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地域計画作成マニュアル\240399地域計画の検討\新マニュアルセット版\"/>
    </mc:Choice>
  </mc:AlternateContent>
  <xr:revisionPtr revIDLastSave="0" documentId="13_ncr:1_{E90ED870-336B-4C30-BC88-55C5FDD1E444}" xr6:coauthVersionLast="47" xr6:coauthVersionMax="47" xr10:uidLastSave="{00000000-0000-0000-0000-000000000000}"/>
  <bookViews>
    <workbookView xWindow="-108" yWindow="-108" windowWidth="23256" windowHeight="12576" tabRatio="909" xr2:uid="{00000000-000D-0000-FFFF-FFFF00000000}"/>
  </bookViews>
  <sheets>
    <sheet name="策定に関する留意事項" sheetId="69" r:id="rId1"/>
    <sheet name="本文１基本事項" sheetId="16" r:id="rId2"/>
    <sheet name="本文２－１一般廃棄物" sheetId="17" r:id="rId3"/>
    <sheet name="本文２－２一般廃棄物" sheetId="31" r:id="rId4"/>
    <sheet name="本文２－３一般廃棄物" sheetId="30" r:id="rId5"/>
    <sheet name="本文３施策（一般廃棄物）" sheetId="35" r:id="rId6"/>
    <sheet name="本文表２" sheetId="19" r:id="rId7"/>
    <sheet name="項目１，２" sheetId="12" state="hidden" r:id="rId8"/>
    <sheet name="項目３" sheetId="11" state="hidden" r:id="rId9"/>
    <sheet name="本文表３－Aマテリサ" sheetId="23" r:id="rId10"/>
    <sheet name="本文表３ーBエネ回収" sheetId="24" r:id="rId11"/>
    <sheet name="本文表３ーC運搬中継" sheetId="25" r:id="rId12"/>
    <sheet name="本文表３ーD有機性及びし尿処理" sheetId="26" r:id="rId13"/>
    <sheet name="本文表３ーE最終処分" sheetId="27" r:id="rId14"/>
    <sheet name="本文表４計画支援等" sheetId="29" r:id="rId15"/>
    <sheet name="本文表５現有施設一覧" sheetId="22" r:id="rId16"/>
    <sheet name="本文６関連するその他の施策" sheetId="40" r:id="rId17"/>
    <sheet name="本文７フォローアップ" sheetId="43" r:id="rId18"/>
    <sheet name="本文総括表" sheetId="68" r:id="rId19"/>
    <sheet name="【添付資料】トレンドグラフ（一般廃棄物）" sheetId="64" r:id="rId20"/>
    <sheet name="【添付書類】理由書① " sheetId="54" r:id="rId21"/>
    <sheet name="【添付書類】理由書②" sheetId="55" r:id="rId22"/>
    <sheet name="【添付書類】理由書③" sheetId="56" r:id="rId23"/>
    <sheet name="選択肢" sheetId="45" state="hidden" r:id="rId24"/>
  </sheets>
  <definedNames>
    <definedName name="_xlnm.Print_Area" localSheetId="19">'【添付資料】トレンドグラフ（一般廃棄物）'!$A$1:$O$20</definedName>
    <definedName name="_xlnm.Print_Area" localSheetId="20">'【添付書類】理由書① '!$A$1:$G$48</definedName>
    <definedName name="_xlnm.Print_Area" localSheetId="21">【添付書類】理由書②!$A$1:$G$48</definedName>
    <definedName name="_xlnm.Print_Area" localSheetId="22">【添付書類】理由書③!$A$1:$G$49</definedName>
    <definedName name="_xlnm.Print_Area" localSheetId="7">'項目１，２'!$A$1:$Q$29</definedName>
    <definedName name="_xlnm.Print_Area" localSheetId="8">項目３!$A$1:$Z$56</definedName>
    <definedName name="_xlnm.Print_Area" localSheetId="0">策定に関する留意事項!$A$1:$I$44</definedName>
    <definedName name="_xlnm.Print_Area" localSheetId="1">本文１基本事項!$A$1:$M$60</definedName>
    <definedName name="_xlnm.Print_Area" localSheetId="2">'本文２－１一般廃棄物'!$A$1:$L$36</definedName>
    <definedName name="_xlnm.Print_Area" localSheetId="3">'本文２－２一般廃棄物'!$A$1:$T$46</definedName>
    <definedName name="_xlnm.Print_Area" localSheetId="4">'本文２－３一般廃棄物'!$A$1:$L$34</definedName>
    <definedName name="_xlnm.Print_Area" localSheetId="5">'本文３施策（一般廃棄物）'!$A$1:$M$16</definedName>
    <definedName name="_xlnm.Print_Area" localSheetId="16">本文６関連するその他の施策!$A$1:$M$21</definedName>
    <definedName name="_xlnm.Print_Area" localSheetId="17">本文７フォローアップ!$A$1:$M$10</definedName>
    <definedName name="_xlnm.Print_Area" localSheetId="18">本文総括表!$A$1:$Y$26</definedName>
    <definedName name="_xlnm.Print_Area" localSheetId="6">本文表２!$A$1:$S$21</definedName>
    <definedName name="_xlnm.Print_Area" localSheetId="10">本文表３ーBエネ回収!$A$1:$F$37</definedName>
    <definedName name="_xlnm.Print_Area" localSheetId="11">本文表３ーC運搬中継!$A$1:$F$22</definedName>
    <definedName name="_xlnm.Print_Area" localSheetId="12">本文表３ーD有機性及びし尿処理!$A$1:$F$25</definedName>
    <definedName name="_xlnm.Print_Area" localSheetId="13">本文表３ーE最終処分!$A$1:$F$25</definedName>
    <definedName name="_xlnm.Print_Area" localSheetId="9">'本文表３－Aマテリサ'!$A$1:$F$23</definedName>
    <definedName name="_xlnm.Print_Area" localSheetId="14">本文表４計画支援等!$A$1:$F$12</definedName>
    <definedName name="_xlnm.Print_Area" localSheetId="15">本文表５現有施設一覧!$A$1:$H$19</definedName>
    <definedName name="_xlnm.Print_Titles" localSheetId="18">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8" l="1"/>
  <c r="O9" i="68"/>
  <c r="N9" i="68"/>
  <c r="Q9" i="68"/>
  <c r="Q13" i="68"/>
  <c r="Q11" i="68"/>
  <c r="F32" i="24"/>
  <c r="E32" i="24"/>
  <c r="D31" i="24"/>
  <c r="D32" i="24" s="1"/>
  <c r="E31" i="24"/>
  <c r="F31" i="24"/>
  <c r="V21" i="68"/>
  <c r="U21" i="68"/>
  <c r="T21" i="68"/>
  <c r="S21" i="68"/>
  <c r="R21" i="68"/>
  <c r="V19" i="68"/>
  <c r="U19" i="68"/>
  <c r="T19" i="68"/>
  <c r="S19" i="68"/>
  <c r="R19" i="68"/>
  <c r="V16" i="68"/>
  <c r="U16" i="68"/>
  <c r="T16" i="68"/>
  <c r="S16" i="68"/>
  <c r="R16" i="68"/>
  <c r="V14" i="68"/>
  <c r="U14" i="68"/>
  <c r="T14" i="68"/>
  <c r="S14" i="68"/>
  <c r="R14" i="68"/>
  <c r="V12" i="68"/>
  <c r="U12" i="68"/>
  <c r="T12" i="68"/>
  <c r="S12" i="68"/>
  <c r="R12" i="68"/>
  <c r="V9" i="68"/>
  <c r="U9" i="68"/>
  <c r="T9" i="68"/>
  <c r="S9" i="68"/>
  <c r="R9" i="68"/>
  <c r="V6" i="68"/>
  <c r="U6" i="68"/>
  <c r="T6" i="68"/>
  <c r="S6" i="68"/>
  <c r="R6" i="68"/>
  <c r="P21" i="68"/>
  <c r="O21" i="68"/>
  <c r="N21" i="68"/>
  <c r="P16" i="68"/>
  <c r="O16" i="68"/>
  <c r="N16" i="68"/>
  <c r="P14" i="68"/>
  <c r="O14" i="68"/>
  <c r="N14" i="68"/>
  <c r="P12" i="68"/>
  <c r="O12" i="68"/>
  <c r="N12" i="68"/>
  <c r="P6" i="68"/>
  <c r="O6" i="68"/>
  <c r="N6" i="68"/>
  <c r="U25" i="68" l="1"/>
  <c r="V25" i="68"/>
  <c r="O25" i="68"/>
  <c r="N25" i="68"/>
  <c r="P25" i="68"/>
  <c r="S25" i="68"/>
  <c r="R25" i="68"/>
  <c r="T25" i="68"/>
  <c r="Q15" i="68"/>
  <c r="Q24" i="68"/>
  <c r="Q20" i="68"/>
  <c r="Q18" i="68"/>
  <c r="Q17" i="68"/>
  <c r="Q10" i="68"/>
  <c r="Q8" i="68"/>
  <c r="Q7" i="68"/>
  <c r="Q23" i="68" l="1"/>
  <c r="Q14" i="68"/>
  <c r="Q12" i="68"/>
  <c r="Q19" i="68"/>
  <c r="Q16" i="68"/>
  <c r="Q6" i="68"/>
  <c r="Q21" i="68" l="1"/>
  <c r="Q25" i="68" s="1"/>
  <c r="Q22" i="68"/>
  <c r="H9" i="64" l="1"/>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s="1"/>
  <c r="D7" i="64"/>
  <c r="K7" i="64"/>
  <c r="M7" i="64"/>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1" i="24"/>
  <c r="B32" i="24" s="1"/>
  <c r="I43" i="30"/>
  <c r="J43" i="30"/>
  <c r="I45" i="30"/>
  <c r="J45" i="30"/>
  <c r="F7" i="64" l="1"/>
  <c r="I9" i="64"/>
  <c r="I10" i="64" s="1"/>
  <c r="E26" i="16"/>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J32" i="30" s="1"/>
  <c r="I30" i="30"/>
  <c r="J19" i="30"/>
  <c r="J23" i="30" s="1"/>
  <c r="I19" i="30"/>
  <c r="I32" i="30" l="1"/>
  <c r="K30" i="30"/>
  <c r="I23" i="30"/>
  <c r="K19" i="30"/>
  <c r="I21" i="3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K16" i="17" s="1"/>
  <c r="I16" i="17"/>
  <c r="J14" i="17"/>
  <c r="K14" i="17" s="1"/>
  <c r="I14" i="17"/>
  <c r="J11" i="17"/>
  <c r="I11" i="17"/>
  <c r="R17" i="30" s="1"/>
  <c r="I9" i="17"/>
  <c r="J7" i="17"/>
  <c r="K7" i="17" s="1"/>
  <c r="J8" i="17"/>
  <c r="J9" i="17"/>
  <c r="I8" i="17"/>
  <c r="I7" i="17"/>
  <c r="I18" i="17"/>
  <c r="J18" i="17"/>
  <c r="J19" i="17"/>
  <c r="I19" i="17"/>
  <c r="S17" i="30" l="1"/>
  <c r="T17" i="30" s="1"/>
  <c r="K11" i="17"/>
  <c r="K9" i="17"/>
  <c r="K8" i="17"/>
  <c r="R20" i="30"/>
  <c r="Y21" i="31"/>
  <c r="Y42" i="31"/>
  <c r="S20" i="30"/>
  <c r="T20" i="30" s="1"/>
  <c r="Y41" i="31"/>
  <c r="S19" i="30"/>
  <c r="T19" i="30" s="1"/>
  <c r="R19" i="30"/>
  <c r="Y20" i="31"/>
  <c r="I10" i="17"/>
  <c r="R16" i="30"/>
  <c r="Y11" i="31"/>
  <c r="R15" i="30"/>
  <c r="I12" i="17"/>
  <c r="J10" i="17"/>
  <c r="S16" i="30"/>
  <c r="Y32" i="31"/>
  <c r="S15" i="30"/>
  <c r="T15" i="30" l="1"/>
  <c r="T16" i="30"/>
  <c r="K10" i="17"/>
  <c r="R18" i="30"/>
  <c r="Y24" i="31"/>
  <c r="I13" i="17"/>
  <c r="J12" i="17"/>
  <c r="K12" i="17" s="1"/>
  <c r="J13" i="17" l="1"/>
  <c r="K13" i="17" s="1"/>
  <c r="Y45" i="31"/>
  <c r="S18" i="30"/>
  <c r="T18" i="30" s="1"/>
  <c r="I17" i="17"/>
  <c r="J17" i="17"/>
  <c r="J15" i="17"/>
  <c r="I15" i="17"/>
  <c r="S9" i="31" l="1"/>
  <c r="N14" i="30" l="1"/>
  <c r="O14" i="30"/>
  <c r="D35" i="24"/>
  <c r="B35" i="24"/>
  <c r="C31" i="24"/>
  <c r="B9" i="31"/>
  <c r="O20" i="30"/>
  <c r="P20" i="30" s="1"/>
  <c r="O16" i="30"/>
  <c r="O17" i="30"/>
  <c r="O19" i="30"/>
  <c r="P19" i="30" s="1"/>
  <c r="O15" i="30"/>
  <c r="N20" i="30"/>
  <c r="N16" i="30"/>
  <c r="N17" i="30"/>
  <c r="N19" i="30"/>
  <c r="N15" i="30"/>
  <c r="S20" i="31"/>
  <c r="H20" i="31"/>
  <c r="E20" i="31"/>
  <c r="L18" i="31"/>
  <c r="O16" i="31"/>
  <c r="H16" i="31"/>
  <c r="E16" i="31"/>
  <c r="B16" i="31"/>
  <c r="L14" i="31"/>
  <c r="O12" i="31"/>
  <c r="H12" i="31"/>
  <c r="J8" i="30"/>
  <c r="I8" i="30"/>
  <c r="E35" i="24"/>
  <c r="F35" i="24"/>
  <c r="C35" i="24" l="1"/>
  <c r="C32" i="24"/>
  <c r="P17" i="30"/>
  <c r="P16" i="30"/>
  <c r="P15" i="30"/>
  <c r="K8" i="30"/>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<sst xmlns="http://schemas.openxmlformats.org/spreadsheetml/2006/main" count="1400" uniqueCount="709">
  <si>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</si>
  <si>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</si>
  <si>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</si>
  <si>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</si>
  <si>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</si>
  <si>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</si>
  <si>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</si>
  <si>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</si>
  <si>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</si>
  <si>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</si>
  <si>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</si>
  <si>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</si>
  <si>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</si>
  <si>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</si>
  <si>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</si>
  <si>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</si>
  <si>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</si>
  <si>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</si>
  <si>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</si>
  <si>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</si>
  <si>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</si>
  <si>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</si>
  <si>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</si>
  <si>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</si>
  <si>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</si>
  <si>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</si>
  <si>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</si>
  <si>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</si>
  <si>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</si>
  <si>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</si>
  <si>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</si>
  <si>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</si>
  <si>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</si>
  <si>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</si>
  <si>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</si>
  <si>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</si>
  <si>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</si>
  <si>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</si>
  <si>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</si>
  <si>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</si>
  <si>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</si>
  <si>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</si>
  <si>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</si>
  <si>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</si>
  <si>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</si>
  <si>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</si>
  <si>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</si>
  <si>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</si>
  <si>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</si>
  <si>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</si>
  <si>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</si>
  <si>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</si>
  <si>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</si>
  <si>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</si>
  <si>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</si>
  <si>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</si>
  <si>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</si>
  <si>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</si>
  <si>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</si>
  <si>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</si>
  <si>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</si>
  <si>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</si>
  <si>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</si>
  <si>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</si>
  <si>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</si>
  <si>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</si>
  <si>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</si>
  <si>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</si>
  <si>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</si>
  <si>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</si>
  <si>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</si>
  <si>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</si>
  <si>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</si>
  <si>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</si>
  <si>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</si>
  <si>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</si>
  <si>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</si>
  <si>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</si>
  <si>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</si>
  <si>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</si>
  <si>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</si>
  <si>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</si>
  <si>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</si>
  <si>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</si>
  <si>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</si>
  <si>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</si>
  <si>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</si>
  <si>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</si>
  <si>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</si>
  <si>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</si>
  <si>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</si>
  <si>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</si>
  <si>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</si>
  <si>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</si>
  <si>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</si>
  <si>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</si>
  <si>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</si>
  <si>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</si>
  <si>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</si>
  <si>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</si>
  <si>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</si>
  <si>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</si>
  <si>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</si>
  <si>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</si>
  <si>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</si>
  <si>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</si>
  <si>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</si>
  <si>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</si>
  <si>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</si>
  <si>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</si>
  <si>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</si>
  <si>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</si>
  <si>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</si>
  <si>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</si>
  <si>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</si>
  <si>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</si>
  <si>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</si>
  <si>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</si>
  <si>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</si>
  <si>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</si>
  <si>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</si>
  <si>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</si>
  <si>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</si>
  <si>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</si>
  <si>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</si>
  <si>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</si>
  <si>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</si>
  <si>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</si>
  <si>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</si>
  <si>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</si>
  <si>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</si>
  <si>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</si>
  <si>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</si>
  <si>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</si>
  <si>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</si>
  <si>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</si>
  <si>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</si>
  <si>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</si>
  <si>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</si>
  <si>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</si>
  <si>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</si>
  <si>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</si>
  <si>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</si>
  <si>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</si>
  <si>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</si>
  <si>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</si>
  <si>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</si>
  <si>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</si>
  <si>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</si>
  <si>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</si>
  <si>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</si>
  <si>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</si>
  <si>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</si>
  <si>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</si>
  <si>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</si>
  <si>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</si>
  <si>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</si>
  <si>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</si>
  <si>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</si>
  <si>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</si>
  <si>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</si>
  <si>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</si>
  <si>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</si>
  <si>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</si>
  <si>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</si>
  <si>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4"/>
  </si>
  <si>
    <t>変更日</t>
    <rPh sb="0" eb="3">
      <t>ヘンコウビ</t>
    </rPh>
    <phoneticPr fontId="14"/>
  </si>
  <si>
    <t>離島</t>
    <phoneticPr fontId="14"/>
  </si>
  <si>
    <t>人口</t>
    <rPh sb="0" eb="2">
      <t>ジンコウ</t>
    </rPh>
    <phoneticPr fontId="14"/>
  </si>
  <si>
    <t>面積</t>
    <phoneticPr fontId="14"/>
  </si>
  <si>
    <t>沖縄</t>
    <phoneticPr fontId="14"/>
  </si>
  <si>
    <t>奄美</t>
    <phoneticPr fontId="14"/>
  </si>
  <si>
    <t>豪雪</t>
    <phoneticPr fontId="14"/>
  </si>
  <si>
    <t>山村</t>
    <phoneticPr fontId="14"/>
  </si>
  <si>
    <t>半島</t>
    <phoneticPr fontId="14"/>
  </si>
  <si>
    <t>過疎</t>
    <phoneticPr fontId="14"/>
  </si>
  <si>
    <t>地域内総人口（人）</t>
    <rPh sb="3" eb="4">
      <t>ソウ</t>
    </rPh>
    <rPh sb="7" eb="8">
      <t>ニン</t>
    </rPh>
    <phoneticPr fontId="14"/>
  </si>
  <si>
    <t>地域総面積（㎢）</t>
    <rPh sb="2" eb="3">
      <t>ソウ</t>
    </rPh>
    <phoneticPr fontId="14"/>
  </si>
  <si>
    <t>　　構成市町村に一部事務組合等が含まれている場合、当該組合の状況</t>
    <phoneticPr fontId="14"/>
  </si>
  <si>
    <t>開始年月日</t>
    <rPh sb="0" eb="2">
      <t>カイシ</t>
    </rPh>
    <rPh sb="2" eb="5">
      <t>ネンガッピ</t>
    </rPh>
    <phoneticPr fontId="14"/>
  </si>
  <si>
    <t>終了年月日</t>
    <rPh sb="0" eb="2">
      <t>シュウリョウ</t>
    </rPh>
    <rPh sb="2" eb="5">
      <t>ネンガッピ</t>
    </rPh>
    <phoneticPr fontId="14"/>
  </si>
  <si>
    <t>※目標の達成状況や社会経済情勢の変化等を踏まえ、必要な場合には計画を見直すものとする。</t>
    <phoneticPr fontId="14"/>
  </si>
  <si>
    <t>計画期間※</t>
    <rPh sb="0" eb="2">
      <t>ケイカク</t>
    </rPh>
    <rPh sb="2" eb="4">
      <t>キカン</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</si>
  <si>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</si>
  <si>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t>現状比</t>
  </si>
  <si>
    <t>現状</t>
    <rPh sb="0" eb="2">
      <t>ゲンジョウ</t>
    </rPh>
    <phoneticPr fontId="1"/>
  </si>
  <si>
    <t>予測・目標</t>
    <rPh sb="0" eb="2">
      <t>ヨソク</t>
    </rPh>
    <rPh sb="3" eb="4">
      <t>メ</t>
    </rPh>
    <rPh sb="4" eb="5">
      <t>シルベ</t>
    </rPh>
    <phoneticPr fontId="1"/>
  </si>
  <si>
    <t>　最終処分量</t>
    <rPh sb="1" eb="2">
      <t>サイ</t>
    </rPh>
    <rPh sb="2" eb="3">
      <t>オワ</t>
    </rPh>
    <rPh sb="3" eb="4">
      <t>ショ</t>
    </rPh>
    <rPh sb="4" eb="5">
      <t>ブン</t>
    </rPh>
    <rPh sb="5" eb="6">
      <t>リョウ</t>
    </rPh>
    <phoneticPr fontId="1"/>
  </si>
  <si>
    <t>　再生利用量</t>
    <phoneticPr fontId="13"/>
  </si>
  <si>
    <t>　エネルギー回収量</t>
    <phoneticPr fontId="14"/>
  </si>
  <si>
    <t>　総排出量に占める総資源化量の割合</t>
    <rPh sb="9" eb="10">
      <t>ソウ</t>
    </rPh>
    <rPh sb="10" eb="13">
      <t>シゲンカ</t>
    </rPh>
    <rPh sb="13" eb="14">
      <t>リョウ</t>
    </rPh>
    <phoneticPr fontId="13"/>
  </si>
  <si>
    <t>　総排出量に占める埋立最終処分量の割合</t>
    <phoneticPr fontId="14"/>
  </si>
  <si>
    <t>　年間の発電電力量（MWH）</t>
    <phoneticPr fontId="14"/>
  </si>
  <si>
    <t>　年間の熱利用量（GJ）</t>
    <phoneticPr fontId="14"/>
  </si>
  <si>
    <t>特記事項</t>
    <rPh sb="0" eb="2">
      <t>トッキ</t>
    </rPh>
    <rPh sb="2" eb="4">
      <t>ジコウ</t>
    </rPh>
    <phoneticPr fontId="14"/>
  </si>
  <si>
    <t>○○市</t>
    <rPh sb="2" eb="3">
      <t>シ</t>
    </rPh>
    <phoneticPr fontId="14"/>
  </si>
  <si>
    <t>エネルギー回収量：エネルギー回収施設において発電された年間の発電電力量〔単位：MWh〕及び熱利用量〔単位：GJ〕</t>
    <phoneticPr fontId="14"/>
  </si>
  <si>
    <t>・その他排出量には集団回収量を含む。
・各焼却施設では温水の場内利用を行っており、さらに、○○市○○焼却施設では、冬期間、蒸気利用による市営施設の暖房を行っている。</t>
    <phoneticPr fontId="14"/>
  </si>
  <si>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</si>
  <si>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</si>
  <si>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</si>
  <si>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</si>
  <si>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</si>
  <si>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未策定の構成市（策定予定時期）</t>
    <rPh sb="0" eb="3">
      <t>ミサクテイ</t>
    </rPh>
    <rPh sb="4" eb="7">
      <t>コウセイシ</t>
    </rPh>
    <rPh sb="8" eb="10">
      <t>サクテイ</t>
    </rPh>
    <rPh sb="10" eb="12">
      <t>ヨテイ</t>
    </rPh>
    <rPh sb="12" eb="14">
      <t>ジキ</t>
    </rPh>
    <phoneticPr fontId="14"/>
  </si>
  <si>
    <t>策定状況</t>
    <rPh sb="0" eb="2">
      <t>サクテイ</t>
    </rPh>
    <rPh sb="2" eb="4">
      <t>ジョウキョウ</t>
    </rPh>
    <phoneticPr fontId="14"/>
  </si>
  <si>
    <t>１　計画の基本的な事項</t>
    <rPh sb="2" eb="4">
      <t>ケイカク</t>
    </rPh>
    <phoneticPr fontId="14"/>
  </si>
  <si>
    <t>策定済の構成市（計画の名称）</t>
    <rPh sb="0" eb="2">
      <t>サクテイ</t>
    </rPh>
    <rPh sb="2" eb="3">
      <t>ズミ</t>
    </rPh>
    <rPh sb="4" eb="7">
      <t>コウセイシ</t>
    </rPh>
    <rPh sb="8" eb="10">
      <t>ケイカク</t>
    </rPh>
    <rPh sb="11" eb="13">
      <t>メイショウ</t>
    </rPh>
    <phoneticPr fontId="14"/>
  </si>
  <si>
    <t>一般廃棄物処理計画と目標値が異なる場合に、地域計画と一般廃棄物処理計画との整合性に配慮した内容</t>
    <phoneticPr fontId="14"/>
  </si>
  <si>
    <t>所在地</t>
    <rPh sb="0" eb="3">
      <t>ショザイチ</t>
    </rPh>
    <phoneticPr fontId="3"/>
  </si>
  <si>
    <t>施設種別</t>
    <phoneticPr fontId="1"/>
  </si>
  <si>
    <t>施設名</t>
    <rPh sb="0" eb="3">
      <t>シセツメイ</t>
    </rPh>
    <phoneticPr fontId="1"/>
  </si>
  <si>
    <t>施設所有主体</t>
    <rPh sb="0" eb="2">
      <t>シセツ</t>
    </rPh>
    <rPh sb="2" eb="4">
      <t>ショユウ</t>
    </rPh>
    <rPh sb="4" eb="6">
      <t>シュタイ</t>
    </rPh>
    <phoneticPr fontId="1"/>
  </si>
  <si>
    <t>廃止又は休止（予定）年月</t>
    <rPh sb="0" eb="2">
      <t>ハイシ</t>
    </rPh>
    <rPh sb="2" eb="3">
      <t>マタ</t>
    </rPh>
    <rPh sb="4" eb="6">
      <t>キュウシ</t>
    </rPh>
    <rPh sb="7" eb="9">
      <t>ヨテイ</t>
    </rPh>
    <rPh sb="10" eb="12">
      <t>ネンゲツ</t>
    </rPh>
    <phoneticPr fontId="1"/>
  </si>
  <si>
    <t>廃焼却施設解体事業
着手（予定）年月</t>
    <phoneticPr fontId="1"/>
  </si>
  <si>
    <t>完了（予定）年月</t>
    <rPh sb="0" eb="2">
      <t>カンリョウ</t>
    </rPh>
    <rPh sb="3" eb="5">
      <t>ヨテイ</t>
    </rPh>
    <rPh sb="6" eb="8">
      <t>ネンゲツ</t>
    </rPh>
    <phoneticPr fontId="1"/>
  </si>
  <si>
    <t>○</t>
  </si>
  <si>
    <t>余熱利用の計画</t>
    <phoneticPr fontId="1"/>
  </si>
  <si>
    <t>備考</t>
    <rPh sb="0" eb="2">
      <t>ビコウ</t>
    </rPh>
    <phoneticPr fontId="1"/>
  </si>
  <si>
    <t>事業番号</t>
    <rPh sb="0" eb="4">
      <t>ジギョウバンゴウ</t>
    </rPh>
    <phoneticPr fontId="1"/>
  </si>
  <si>
    <t>事業主体</t>
    <rPh sb="0" eb="2">
      <t>ジギョウ</t>
    </rPh>
    <rPh sb="2" eb="4">
      <t>シュタイ</t>
    </rPh>
    <phoneticPr fontId="1"/>
  </si>
  <si>
    <t>CO2削減率
※改良事業の場合</t>
    <rPh sb="3" eb="6">
      <t>サクゲンリツ</t>
    </rPh>
    <rPh sb="8" eb="12">
      <t>カイリョウジギョウ</t>
    </rPh>
    <rPh sb="13" eb="15">
      <t>バアイ</t>
    </rPh>
    <phoneticPr fontId="1"/>
  </si>
  <si>
    <t>ストック対象物
※ストックヤードを整備する場合</t>
    <rPh sb="4" eb="7">
      <t>タイショウブツ</t>
    </rPh>
    <rPh sb="17" eb="19">
      <t>セイビ</t>
    </rPh>
    <rPh sb="21" eb="23">
      <t>バアイ</t>
    </rPh>
    <phoneticPr fontId="1"/>
  </si>
  <si>
    <t>ごみ燃料化施設</t>
    <rPh sb="2" eb="5">
      <t>ネンリョウカ</t>
    </rPh>
    <rPh sb="5" eb="7">
      <t>シセツ</t>
    </rPh>
    <phoneticPr fontId="1"/>
  </si>
  <si>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</si>
  <si>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</si>
  <si>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</si>
  <si>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汚泥再生処理センター</t>
  </si>
  <si>
    <t>飼料化施設</t>
  </si>
  <si>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</si>
  <si>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</si>
  <si>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</si>
  <si>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処分場総面積</t>
    <rPh sb="0" eb="3">
      <t>ショブンジョウ</t>
    </rPh>
    <rPh sb="3" eb="6">
      <t>ソウメンセキ</t>
    </rPh>
    <phoneticPr fontId="1"/>
  </si>
  <si>
    <t>処分場埋立面積</t>
    <phoneticPr fontId="1"/>
  </si>
  <si>
    <t>処分場埋立容積</t>
    <phoneticPr fontId="1"/>
  </si>
  <si>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</si>
  <si>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</si>
  <si>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</si>
  <si>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</si>
  <si>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</si>
  <si>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</si>
  <si>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計画１人１日平均排出量（g）</t>
    <rPh sb="0" eb="2">
      <t>ケイカク</t>
    </rPh>
    <rPh sb="3" eb="4">
      <t>ニン</t>
    </rPh>
    <rPh sb="5" eb="6">
      <t>ニチ</t>
    </rPh>
    <rPh sb="6" eb="8">
      <t>ヘイキン</t>
    </rPh>
    <rPh sb="8" eb="10">
      <t>ハイシュツ</t>
    </rPh>
    <rPh sb="10" eb="11">
      <t>リョウ</t>
    </rPh>
    <phoneticPr fontId="16"/>
  </si>
  <si>
    <t>有料化導入状況</t>
    <rPh sb="0" eb="2">
      <t>ユウリョウ</t>
    </rPh>
    <rPh sb="2" eb="3">
      <t>カ</t>
    </rPh>
    <rPh sb="3" eb="5">
      <t>ドウニュウ</t>
    </rPh>
    <rPh sb="5" eb="7">
      <t>ジョウキョウ</t>
    </rPh>
    <phoneticPr fontId="14"/>
  </si>
  <si>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</si>
  <si>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</si>
  <si>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</si>
  <si>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未導入の構成市町村名</t>
    <rPh sb="0" eb="3">
      <t>ミドウニュウ</t>
    </rPh>
    <rPh sb="4" eb="6">
      <t>コウセイ</t>
    </rPh>
    <rPh sb="6" eb="10">
      <t>シチョウソンメイ</t>
    </rPh>
    <phoneticPr fontId="14"/>
  </si>
  <si>
    <t>組合名称
（設立（予定）年月日）</t>
    <rPh sb="0" eb="2">
      <t>クミアイ</t>
    </rPh>
    <rPh sb="2" eb="4">
      <t>メイショウ</t>
    </rPh>
    <phoneticPr fontId="14"/>
  </si>
  <si>
    <t>備考</t>
    <rPh sb="0" eb="2">
      <t>ビコウ</t>
    </rPh>
    <phoneticPr fontId="14"/>
  </si>
  <si>
    <t>上記が④の場合、その詳細</t>
    <rPh sb="0" eb="2">
      <t>ジョウキ</t>
    </rPh>
    <rPh sb="5" eb="7">
      <t>バアイ</t>
    </rPh>
    <rPh sb="10" eb="12">
      <t>ショウサイ</t>
    </rPh>
    <phoneticPr fontId="14"/>
  </si>
  <si>
    <t>有料化導入に向けた検討状況
※全ての構成市町村で導入済の場合は記載不要</t>
    <rPh sb="0" eb="3">
      <t>ユウリョウカ</t>
    </rPh>
    <rPh sb="3" eb="5">
      <t>ドウニュウ</t>
    </rPh>
    <rPh sb="6" eb="7">
      <t>ム</t>
    </rPh>
    <rPh sb="9" eb="11">
      <t>ケントウ</t>
    </rPh>
    <rPh sb="11" eb="13">
      <t>ジョウキョウ</t>
    </rPh>
    <rPh sb="15" eb="16">
      <t>スベ</t>
    </rPh>
    <rPh sb="18" eb="20">
      <t>コウセイ</t>
    </rPh>
    <rPh sb="20" eb="23">
      <t>シチョウソン</t>
    </rPh>
    <rPh sb="24" eb="26">
      <t>ドウニュウ</t>
    </rPh>
    <rPh sb="26" eb="27">
      <t>ズミ</t>
    </rPh>
    <rPh sb="28" eb="30">
      <t>バアイ</t>
    </rPh>
    <rPh sb="31" eb="33">
      <t>キサイ</t>
    </rPh>
    <rPh sb="33" eb="35">
      <t>フヨウ</t>
    </rPh>
    <phoneticPr fontId="14"/>
  </si>
  <si>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</si>
  <si>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</si>
  <si>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</si>
  <si>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△町</t>
    <rPh sb="1" eb="2">
      <t>マチ</t>
    </rPh>
    <phoneticPr fontId="14"/>
  </si>
  <si>
    <t>□□村</t>
    <rPh sb="2" eb="3">
      <t>ムラ</t>
    </rPh>
    <phoneticPr fontId="14"/>
  </si>
  <si>
    <t>項目(左上から下へ)</t>
    <rPh sb="0" eb="2">
      <t>コウモク</t>
    </rPh>
    <rPh sb="3" eb="5">
      <t>ヒダリウエ</t>
    </rPh>
    <rPh sb="7" eb="8">
      <t>シタ</t>
    </rPh>
    <phoneticPr fontId="18"/>
  </si>
  <si>
    <t>現状</t>
    <rPh sb="0" eb="2">
      <t>ゲンジョウ</t>
    </rPh>
    <phoneticPr fontId="18"/>
  </si>
  <si>
    <t>足し算</t>
    <rPh sb="0" eb="1">
      <t>タ</t>
    </rPh>
    <rPh sb="2" eb="3">
      <t>ザン</t>
    </rPh>
    <phoneticPr fontId="18"/>
  </si>
  <si>
    <t>集団回収量</t>
    <rPh sb="0" eb="2">
      <t>シュウダン</t>
    </rPh>
    <rPh sb="2" eb="5">
      <t>カイシュウリョウ</t>
    </rPh>
    <phoneticPr fontId="18"/>
  </si>
  <si>
    <t>総資源化量</t>
    <rPh sb="0" eb="1">
      <t>ソウ</t>
    </rPh>
    <rPh sb="1" eb="3">
      <t>シゲン</t>
    </rPh>
    <rPh sb="3" eb="5">
      <t>カリョウ</t>
    </rPh>
    <phoneticPr fontId="18"/>
  </si>
  <si>
    <t>総排出量</t>
    <rPh sb="0" eb="1">
      <t>ソウ</t>
    </rPh>
    <rPh sb="1" eb="4">
      <t>ハイシュツリョウ</t>
    </rPh>
    <phoneticPr fontId="18"/>
  </si>
  <si>
    <t>排出量</t>
    <rPh sb="0" eb="3">
      <t>ハイシュツリョウ</t>
    </rPh>
    <phoneticPr fontId="18"/>
  </si>
  <si>
    <t>リサイクル率</t>
    <rPh sb="5" eb="6">
      <t>リツ</t>
    </rPh>
    <phoneticPr fontId="18"/>
  </si>
  <si>
    <t>計画処理</t>
    <rPh sb="0" eb="2">
      <t>ケイカク</t>
    </rPh>
    <rPh sb="2" eb="4">
      <t>ショリ</t>
    </rPh>
    <phoneticPr fontId="18"/>
  </si>
  <si>
    <t>直接資源化量</t>
    <rPh sb="0" eb="2">
      <t>チョクセツ</t>
    </rPh>
    <rPh sb="2" eb="4">
      <t>シゲン</t>
    </rPh>
    <rPh sb="4" eb="6">
      <t>カリョウ</t>
    </rPh>
    <phoneticPr fontId="18"/>
  </si>
  <si>
    <t>処理後再生利用量</t>
    <rPh sb="0" eb="3">
      <t>ショリゴ</t>
    </rPh>
    <rPh sb="3" eb="5">
      <t>サイセイ</t>
    </rPh>
    <rPh sb="5" eb="8">
      <t>リヨウリョウ</t>
    </rPh>
    <phoneticPr fontId="18"/>
  </si>
  <si>
    <t>自家処理量</t>
    <rPh sb="0" eb="2">
      <t>ジカ</t>
    </rPh>
    <rPh sb="2" eb="5">
      <t>ショリリョウ</t>
    </rPh>
    <phoneticPr fontId="18"/>
  </si>
  <si>
    <t>処理残さ量</t>
    <rPh sb="0" eb="2">
      <t>ショリ</t>
    </rPh>
    <rPh sb="2" eb="3">
      <t>ザン</t>
    </rPh>
    <rPh sb="4" eb="5">
      <t>リョウ</t>
    </rPh>
    <phoneticPr fontId="18"/>
  </si>
  <si>
    <t>中間処理量</t>
    <rPh sb="0" eb="2">
      <t>チュウカン</t>
    </rPh>
    <rPh sb="2" eb="5">
      <t>ショリリョウ</t>
    </rPh>
    <phoneticPr fontId="18"/>
  </si>
  <si>
    <t>直接最終処分量</t>
    <rPh sb="0" eb="2">
      <t>チョクセツ</t>
    </rPh>
    <rPh sb="2" eb="4">
      <t>サイシュウ</t>
    </rPh>
    <rPh sb="4" eb="7">
      <t>ショブンリョウ</t>
    </rPh>
    <phoneticPr fontId="18"/>
  </si>
  <si>
    <t>処理後最終処分量</t>
    <rPh sb="0" eb="3">
      <t>ショリゴ</t>
    </rPh>
    <rPh sb="3" eb="5">
      <t>サイシュウ</t>
    </rPh>
    <rPh sb="5" eb="8">
      <t>ショブンリョウ</t>
    </rPh>
    <phoneticPr fontId="18"/>
  </si>
  <si>
    <t>減量化量</t>
    <rPh sb="0" eb="2">
      <t>ゲンリョウ</t>
    </rPh>
    <rPh sb="2" eb="4">
      <t>カリョウ</t>
    </rPh>
    <phoneticPr fontId="18"/>
  </si>
  <si>
    <t>最終処分量</t>
    <rPh sb="0" eb="2">
      <t>サイシュウ</t>
    </rPh>
    <rPh sb="2" eb="5">
      <t>ショブンリョウ</t>
    </rPh>
    <phoneticPr fontId="18"/>
  </si>
  <si>
    <t>※端数処理により割合・合計が合わないことがある。</t>
    <phoneticPr fontId="18"/>
  </si>
  <si>
    <t>目標達成時の一般廃棄物の処理状況フロー</t>
    <phoneticPr fontId="18"/>
  </si>
  <si>
    <t>現状の一般廃棄物の処理状況フロー</t>
    <rPh sb="0" eb="2">
      <t>ゲンジョウ</t>
    </rPh>
    <phoneticPr fontId="18"/>
  </si>
  <si>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</si>
  <si>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</si>
  <si>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（１）処理体制</t>
    <rPh sb="3" eb="5">
      <t>ショリ</t>
    </rPh>
    <rPh sb="5" eb="7">
      <t>タイセイ</t>
    </rPh>
    <phoneticPr fontId="14"/>
  </si>
  <si>
    <t>（２）処理施設等の整備</t>
    <phoneticPr fontId="14"/>
  </si>
  <si>
    <t>設置予定地
※検討中の場合は「未定」</t>
    <rPh sb="0" eb="5">
      <t>セッチヨテイチ</t>
    </rPh>
    <rPh sb="7" eb="10">
      <t>ケントウチュウ</t>
    </rPh>
    <phoneticPr fontId="1"/>
  </si>
  <si>
    <t>竣工（事業完了）予定年月</t>
    <rPh sb="0" eb="2">
      <t>シュンコウ</t>
    </rPh>
    <rPh sb="3" eb="5">
      <t>ジギョウ</t>
    </rPh>
    <rPh sb="5" eb="7">
      <t>カンリョウ</t>
    </rPh>
    <rPh sb="8" eb="10">
      <t>ヨテイ</t>
    </rPh>
    <rPh sb="10" eb="12">
      <t>ネンゲツ</t>
    </rPh>
    <phoneticPr fontId="1"/>
  </si>
  <si>
    <t>プラ施設整備事業</t>
    <rPh sb="2" eb="8">
      <t>シセツセイビジギョウ</t>
    </rPh>
    <phoneticPr fontId="1"/>
  </si>
  <si>
    <t>想定される浸水深
※未定の場合は記載不要</t>
    <phoneticPr fontId="16"/>
  </si>
  <si>
    <t>浸水対策</t>
    <rPh sb="0" eb="2">
      <t>シンスイ</t>
    </rPh>
    <rPh sb="2" eb="4">
      <t>タイサク</t>
    </rPh>
    <phoneticPr fontId="16"/>
  </si>
  <si>
    <t>施設整備に関する計画支援事業</t>
  </si>
  <si>
    <t>災害廃棄物処理計画策定支援事業</t>
  </si>
  <si>
    <t>関連する本体事業の番号</t>
    <rPh sb="0" eb="2">
      <t>カンレン</t>
    </rPh>
    <rPh sb="4" eb="6">
      <t>ホンタイ</t>
    </rPh>
    <rPh sb="6" eb="8">
      <t>ジギョウ</t>
    </rPh>
    <rPh sb="9" eb="11">
      <t>バンゴウ</t>
    </rPh>
    <phoneticPr fontId="1"/>
  </si>
  <si>
    <t>　表１　減量化、再生利用に関する現状と目標</t>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</si>
  <si>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</si>
  <si>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表５　現有施設一覧</t>
    <rPh sb="0" eb="1">
      <t>ヒョウ</t>
    </rPh>
    <rPh sb="3" eb="5">
      <t>ゲンユウ</t>
    </rPh>
    <rPh sb="5" eb="7">
      <t>シセツ</t>
    </rPh>
    <rPh sb="7" eb="9">
      <t>イチラン</t>
    </rPh>
    <phoneticPr fontId="1"/>
  </si>
  <si>
    <t>想定される浸水深</t>
    <phoneticPr fontId="16"/>
  </si>
  <si>
    <t>施設所在地</t>
    <rPh sb="0" eb="2">
      <t>シセツ</t>
    </rPh>
    <rPh sb="2" eb="5">
      <t>ショザイチ</t>
    </rPh>
    <phoneticPr fontId="1"/>
  </si>
  <si>
    <t>関連する新設事業番号
※表３の事業番号</t>
    <phoneticPr fontId="16"/>
  </si>
  <si>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</si>
  <si>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</si>
  <si>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</si>
  <si>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</si>
  <si>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</si>
  <si>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</si>
  <si>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</si>
  <si>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</si>
  <si>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</si>
  <si>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</si>
  <si>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</si>
  <si>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</si>
  <si>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表４　施設整備に関する計画支援事業等</t>
    <rPh sb="3" eb="5">
      <t>シセツ</t>
    </rPh>
    <rPh sb="5" eb="7">
      <t>セイビ</t>
    </rPh>
    <rPh sb="8" eb="9">
      <t>カン</t>
    </rPh>
    <rPh sb="11" eb="13">
      <t>ケイカク</t>
    </rPh>
    <rPh sb="13" eb="15">
      <t>シエン</t>
    </rPh>
    <rPh sb="15" eb="17">
      <t>ジギョウ</t>
    </rPh>
    <rPh sb="17" eb="18">
      <t>トウ</t>
    </rPh>
    <phoneticPr fontId="16"/>
  </si>
  <si>
    <t>ア．対象地域</t>
    <rPh sb="2" eb="4">
      <t>タイショウ</t>
    </rPh>
    <rPh sb="4" eb="6">
      <t>チイキ</t>
    </rPh>
    <phoneticPr fontId="14"/>
  </si>
  <si>
    <t>（１）基礎情報</t>
    <rPh sb="3" eb="5">
      <t>キソ</t>
    </rPh>
    <rPh sb="5" eb="7">
      <t>ジョウホウ</t>
    </rPh>
    <phoneticPr fontId="14"/>
  </si>
  <si>
    <t>イ．計画期間</t>
    <rPh sb="2" eb="6">
      <t>ケイカクキカン</t>
    </rPh>
    <phoneticPr fontId="14"/>
  </si>
  <si>
    <t>ア．ごみ処理の広域化・施設の集約化の検討状況</t>
    <phoneticPr fontId="14"/>
  </si>
  <si>
    <t>イ．プラスチック資源の分別収集及び再商品化に係る実施内容</t>
    <phoneticPr fontId="14"/>
  </si>
  <si>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</si>
  <si>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エ．対象地域における災害廃棄物処理計画の策定状況</t>
    <rPh sb="2" eb="4">
      <t>タイショウ</t>
    </rPh>
    <rPh sb="4" eb="6">
      <t>チイキ</t>
    </rPh>
    <rPh sb="20" eb="22">
      <t>サクテイ</t>
    </rPh>
    <rPh sb="22" eb="24">
      <t>ジョウキョウ</t>
    </rPh>
    <phoneticPr fontId="14"/>
  </si>
  <si>
    <t>　　ア．生活系ごみの処理体制の現状と今後</t>
    <phoneticPr fontId="14"/>
  </si>
  <si>
    <t>　　ウ ．一般廃棄物処理施設であわせて処理する産業廃棄物の現状と今後</t>
    <phoneticPr fontId="14"/>
  </si>
  <si>
    <t>施設名称</t>
    <rPh sb="0" eb="2">
      <t>シセツ</t>
    </rPh>
    <rPh sb="2" eb="4">
      <t>メイショウ</t>
    </rPh>
    <phoneticPr fontId="1"/>
  </si>
  <si>
    <t>事業期間</t>
    <rPh sb="0" eb="2">
      <t>ジギョウ</t>
    </rPh>
    <rPh sb="2" eb="4">
      <t>キカン</t>
    </rPh>
    <phoneticPr fontId="16"/>
  </si>
  <si>
    <t>し尿処理施設</t>
    <rPh sb="1" eb="2">
      <t>ニョウ</t>
    </rPh>
    <rPh sb="2" eb="4">
      <t>ショリ</t>
    </rPh>
    <rPh sb="4" eb="6">
      <t>シセツ</t>
    </rPh>
    <phoneticPr fontId="16"/>
  </si>
  <si>
    <t>６　関連するその他の施策</t>
    <rPh sb="2" eb="4">
      <t>カンレン</t>
    </rPh>
    <rPh sb="8" eb="9">
      <t>タ</t>
    </rPh>
    <phoneticPr fontId="14"/>
  </si>
  <si>
    <t>（２）対象地域における取組みに関する事項</t>
    <rPh sb="3" eb="5">
      <t>タイショウ</t>
    </rPh>
    <rPh sb="5" eb="7">
      <t>チイキ</t>
    </rPh>
    <rPh sb="11" eb="12">
      <t>ト</t>
    </rPh>
    <rPh sb="12" eb="13">
      <t>ク</t>
    </rPh>
    <rPh sb="15" eb="16">
      <t>カン</t>
    </rPh>
    <rPh sb="18" eb="20">
      <t>ジコウ</t>
    </rPh>
    <phoneticPr fontId="14"/>
  </si>
  <si>
    <t>プラ要件化の経過措置</t>
    <rPh sb="2" eb="4">
      <t>ヨウケン</t>
    </rPh>
    <rPh sb="4" eb="5">
      <t>カ</t>
    </rPh>
    <rPh sb="6" eb="10">
      <t>ケイカソチ</t>
    </rPh>
    <phoneticPr fontId="16"/>
  </si>
  <si>
    <t>型式及び処理方式</t>
    <rPh sb="4" eb="6">
      <t>ショリ</t>
    </rPh>
    <rPh sb="6" eb="8">
      <t>ホウシキ</t>
    </rPh>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</si>
  <si>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</si>
  <si>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ごみ堆肥化施設</t>
  </si>
  <si>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</si>
  <si>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</si>
  <si>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</si>
  <si>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埋立期間</t>
    <rPh sb="0" eb="2">
      <t>ウメタ</t>
    </rPh>
    <rPh sb="2" eb="4">
      <t>キカン</t>
    </rPh>
    <phoneticPr fontId="16"/>
  </si>
  <si>
    <t>プラ要件化の経過措置</t>
    <phoneticPr fontId="16"/>
  </si>
  <si>
    <t>プラ要件の経過措置</t>
    <rPh sb="2" eb="4">
      <t>ヨウケン</t>
    </rPh>
    <rPh sb="5" eb="9">
      <t>ケイカソチ</t>
    </rPh>
    <phoneticPr fontId="16"/>
  </si>
  <si>
    <t>プラ施設整備事業</t>
    <rPh sb="2" eb="8">
      <t>シセツセイビジギョウ</t>
    </rPh>
    <phoneticPr fontId="16"/>
  </si>
  <si>
    <t>外部供給における利活用の概要</t>
    <rPh sb="0" eb="2">
      <t>ガイブ</t>
    </rPh>
    <rPh sb="2" eb="4">
      <t>キョウキュウ</t>
    </rPh>
    <rPh sb="8" eb="11">
      <t>リカツヨウ</t>
    </rPh>
    <rPh sb="12" eb="14">
      <t>ガイヨウ</t>
    </rPh>
    <phoneticPr fontId="16"/>
  </si>
  <si>
    <t>事業番号</t>
    <phoneticPr fontId="1"/>
  </si>
  <si>
    <t>表３－Ｂ　エネルギー回収等のための整備事業</t>
    <rPh sb="17" eb="19">
      <t>セイビ</t>
    </rPh>
    <rPh sb="19" eb="21">
      <t>ジギョウ</t>
    </rPh>
    <phoneticPr fontId="1"/>
  </si>
  <si>
    <t>表３－Ａ　マテリアルリサイクル推進等のための整備事業</t>
    <rPh sb="0" eb="1">
      <t>ヒョウ</t>
    </rPh>
    <rPh sb="22" eb="24">
      <t>セイビ</t>
    </rPh>
    <rPh sb="24" eb="26">
      <t>ジギョウ</t>
    </rPh>
    <phoneticPr fontId="1"/>
  </si>
  <si>
    <t>表３－Ｃ　廃棄物運搬中継のための整備事業</t>
    <rPh sb="16" eb="18">
      <t>セイビ</t>
    </rPh>
    <rPh sb="18" eb="20">
      <t>ジギョウ</t>
    </rPh>
    <phoneticPr fontId="16"/>
  </si>
  <si>
    <t>表３－Ｄ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</si>
  <si>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表３－Ｅ　適正な最終処分のための整備事業</t>
    <rPh sb="0" eb="1">
      <t>ヒョウ</t>
    </rPh>
    <rPh sb="16" eb="18">
      <t>セイビ</t>
    </rPh>
    <rPh sb="18" eb="20">
      <t>ジギョウ</t>
    </rPh>
    <phoneticPr fontId="16"/>
  </si>
  <si>
    <t>エネルギー回収等のための整備事業</t>
  </si>
  <si>
    <t>マテリアルリサイクル推進等のための整備事業</t>
  </si>
  <si>
    <t>有機性廃棄物リサイクル推進のための整備事業</t>
  </si>
  <si>
    <t>し尿処理施設の改良事業等</t>
  </si>
  <si>
    <t>適正な最終処分のための整備事業</t>
  </si>
  <si>
    <t>計画支援事業等</t>
  </si>
  <si>
    <t>廃棄物運搬中継のための整備事業</t>
  </si>
  <si>
    <t>施　設　名　称　等</t>
    <rPh sb="0" eb="1">
      <t>セ</t>
    </rPh>
    <rPh sb="2" eb="3">
      <t>セツ</t>
    </rPh>
    <rPh sb="4" eb="5">
      <t>メイ</t>
    </rPh>
    <rPh sb="6" eb="7">
      <t>ショウ</t>
    </rPh>
    <rPh sb="8" eb="9">
      <t>トウ</t>
    </rPh>
    <phoneticPr fontId="1"/>
  </si>
  <si>
    <t>７　計画のフォローアップと事後評価</t>
    <phoneticPr fontId="14"/>
  </si>
  <si>
    <t>（１）計画のフォローアップ</t>
  </si>
  <si>
    <t>（２）事後評価及び計画の見直し</t>
    <phoneticPr fontId="30"/>
  </si>
  <si>
    <t>実施済の場合</t>
    <rPh sb="0" eb="2">
      <t>ジッシ</t>
    </rPh>
    <rPh sb="2" eb="3">
      <t>ズミ</t>
    </rPh>
    <rPh sb="4" eb="6">
      <t>バアイ</t>
    </rPh>
    <phoneticPr fontId="1"/>
  </si>
  <si>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</si>
  <si>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</si>
  <si>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</si>
  <si>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</si>
  <si>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</si>
  <si>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</si>
  <si>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</si>
  <si>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31"/>
  </si>
  <si>
    <t>プラ要件化対象事業の実施</t>
    <rPh sb="2" eb="5">
      <t>ヨウケンカ</t>
    </rPh>
    <rPh sb="5" eb="7">
      <t>タイショウ</t>
    </rPh>
    <rPh sb="7" eb="9">
      <t>ジギョウ</t>
    </rPh>
    <rPh sb="10" eb="12">
      <t>ジッシ</t>
    </rPh>
    <phoneticPr fontId="31"/>
  </si>
  <si>
    <t>実施予定の場合</t>
    <rPh sb="0" eb="2">
      <t>ジッシ</t>
    </rPh>
    <rPh sb="2" eb="4">
      <t>ヨテイ</t>
    </rPh>
    <rPh sb="5" eb="7">
      <t>バアイ</t>
    </rPh>
    <phoneticPr fontId="1"/>
  </si>
  <si>
    <t>複数計画
合算費</t>
    <rPh sb="7" eb="8">
      <t>ヒ</t>
    </rPh>
    <phoneticPr fontId="1"/>
  </si>
  <si>
    <t>災害廃棄物処理量を見込んだ通知に基づく施設規模</t>
  </si>
  <si>
    <t>災害廃棄物処理量
（見込み％）</t>
    <rPh sb="7" eb="8">
      <t>リョウ</t>
    </rPh>
    <rPh sb="10" eb="12">
      <t>ミコ</t>
    </rPh>
    <phoneticPr fontId="16"/>
  </si>
  <si>
    <t>計画収集人口（人）</t>
    <rPh sb="7" eb="8">
      <t>ニン</t>
    </rPh>
    <phoneticPr fontId="16"/>
  </si>
  <si>
    <t>工種</t>
    <rPh sb="0" eb="2">
      <t>コウシュ</t>
    </rPh>
    <phoneticPr fontId="16"/>
  </si>
  <si>
    <t>埋立て場所</t>
    <rPh sb="0" eb="2">
      <t>ウメタ</t>
    </rPh>
    <rPh sb="3" eb="5">
      <t>バショ</t>
    </rPh>
    <phoneticPr fontId="1"/>
  </si>
  <si>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6"/>
  </si>
  <si>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</si>
  <si>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</si>
  <si>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</si>
  <si>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</si>
  <si>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</si>
  <si>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32"/>
  </si>
  <si>
    <t>④その他（詳細は下記）</t>
    <rPh sb="3" eb="4">
      <t>タ</t>
    </rPh>
    <rPh sb="5" eb="7">
      <t>ショウサイ</t>
    </rPh>
    <rPh sb="8" eb="10">
      <t>カキ</t>
    </rPh>
    <phoneticPr fontId="14"/>
  </si>
  <si>
    <t>本文１</t>
    <rPh sb="0" eb="2">
      <t>ホンブン</t>
    </rPh>
    <phoneticPr fontId="32"/>
  </si>
  <si>
    <t>新設工事</t>
  </si>
  <si>
    <t>改良（改造）工事</t>
  </si>
  <si>
    <t>増設工事</t>
  </si>
  <si>
    <t>灰溶融施設</t>
  </si>
  <si>
    <t>漂流・漂着ごみ処理施設</t>
  </si>
  <si>
    <t>リサイクルセンター</t>
  </si>
  <si>
    <t>ストックヤード</t>
  </si>
  <si>
    <t>－</t>
  </si>
  <si>
    <t>－</t>
    <phoneticPr fontId="32"/>
  </si>
  <si>
    <t>表３A</t>
    <rPh sb="0" eb="1">
      <t>ヒョウ</t>
    </rPh>
    <phoneticPr fontId="32"/>
  </si>
  <si>
    <t>メタンガス化施設</t>
    <rPh sb="5" eb="6">
      <t>カ</t>
    </rPh>
    <rPh sb="6" eb="8">
      <t>シセツ</t>
    </rPh>
    <phoneticPr fontId="1"/>
  </si>
  <si>
    <t>ごみ焼却施設（エネルギー回収なし）</t>
    <rPh sb="2" eb="4">
      <t>ショウキャク</t>
    </rPh>
    <rPh sb="4" eb="6">
      <t>シセツ</t>
    </rPh>
    <rPh sb="12" eb="14">
      <t>カイシュウ</t>
    </rPh>
    <phoneticPr fontId="32"/>
  </si>
  <si>
    <t>ごみ焼却施設（エネルギー回収あり）</t>
    <rPh sb="2" eb="4">
      <t>ショウキャク</t>
    </rPh>
    <rPh sb="4" eb="6">
      <t>シセツ</t>
    </rPh>
    <rPh sb="12" eb="14">
      <t>カイシュウ</t>
    </rPh>
    <phoneticPr fontId="1"/>
  </si>
  <si>
    <t>事業目的
（新設・改良等の理由）</t>
    <rPh sb="0" eb="2">
      <t>ジギョウ</t>
    </rPh>
    <rPh sb="2" eb="4">
      <t>モクテキ</t>
    </rPh>
    <rPh sb="6" eb="8">
      <t>シンセツ</t>
    </rPh>
    <rPh sb="9" eb="11">
      <t>カイリョウ</t>
    </rPh>
    <rPh sb="11" eb="12">
      <t>トウ</t>
    </rPh>
    <rPh sb="13" eb="15">
      <t>リユウ</t>
    </rPh>
    <phoneticPr fontId="1"/>
  </si>
  <si>
    <t>事業目的
（新設等の理由）</t>
    <rPh sb="0" eb="2">
      <t>ジギョウ</t>
    </rPh>
    <rPh sb="2" eb="4">
      <t>モクテキ</t>
    </rPh>
    <rPh sb="6" eb="8">
      <t>シンセツ</t>
    </rPh>
    <rPh sb="8" eb="9">
      <t>トウ</t>
    </rPh>
    <rPh sb="10" eb="12">
      <t>リユウ</t>
    </rPh>
    <phoneticPr fontId="1"/>
  </si>
  <si>
    <t>有</t>
    <rPh sb="0" eb="1">
      <t>ア</t>
    </rPh>
    <phoneticPr fontId="32"/>
  </si>
  <si>
    <t>無</t>
    <rPh sb="0" eb="1">
      <t>ナ</t>
    </rPh>
    <phoneticPr fontId="32"/>
  </si>
  <si>
    <t>改良（改造）工事</t>
    <rPh sb="0" eb="2">
      <t>カイリョウ</t>
    </rPh>
    <rPh sb="3" eb="5">
      <t>カイゾウ</t>
    </rPh>
    <rPh sb="6" eb="8">
      <t>コウジ</t>
    </rPh>
    <phoneticPr fontId="32"/>
  </si>
  <si>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</si>
  <si>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表３B</t>
    <rPh sb="0" eb="1">
      <t>ヒョウ</t>
    </rPh>
    <phoneticPr fontId="32"/>
  </si>
  <si>
    <r>
      <t>その他</t>
    </r>
    <r>
      <rPr>
        <sz val="8"/>
        <color theme="1"/>
        <rFont val="BIZ UDゴシック"/>
        <family val="3"/>
        <charset val="128"/>
      </rPr>
      <t>（詳細は下記）</t>
    </r>
    <rPh sb="2" eb="3">
      <t>タ</t>
    </rPh>
    <rPh sb="4" eb="6">
      <t>ショウサイ</t>
    </rPh>
    <rPh sb="7" eb="9">
      <t>カキ</t>
    </rPh>
    <phoneticPr fontId="14"/>
  </si>
  <si>
    <t>国土強靭化計画への記載
（計画の名称）</t>
    <rPh sb="0" eb="5">
      <t>コクドキョウジンカ</t>
    </rPh>
    <rPh sb="5" eb="7">
      <t>ケイカク</t>
    </rPh>
    <rPh sb="9" eb="11">
      <t>キサイ</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</si>
  <si>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</si>
  <si>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</si>
  <si>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不燃ごみ</t>
    <rPh sb="0" eb="2">
      <t>フネン</t>
    </rPh>
    <phoneticPr fontId="32"/>
  </si>
  <si>
    <t>可燃ごみ</t>
    <rPh sb="0" eb="2">
      <t>カネン</t>
    </rPh>
    <phoneticPr fontId="32"/>
  </si>
  <si>
    <t>可燃ごみ・不燃ごみ</t>
    <rPh sb="0" eb="2">
      <t>カネン</t>
    </rPh>
    <rPh sb="5" eb="7">
      <t>フネン</t>
    </rPh>
    <phoneticPr fontId="32"/>
  </si>
  <si>
    <t>コミュニティ・プラント</t>
  </si>
  <si>
    <t>国土強靭化計画への記載
（計画の名称）</t>
    <phoneticPr fontId="16"/>
  </si>
  <si>
    <t>表３C</t>
    <rPh sb="0" eb="1">
      <t>ヒョウ</t>
    </rPh>
    <phoneticPr fontId="32"/>
  </si>
  <si>
    <t>表３D</t>
    <rPh sb="0" eb="1">
      <t>ヒョウ</t>
    </rPh>
    <phoneticPr fontId="32"/>
  </si>
  <si>
    <t>再生事業</t>
  </si>
  <si>
    <t>山面</t>
    <rPh sb="0" eb="1">
      <t>ヤマ</t>
    </rPh>
    <rPh sb="1" eb="2">
      <t>メン</t>
    </rPh>
    <phoneticPr fontId="32"/>
  </si>
  <si>
    <t>海面</t>
    <rPh sb="0" eb="2">
      <t>カイメン</t>
    </rPh>
    <phoneticPr fontId="32"/>
  </si>
  <si>
    <t>水面</t>
    <rPh sb="0" eb="2">
      <t>スイメン</t>
    </rPh>
    <phoneticPr fontId="32"/>
  </si>
  <si>
    <t>平地</t>
    <rPh sb="0" eb="2">
      <t>ヘイチ</t>
    </rPh>
    <phoneticPr fontId="32"/>
  </si>
  <si>
    <t>未定</t>
    <rPh sb="0" eb="2">
      <t>ミテイ</t>
    </rPh>
    <phoneticPr fontId="32"/>
  </si>
  <si>
    <t>表３E</t>
    <rPh sb="0" eb="1">
      <t>ヒョウ</t>
    </rPh>
    <phoneticPr fontId="32"/>
  </si>
  <si>
    <t>表４</t>
    <rPh sb="0" eb="1">
      <t>ヒョウ</t>
    </rPh>
    <phoneticPr fontId="32"/>
  </si>
  <si>
    <t>交付金を活用した解体を実施する場合、その交付条件</t>
    <rPh sb="0" eb="3">
      <t>コウフキン</t>
    </rPh>
    <rPh sb="4" eb="6">
      <t>カツヨウ</t>
    </rPh>
    <rPh sb="8" eb="10">
      <t>カイタイ</t>
    </rPh>
    <rPh sb="11" eb="13">
      <t>ジッシ</t>
    </rPh>
    <rPh sb="15" eb="17">
      <t>バアイ</t>
    </rPh>
    <rPh sb="20" eb="22">
      <t>コウフ</t>
    </rPh>
    <rPh sb="22" eb="24">
      <t>ジョウケン</t>
    </rPh>
    <phoneticPr fontId="1"/>
  </si>
  <si>
    <t>エネルギー回収の有無</t>
    <rPh sb="5" eb="7">
      <t>カイシュウ</t>
    </rPh>
    <rPh sb="8" eb="10">
      <t>ウム</t>
    </rPh>
    <phoneticPr fontId="16"/>
  </si>
  <si>
    <t>跡地利用の解体</t>
    <rPh sb="0" eb="2">
      <t>アトチ</t>
    </rPh>
    <rPh sb="2" eb="4">
      <t>リヨウ</t>
    </rPh>
    <rPh sb="5" eb="7">
      <t>カイタイ</t>
    </rPh>
    <phoneticPr fontId="32"/>
  </si>
  <si>
    <t>関連性・連続性の解体</t>
    <phoneticPr fontId="32"/>
  </si>
  <si>
    <t>環境大臣が認めた解体</t>
    <phoneticPr fontId="32"/>
  </si>
  <si>
    <t>浄化槽設置整備事業</t>
    <rPh sb="0" eb="3">
      <t>ジョウカソウ</t>
    </rPh>
    <rPh sb="3" eb="5">
      <t>セッチ</t>
    </rPh>
    <rPh sb="5" eb="7">
      <t>セイビ</t>
    </rPh>
    <rPh sb="7" eb="9">
      <t>ジギョウ</t>
    </rPh>
    <phoneticPr fontId="1"/>
  </si>
  <si>
    <t>その他（地方単独事業等）</t>
  </si>
  <si>
    <t>表５</t>
    <rPh sb="0" eb="1">
      <t>ヒョウ</t>
    </rPh>
    <phoneticPr fontId="32"/>
  </si>
  <si>
    <t>表７</t>
    <rPh sb="0" eb="1">
      <t>ヒョウ</t>
    </rPh>
    <phoneticPr fontId="32"/>
  </si>
  <si>
    <t>関連する広域化・集約化事業の概要</t>
    <rPh sb="0" eb="2">
      <t>カンレン</t>
    </rPh>
    <rPh sb="11" eb="13">
      <t>ジギョウ</t>
    </rPh>
    <rPh sb="14" eb="16">
      <t>ガイヨウ</t>
    </rPh>
    <phoneticPr fontId="1"/>
  </si>
  <si>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</si>
  <si>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３　目標達成に向けた施策（一般廃棄物の処理）</t>
    <rPh sb="13" eb="15">
      <t>イッパン</t>
    </rPh>
    <rPh sb="15" eb="18">
      <t>ハイキブツ</t>
    </rPh>
    <rPh sb="19" eb="21">
      <t>ショリ</t>
    </rPh>
    <phoneticPr fontId="14"/>
  </si>
  <si>
    <t>組合設立に関する、
今後の見通し</t>
    <rPh sb="0" eb="2">
      <t>クミアイ</t>
    </rPh>
    <rPh sb="2" eb="4">
      <t>セツリツ</t>
    </rPh>
    <rPh sb="5" eb="6">
      <t>カン</t>
    </rPh>
    <phoneticPr fontId="14"/>
  </si>
  <si>
    <t>　①総人口（人）</t>
    <rPh sb="2" eb="3">
      <t>ソウ</t>
    </rPh>
    <rPh sb="3" eb="5">
      <t>ジンコウ</t>
    </rPh>
    <rPh sb="6" eb="7">
      <t>ニン</t>
    </rPh>
    <phoneticPr fontId="5"/>
  </si>
  <si>
    <t>現状</t>
    <rPh sb="0" eb="2">
      <t>ゲンジョウ</t>
    </rPh>
    <phoneticPr fontId="14"/>
  </si>
  <si>
    <t>目標</t>
    <rPh sb="0" eb="2">
      <t>モクヒョウ</t>
    </rPh>
    <phoneticPr fontId="14"/>
  </si>
  <si>
    <t>　④1人1日当たりのごみ排出量（ｇ/人日）</t>
    <rPh sb="5" eb="6">
      <t>ニチ</t>
    </rPh>
    <rPh sb="19" eb="20">
      <t>ニチ</t>
    </rPh>
    <phoneticPr fontId="1"/>
  </si>
  <si>
    <t>　②事業系ごみ排出量（トン）</t>
    <rPh sb="2" eb="4">
      <t>ジギョウ</t>
    </rPh>
    <rPh sb="4" eb="5">
      <t>ケイ</t>
    </rPh>
    <rPh sb="7" eb="9">
      <t>ハイシュツ</t>
    </rPh>
    <rPh sb="9" eb="10">
      <t>リョウ</t>
    </rPh>
    <phoneticPr fontId="1"/>
  </si>
  <si>
    <t>　③生活系ごみ排出量（トン）</t>
    <rPh sb="2" eb="4">
      <t>セイカツ</t>
    </rPh>
    <rPh sb="4" eb="5">
      <t>ケイ</t>
    </rPh>
    <rPh sb="7" eb="9">
      <t>ハイシュツ</t>
    </rPh>
    <rPh sb="9" eb="10">
      <t>リョウ</t>
    </rPh>
    <phoneticPr fontId="1"/>
  </si>
  <si>
    <t>　⑤総排出量（トン）</t>
    <rPh sb="2" eb="3">
      <t>ソウ</t>
    </rPh>
    <rPh sb="3" eb="5">
      <t>ハイシュツ</t>
    </rPh>
    <rPh sb="5" eb="6">
      <t>リョウ</t>
    </rPh>
    <phoneticPr fontId="1"/>
  </si>
  <si>
    <t>　排出量</t>
    <rPh sb="1" eb="3">
      <t>ハイシュツ</t>
    </rPh>
    <rPh sb="3" eb="4">
      <t>リョウ</t>
    </rPh>
    <phoneticPr fontId="14"/>
  </si>
  <si>
    <t>　⑥1人1日当たりの排出量（ｇ/人日）</t>
    <rPh sb="3" eb="4">
      <t>ニン</t>
    </rPh>
    <rPh sb="5" eb="7">
      <t>ニチア</t>
    </rPh>
    <rPh sb="10" eb="13">
      <t>ハイシュツリョウ</t>
    </rPh>
    <rPh sb="16" eb="17">
      <t>ヒト</t>
    </rPh>
    <rPh sb="17" eb="18">
      <t>ヒ</t>
    </rPh>
    <phoneticPr fontId="14"/>
  </si>
  <si>
    <t>　⑦総資源化量（トン）</t>
    <rPh sb="2" eb="3">
      <t>ソウ</t>
    </rPh>
    <rPh sb="3" eb="5">
      <t>シゲン</t>
    </rPh>
    <rPh sb="5" eb="7">
      <t>カリョウ</t>
    </rPh>
    <phoneticPr fontId="1"/>
  </si>
  <si>
    <t>　⑧埋立最終処分量（トン）</t>
    <rPh sb="2" eb="3">
      <t>ウ</t>
    </rPh>
    <rPh sb="3" eb="4">
      <t>タ</t>
    </rPh>
    <rPh sb="4" eb="6">
      <t>サイシュウ</t>
    </rPh>
    <rPh sb="6" eb="9">
      <t>ショブンリョウ</t>
    </rPh>
    <phoneticPr fontId="1"/>
  </si>
  <si>
    <t>対象地域の総人口を記載すること。</t>
    <rPh sb="0" eb="2">
      <t>タイショウ</t>
    </rPh>
    <rPh sb="2" eb="4">
      <t>チイキ</t>
    </rPh>
    <rPh sb="5" eb="8">
      <t>ソウジンコウ</t>
    </rPh>
    <rPh sb="9" eb="11">
      <t>キサイ</t>
    </rPh>
    <phoneticPr fontId="14"/>
  </si>
  <si>
    <t>対象地域の総面積を記載すること。</t>
    <rPh sb="0" eb="2">
      <t>タイショウ</t>
    </rPh>
    <rPh sb="2" eb="4">
      <t>チイキ</t>
    </rPh>
    <rPh sb="5" eb="8">
      <t>ソウメンセキ</t>
    </rPh>
    <rPh sb="9" eb="11">
      <t>キサイ</t>
    </rPh>
    <phoneticPr fontId="14"/>
  </si>
  <si>
    <t>構成市町村等（作成者）名</t>
    <rPh sb="2" eb="5">
      <t>シチョウソン</t>
    </rPh>
    <phoneticPr fontId="14"/>
  </si>
  <si>
    <t>地域の要件がその他の場合は
具体的に記載</t>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</si>
  <si>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</si>
  <si>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</si>
  <si>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</si>
  <si>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</si>
  <si>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</si>
  <si>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記載内容に整合する都道府県の広域化・集約化計画名称を記載すること。</t>
    <rPh sb="0" eb="2">
      <t>キサイ</t>
    </rPh>
    <rPh sb="2" eb="4">
      <t>ナイヨウ</t>
    </rPh>
    <rPh sb="5" eb="7">
      <t>セイゴウ</t>
    </rPh>
    <rPh sb="9" eb="13">
      <t>トドウフケン</t>
    </rPh>
    <rPh sb="14" eb="17">
      <t>コウイキカ</t>
    </rPh>
    <rPh sb="18" eb="21">
      <t>シュウヤクカ</t>
    </rPh>
    <rPh sb="21" eb="23">
      <t>ケイカク</t>
    </rPh>
    <rPh sb="23" eb="25">
      <t>メイショウ</t>
    </rPh>
    <rPh sb="26" eb="28">
      <t>キサイ</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</si>
  <si>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</si>
  <si>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</si>
  <si>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</si>
  <si>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</si>
  <si>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</si>
  <si>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</si>
  <si>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記載例）○○市（○○市災害廃棄物処理計画）、△町（△町災害廃棄物処理計画）</t>
    <rPh sb="25" eb="27">
      <t>サンカクマチ</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</si>
  <si>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</si>
  <si>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自動計算のため入力不要。</t>
    <rPh sb="0" eb="2">
      <t>ジドウ</t>
    </rPh>
    <rPh sb="2" eb="4">
      <t>ケイサン</t>
    </rPh>
    <rPh sb="7" eb="9">
      <t>ニュウリョク</t>
    </rPh>
    <rPh sb="9" eb="11">
      <t>フヨウ</t>
    </rPh>
    <phoneticPr fontId="14"/>
  </si>
  <si>
    <t>←総人口を入力</t>
    <rPh sb="1" eb="4">
      <t>ソウジンコウ</t>
    </rPh>
    <rPh sb="5" eb="7">
      <t>ニュウリョク</t>
    </rPh>
    <phoneticPr fontId="14"/>
  </si>
  <si>
    <t>←事業系ごみ排出量（トン）を入力</t>
    <rPh sb="14" eb="16">
      <t>ニュウリョク</t>
    </rPh>
    <phoneticPr fontId="14"/>
  </si>
  <si>
    <t>←生活系ごみ排出量（トン）を入力</t>
    <rPh sb="14" eb="16">
      <t>ニュウリョク</t>
    </rPh>
    <phoneticPr fontId="14"/>
  </si>
  <si>
    <t>←総資源化量（トン）を入力</t>
    <rPh sb="11" eb="13">
      <t>ニュウリョク</t>
    </rPh>
    <phoneticPr fontId="14"/>
  </si>
  <si>
    <t>←埋立最終処分量（トン）を入力</t>
    <rPh sb="13" eb="15">
      <t>ニュウリョク</t>
    </rPh>
    <phoneticPr fontId="14"/>
  </si>
  <si>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</si>
  <si>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</si>
  <si>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←年間日数365（うるう年の場合は366） を入力</t>
    <rPh sb="1" eb="3">
      <t>ネンカン</t>
    </rPh>
    <rPh sb="3" eb="5">
      <t>ニッスウ</t>
    </rPh>
    <rPh sb="12" eb="13">
      <t>ドシ</t>
    </rPh>
    <rPh sb="14" eb="16">
      <t>バアイ</t>
    </rPh>
    <rPh sb="23" eb="25">
      <t>ニュウリョク</t>
    </rPh>
    <phoneticPr fontId="14"/>
  </si>
  <si>
    <t>←年間の発電電力量（MWH）を入力</t>
    <rPh sb="15" eb="17">
      <t>ニュウリョク</t>
    </rPh>
    <phoneticPr fontId="14"/>
  </si>
  <si>
    <t>←年間の熱利用量（GJ）を入力</t>
    <rPh sb="13" eb="15">
      <t>ニュウリョク</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</si>
  <si>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</si>
  <si>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</si>
  <si>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④1人1日当たりのごみ排出量：（生活系ごみ排出量－生活系資源ごみの量）*10^6/総人口/年間日数〔単位：ｇ/人日〕</t>
    <rPh sb="50" eb="52">
      <t>タンイ</t>
    </rPh>
    <phoneticPr fontId="14"/>
  </si>
  <si>
    <t>②③排出量：対象地域において出されたごみの量（資源含む。集団回収されたごみを除く）〔単位：トン〕
　　　　　　※事業系・生活系それぞれで記載。</t>
    <rPh sb="6" eb="10">
      <t>タイショウチイキ</t>
    </rPh>
    <phoneticPr fontId="14"/>
  </si>
  <si>
    <t>その他排出量：②、③に該当しない排出量〔単位：トン〕</t>
    <phoneticPr fontId="14"/>
  </si>
  <si>
    <t>⑥1人1日当たりの排出量：⑤*10^6/総人口/年間日数〔単位：ｇ/人日〕</t>
    <phoneticPr fontId="14"/>
  </si>
  <si>
    <t>⑤総排出量：②＋③＋⑤の和〔単位：トン〕</t>
    <rPh sb="1" eb="5">
      <t>ソウハイシュツリョウ</t>
    </rPh>
    <rPh sb="12" eb="13">
      <t>ワ</t>
    </rPh>
    <phoneticPr fontId="14"/>
  </si>
  <si>
    <t>⑧最終処分量：埋立処分された量〔単位：トン〕</t>
    <phoneticPr fontId="14"/>
  </si>
  <si>
    <t>⑦総資源化量：事業系の資源ごみ量＋生活系の資源ごみの量＋集団回収量等の和〔単位：トン〕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</si>
  <si>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</si>
  <si>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</si>
  <si>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　　欄外入力セル（数値が「0」の場合は、「0」と入力すること）</t>
    <rPh sb="2" eb="6">
      <t>ランガイニュウリョク</t>
    </rPh>
    <rPh sb="9" eb="11">
      <t>スウチ</t>
    </rPh>
    <rPh sb="16" eb="18">
      <t>バアイ</t>
    </rPh>
    <rPh sb="24" eb="26">
      <t>ニュウリョク</t>
    </rPh>
    <phoneticPr fontId="14"/>
  </si>
  <si>
    <t>a.集団回収量</t>
    <rPh sb="2" eb="4">
      <t>シュウダン</t>
    </rPh>
    <rPh sb="4" eb="7">
      <t>カイシュウリョウ</t>
    </rPh>
    <phoneticPr fontId="18"/>
  </si>
  <si>
    <t>b.排出量</t>
    <rPh sb="2" eb="5">
      <t>ハイシュツリョウ</t>
    </rPh>
    <phoneticPr fontId="18"/>
  </si>
  <si>
    <t>c.計画処理</t>
    <rPh sb="2" eb="4">
      <t>ケイカク</t>
    </rPh>
    <rPh sb="4" eb="6">
      <t>ショリ</t>
    </rPh>
    <phoneticPr fontId="18"/>
  </si>
  <si>
    <t>d.自家処理量</t>
    <rPh sb="2" eb="4">
      <t>ジカ</t>
    </rPh>
    <rPh sb="4" eb="7">
      <t>ショリリョウ</t>
    </rPh>
    <phoneticPr fontId="18"/>
  </si>
  <si>
    <t>e.直接資源化量</t>
    <rPh sb="2" eb="4">
      <t>チョクセツ</t>
    </rPh>
    <rPh sb="4" eb="6">
      <t>シゲン</t>
    </rPh>
    <rPh sb="6" eb="8">
      <t>カリョウ</t>
    </rPh>
    <phoneticPr fontId="18"/>
  </si>
  <si>
    <t>f.中間処理量</t>
    <rPh sb="2" eb="4">
      <t>チュウカン</t>
    </rPh>
    <rPh sb="4" eb="7">
      <t>ショリリョウ</t>
    </rPh>
    <phoneticPr fontId="18"/>
  </si>
  <si>
    <t>g.直接最終処分量</t>
    <rPh sb="2" eb="4">
      <t>チョクセツ</t>
    </rPh>
    <rPh sb="4" eb="6">
      <t>サイシュウ</t>
    </rPh>
    <rPh sb="6" eb="9">
      <t>ショブンリョウ</t>
    </rPh>
    <phoneticPr fontId="18"/>
  </si>
  <si>
    <t>h.処理残さ量</t>
    <rPh sb="2" eb="4">
      <t>ショリ</t>
    </rPh>
    <rPh sb="4" eb="5">
      <t>ザン</t>
    </rPh>
    <rPh sb="6" eb="7">
      <t>リョウ</t>
    </rPh>
    <phoneticPr fontId="18"/>
  </si>
  <si>
    <t>i.減量化量</t>
    <rPh sb="2" eb="4">
      <t>ゲンリョウ</t>
    </rPh>
    <rPh sb="4" eb="6">
      <t>カリョウ</t>
    </rPh>
    <phoneticPr fontId="18"/>
  </si>
  <si>
    <t>j.処理後再生利用量</t>
    <rPh sb="2" eb="5">
      <t>ショリゴ</t>
    </rPh>
    <rPh sb="5" eb="7">
      <t>サイセイ</t>
    </rPh>
    <rPh sb="7" eb="10">
      <t>リヨウリョウ</t>
    </rPh>
    <phoneticPr fontId="18"/>
  </si>
  <si>
    <t>k.処理後最終処分量</t>
    <rPh sb="2" eb="5">
      <t>ショリゴ</t>
    </rPh>
    <rPh sb="5" eb="7">
      <t>サイシュウ</t>
    </rPh>
    <rPh sb="7" eb="10">
      <t>ショブンリョウ</t>
    </rPh>
    <phoneticPr fontId="18"/>
  </si>
  <si>
    <t>l.総資源化量</t>
    <rPh sb="2" eb="3">
      <t>ソウ</t>
    </rPh>
    <rPh sb="3" eb="5">
      <t>シゲン</t>
    </rPh>
    <rPh sb="5" eb="7">
      <t>カリョウ</t>
    </rPh>
    <phoneticPr fontId="18"/>
  </si>
  <si>
    <t>m.最終処分量</t>
    <rPh sb="2" eb="4">
      <t>サイシュウ</t>
    </rPh>
    <rPh sb="4" eb="7">
      <t>ショブンリョウ</t>
    </rPh>
    <phoneticPr fontId="18"/>
  </si>
  <si>
    <t>欄外入力セル</t>
    <rPh sb="0" eb="2">
      <t>ランガイ</t>
    </rPh>
    <rPh sb="2" eb="4">
      <t>ニュウリョク</t>
    </rPh>
    <phoneticPr fontId="18"/>
  </si>
  <si>
    <t>表１と突合</t>
    <rPh sb="0" eb="1">
      <t>ヒョウ</t>
    </rPh>
    <rPh sb="3" eb="5">
      <t>トツゴウ</t>
    </rPh>
    <phoneticPr fontId="18"/>
  </si>
  <si>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</si>
  <si>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理由書</t>
    <rPh sb="0" eb="3">
      <t>リユウショ</t>
    </rPh>
    <phoneticPr fontId="57"/>
  </si>
  <si>
    <t>環境大臣</t>
    <rPh sb="0" eb="2">
      <t>カンキョウ</t>
    </rPh>
    <rPh sb="2" eb="4">
      <t>ダイジン</t>
    </rPh>
    <phoneticPr fontId="57"/>
  </si>
  <si>
    <t>殿</t>
  </si>
  <si>
    <t>〇〇市町村長</t>
    <rPh sb="2" eb="4">
      <t>シチョウ</t>
    </rPh>
    <rPh sb="4" eb="6">
      <t>ソンチョウ</t>
    </rPh>
    <phoneticPr fontId="57"/>
  </si>
  <si>
    <t>氏名</t>
  </si>
  <si>
    <t>（△△組合管理者）</t>
    <phoneticPr fontId="57"/>
  </si>
  <si>
    <t>記</t>
    <rPh sb="0" eb="1">
      <t>キ</t>
    </rPh>
    <phoneticPr fontId="57"/>
  </si>
  <si>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7"/>
  </si>
  <si>
    <t>２．以下どちらかを示す書類（参考書類添付）</t>
    <rPh sb="2" eb="4">
      <t>イカ</t>
    </rPh>
    <rPh sb="9" eb="10">
      <t>シメ</t>
    </rPh>
    <rPh sb="11" eb="13">
      <t>ショルイ</t>
    </rPh>
    <rPh sb="14" eb="18">
      <t>サンコウショルイ</t>
    </rPh>
    <rPh sb="18" eb="20">
      <t>テンプ</t>
    </rPh>
    <phoneticPr fontId="57"/>
  </si>
  <si>
    <t>・令和７年度において、平成24年度に対して排出量を約16％削減していることを示す書類</t>
    <rPh sb="38" eb="39">
      <t>シメ</t>
    </rPh>
    <rPh sb="40" eb="42">
      <t>ショルイ</t>
    </rPh>
    <phoneticPr fontId="57"/>
  </si>
  <si>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7"/>
  </si>
  <si>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7"/>
  </si>
  <si>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7"/>
  </si>
  <si>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7"/>
  </si>
  <si>
    <t>（例）月別（外国人）旅行者を示したグラフ</t>
    <rPh sb="1" eb="2">
      <t>レイ</t>
    </rPh>
    <rPh sb="3" eb="5">
      <t>ツキベツ</t>
    </rPh>
    <rPh sb="6" eb="9">
      <t>ガイコクジン</t>
    </rPh>
    <rPh sb="10" eb="13">
      <t>リョコウシャ</t>
    </rPh>
    <rPh sb="14" eb="15">
      <t>シメ</t>
    </rPh>
    <phoneticPr fontId="57"/>
  </si>
  <si>
    <t>（例）月別ごみ排出量のグラフ</t>
    <rPh sb="1" eb="2">
      <t>レイ</t>
    </rPh>
    <rPh sb="3" eb="5">
      <t>ツキベツ</t>
    </rPh>
    <rPh sb="7" eb="9">
      <t>ハイシュツ</t>
    </rPh>
    <rPh sb="9" eb="10">
      <t>リョウ</t>
    </rPh>
    <phoneticPr fontId="57"/>
  </si>
  <si>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7"/>
  </si>
  <si>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7"/>
  </si>
  <si>
    <t>３．算出根拠となる数値データ、計画等（参考書類別紙添付）</t>
    <rPh sb="19" eb="23">
      <t>サンコウショルイ</t>
    </rPh>
    <rPh sb="23" eb="25">
      <t>ベッシ</t>
    </rPh>
    <rPh sb="25" eb="27">
      <t>テンプ</t>
    </rPh>
    <phoneticPr fontId="57"/>
  </si>
  <si>
    <t>総排出量</t>
    <rPh sb="0" eb="4">
      <t>ソウハイシュツリョウ</t>
    </rPh>
    <phoneticPr fontId="18"/>
  </si>
  <si>
    <t>↑j＋k</t>
  </si>
  <si>
    <t>↑j＋k</t>
    <phoneticPr fontId="18"/>
  </si>
  <si>
    <t>↓a＋e＋j</t>
  </si>
  <si>
    <t>↓a＋e＋j</t>
    <phoneticPr fontId="18"/>
  </si>
  <si>
    <t>↑g＋k</t>
  </si>
  <si>
    <t>↑g＋k</t>
    <phoneticPr fontId="18"/>
  </si>
  <si>
    <t>↑e＋f＋g</t>
  </si>
  <si>
    <t>↑e＋f＋g</t>
    <phoneticPr fontId="18"/>
  </si>
  <si>
    <t>↓c＋d</t>
  </si>
  <si>
    <t>↓c＋d</t>
    <phoneticPr fontId="18"/>
  </si>
  <si>
    <t>↑a＋b</t>
  </si>
  <si>
    <t>↑a＋b</t>
    <phoneticPr fontId="18"/>
  </si>
  <si>
    <t>←表１の②＋③</t>
    <rPh sb="1" eb="2">
      <t>ヒョウ</t>
    </rPh>
    <phoneticPr fontId="18"/>
  </si>
  <si>
    <t>←表１の⑦</t>
    <rPh sb="1" eb="2">
      <t>ヒョウ</t>
    </rPh>
    <phoneticPr fontId="18"/>
  </si>
  <si>
    <t>←表１の⑧</t>
    <rPh sb="1" eb="2">
      <t>ヒョウ</t>
    </rPh>
    <phoneticPr fontId="18"/>
  </si>
  <si>
    <t>確認用（自動入力）</t>
    <rPh sb="0" eb="3">
      <t>カクニンヨウ</t>
    </rPh>
    <rPh sb="4" eb="6">
      <t>ジドウ</t>
    </rPh>
    <rPh sb="6" eb="8">
      <t>ニュウリョク</t>
    </rPh>
    <phoneticPr fontId="18"/>
  </si>
  <si>
    <t>↑表１の⑤</t>
    <rPh sb="1" eb="2">
      <t>ヒョウ</t>
    </rPh>
    <phoneticPr fontId="18"/>
  </si>
  <si>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</si>
  <si>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</si>
  <si>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</si>
  <si>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m.埋立最終処分量</t>
    <rPh sb="2" eb="3">
      <t>ウ</t>
    </rPh>
    <rPh sb="3" eb="4">
      <t>タ</t>
    </rPh>
    <rPh sb="4" eb="6">
      <t>サイシュウ</t>
    </rPh>
    <rPh sb="6" eb="9">
      <t>ショブンリョウ</t>
    </rPh>
    <phoneticPr fontId="18"/>
  </si>
  <si>
    <t>　排出量</t>
    <phoneticPr fontId="18"/>
  </si>
  <si>
    <t>↓各市町村合計</t>
    <rPh sb="1" eb="3">
      <t>カクシ</t>
    </rPh>
    <rPh sb="3" eb="5">
      <t>チョウソン</t>
    </rPh>
    <rPh sb="5" eb="7">
      <t>ゴウケイ</t>
    </rPh>
    <phoneticPr fontId="18"/>
  </si>
  <si>
    <t>↓表１より（自動転記）</t>
    <rPh sb="1" eb="2">
      <t>ヒョウ</t>
    </rPh>
    <rPh sb="6" eb="8">
      <t>ジドウ</t>
    </rPh>
    <rPh sb="8" eb="10">
      <t>テンキ</t>
    </rPh>
    <phoneticPr fontId="18"/>
  </si>
  <si>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</si>
  <si>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確認用（自動）</t>
    <rPh sb="0" eb="3">
      <t>カクニンヨウ</t>
    </rPh>
    <rPh sb="4" eb="6">
      <t>ジドウ</t>
    </rPh>
    <phoneticPr fontId="18"/>
  </si>
  <si>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</si>
  <si>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 xml:space="preserve">　　イ．事業系ごみの処理体制の現状と今後 </t>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</si>
  <si>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9"/>
  </si>
  <si>
    <t>各項目の留意事項等について下記に記載する。</t>
    <rPh sb="0" eb="3">
      <t>カクコウモク</t>
    </rPh>
    <rPh sb="4" eb="9">
      <t>リュウイジコウトウ</t>
    </rPh>
    <rPh sb="13" eb="15">
      <t>カキ</t>
    </rPh>
    <rPh sb="16" eb="18">
      <t>キサイ</t>
    </rPh>
    <phoneticPr fontId="16"/>
  </si>
  <si>
    <t>【表作成の留意事項】
＊表の左上に対象市町村名を記載すること。
＊黄色セル部分に数値を入力すること。
＊数値が「0」の場合は空欄ではなく「0」を入力すること。
＊必要に応じて印刷範囲を変更すること。</t>
    <phoneticPr fontId="18"/>
  </si>
  <si>
    <t>目標</t>
    <rPh sb="0" eb="2">
      <t>モクヒョウ</t>
    </rPh>
    <phoneticPr fontId="1"/>
  </si>
  <si>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</si>
  <si>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</si>
  <si>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
離島地域など地域の特性等による広域化・集約化が困難な場合は、その理由等を検討結果として記載すること。</t>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264" eb="266">
      <t>リトウ</t>
    </rPh>
    <rPh sb="266" eb="268">
      <t>チイキ</t>
    </rPh>
    <rPh sb="290" eb="292">
      <t>バアイ</t>
    </rPh>
    <rPh sb="300" eb="302">
      <t>ケントウ</t>
    </rPh>
    <rPh sb="302" eb="304">
      <t>ケッカ</t>
    </rPh>
    <phoneticPr fontId="14"/>
  </si>
  <si>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</si>
  <si>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</si>
  <si>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</si>
  <si>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プラ要件化の
経過措置の適用</t>
    <rPh sb="2" eb="4">
      <t>ヨウケン</t>
    </rPh>
    <rPh sb="4" eb="5">
      <t>カ</t>
    </rPh>
    <rPh sb="7" eb="11">
      <t>ケイカソチ</t>
    </rPh>
    <rPh sb="12" eb="14">
      <t>テキヨウ</t>
    </rPh>
    <phoneticPr fontId="16"/>
  </si>
  <si>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リサイクル推進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リサイクル推進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68" eb="570">
      <t>コベツ</t>
    </rPh>
    <rPh sb="571" eb="573">
      <t>キサイ</t>
    </rPh>
    <rPh sb="573" eb="575">
      <t>コウモク</t>
    </rPh>
    <rPh sb="581" eb="583">
      <t>ジッシ</t>
    </rPh>
    <rPh sb="584" eb="586">
      <t>ヨテイ</t>
    </rPh>
    <rPh sb="586" eb="588">
      <t>チイキ</t>
    </rPh>
    <rPh sb="589" eb="593">
      <t>シチョウソンメイ</t>
    </rPh>
    <rPh sb="594" eb="596">
      <t>ジッシ</t>
    </rPh>
    <rPh sb="596" eb="598">
      <t>ハンイ</t>
    </rPh>
    <rPh sb="602" eb="604">
      <t>キサイ</t>
    </rPh>
    <rPh sb="633" eb="635">
      <t>チイキ</t>
    </rPh>
    <rPh sb="639" eb="641">
      <t>ジッシ</t>
    </rPh>
    <rPh sb="642" eb="644">
      <t>ヨテイ</t>
    </rPh>
    <rPh sb="644" eb="646">
      <t>ネンド</t>
    </rPh>
    <rPh sb="667" eb="669">
      <t>ジッシ</t>
    </rPh>
    <rPh sb="670" eb="672">
      <t>ヨテイ</t>
    </rPh>
    <rPh sb="672" eb="674">
      <t>ホウホウ</t>
    </rPh>
    <rPh sb="675" eb="677">
      <t>タイショウ</t>
    </rPh>
    <rPh sb="677" eb="679">
      <t>チイキ</t>
    </rPh>
    <rPh sb="685" eb="687">
      <t>シゲン</t>
    </rPh>
    <rPh sb="688" eb="692">
      <t>サイショウヒンカ</t>
    </rPh>
    <rPh sb="692" eb="693">
      <t>トウ</t>
    </rPh>
    <rPh sb="694" eb="696">
      <t>ジッシ</t>
    </rPh>
    <rPh sb="696" eb="698">
      <t>ホウホウ</t>
    </rPh>
    <rPh sb="699" eb="701">
      <t>センタク</t>
    </rPh>
    <rPh sb="706" eb="708">
      <t>ジユウ</t>
    </rPh>
    <rPh sb="708" eb="710">
      <t>キサイ</t>
    </rPh>
    <rPh sb="710" eb="712">
      <t>フカ</t>
    </rPh>
    <rPh sb="758" eb="760">
      <t>センタク</t>
    </rPh>
    <rPh sb="764" eb="766">
      <t>ショウサイ</t>
    </rPh>
    <rPh sb="767" eb="768">
      <t>ワ</t>
    </rPh>
    <rPh sb="773" eb="775">
      <t>カンケツ</t>
    </rPh>
    <rPh sb="776" eb="778">
      <t>キサイ</t>
    </rPh>
    <rPh sb="783" eb="785">
      <t>ナイヨウ</t>
    </rPh>
    <rPh sb="786" eb="787">
      <t>ワ</t>
    </rPh>
    <rPh sb="790" eb="793">
      <t>カジョウガキ</t>
    </rPh>
    <rPh sb="795" eb="796">
      <t>カマ</t>
    </rPh>
    <rPh sb="800" eb="802">
      <t>ドクジ</t>
    </rPh>
    <rPh sb="802" eb="804">
      <t>ショリ</t>
    </rPh>
    <rPh sb="809" eb="811">
      <t>ジョウキ</t>
    </rPh>
    <rPh sb="815" eb="817">
      <t>ジゼン</t>
    </rPh>
    <rPh sb="818" eb="821">
      <t>カンキョウショウ</t>
    </rPh>
    <rPh sb="826" eb="829">
      <t>スイシンシツ</t>
    </rPh>
    <rPh sb="830" eb="832">
      <t>カクニン</t>
    </rPh>
    <rPh sb="834" eb="835">
      <t>ウエ</t>
    </rPh>
    <rPh sb="838" eb="840">
      <t>センタク</t>
    </rPh>
    <rPh sb="848" eb="850">
      <t>ジッシ</t>
    </rPh>
    <rPh sb="854" eb="856">
      <t>ヨテイ</t>
    </rPh>
    <rPh sb="857" eb="859">
      <t>チイキ</t>
    </rPh>
    <rPh sb="860" eb="862">
      <t>ガイトウ</t>
    </rPh>
    <rPh sb="862" eb="866">
      <t>シチョウソンメイ</t>
    </rPh>
    <rPh sb="867" eb="870">
      <t>カッコガ</t>
    </rPh>
    <rPh sb="874" eb="876">
      <t>リユウ</t>
    </rPh>
    <rPh sb="877" eb="879">
      <t>キサイ</t>
    </rPh>
    <rPh sb="920" eb="922">
      <t>サクテイ</t>
    </rPh>
    <rPh sb="924" eb="928">
      <t>チイキケイカク</t>
    </rPh>
    <rPh sb="933" eb="937">
      <t>ケイカソチ</t>
    </rPh>
    <rPh sb="938" eb="940">
      <t>テキヨウ</t>
    </rPh>
    <rPh sb="941" eb="942">
      <t>ウ</t>
    </rPh>
    <rPh sb="947" eb="950">
      <t>ヨウケンカ</t>
    </rPh>
    <rPh sb="951" eb="953">
      <t>タイショウ</t>
    </rPh>
    <rPh sb="953" eb="955">
      <t>ジギョウ</t>
    </rPh>
    <rPh sb="956" eb="958">
      <t>ジッシ</t>
    </rPh>
    <rPh sb="960" eb="962">
      <t>バアイ</t>
    </rPh>
    <rPh sb="970" eb="972">
      <t>ビコウ</t>
    </rPh>
    <rPh sb="975" eb="977">
      <t>クウラン</t>
    </rPh>
    <rPh sb="981" eb="983">
      <t>トッキ</t>
    </rPh>
    <rPh sb="983" eb="985">
      <t>ジコウ</t>
    </rPh>
    <rPh sb="988" eb="990">
      <t>バアイ</t>
    </rPh>
    <rPh sb="991" eb="993">
      <t>キサイ</t>
    </rPh>
    <phoneticPr fontId="14"/>
  </si>
  <si>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</si>
  <si>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</si>
  <si>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各項目の留意事項等について下記に記載する。</t>
  </si>
  <si>
    <t>各項目の留意事項等について下記に記載する。</t>
    <phoneticPr fontId="16"/>
  </si>
  <si>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</si>
  <si>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地域の要件</t>
    <phoneticPr fontId="14"/>
  </si>
  <si>
    <t>組合を構成する市町村</t>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</si>
  <si>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</si>
  <si>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計画年間日平均処理量（t/日）</t>
    <phoneticPr fontId="16"/>
  </si>
  <si>
    <t>計画直接搬入量
（t/日）</t>
    <rPh sb="11" eb="12">
      <t>ニチ</t>
    </rPh>
    <phoneticPr fontId="16"/>
  </si>
  <si>
    <t>年間日数
（日）</t>
    <rPh sb="0" eb="2">
      <t>ネンカン</t>
    </rPh>
    <rPh sb="2" eb="4">
      <t>ニッスウ</t>
    </rPh>
    <rPh sb="6" eb="7">
      <t>ニチ</t>
    </rPh>
    <phoneticPr fontId="1"/>
  </si>
  <si>
    <t>生活系ごみ排出量
のうち資源化量
（トン）</t>
    <phoneticPr fontId="1"/>
  </si>
  <si>
    <t>⑧埋立最終処分量
（トン）</t>
    <rPh sb="1" eb="3">
      <t>ウメタテ</t>
    </rPh>
    <rPh sb="3" eb="5">
      <t>サイシュウ</t>
    </rPh>
    <rPh sb="5" eb="7">
      <t>ショブン</t>
    </rPh>
    <rPh sb="7" eb="8">
      <t>リョウ</t>
    </rPh>
    <phoneticPr fontId="1"/>
  </si>
  <si>
    <t>⑦総資源化量
（トン）</t>
    <rPh sb="1" eb="2">
      <t>ソウ</t>
    </rPh>
    <rPh sb="2" eb="4">
      <t>シゲン</t>
    </rPh>
    <rPh sb="4" eb="5">
      <t>カ</t>
    </rPh>
    <rPh sb="5" eb="6">
      <t>リョウ</t>
    </rPh>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</si>
  <si>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</si>
  <si>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⑤総排出量
（トン）</t>
    <phoneticPr fontId="1"/>
  </si>
  <si>
    <t>その他排出量
（トン）</t>
    <rPh sb="2" eb="3">
      <t>タ</t>
    </rPh>
    <rPh sb="3" eb="5">
      <t>ハイシュツ</t>
    </rPh>
    <rPh sb="5" eb="6">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</si>
  <si>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</si>
  <si>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③生活系ごみ排出量
（トン）</t>
    <rPh sb="1" eb="3">
      <t>セイカツ</t>
    </rPh>
    <rPh sb="3" eb="4">
      <t>ケイ</t>
    </rPh>
    <rPh sb="6" eb="8">
      <t>ハイシュツ</t>
    </rPh>
    <rPh sb="8" eb="9">
      <t>リョウ</t>
    </rPh>
    <phoneticPr fontId="1"/>
  </si>
  <si>
    <t>②事業系ごみ排出量
（トン）</t>
    <rPh sb="1" eb="3">
      <t>ジギョウ</t>
    </rPh>
    <rPh sb="3" eb="4">
      <t>ケイ</t>
    </rPh>
    <rPh sb="6" eb="8">
      <t>ハイシュツ</t>
    </rPh>
    <rPh sb="8" eb="9">
      <t>リョウ</t>
    </rPh>
    <phoneticPr fontId="1"/>
  </si>
  <si>
    <t>①総人口（人）</t>
    <rPh sb="1" eb="4">
      <t>ソウジンコウ</t>
    </rPh>
    <rPh sb="5" eb="6">
      <t>ヒト</t>
    </rPh>
    <phoneticPr fontId="1"/>
  </si>
  <si>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</si>
  <si>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</si>
  <si>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</si>
  <si>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</si>
  <si>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</si>
  <si>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</si>
  <si>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</si>
  <si>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</si>
  <si>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</si>
  <si>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</si>
  <si>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</si>
  <si>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予測</t>
    <phoneticPr fontId="1"/>
  </si>
  <si>
    <t>過去の状況・現状</t>
    <rPh sb="0" eb="2">
      <t>カコ</t>
    </rPh>
    <rPh sb="3" eb="5">
      <t>ジョウキョウ</t>
    </rPh>
    <rPh sb="6" eb="8">
      <t>ゲンジョウ</t>
    </rPh>
    <phoneticPr fontId="1"/>
  </si>
  <si>
    <t xml:space="preserve">指標・単位
</t>
    <rPh sb="0" eb="2">
      <t>シヒョウ</t>
    </rPh>
    <rPh sb="3" eb="5">
      <t>タンイ</t>
    </rPh>
    <phoneticPr fontId="1"/>
  </si>
  <si>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8"/>
  </si>
  <si>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8"/>
  </si>
  <si>
    <t>現計画での
総事業費</t>
    <rPh sb="0" eb="1">
      <t>ゲン</t>
    </rPh>
    <rPh sb="1" eb="3">
      <t>ケイカク</t>
    </rPh>
    <rPh sb="6" eb="7">
      <t>ソウ</t>
    </rPh>
    <rPh sb="7" eb="10">
      <t>ジギョウヒ</t>
    </rPh>
    <phoneticPr fontId="1"/>
  </si>
  <si>
    <t>適切な施設規模よりも大きいまたは小さい施設規模で整備する場合</t>
    <phoneticPr fontId="16"/>
  </si>
  <si>
    <t>①施設規模算定通知２(4)を適用</t>
    <phoneticPr fontId="32"/>
  </si>
  <si>
    <t>③適正規模を超える場合は単費で整備する</t>
    <phoneticPr fontId="32"/>
  </si>
  <si>
    <t>②施設規模算定通知３エを適用</t>
    <phoneticPr fontId="32"/>
  </si>
  <si>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9"/>
  </si>
  <si>
    <t>　　カ　災害時の廃棄物処理に関する事項</t>
    <phoneticPr fontId="14"/>
  </si>
  <si>
    <t>　　ア　ごみ減量・リサイクル促進のための施策内容</t>
    <phoneticPr fontId="14"/>
  </si>
  <si>
    <t>　　イ　プラスチック資源に関する施策内容</t>
    <phoneticPr fontId="14"/>
  </si>
  <si>
    <t>　　ウ　ごみ処理手数料有料化の実施内容</t>
    <phoneticPr fontId="14"/>
  </si>
  <si>
    <t>　　オ　事業系ごみに関する施策内容</t>
    <phoneticPr fontId="14"/>
  </si>
  <si>
    <t>　　エ　リチウム蓄電池に関する対策</t>
    <rPh sb="15" eb="17">
      <t>タイサク</t>
    </rPh>
    <phoneticPr fontId="14"/>
  </si>
  <si>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7"/>
  </si>
  <si>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7"/>
  </si>
  <si>
    <t>○基本的事項</t>
    <rPh sb="1" eb="4">
      <t>キホンテキ</t>
    </rPh>
    <rPh sb="4" eb="6">
      <t>ジコウ</t>
    </rPh>
    <phoneticPr fontId="57"/>
  </si>
  <si>
    <t>地域計画の策定に関する留意事項</t>
    <rPh sb="5" eb="7">
      <t>サクテイ</t>
    </rPh>
    <rPh sb="8" eb="9">
      <t>カン</t>
    </rPh>
    <rPh sb="11" eb="13">
      <t>リュウイ</t>
    </rPh>
    <rPh sb="13" eb="15">
      <t>ジコウ</t>
    </rPh>
    <phoneticPr fontId="57"/>
  </si>
  <si>
    <t>○国土強靭化地域計画について</t>
    <rPh sb="1" eb="3">
      <t>コクド</t>
    </rPh>
    <rPh sb="3" eb="5">
      <t>キョウジン</t>
    </rPh>
    <rPh sb="5" eb="6">
      <t>カ</t>
    </rPh>
    <rPh sb="6" eb="8">
      <t>チイキ</t>
    </rPh>
    <rPh sb="8" eb="10">
      <t>ケイカク</t>
    </rPh>
    <phoneticPr fontId="57"/>
  </si>
  <si>
    <t>○プラ施設整備事業について</t>
    <rPh sb="3" eb="9">
      <t>シセツセイビジギョウ</t>
    </rPh>
    <phoneticPr fontId="57"/>
  </si>
  <si>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7"/>
  </si>
  <si>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7"/>
  </si>
  <si>
    <t>　交付金等を活用する施設整備事業において確認する、「プラ施設整備事業」の該当・非該当の判断基準は下記のとおり。</t>
    <rPh sb="4" eb="5">
      <t>トウ</t>
    </rPh>
    <rPh sb="20" eb="22">
      <t>カクニン</t>
    </rPh>
    <rPh sb="39" eb="42">
      <t>ヒガイトウ</t>
    </rPh>
    <phoneticPr fontId="57"/>
  </si>
  <si>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7"/>
  </si>
  <si>
    <t>自由に行って構わない事項</t>
    <rPh sb="10" eb="12">
      <t>ジコウ</t>
    </rPh>
    <phoneticPr fontId="57"/>
  </si>
  <si>
    <t>・行間、文字サイズの変更
・文字の配置（適宜「左揃え」、「右揃え」、「中央揃え」を行うこと。）
・その他、参照等に影響がない事項</t>
    <rPh sb="51" eb="52">
      <t>タ</t>
    </rPh>
    <rPh sb="53" eb="55">
      <t>サンショウ</t>
    </rPh>
    <rPh sb="55" eb="56">
      <t>トウ</t>
    </rPh>
    <rPh sb="57" eb="59">
      <t>エイキョウ</t>
    </rPh>
    <rPh sb="62" eb="64">
      <t>ジコウ</t>
    </rPh>
    <phoneticPr fontId="57"/>
  </si>
  <si>
    <t>備考</t>
    <rPh sb="0" eb="2">
      <t>ビコウ</t>
    </rPh>
    <phoneticPr fontId="57"/>
  </si>
  <si>
    <t>実施する施設整備事業、浄化槽事業について記載する各表について、記載列に書き切れない場合は、シートを複製して対応すること。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9" eb="51">
      <t>フクセイ</t>
    </rPh>
    <rPh sb="53" eb="55">
      <t>タイオウ</t>
    </rPh>
    <phoneticPr fontId="57"/>
  </si>
  <si>
    <t>【各フォーマットのシート入力等について】</t>
    <rPh sb="1" eb="2">
      <t>カク</t>
    </rPh>
    <rPh sb="12" eb="14">
      <t>ニュウリョク</t>
    </rPh>
    <rPh sb="14" eb="15">
      <t>トウ</t>
    </rPh>
    <phoneticPr fontId="57"/>
  </si>
  <si>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7"/>
  </si>
  <si>
    <t>＊本文について
　地域計画策定マニュアル（令和６年３月作成）、欄外の記載要領を参考にすること。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7"/>
  </si>
  <si>
    <t>・行、列の追加（文章の記載箇所で行追加で幅不足を補う場合や添付資料は除く）
・列幅の変更
・数式の変更</t>
    <rPh sb="8" eb="10">
      <t>ブンショウ</t>
    </rPh>
    <rPh sb="11" eb="13">
      <t>キサイ</t>
    </rPh>
    <rPh sb="13" eb="15">
      <t>カショ</t>
    </rPh>
    <rPh sb="16" eb="19">
      <t>ギョウツイカ</t>
    </rPh>
    <rPh sb="20" eb="21">
      <t>ハバ</t>
    </rPh>
    <rPh sb="21" eb="23">
      <t>フソク</t>
    </rPh>
    <rPh sb="24" eb="25">
      <t>オギナ</t>
    </rPh>
    <rPh sb="26" eb="28">
      <t>バアイ</t>
    </rPh>
    <rPh sb="29" eb="31">
      <t>テンプ</t>
    </rPh>
    <rPh sb="31" eb="33">
      <t>シリョウ</t>
    </rPh>
    <rPh sb="34" eb="35">
      <t>ノゾ</t>
    </rPh>
    <rPh sb="42" eb="44">
      <t>ヘンコウ</t>
    </rPh>
    <rPh sb="46" eb="48">
      <t>スウシキ</t>
    </rPh>
    <rPh sb="49" eb="51">
      <t>ヘンコウ</t>
    </rPh>
    <phoneticPr fontId="57"/>
  </si>
  <si>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</si>
  <si>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</si>
  <si>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7"/>
  </si>
  <si>
    <t>（２）一般廃棄物の処理の現状と目標のフロー図（全域）</t>
    <rPh sb="21" eb="22">
      <t>ズ</t>
    </rPh>
    <phoneticPr fontId="18"/>
  </si>
  <si>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</si>
  <si>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8"/>
  </si>
  <si>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</si>
  <si>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8"/>
  </si>
  <si>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6"/>
  </si>
  <si>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</si>
  <si>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</si>
  <si>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</si>
  <si>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</si>
  <si>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</si>
  <si>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</si>
  <si>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</si>
  <si>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</si>
  <si>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</si>
  <si>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</si>
  <si>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6"/>
  </si>
  <si>
    <t>エネルギー回収率
※発電・熱回収がある場合</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</si>
  <si>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</si>
  <si>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</si>
  <si>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6"/>
  </si>
  <si>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</si>
  <si>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</si>
  <si>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</si>
  <si>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</si>
  <si>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6"/>
  </si>
  <si>
    <t>○エネルギー回収率（空欄としないこと）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○備考
特記事項がない場合は、記載不要（空欄で良い）。</t>
    <phoneticPr fontId="16"/>
  </si>
  <si>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</si>
  <si>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</si>
  <si>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</si>
  <si>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</si>
  <si>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7"/>
  </si>
  <si>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6"/>
  </si>
  <si>
    <t>公共浄化槽等整備推進事業</t>
    <phoneticPr fontId="1"/>
  </si>
  <si>
    <t>赤字箇所は事業主体において適宜修正すること。</t>
    <rPh sb="0" eb="2">
      <t>アカジ</t>
    </rPh>
    <rPh sb="2" eb="4">
      <t>カショ</t>
    </rPh>
    <rPh sb="5" eb="9">
      <t>ジギョウシュタイ</t>
    </rPh>
    <rPh sb="13" eb="15">
      <t>テキギ</t>
    </rPh>
    <rPh sb="15" eb="17">
      <t>シュウセイ</t>
    </rPh>
    <phoneticPr fontId="57"/>
  </si>
  <si>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7"/>
  </si>
  <si>
    <t>留意事項等について下記に記載する。</t>
    <phoneticPr fontId="19"/>
  </si>
  <si>
    <t>留意事項等について下記に記載する。</t>
    <phoneticPr fontId="18"/>
  </si>
  <si>
    <t>留意事項等について下記に記載する。</t>
    <phoneticPr fontId="14"/>
  </si>
  <si>
    <t>各項目の留意事項等について下記に記載する。</t>
    <rPh sb="0" eb="3">
      <t>カクコウモク</t>
    </rPh>
    <phoneticPr fontId="57"/>
  </si>
  <si>
    <t>※すべて令和６年３月２９日付け環境省環境再生・資源循環局廃棄物適正処理課長通知「循環型社会形成推進交付金等に係る施設の整備規模について（通知）」（以下「施設規模算定模通知」という。）に基づくものである。</t>
    <phoneticPr fontId="57"/>
  </si>
  <si>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7"/>
  </si>
  <si>
    <t>【計画収集人口（人）】
計画目標年次における（区域内の総人口）-（自家処理量人口）の値。
※計画目標年次における各人口は、過去10年間の当該区域の地域人口の実績値の動態をもとにすること。</t>
    <phoneticPr fontId="57"/>
  </si>
  <si>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7"/>
  </si>
  <si>
    <t>【計画年間日平均処理量（t/日）※自動計算】
計画目標年次における年間処理量の日平均とする。
（計画１人１日平均排出量）×（計画収集人口）＋（計画直接搬入量）の式にて算出。</t>
    <phoneticPr fontId="57"/>
  </si>
  <si>
    <t xml:space="preserve">【通知に基づく施設規模　※自動計算】
施設規模算定通知２（１）に定める数値。
年間停止日数については、上限である７５日を適用している。
</t>
    <phoneticPr fontId="57"/>
  </si>
  <si>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7"/>
  </si>
  <si>
    <t>【災害廃棄物処理量（見込み％）】
上記が「○」の場合のみ記載する。施設規模に対する災害廃棄物処理量の割合（％）の数字のみ入力すること（単位は自動入力）。</t>
    <phoneticPr fontId="57"/>
  </si>
  <si>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7"/>
  </si>
  <si>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6"/>
  </si>
  <si>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6"/>
  </si>
  <si>
    <t>○エネルギー回収のありなしに関わらず、焼却施設を環境省所管の交付金等を活用し、整備する場合の各項目の記載要領</t>
    <rPh sb="46" eb="49">
      <t>カクコウモク</t>
    </rPh>
    <phoneticPr fontId="57"/>
  </si>
  <si>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7"/>
  </si>
  <si>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7"/>
  </si>
  <si>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7"/>
  </si>
  <si>
    <t>理由書①</t>
    <rPh sb="0" eb="3">
      <t>リユウショ</t>
    </rPh>
    <phoneticPr fontId="57"/>
  </si>
  <si>
    <t>理由書②</t>
    <rPh sb="0" eb="3">
      <t>リユウショ</t>
    </rPh>
    <phoneticPr fontId="57"/>
  </si>
  <si>
    <t>理由書③</t>
    <rPh sb="0" eb="3">
      <t>リユウショ</t>
    </rPh>
    <phoneticPr fontId="57"/>
  </si>
  <si>
    <t>○○○循環型社会形成推進地域計画</t>
    <phoneticPr fontId="14"/>
  </si>
  <si>
    <t>表３以降に示す必要な施設整備事業等について、各表の説明を簡潔に記載すること。
記載例）上記（１）の今後の分別区分及び処理体制で処理を行うため、表３のとおり必要な施設整備、表４のとおり計画支援事業等を行う。また、参考として現有施設の一覧を表５で示す。</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rPh sb="39" eb="42">
      <t>キサイレイ</t>
    </rPh>
    <phoneticPr fontId="19"/>
  </si>
  <si>
    <t>今　　　後（　　年度）</t>
    <rPh sb="0" eb="1">
      <t>イマ</t>
    </rPh>
    <rPh sb="4" eb="5">
      <t>アト</t>
    </rPh>
    <rPh sb="8" eb="10">
      <t>ネンド</t>
    </rPh>
    <phoneticPr fontId="1"/>
  </si>
  <si>
    <t>現　　　状（　　年度）</t>
    <rPh sb="0" eb="1">
      <t>ゲン</t>
    </rPh>
    <rPh sb="4" eb="5">
      <t>ジョウ</t>
    </rPh>
    <rPh sb="8" eb="9">
      <t>ネン</t>
    </rPh>
    <rPh sb="9" eb="10">
      <t>ド</t>
    </rPh>
    <phoneticPr fontId="1"/>
  </si>
  <si>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</si>
  <si>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記載例）○△□地域各市町村は、計画の進捗状況を把握し、その結果を公表するとともに、必要に応じて、○△□地域各市町村、◇■県及び国と意見交換をしつつ、計画の進捗状況を勘案し、計画の見直しを行う。</t>
    <rPh sb="0" eb="3">
      <t>キサイレイ</t>
    </rPh>
    <phoneticPr fontId="30"/>
  </si>
  <si>
    <t>記載例）計画期間終了後、処理状況の把握を行い、その結果が取りまとまった時点で、速やかに計画の事後評価、目標達成状況の評価を行う。また、評価の結果を公表するとともに、評価結果を次期計画策定に反映させるものとする。なお、計画の進捗状況や社会経済情勢の変化等を踏まえ、必要に応じ計画を見直すものとする。</t>
    <rPh sb="0" eb="3">
      <t>キサイレイ</t>
    </rPh>
    <phoneticPr fontId="30"/>
  </si>
  <si>
    <t>一般廃棄物の処理の実績と予測</t>
    <rPh sb="0" eb="2">
      <t>イッパン</t>
    </rPh>
    <rPh sb="2" eb="5">
      <t>ハイキブツ</t>
    </rPh>
    <phoneticPr fontId="57"/>
  </si>
  <si>
    <t>年度</t>
  </si>
  <si>
    <t>年度</t>
    <phoneticPr fontId="1"/>
  </si>
  <si>
    <t xml:space="preserve">
○事業種別
プルダウンから選択すること。
○施設名称等
施設整備事業については、各表の施設名称と合わせること。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4">
      <t>カクヒョウ</t>
    </rPh>
    <rPh sb="47" eb="49">
      <t>キサイ</t>
    </rPh>
    <rPh sb="55" eb="62">
      <t>ケイカクシエンジギョウトウ</t>
    </rPh>
    <rPh sb="69" eb="71">
      <t>ジギョウ</t>
    </rPh>
    <rPh sb="71" eb="73">
      <t>バンゴウ</t>
    </rPh>
    <rPh sb="78" eb="80">
      <t>ケイカク</t>
    </rPh>
    <rPh sb="80" eb="82">
      <t>シエン</t>
    </rPh>
    <rPh sb="91" eb="94">
      <t>ハイショウキャク</t>
    </rPh>
    <rPh sb="94" eb="96">
      <t>シセツ</t>
    </rPh>
    <rPh sb="143" eb="145">
      <t>バンゴウ</t>
    </rPh>
    <rPh sb="149" eb="150">
      <t>カク</t>
    </rPh>
    <rPh sb="150" eb="151">
      <t>ヒョウ</t>
    </rPh>
    <rPh sb="216" eb="218">
      <t>カクヒョウ</t>
    </rPh>
    <rPh sb="235" eb="237">
      <t>カクヒョウ</t>
    </rPh>
    <rPh sb="249" eb="251">
      <t>カイタイ</t>
    </rPh>
    <rPh sb="252" eb="254">
      <t>ケイカク</t>
    </rPh>
    <rPh sb="254" eb="256">
      <t>シエン</t>
    </rPh>
    <rPh sb="256" eb="258">
      <t>ジギョウ</t>
    </rPh>
    <rPh sb="258" eb="259">
      <t>トウ</t>
    </rPh>
    <rPh sb="264" eb="266">
      <t>キサイ</t>
    </rPh>
    <rPh sb="266" eb="268">
      <t>フヨウ</t>
    </rPh>
    <rPh sb="269" eb="273">
      <t>ジギョウキカン</t>
    </rPh>
    <rPh sb="275" eb="278">
      <t>コウフキン</t>
    </rPh>
    <rPh sb="280" eb="282">
      <t>キカン</t>
    </rPh>
    <rPh sb="299" eb="301">
      <t>キサイ</t>
    </rPh>
    <rPh sb="313" eb="315">
      <t>フクスウ</t>
    </rPh>
    <rPh sb="356" eb="360">
      <t>ソウジギョウヒ</t>
    </rPh>
    <rPh sb="361" eb="365">
      <t>コウフタイショウ</t>
    </rPh>
    <rPh sb="365" eb="368">
      <t>ジギョウヒ</t>
    </rPh>
    <rPh sb="369" eb="371">
      <t>キホン</t>
    </rPh>
    <rPh sb="372" eb="374">
      <t>トウガイ</t>
    </rPh>
    <rPh sb="374" eb="378">
      <t>チイキケイカク</t>
    </rPh>
    <rPh sb="378" eb="379">
      <t>ナイ</t>
    </rPh>
    <rPh sb="380" eb="382">
      <t>キンガク</t>
    </rPh>
    <rPh sb="383" eb="385">
      <t>キサイ</t>
    </rPh>
    <rPh sb="394" eb="396">
      <t>ジギョウ</t>
    </rPh>
    <rPh sb="405" eb="406">
      <t>マタ</t>
    </rPh>
    <rPh sb="446" eb="448">
      <t>キサイ</t>
    </rPh>
    <rPh sb="458" eb="459">
      <t>タ</t>
    </rPh>
    <phoneticPr fontId="16"/>
  </si>
  <si>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7"/>
  </si>
  <si>
    <t>＊全体について
【地域計画作成ツールについて】
　作成用として、４種類フォーマットを提示する。策定予定の地域計画の内容に合わせて使用すること。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※「（地域計画の名称）」の部分は適宜変更すること。</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74" eb="76">
      <t>シセツ</t>
    </rPh>
    <rPh sb="81" eb="84">
      <t>ジョウカソウ</t>
    </rPh>
    <rPh sb="84" eb="86">
      <t>ジギョウ</t>
    </rPh>
    <rPh sb="87" eb="88">
      <t>オコナ</t>
    </rPh>
    <rPh sb="89" eb="91">
      <t>チイキ</t>
    </rPh>
    <rPh sb="91" eb="93">
      <t>ケイカク</t>
    </rPh>
    <rPh sb="94" eb="96">
      <t>サクテイ</t>
    </rPh>
    <rPh sb="98" eb="100">
      <t>バアイ</t>
    </rPh>
    <rPh sb="106" eb="108">
      <t>シセツ</t>
    </rPh>
    <rPh sb="109" eb="112">
      <t>ジョウカソウ</t>
    </rPh>
    <rPh sb="235" eb="237">
      <t>ブブン</t>
    </rPh>
    <rPh sb="238" eb="240">
      <t>テキギ</t>
    </rPh>
    <rPh sb="240" eb="242">
      <t>ヘンコウ</t>
    </rPh>
    <phoneticPr fontId="57"/>
  </si>
  <si>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7"/>
  </si>
  <si>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7"/>
  </si>
  <si>
    <t>○理由書等の早見表</t>
    <rPh sb="4" eb="5">
      <t>トウ</t>
    </rPh>
    <rPh sb="6" eb="9">
      <t>ハヤミヒョウ</t>
    </rPh>
    <phoneticPr fontId="57"/>
  </si>
  <si>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7"/>
  </si>
  <si>
    <t>参考資料</t>
    <rPh sb="0" eb="2">
      <t>サンコウ</t>
    </rPh>
    <rPh sb="2" eb="4">
      <t>シリョウ</t>
    </rPh>
    <phoneticPr fontId="57"/>
  </si>
  <si>
    <t>災害廃棄物処理計画</t>
    <phoneticPr fontId="57"/>
  </si>
  <si>
    <t>計画１人１日あたりのごみ排出量が数値目標を上回って減少しているため、実績の95％で計画１人１日平均排出量を見込む場合</t>
    <phoneticPr fontId="57"/>
  </si>
  <si>
    <t>○</t>
    <phoneticPr fontId="57"/>
  </si>
  <si>
    <t>観光地等でごみ排出量の季節変動が著しく大きい場合</t>
    <phoneticPr fontId="57"/>
  </si>
  <si>
    <t>災害廃棄物処理量を10％超えて見込む場合</t>
    <phoneticPr fontId="57"/>
  </si>
  <si>
    <t>○※</t>
    <phoneticPr fontId="57"/>
  </si>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</sst>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0_ ;[Red]\-#,##0\ "/>
    <numFmt numFmtId="193" formatCode="&quot;令和&quot;0&quot;年度&quot;"/>
    <numFmt numFmtId="194" formatCode="&quot;浸水深&quot;###0.0&quot;ｍ&quot;"/>
    <numFmt numFmtId="195" formatCode="###0.0&quot;%&quot;"/>
    <numFmt numFmtId="196" formatCode="#,##0_);[Red]\(#,##0\)"/>
    <numFmt numFmtId="197" formatCode="&quot;回収率&quot;##00.0&quot;％&quot;"/>
    <numFmt numFmtId="198" formatCode="&quot;熱利用率&quot;00.0&quot;％&quot;"/>
  </numFmts>
  <fonts count="72">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b/>
      <sz val="9"/>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b/>
      <sz val="11"/>
      <color rgb="FF00B0F0"/>
      <name val="BIZ UDゴシック"/>
      <family val="3"/>
      <charset val="128"/>
    </font>
    <font>
      <b/>
      <sz val="9"/>
      <color rgb="FF00B0F0"/>
      <name val="BIZ UDゴシック"/>
      <family val="3"/>
      <charset val="128"/>
    </font>
    <font>
      <b/>
      <sz val="10"/>
      <color rgb="FFFF0000"/>
      <name val="BIZ UDゴシック"/>
      <family val="3"/>
      <charset val="128"/>
    </font>
    <font>
      <b/>
      <sz val="11"/>
      <color rgb="FFFF0000"/>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14"/>
      <color theme="1"/>
      <name val="BIZ UDゴシック"/>
      <family val="3"/>
      <charset val="128"/>
    </font>
    <font>
      <sz val="6"/>
      <name val="BIZ UD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94">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right/>
      <top style="thick">
        <color indexed="64"/>
      </top>
      <bottom/>
      <diagonal/>
    </border>
    <border>
      <left style="medium">
        <color indexed="64"/>
      </left>
      <right/>
      <top style="thick">
        <color indexed="64"/>
      </top>
      <bottom/>
      <diagonal/>
    </border>
    <border>
      <left style="thin">
        <color indexed="8"/>
      </left>
      <right/>
      <top style="thin">
        <color indexed="8"/>
      </top>
      <bottom style="medium">
        <color indexed="8"/>
      </bottom>
      <diagonal/>
    </border>
    <border>
      <left style="medium">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medium">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medium">
        <color indexed="64"/>
      </bottom>
      <diagonal/>
    </border>
    <border>
      <left style="hair">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medium">
        <color indexed="8"/>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hair">
        <color indexed="64"/>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64"/>
      </right>
      <top/>
      <bottom style="medium">
        <color indexed="64"/>
      </bottom>
      <diagonal/>
    </border>
    <border>
      <left style="thick">
        <color indexed="64"/>
      </left>
      <right style="thin">
        <color indexed="8"/>
      </right>
      <top/>
      <bottom style="medium">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hair">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style="thick">
        <color indexed="64"/>
      </right>
      <top/>
      <bottom style="medium">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style="thin">
        <color indexed="8"/>
      </right>
      <top style="medium">
        <color indexed="64"/>
      </top>
      <bottom style="thin">
        <color indexed="64"/>
      </bottom>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thin">
        <color indexed="8"/>
      </top>
      <bottom style="medium">
        <color indexed="8"/>
      </bottom>
      <diagonal/>
    </border>
    <border>
      <left style="thin">
        <color indexed="64"/>
      </left>
      <right/>
      <top style="thin">
        <color indexed="8"/>
      </top>
      <bottom style="medium">
        <color indexed="64"/>
      </bottom>
      <diagonal/>
    </border>
    <border>
      <left/>
      <right style="medium">
        <color indexed="8"/>
      </right>
      <top style="thin">
        <color indexed="64"/>
      </top>
      <bottom style="thin">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8"/>
      </left>
      <right style="thin">
        <color indexed="64"/>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right/>
      <top/>
      <bottom style="thick">
        <color indexed="64"/>
      </bottom>
      <diagonal/>
    </border>
    <border>
      <left style="medium">
        <color indexed="64"/>
      </left>
      <right style="thin">
        <color indexed="64"/>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style="medium">
        <color indexed="64"/>
      </bottom>
      <diagonal/>
    </border>
    <border>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hair">
        <color indexed="64"/>
      </left>
      <right/>
      <top/>
      <bottom style="thin">
        <color indexed="8"/>
      </bottom>
      <diagonal/>
    </border>
    <border>
      <left style="thin">
        <color indexed="64"/>
      </left>
      <right/>
      <top/>
      <bottom style="thin">
        <color indexed="8"/>
      </bottom>
      <diagonal/>
    </border>
    <border>
      <left style="thin">
        <color indexed="8"/>
      </left>
      <right style="medium">
        <color indexed="8"/>
      </right>
      <top/>
      <bottom style="thin">
        <color indexed="8"/>
      </bottom>
      <diagonal/>
    </border>
    <border>
      <left style="medium">
        <color indexed="8"/>
      </left>
      <right style="thin">
        <color indexed="64"/>
      </right>
      <top/>
      <bottom style="thin">
        <color indexed="8"/>
      </bottom>
      <diagonal/>
    </border>
    <border>
      <left/>
      <right/>
      <top/>
      <bottom style="thin">
        <color indexed="8"/>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hair">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medium">
        <color indexed="64"/>
      </bottom>
      <diagonal/>
    </border>
    <border>
      <left style="medium">
        <color indexed="64"/>
      </left>
      <right style="thick">
        <color indexed="64"/>
      </right>
      <top style="thin">
        <color indexed="8"/>
      </top>
      <bottom style="thin">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8"/>
      </left>
      <right style="thin">
        <color indexed="8"/>
      </right>
      <top style="thin">
        <color indexed="8"/>
      </top>
      <bottom style="thin">
        <color indexed="64"/>
      </bottom>
      <diagonal/>
    </border>
    <border>
      <left/>
      <right style="medium">
        <color indexed="8"/>
      </right>
      <top/>
      <bottom style="thick">
        <color indexed="64"/>
      </bottom>
      <diagonal/>
    </border>
    <border>
      <left/>
      <right style="medium">
        <color indexed="64"/>
      </right>
      <top/>
      <bottom style="thick">
        <color indexed="64"/>
      </bottom>
      <diagonal/>
    </border>
  </borders>
  <cellStyleXfs count="6">
    <xf numFmtId="0" fontId="0" fillId="0" borderId="0">
      <alignment vertical="center"/>
    </xf>
    <xf numFmtId="9"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62" fillId="0" borderId="0"/>
  </cellStyleXfs>
  <cellXfs count="1066">
    <xf numFmtId="0" fontId="0" fillId="0" borderId="0" xfId="0">
      <alignment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shrinkToFi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wrapText="1" shrinkToFit="1"/>
    </xf>
    <xf numFmtId="0" fontId="35" fillId="0" borderId="6" xfId="0" applyFont="1" applyBorder="1" applyAlignment="1">
      <alignment horizontal="center" vertical="center" shrinkToFi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vertical="center" wrapText="1"/>
    </xf>
    <xf numFmtId="0" fontId="35" fillId="0" borderId="2"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4" fillId="0" borderId="8" xfId="0" applyFont="1" applyBorder="1">
      <alignment vertical="center"/>
    </xf>
    <xf numFmtId="0" fontId="34" fillId="0" borderId="9" xfId="0" applyFont="1" applyBorder="1">
      <alignment vertical="center"/>
    </xf>
    <xf numFmtId="0" fontId="34" fillId="0" borderId="10"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13" xfId="0" applyFont="1" applyBorder="1">
      <alignment vertical="center"/>
    </xf>
    <xf numFmtId="0" fontId="34" fillId="0" borderId="14" xfId="0" applyFont="1" applyBorder="1">
      <alignment vertical="center"/>
    </xf>
    <xf numFmtId="0" fontId="34" fillId="0" borderId="15" xfId="0" applyFont="1" applyBorder="1">
      <alignment vertical="center"/>
    </xf>
    <xf numFmtId="0" fontId="34" fillId="0" borderId="16" xfId="0" applyFont="1" applyBorder="1">
      <alignment vertical="center"/>
    </xf>
    <xf numFmtId="0" fontId="34" fillId="0" borderId="17" xfId="0" applyFont="1" applyBorder="1">
      <alignment vertical="center"/>
    </xf>
    <xf numFmtId="0" fontId="34" fillId="0" borderId="18" xfId="0" applyFont="1" applyBorder="1">
      <alignment vertical="center"/>
    </xf>
    <xf numFmtId="0" fontId="34" fillId="0" borderId="19" xfId="0" applyFont="1" applyBorder="1">
      <alignment vertical="center"/>
    </xf>
    <xf numFmtId="0" fontId="34" fillId="0" borderId="20" xfId="0" applyFont="1" applyBorder="1">
      <alignment vertical="center"/>
    </xf>
    <xf numFmtId="0" fontId="34" fillId="0" borderId="21" xfId="0" applyFont="1" applyBorder="1">
      <alignment vertical="center"/>
    </xf>
    <xf numFmtId="0" fontId="34" fillId="0" borderId="22" xfId="0" applyFont="1" applyBorder="1">
      <alignment vertical="center"/>
    </xf>
    <xf numFmtId="0" fontId="34" fillId="0" borderId="23" xfId="0" applyFont="1" applyBorder="1">
      <alignment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5" xfId="0" applyFont="1" applyBorder="1" applyAlignment="1">
      <alignment horizontal="center" vertical="center"/>
    </xf>
    <xf numFmtId="0" fontId="34" fillId="0" borderId="26" xfId="0" applyFont="1" applyBorder="1" applyAlignment="1">
      <alignment horizontal="center" vertical="center"/>
    </xf>
    <xf numFmtId="0" fontId="34" fillId="0" borderId="10" xfId="0" applyFont="1" applyBorder="1" applyAlignment="1">
      <alignment horizontal="center" vertical="center"/>
    </xf>
    <xf numFmtId="0" fontId="34" fillId="0" borderId="27" xfId="0" applyFont="1" applyBorder="1">
      <alignment vertical="center"/>
    </xf>
    <xf numFmtId="0" fontId="34" fillId="0" borderId="6" xfId="0" applyFont="1" applyBorder="1">
      <alignment vertical="center"/>
    </xf>
    <xf numFmtId="0" fontId="34" fillId="0" borderId="7" xfId="0" applyFont="1" applyBorder="1">
      <alignment vertical="center"/>
    </xf>
    <xf numFmtId="0" fontId="34" fillId="0" borderId="12" xfId="0" applyFont="1" applyBorder="1">
      <alignment vertical="center"/>
    </xf>
    <xf numFmtId="0" fontId="34" fillId="0" borderId="28" xfId="0" applyFont="1" applyBorder="1" applyAlignment="1">
      <alignment horizontal="left" vertical="center"/>
    </xf>
    <xf numFmtId="0" fontId="34" fillId="0" borderId="0" xfId="0" applyFont="1" applyAlignment="1">
      <alignment horizontal="left" vertical="center"/>
    </xf>
    <xf numFmtId="0" fontId="34" fillId="0" borderId="29" xfId="0" applyFont="1" applyBorder="1" applyAlignment="1">
      <alignment horizontal="left" vertical="center"/>
    </xf>
    <xf numFmtId="0" fontId="34" fillId="0" borderId="30" xfId="0" applyFont="1" applyBorder="1">
      <alignment vertical="center"/>
    </xf>
    <xf numFmtId="0" fontId="34" fillId="0" borderId="31" xfId="0" applyFont="1" applyBorder="1">
      <alignment vertical="center"/>
    </xf>
    <xf numFmtId="0" fontId="34" fillId="0" borderId="32" xfId="0" applyFont="1" applyBorder="1" applyAlignment="1">
      <alignment horizontal="left" vertical="center"/>
    </xf>
    <xf numFmtId="0" fontId="34" fillId="0" borderId="33" xfId="0" applyFont="1" applyBorder="1">
      <alignment vertical="center"/>
    </xf>
    <xf numFmtId="0" fontId="34" fillId="0" borderId="34" xfId="0" applyFont="1" applyBorder="1">
      <alignment vertical="center"/>
    </xf>
    <xf numFmtId="0" fontId="34" fillId="0" borderId="8" xfId="0" applyFont="1" applyBorder="1" applyAlignment="1">
      <alignment horizontal="center" vertical="center" shrinkToFit="1"/>
    </xf>
    <xf numFmtId="0" fontId="34" fillId="0" borderId="35" xfId="0" applyFont="1" applyBorder="1" applyAlignment="1">
      <alignment horizontal="center" vertical="center" shrinkToFit="1"/>
    </xf>
    <xf numFmtId="0" fontId="34" fillId="0" borderId="8" xfId="0" applyFont="1" applyBorder="1" applyAlignment="1">
      <alignment vertical="center" shrinkToFit="1"/>
    </xf>
    <xf numFmtId="0" fontId="36" fillId="0" borderId="0" xfId="0" applyFont="1">
      <alignment vertical="center"/>
    </xf>
    <xf numFmtId="0" fontId="35" fillId="0" borderId="36" xfId="0" applyFont="1" applyBorder="1" applyAlignment="1">
      <alignment horizontal="center" vertical="center" shrinkToFit="1"/>
    </xf>
    <xf numFmtId="0" fontId="35" fillId="0" borderId="36" xfId="0" applyFont="1" applyBorder="1" applyAlignment="1">
      <alignment horizontal="center" vertical="center" wrapText="1" shrinkToFit="1"/>
    </xf>
    <xf numFmtId="0" fontId="35" fillId="0" borderId="37" xfId="0" applyFont="1" applyBorder="1" applyAlignment="1">
      <alignment horizontal="center" vertical="center" shrinkToFit="1"/>
    </xf>
    <xf numFmtId="0" fontId="35" fillId="0" borderId="38" xfId="0" applyFont="1" applyBorder="1" applyAlignment="1">
      <alignment horizontal="center" vertical="center"/>
    </xf>
    <xf numFmtId="0" fontId="35" fillId="0" borderId="39" xfId="0" applyFont="1" applyBorder="1" applyAlignment="1">
      <alignment horizontal="center" vertical="center" wrapText="1" shrinkToFit="1"/>
    </xf>
    <xf numFmtId="0" fontId="35"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5" fillId="0" borderId="30" xfId="0" applyFont="1" applyBorder="1" applyAlignment="1">
      <alignment horizontal="center" vertical="center" wrapText="1" shrinkToFit="1"/>
    </xf>
    <xf numFmtId="0" fontId="35" fillId="0" borderId="41" xfId="0" applyFont="1" applyBorder="1" applyAlignment="1">
      <alignment horizontal="center" vertical="center" wrapText="1"/>
    </xf>
    <xf numFmtId="0" fontId="35" fillId="0" borderId="42" xfId="0" applyFont="1" applyBorder="1" applyAlignment="1">
      <alignment horizontal="center" vertical="center"/>
    </xf>
    <xf numFmtId="0" fontId="35" fillId="0" borderId="43" xfId="0" applyFont="1" applyBorder="1" applyAlignment="1">
      <alignment horizontal="center" vertical="center"/>
    </xf>
    <xf numFmtId="0" fontId="35" fillId="0" borderId="2" xfId="0" applyFont="1" applyBorder="1" applyAlignment="1">
      <alignment horizontal="center" vertical="center" wrapText="1"/>
    </xf>
    <xf numFmtId="0" fontId="34" fillId="5" borderId="44" xfId="0" applyFont="1" applyFill="1" applyBorder="1" applyAlignment="1">
      <alignment horizontal="center" vertical="center" shrinkToFit="1"/>
    </xf>
    <xf numFmtId="0" fontId="34" fillId="5" borderId="45" xfId="0" applyFont="1" applyFill="1" applyBorder="1" applyAlignment="1">
      <alignment horizontal="center" vertical="center" shrinkToFit="1"/>
    </xf>
    <xf numFmtId="0" fontId="34" fillId="5" borderId="1" xfId="0" applyFont="1" applyFill="1" applyBorder="1" applyAlignment="1">
      <alignment horizontal="center" vertical="center" shrinkToFit="1"/>
    </xf>
    <xf numFmtId="0" fontId="34" fillId="5" borderId="9" xfId="0" applyFont="1" applyFill="1" applyBorder="1" applyAlignment="1">
      <alignment horizontal="center" vertical="center" shrinkToFit="1"/>
    </xf>
    <xf numFmtId="0" fontId="34" fillId="5" borderId="46" xfId="0" applyFont="1" applyFill="1" applyBorder="1" applyAlignment="1">
      <alignment horizontal="center" vertical="center" shrinkToFit="1"/>
    </xf>
    <xf numFmtId="0" fontId="34" fillId="5" borderId="13" xfId="0" applyFont="1" applyFill="1" applyBorder="1">
      <alignment vertical="center"/>
    </xf>
    <xf numFmtId="0" fontId="34" fillId="5" borderId="14" xfId="0" applyFont="1" applyFill="1" applyBorder="1">
      <alignment vertical="center"/>
    </xf>
    <xf numFmtId="0" fontId="34" fillId="5" borderId="15" xfId="0" applyFont="1" applyFill="1" applyBorder="1">
      <alignment vertical="center"/>
    </xf>
    <xf numFmtId="0" fontId="34" fillId="5" borderId="16" xfId="0" applyFont="1" applyFill="1" applyBorder="1">
      <alignment vertical="center"/>
    </xf>
    <xf numFmtId="0" fontId="34" fillId="5" borderId="17" xfId="0" applyFont="1" applyFill="1" applyBorder="1">
      <alignment vertical="center"/>
    </xf>
    <xf numFmtId="0" fontId="37" fillId="6" borderId="1" xfId="0" applyFont="1" applyFill="1" applyBorder="1" applyAlignment="1">
      <alignment horizontal="center" vertical="center" wrapText="1" shrinkToFit="1"/>
    </xf>
    <xf numFmtId="0" fontId="37" fillId="6" borderId="45" xfId="0" applyFont="1" applyFill="1" applyBorder="1" applyAlignment="1">
      <alignment horizontal="center" vertical="center" wrapText="1" shrinkToFit="1"/>
    </xf>
    <xf numFmtId="0" fontId="37" fillId="6" borderId="47" xfId="0" applyFont="1" applyFill="1" applyBorder="1" applyAlignment="1">
      <alignment horizontal="center" vertical="center" wrapText="1"/>
    </xf>
    <xf numFmtId="0" fontId="37" fillId="6" borderId="25" xfId="0" applyFont="1" applyFill="1" applyBorder="1" applyAlignment="1">
      <alignment horizontal="center" vertical="center"/>
    </xf>
    <xf numFmtId="0" fontId="37" fillId="6" borderId="11" xfId="0" applyFont="1" applyFill="1" applyBorder="1" applyAlignment="1">
      <alignment horizontal="center" vertical="center"/>
    </xf>
    <xf numFmtId="0" fontId="37" fillId="6" borderId="2" xfId="0" applyFont="1" applyFill="1" applyBorder="1" applyAlignment="1">
      <alignment horizontal="center" vertical="center" wrapText="1"/>
    </xf>
    <xf numFmtId="0" fontId="37" fillId="6" borderId="4" xfId="0" applyFont="1" applyFill="1" applyBorder="1" applyAlignment="1">
      <alignment horizontal="center" vertical="center"/>
    </xf>
    <xf numFmtId="0" fontId="37" fillId="6" borderId="4" xfId="0" applyFont="1" applyFill="1" applyBorder="1" applyAlignment="1">
      <alignment horizontal="center" vertical="center" wrapText="1" shrinkToFit="1"/>
    </xf>
    <xf numFmtId="0" fontId="37" fillId="6" borderId="6" xfId="0" applyFont="1" applyFill="1" applyBorder="1" applyAlignment="1">
      <alignment horizontal="center" vertical="center"/>
    </xf>
    <xf numFmtId="0" fontId="37" fillId="6" borderId="45" xfId="0" applyFont="1" applyFill="1" applyBorder="1" applyAlignment="1">
      <alignment horizontal="centerContinuous" vertical="center" wrapText="1" shrinkToFit="1"/>
    </xf>
    <xf numFmtId="0" fontId="37" fillId="6" borderId="1" xfId="0" applyFont="1" applyFill="1" applyBorder="1" applyAlignment="1">
      <alignment horizontal="centerContinuous" vertical="center" wrapText="1" shrinkToFit="1"/>
    </xf>
    <xf numFmtId="0" fontId="37" fillId="6" borderId="25" xfId="0" applyFont="1" applyFill="1" applyBorder="1" applyAlignment="1">
      <alignment horizontal="centerContinuous" vertical="center" wrapText="1"/>
    </xf>
    <xf numFmtId="0" fontId="37" fillId="6" borderId="11" xfId="0" applyFont="1" applyFill="1" applyBorder="1" applyAlignment="1">
      <alignment horizontal="centerContinuous" vertical="center" wrapText="1"/>
    </xf>
    <xf numFmtId="0" fontId="37"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5"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7" fillId="6" borderId="56" xfId="0" applyFont="1" applyFill="1" applyBorder="1" applyAlignment="1">
      <alignment horizontal="centerContinuous" vertical="center" wrapText="1"/>
    </xf>
    <xf numFmtId="0" fontId="37" fillId="6" borderId="54" xfId="0" applyFont="1" applyFill="1" applyBorder="1" applyAlignment="1">
      <alignment horizontal="centerContinuous" vertical="center" wrapText="1"/>
    </xf>
    <xf numFmtId="0" fontId="37" fillId="6" borderId="55" xfId="0" applyFont="1" applyFill="1" applyBorder="1" applyAlignment="1">
      <alignment horizontal="centerContinuous" vertical="center" wrapText="1"/>
    </xf>
    <xf numFmtId="0" fontId="37" fillId="6" borderId="47" xfId="0" applyFont="1" applyFill="1" applyBorder="1" applyAlignment="1">
      <alignment horizontal="centerContinuous" vertical="center" wrapText="1"/>
    </xf>
    <xf numFmtId="0" fontId="37" fillId="6" borderId="53" xfId="0" applyFont="1" applyFill="1" applyBorder="1" applyAlignment="1">
      <alignment horizontal="centerContinuous" vertical="center" wrapText="1"/>
    </xf>
    <xf numFmtId="0" fontId="35" fillId="0" borderId="45" xfId="0" applyFont="1" applyBorder="1" applyAlignment="1">
      <alignment horizontal="center" vertical="center" shrinkToFit="1"/>
    </xf>
    <xf numFmtId="0" fontId="35" fillId="0" borderId="57" xfId="0" applyFont="1" applyBorder="1">
      <alignment vertical="center"/>
    </xf>
    <xf numFmtId="0" fontId="35" fillId="0" borderId="58" xfId="0" applyFont="1" applyBorder="1">
      <alignment vertical="center"/>
    </xf>
    <xf numFmtId="0" fontId="35" fillId="0" borderId="59" xfId="0" applyFont="1" applyBorder="1">
      <alignment vertical="center"/>
    </xf>
    <xf numFmtId="0" fontId="35"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5" fillId="0" borderId="60" xfId="0" applyFont="1" applyBorder="1" applyAlignment="1">
      <alignment horizontal="center" vertical="center" shrinkToFit="1"/>
    </xf>
    <xf numFmtId="0" fontId="35" fillId="0" borderId="59" xfId="0" applyFont="1" applyBorder="1" applyAlignment="1">
      <alignment horizontal="center" vertical="center" shrinkToFit="1"/>
    </xf>
    <xf numFmtId="0" fontId="35" fillId="0" borderId="58" xfId="0" applyFont="1" applyBorder="1" applyAlignment="1">
      <alignment horizontal="center" vertical="center" wrapText="1" shrinkToFit="1"/>
    </xf>
    <xf numFmtId="0" fontId="35" fillId="0" borderId="39" xfId="0" applyFont="1" applyBorder="1" applyAlignment="1">
      <alignment horizontal="center" vertical="center" shrinkToFit="1"/>
    </xf>
    <xf numFmtId="0" fontId="37" fillId="6" borderId="8" xfId="0" applyFont="1" applyFill="1" applyBorder="1" applyAlignment="1">
      <alignment horizontal="center" vertical="center" wrapText="1" shrinkToFit="1"/>
    </xf>
    <xf numFmtId="0" fontId="37" fillId="6" borderId="8" xfId="0" applyFont="1" applyFill="1" applyBorder="1" applyAlignment="1">
      <alignment horizontal="center" vertical="center" shrinkToFit="1"/>
    </xf>
    <xf numFmtId="0" fontId="37" fillId="6" borderId="61" xfId="0" applyFont="1" applyFill="1" applyBorder="1" applyAlignment="1">
      <alignment horizontal="center" vertical="center" wrapText="1" shrinkToFit="1"/>
    </xf>
    <xf numFmtId="0" fontId="37" fillId="6" borderId="62" xfId="0" applyFont="1" applyFill="1" applyBorder="1" applyAlignment="1">
      <alignment horizontal="center" vertical="center" shrinkToFit="1"/>
    </xf>
    <xf numFmtId="0" fontId="37"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5" fillId="0" borderId="0" xfId="0" applyFont="1" applyAlignment="1">
      <alignment horizontal="center" vertical="center" wrapText="1" shrinkToFit="1"/>
    </xf>
    <xf numFmtId="0" fontId="35" fillId="0" borderId="0" xfId="0" applyFont="1" applyAlignment="1">
      <alignment horizontal="center" vertical="center" shrinkToFit="1"/>
    </xf>
    <xf numFmtId="0" fontId="35"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xf>
    <xf numFmtId="0" fontId="37" fillId="6" borderId="61" xfId="0" applyFont="1" applyFill="1" applyBorder="1" applyAlignment="1">
      <alignment horizontal="center" vertical="center" shrinkToFit="1"/>
    </xf>
    <xf numFmtId="0" fontId="37" fillId="0" borderId="57" xfId="0" applyFont="1" applyBorder="1" applyAlignment="1">
      <alignment horizontal="center" vertical="center" shrinkToFit="1"/>
    </xf>
    <xf numFmtId="0" fontId="37" fillId="0" borderId="59" xfId="0" applyFont="1" applyBorder="1" applyAlignment="1">
      <alignment horizontal="center" vertical="center" shrinkToFit="1"/>
    </xf>
    <xf numFmtId="0" fontId="37" fillId="0" borderId="0" xfId="0" applyFont="1">
      <alignment vertical="center"/>
    </xf>
    <xf numFmtId="0" fontId="37" fillId="0" borderId="1" xfId="0" applyFont="1" applyBorder="1" applyAlignment="1">
      <alignment horizontal="center" vertical="center" shrinkToFit="1"/>
    </xf>
    <xf numFmtId="0" fontId="37" fillId="0" borderId="2"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center" vertical="center" wrapText="1" shrinkToFit="1"/>
    </xf>
    <xf numFmtId="0" fontId="37" fillId="0" borderId="6" xfId="0" applyFont="1" applyBorder="1" applyAlignment="1">
      <alignment horizontal="center" vertical="center"/>
    </xf>
    <xf numFmtId="0" fontId="37" fillId="6" borderId="57" xfId="0" applyFont="1" applyFill="1" applyBorder="1" applyAlignment="1">
      <alignment horizontal="center" vertical="center" wrapText="1"/>
    </xf>
    <xf numFmtId="0" fontId="37" fillId="6" borderId="59" xfId="0" applyFont="1" applyFill="1" applyBorder="1" applyAlignment="1">
      <alignment horizontal="center" vertical="center"/>
    </xf>
    <xf numFmtId="0" fontId="37" fillId="6" borderId="58" xfId="0" applyFont="1" applyFill="1" applyBorder="1" applyAlignment="1">
      <alignment horizontal="center" vertical="center"/>
    </xf>
    <xf numFmtId="0" fontId="37" fillId="6" borderId="1" xfId="0" applyFont="1" applyFill="1" applyBorder="1" applyAlignment="1">
      <alignment horizontal="centerContinuous" vertical="center" shrinkToFit="1"/>
    </xf>
    <xf numFmtId="0" fontId="37" fillId="6" borderId="2" xfId="0" applyFont="1" applyFill="1" applyBorder="1" applyAlignment="1">
      <alignment vertical="center" wrapText="1"/>
    </xf>
    <xf numFmtId="0" fontId="37" fillId="6" borderId="4" xfId="0" applyFont="1" applyFill="1" applyBorder="1" applyAlignment="1">
      <alignment horizontal="centerContinuous" vertical="center"/>
    </xf>
    <xf numFmtId="0" fontId="37" fillId="6" borderId="6" xfId="0" applyFont="1" applyFill="1" applyBorder="1" applyAlignment="1">
      <alignment horizontal="centerContinuous" vertical="center"/>
    </xf>
    <xf numFmtId="0" fontId="37" fillId="6" borderId="20" xfId="0" applyFont="1" applyFill="1" applyBorder="1" applyAlignment="1">
      <alignment vertical="center" wrapText="1"/>
    </xf>
    <xf numFmtId="0" fontId="37" fillId="0" borderId="57" xfId="0" applyFont="1" applyBorder="1" applyAlignment="1">
      <alignment horizontal="center" vertical="center" wrapText="1" shrinkToFit="1"/>
    </xf>
    <xf numFmtId="0" fontId="37" fillId="6" borderId="4" xfId="0" applyFont="1" applyFill="1" applyBorder="1" applyAlignment="1">
      <alignment horizontal="center" vertical="center" wrapText="1"/>
    </xf>
    <xf numFmtId="0" fontId="37" fillId="0" borderId="4" xfId="0" applyFont="1" applyBorder="1" applyAlignment="1">
      <alignment horizontal="center" vertical="center" wrapText="1"/>
    </xf>
    <xf numFmtId="0" fontId="37" fillId="0" borderId="63" xfId="0" applyFont="1" applyBorder="1" applyAlignment="1">
      <alignment horizontal="center" vertical="center" wrapText="1"/>
    </xf>
    <xf numFmtId="0" fontId="37" fillId="0" borderId="64" xfId="0" applyFont="1" applyBorder="1" applyAlignment="1">
      <alignment horizontal="center" vertical="center"/>
    </xf>
    <xf numFmtId="0" fontId="37" fillId="6" borderId="52" xfId="0" applyFont="1" applyFill="1" applyBorder="1" applyAlignment="1">
      <alignment horizontal="centerContinuous" vertical="center" shrinkToFit="1"/>
    </xf>
    <xf numFmtId="0" fontId="37" fillId="6" borderId="60" xfId="0" applyFont="1" applyFill="1" applyBorder="1" applyAlignment="1">
      <alignment horizontal="centerContinuous" vertical="center" shrinkToFit="1"/>
    </xf>
    <xf numFmtId="0" fontId="37" fillId="6" borderId="1"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7" fillId="6" borderId="4" xfId="0" applyFont="1" applyFill="1" applyBorder="1" applyAlignment="1">
      <alignment horizontal="center" vertical="center" shrinkToFit="1"/>
    </xf>
    <xf numFmtId="0" fontId="37" fillId="6" borderId="6" xfId="0" applyFont="1" applyFill="1" applyBorder="1" applyAlignment="1">
      <alignment horizontal="center" vertical="center" shrinkToFit="1"/>
    </xf>
    <xf numFmtId="0" fontId="37" fillId="6" borderId="39" xfId="0" applyFont="1" applyFill="1" applyBorder="1" applyAlignment="1">
      <alignment horizontal="center" vertical="center" shrinkToFit="1"/>
    </xf>
    <xf numFmtId="0" fontId="37" fillId="6" borderId="59" xfId="0" applyFont="1" applyFill="1" applyBorder="1" applyAlignment="1">
      <alignment horizontal="center" vertical="center" wrapText="1"/>
    </xf>
    <xf numFmtId="0" fontId="37" fillId="6" borderId="58" xfId="0" applyFont="1" applyFill="1" applyBorder="1" applyAlignment="1">
      <alignment horizontal="center" vertical="center" wrapText="1"/>
    </xf>
    <xf numFmtId="0" fontId="37" fillId="6" borderId="27" xfId="0" applyFont="1" applyFill="1" applyBorder="1" applyAlignment="1">
      <alignment horizontal="center" vertical="center" shrinkToFit="1"/>
    </xf>
    <xf numFmtId="0" fontId="37"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43" xfId="0" applyFont="1" applyBorder="1" applyAlignment="1">
      <alignment horizontal="center" vertical="center" wrapText="1" shrinkToFit="1"/>
    </xf>
    <xf numFmtId="0" fontId="37"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7" fillId="6" borderId="6" xfId="0" applyFont="1" applyFill="1" applyBorder="1" applyAlignment="1">
      <alignment horizontal="center" vertical="center" wrapText="1" shrinkToFit="1"/>
    </xf>
    <xf numFmtId="0" fontId="37" fillId="6" borderId="11" xfId="0" applyFont="1" applyFill="1" applyBorder="1" applyAlignment="1">
      <alignment horizontal="center" vertical="center" wrapText="1" shrinkToFit="1"/>
    </xf>
    <xf numFmtId="0" fontId="37" fillId="6" borderId="65" xfId="0" applyFont="1" applyFill="1" applyBorder="1" applyAlignment="1">
      <alignment horizontal="center" vertical="center" wrapText="1" shrinkToFit="1"/>
    </xf>
    <xf numFmtId="0" fontId="37" fillId="6" borderId="39" xfId="0" applyFont="1" applyFill="1" applyBorder="1" applyAlignment="1">
      <alignment horizontal="center" vertical="center" wrapText="1" shrinkToFit="1"/>
    </xf>
    <xf numFmtId="0" fontId="37" fillId="6" borderId="41" xfId="0" applyFont="1" applyFill="1" applyBorder="1" applyAlignment="1">
      <alignment horizontal="center" vertical="center" wrapText="1"/>
    </xf>
    <xf numFmtId="0" fontId="37" fillId="6" borderId="42" xfId="0" applyFont="1" applyFill="1" applyBorder="1" applyAlignment="1">
      <alignment horizontal="center" vertical="center"/>
    </xf>
    <xf numFmtId="0" fontId="37" fillId="6" borderId="36" xfId="0" applyFont="1" applyFill="1" applyBorder="1" applyAlignment="1">
      <alignment horizontal="center" vertical="center" wrapText="1" shrinkToFit="1"/>
    </xf>
    <xf numFmtId="0" fontId="37" fillId="6" borderId="36" xfId="0" applyFont="1" applyFill="1" applyBorder="1" applyAlignment="1">
      <alignment horizontal="center" vertical="center" shrinkToFit="1"/>
    </xf>
    <xf numFmtId="0" fontId="37" fillId="6" borderId="2" xfId="0" applyFont="1" applyFill="1" applyBorder="1" applyAlignment="1">
      <alignment horizontal="center" vertical="center" wrapText="1" shrinkToFit="1"/>
    </xf>
    <xf numFmtId="0" fontId="37" fillId="6" borderId="2" xfId="0" applyFont="1" applyFill="1" applyBorder="1" applyAlignment="1">
      <alignment horizontal="center" vertical="center"/>
    </xf>
    <xf numFmtId="0" fontId="37" fillId="0" borderId="2" xfId="0" applyFont="1" applyBorder="1" applyAlignment="1">
      <alignment horizontal="center" vertical="center" wrapText="1"/>
    </xf>
    <xf numFmtId="0" fontId="37" fillId="6" borderId="2" xfId="0" applyFont="1" applyFill="1" applyBorder="1" applyAlignment="1">
      <alignment horizontal="centerContinuous" vertical="center" wrapText="1"/>
    </xf>
    <xf numFmtId="0" fontId="37" fillId="6" borderId="4" xfId="0" applyFont="1" applyFill="1" applyBorder="1" applyAlignment="1">
      <alignment horizontal="centerContinuous" vertical="center" wrapText="1"/>
    </xf>
    <xf numFmtId="0" fontId="37" fillId="6" borderId="6" xfId="0" applyFont="1" applyFill="1" applyBorder="1" applyAlignment="1">
      <alignment horizontal="centerContinuous" vertical="center" wrapText="1"/>
    </xf>
    <xf numFmtId="0" fontId="37" fillId="6" borderId="30" xfId="0" applyFont="1" applyFill="1" applyBorder="1" applyAlignment="1">
      <alignment horizontal="centerContinuous" vertical="center" shrinkToFit="1"/>
    </xf>
    <xf numFmtId="0" fontId="37" fillId="6" borderId="39" xfId="0" applyFont="1" applyFill="1" applyBorder="1" applyAlignment="1">
      <alignment horizontal="centerContinuous" vertical="center" shrinkToFit="1"/>
    </xf>
    <xf numFmtId="0" fontId="37" fillId="6" borderId="25" xfId="0" applyFont="1" applyFill="1" applyBorder="1" applyAlignment="1">
      <alignment horizontal="centerContinuous" vertical="center" shrinkToFit="1"/>
    </xf>
    <xf numFmtId="0" fontId="37" fillId="6" borderId="59" xfId="0" applyFont="1" applyFill="1" applyBorder="1" applyAlignment="1">
      <alignment horizontal="centerContinuous" vertical="center" shrinkToFit="1"/>
    </xf>
    <xf numFmtId="0" fontId="37" fillId="6" borderId="11" xfId="0" applyFont="1" applyFill="1" applyBorder="1" applyAlignment="1">
      <alignment horizontal="centerContinuous" vertical="center" shrinkToFit="1"/>
    </xf>
    <xf numFmtId="0" fontId="37" fillId="6" borderId="58" xfId="0" applyFont="1" applyFill="1" applyBorder="1" applyAlignment="1">
      <alignment horizontal="centerContinuous" vertical="center" shrinkToFit="1"/>
    </xf>
    <xf numFmtId="9" fontId="37" fillId="6" borderId="25" xfId="0" applyNumberFormat="1" applyFont="1" applyFill="1" applyBorder="1" applyAlignment="1">
      <alignment horizontal="center" vertical="center"/>
    </xf>
    <xf numFmtId="9" fontId="37" fillId="6" borderId="11" xfId="0" applyNumberFormat="1" applyFont="1" applyFill="1" applyBorder="1" applyAlignment="1">
      <alignment horizontal="center" vertical="center" wrapText="1" shrinkToFit="1"/>
    </xf>
    <xf numFmtId="0" fontId="37" fillId="0" borderId="36" xfId="0" applyFont="1" applyBorder="1" applyAlignment="1">
      <alignment horizontal="center" vertical="center" wrapText="1" shrinkToFit="1"/>
    </xf>
    <xf numFmtId="0" fontId="35" fillId="0" borderId="13" xfId="0" applyFont="1" applyBorder="1" applyAlignment="1">
      <alignment horizontal="center" vertical="center" shrinkToFit="1"/>
    </xf>
    <xf numFmtId="0" fontId="35" fillId="0" borderId="13" xfId="0" applyFont="1" applyBorder="1" applyAlignment="1">
      <alignment horizontal="center" vertical="center"/>
    </xf>
    <xf numFmtId="0" fontId="37" fillId="0" borderId="0" xfId="0" applyFont="1" applyAlignment="1">
      <alignment horizontal="center" vertical="center" wrapText="1" shrinkToFit="1"/>
    </xf>
    <xf numFmtId="0" fontId="37"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7" fillId="6" borderId="1" xfId="0" applyFont="1" applyFill="1" applyBorder="1" applyAlignment="1">
      <alignment horizontal="centerContinuous" vertical="center" wrapText="1"/>
    </xf>
    <xf numFmtId="0" fontId="37" fillId="6" borderId="53" xfId="0" applyFont="1" applyFill="1" applyBorder="1" applyAlignment="1">
      <alignment horizontal="centerContinuous" vertical="center" wrapText="1" shrinkToFit="1"/>
    </xf>
    <xf numFmtId="0" fontId="37" fillId="6" borderId="57" xfId="0" applyFont="1" applyFill="1" applyBorder="1" applyAlignment="1">
      <alignment horizontal="centerContinuous" vertical="center" wrapText="1" shrinkToFit="1"/>
    </xf>
    <xf numFmtId="0" fontId="37" fillId="6" borderId="25" xfId="0" applyFont="1" applyFill="1" applyBorder="1" applyAlignment="1">
      <alignment horizontal="centerContinuous" vertical="center" wrapText="1" shrinkToFit="1"/>
    </xf>
    <xf numFmtId="0" fontId="37" fillId="6" borderId="59" xfId="0" applyFont="1" applyFill="1" applyBorder="1" applyAlignment="1">
      <alignment horizontal="centerContinuous" vertical="center" wrapText="1" shrinkToFit="1"/>
    </xf>
    <xf numFmtId="0" fontId="37" fillId="6" borderId="11" xfId="0" applyFont="1" applyFill="1" applyBorder="1" applyAlignment="1">
      <alignment horizontal="centerContinuous" vertical="center" wrapText="1" shrinkToFit="1"/>
    </xf>
    <xf numFmtId="0" fontId="37" fillId="6" borderId="58" xfId="0" applyFont="1" applyFill="1" applyBorder="1" applyAlignment="1">
      <alignment horizontal="centerContinuous" vertical="center" wrapText="1" shrinkToFit="1"/>
    </xf>
    <xf numFmtId="0" fontId="38" fillId="6" borderId="8" xfId="0" applyFont="1" applyFill="1" applyBorder="1" applyAlignment="1">
      <alignment horizontal="center" vertical="center" wrapText="1" shrinkToFit="1"/>
    </xf>
    <xf numFmtId="0" fontId="37" fillId="6" borderId="52" xfId="0" applyFont="1" applyFill="1" applyBorder="1" applyAlignment="1">
      <alignment horizontal="center" vertical="center" shrinkToFit="1"/>
    </xf>
    <xf numFmtId="0" fontId="37" fillId="6" borderId="53" xfId="0" applyFont="1" applyFill="1" applyBorder="1" applyAlignment="1">
      <alignment horizontal="center" vertical="center" shrinkToFit="1"/>
    </xf>
    <xf numFmtId="0" fontId="37" fillId="6" borderId="25" xfId="0" applyFont="1" applyFill="1" applyBorder="1" applyAlignment="1">
      <alignment horizontal="center" vertical="center" shrinkToFit="1"/>
    </xf>
    <xf numFmtId="0" fontId="37" fillId="6" borderId="25" xfId="0" applyFont="1" applyFill="1" applyBorder="1" applyAlignment="1">
      <alignment horizontal="center" vertical="center" wrapText="1" shrinkToFit="1"/>
    </xf>
    <xf numFmtId="0" fontId="37" fillId="6" borderId="11"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6" borderId="4" xfId="0" applyFont="1" applyFill="1" applyBorder="1" applyAlignment="1">
      <alignment horizontal="center" vertical="center" shrinkToFit="1"/>
    </xf>
    <xf numFmtId="0" fontId="35" fillId="6" borderId="4" xfId="0" applyFont="1" applyFill="1" applyBorder="1" applyAlignment="1">
      <alignment horizontal="center" vertical="center" wrapText="1" shrinkToFit="1"/>
    </xf>
    <xf numFmtId="0" fontId="35" fillId="6" borderId="6" xfId="0" applyFont="1" applyFill="1" applyBorder="1" applyAlignment="1">
      <alignment horizontal="center" vertical="center" shrinkToFit="1"/>
    </xf>
    <xf numFmtId="0" fontId="39" fillId="0" borderId="0" xfId="0" applyFont="1" applyAlignment="1"/>
    <xf numFmtId="0" fontId="39" fillId="0" borderId="0" xfId="0" applyFont="1">
      <alignment vertical="center"/>
    </xf>
    <xf numFmtId="0" fontId="39" fillId="0" borderId="0" xfId="0" applyFont="1" applyAlignment="1">
      <alignment horizontal="center" vertical="center"/>
    </xf>
    <xf numFmtId="0" fontId="39" fillId="0" borderId="19" xfId="0" applyFont="1" applyBorder="1" applyAlignment="1">
      <alignment horizontal="center" vertical="center"/>
    </xf>
    <xf numFmtId="0" fontId="39" fillId="0" borderId="56" xfId="0" applyFont="1" applyBorder="1" applyAlignment="1">
      <alignment horizontal="center" vertical="center"/>
    </xf>
    <xf numFmtId="0" fontId="39" fillId="0" borderId="74" xfId="0" applyFont="1" applyBorder="1" applyAlignment="1">
      <alignment horizontal="center" vertical="center"/>
    </xf>
    <xf numFmtId="188" fontId="39" fillId="0" borderId="0" xfId="0" applyNumberFormat="1" applyFont="1" applyAlignment="1">
      <alignment horizontal="center" vertical="center"/>
    </xf>
    <xf numFmtId="0" fontId="39" fillId="0" borderId="25" xfId="0" applyFont="1" applyBorder="1" applyAlignment="1">
      <alignment horizontal="center" vertical="center"/>
    </xf>
    <xf numFmtId="189" fontId="39" fillId="0" borderId="0" xfId="1" applyNumberFormat="1" applyFont="1" applyAlignment="1">
      <alignment horizontal="center" vertical="center"/>
    </xf>
    <xf numFmtId="0" fontId="39" fillId="0" borderId="75" xfId="0" applyFont="1" applyBorder="1" applyAlignment="1">
      <alignment horizontal="center" vertical="center"/>
    </xf>
    <xf numFmtId="0" fontId="39" fillId="0" borderId="14" xfId="0" applyFont="1" applyBorder="1" applyAlignment="1">
      <alignment horizontal="center" vertical="center"/>
    </xf>
    <xf numFmtId="188" fontId="39" fillId="0" borderId="76" xfId="0" applyNumberFormat="1" applyFont="1" applyBorder="1" applyAlignment="1">
      <alignment horizontal="center" vertical="center"/>
    </xf>
    <xf numFmtId="0" fontId="39" fillId="0" borderId="20" xfId="0" applyFont="1" applyBorder="1" applyAlignment="1">
      <alignment horizontal="center" vertical="center"/>
    </xf>
    <xf numFmtId="189" fontId="39" fillId="8" borderId="20" xfId="1" applyNumberFormat="1" applyFont="1" applyFill="1" applyBorder="1" applyAlignment="1">
      <alignment horizontal="center" vertical="center"/>
    </xf>
    <xf numFmtId="188" fontId="39" fillId="0" borderId="20" xfId="0" applyNumberFormat="1" applyFont="1" applyBorder="1" applyAlignment="1">
      <alignment horizontal="center" vertical="center"/>
    </xf>
    <xf numFmtId="189" fontId="39" fillId="0" borderId="0" xfId="1" applyNumberFormat="1" applyFont="1" applyFill="1" applyBorder="1" applyAlignment="1">
      <alignment horizontal="center"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centerContinuous" vertical="center"/>
    </xf>
    <xf numFmtId="0" fontId="39" fillId="7" borderId="25" xfId="0" applyFont="1" applyFill="1" applyBorder="1" applyAlignment="1">
      <alignment horizontal="centerContinuous" vertical="center"/>
    </xf>
    <xf numFmtId="0" fontId="39" fillId="7" borderId="59" xfId="0" applyFont="1" applyFill="1" applyBorder="1" applyAlignment="1">
      <alignment horizontal="centerContinuous" vertical="center"/>
    </xf>
    <xf numFmtId="0" fontId="42" fillId="0" borderId="0" xfId="0" applyFont="1">
      <alignment vertical="center"/>
    </xf>
    <xf numFmtId="0" fontId="43" fillId="0" borderId="0" xfId="0" applyFont="1">
      <alignment vertical="center"/>
    </xf>
    <xf numFmtId="0" fontId="44" fillId="0" borderId="0" xfId="0" applyFont="1" applyAlignment="1">
      <alignment horizontal="left" vertical="center"/>
    </xf>
    <xf numFmtId="0" fontId="40" fillId="0" borderId="0" xfId="0" applyFont="1" applyAlignment="1">
      <alignment horizontal="centerContinuous" vertical="center"/>
    </xf>
    <xf numFmtId="0" fontId="44" fillId="0" borderId="0" xfId="0" applyFont="1">
      <alignment vertical="center"/>
    </xf>
    <xf numFmtId="0" fontId="44" fillId="7" borderId="25" xfId="0" applyFont="1" applyFill="1" applyBorder="1" applyAlignment="1">
      <alignment horizontal="centerContinuous" vertical="center"/>
    </xf>
    <xf numFmtId="0" fontId="44" fillId="7" borderId="54" xfId="0" applyFont="1" applyFill="1" applyBorder="1" applyAlignment="1">
      <alignment horizontal="centerContinuous" vertical="center"/>
    </xf>
    <xf numFmtId="0" fontId="45" fillId="0" borderId="0" xfId="0" applyFont="1">
      <alignment vertical="center"/>
    </xf>
    <xf numFmtId="0" fontId="21" fillId="0" borderId="0" xfId="0" applyFont="1">
      <alignment vertical="center"/>
    </xf>
    <xf numFmtId="0" fontId="40" fillId="7" borderId="59" xfId="0" applyFont="1" applyFill="1" applyBorder="1" applyAlignment="1">
      <alignment horizontal="centerContinuous" vertical="center" wrapText="1"/>
    </xf>
    <xf numFmtId="0" fontId="22" fillId="0" borderId="0" xfId="0" applyFont="1">
      <alignment vertical="center"/>
    </xf>
    <xf numFmtId="0" fontId="46" fillId="0" borderId="0" xfId="0" applyFont="1">
      <alignment vertical="center"/>
    </xf>
    <xf numFmtId="0" fontId="40" fillId="7" borderId="59" xfId="0" applyFont="1" applyFill="1" applyBorder="1" applyAlignment="1">
      <alignment horizontal="centerContinuous" vertical="center"/>
    </xf>
    <xf numFmtId="0" fontId="39" fillId="0" borderId="0" xfId="0" applyFont="1" applyAlignment="1">
      <alignment horizontal="left" vertical="center"/>
    </xf>
    <xf numFmtId="0" fontId="44" fillId="7" borderId="4" xfId="0" applyFont="1" applyFill="1" applyBorder="1" applyAlignment="1">
      <alignment horizontal="center" vertical="center" wrapText="1" shrinkToFit="1"/>
    </xf>
    <xf numFmtId="0" fontId="44" fillId="7" borderId="25" xfId="0" applyFont="1" applyFill="1" applyBorder="1" applyAlignment="1">
      <alignment horizontal="centerContinuous" vertical="center" wrapText="1" shrinkToFit="1"/>
    </xf>
    <xf numFmtId="0" fontId="44" fillId="7" borderId="59" xfId="0" applyFont="1" applyFill="1" applyBorder="1" applyAlignment="1">
      <alignment horizontal="centerContinuous" vertical="center" wrapText="1" shrinkToFit="1"/>
    </xf>
    <xf numFmtId="0" fontId="44" fillId="0" borderId="4" xfId="0" applyFont="1" applyBorder="1" applyAlignment="1">
      <alignment horizontal="center" vertical="center" shrinkToFit="1"/>
    </xf>
    <xf numFmtId="0" fontId="44" fillId="9" borderId="4" xfId="0" applyFont="1" applyFill="1" applyBorder="1" applyAlignment="1">
      <alignment horizontal="center" vertical="center" shrinkToFit="1"/>
    </xf>
    <xf numFmtId="0" fontId="44" fillId="7" borderId="77" xfId="0" applyFont="1" applyFill="1" applyBorder="1">
      <alignment vertical="center"/>
    </xf>
    <xf numFmtId="0" fontId="40" fillId="7" borderId="0" xfId="0" applyFont="1" applyFill="1">
      <alignment vertical="center"/>
    </xf>
    <xf numFmtId="0" fontId="44" fillId="7" borderId="14" xfId="0" applyFont="1" applyFill="1" applyBorder="1" applyAlignment="1"/>
    <xf numFmtId="0" fontId="44" fillId="7" borderId="0" xfId="0" applyFont="1" applyFill="1">
      <alignment vertical="center"/>
    </xf>
    <xf numFmtId="0" fontId="44" fillId="9" borderId="25" xfId="0" applyFont="1" applyFill="1" applyBorder="1">
      <alignment vertical="center"/>
    </xf>
    <xf numFmtId="0" fontId="44" fillId="9" borderId="54" xfId="0" applyFont="1" applyFill="1" applyBorder="1">
      <alignment vertical="center"/>
    </xf>
    <xf numFmtId="0" fontId="44" fillId="9" borderId="59" xfId="0" applyFont="1" applyFill="1" applyBorder="1">
      <alignment vertical="center"/>
    </xf>
    <xf numFmtId="0" fontId="44" fillId="7" borderId="19" xfId="0" applyFont="1" applyFill="1" applyBorder="1">
      <alignment vertical="center"/>
    </xf>
    <xf numFmtId="0" fontId="44" fillId="7" borderId="56" xfId="0" applyFont="1" applyFill="1" applyBorder="1">
      <alignment vertical="center"/>
    </xf>
    <xf numFmtId="0" fontId="40" fillId="7" borderId="74" xfId="0" applyFont="1" applyFill="1" applyBorder="1">
      <alignment vertical="center"/>
    </xf>
    <xf numFmtId="0" fontId="44" fillId="7" borderId="75" xfId="0" applyFont="1" applyFill="1" applyBorder="1" applyAlignment="1"/>
    <xf numFmtId="0" fontId="40" fillId="7" borderId="78" xfId="0" applyFont="1" applyFill="1" applyBorder="1">
      <alignment vertical="center"/>
    </xf>
    <xf numFmtId="0" fontId="44" fillId="7" borderId="75" xfId="0" applyFont="1" applyFill="1" applyBorder="1" applyAlignment="1">
      <alignment horizontal="left"/>
    </xf>
    <xf numFmtId="0" fontId="44" fillId="7" borderId="77" xfId="0" applyFont="1" applyFill="1" applyBorder="1" applyAlignment="1">
      <alignment horizontal="centerContinuous" vertical="center"/>
    </xf>
    <xf numFmtId="0" fontId="47" fillId="9" borderId="54" xfId="0" applyFont="1" applyFill="1" applyBorder="1">
      <alignment vertical="center"/>
    </xf>
    <xf numFmtId="0" fontId="44" fillId="7" borderId="19" xfId="0" applyFont="1" applyFill="1" applyBorder="1" applyAlignment="1">
      <alignment horizontal="centerContinuous" vertical="center"/>
    </xf>
    <xf numFmtId="0" fontId="44" fillId="7" borderId="56" xfId="0" applyFont="1" applyFill="1" applyBorder="1" applyAlignment="1">
      <alignment horizontal="centerContinuous" vertical="center"/>
    </xf>
    <xf numFmtId="0" fontId="40" fillId="7" borderId="59" xfId="0" applyFont="1" applyFill="1" applyBorder="1">
      <alignment vertical="center"/>
    </xf>
    <xf numFmtId="0" fontId="40" fillId="0" borderId="0" xfId="0" applyFont="1" applyAlignment="1">
      <alignment horizontal="left" vertical="center"/>
    </xf>
    <xf numFmtId="0" fontId="23" fillId="0" borderId="0" xfId="0" applyFont="1" applyAlignment="1">
      <alignment horizontal="left" vertical="center"/>
    </xf>
    <xf numFmtId="9" fontId="44" fillId="0" borderId="4" xfId="1" applyFont="1" applyBorder="1" applyAlignment="1">
      <alignment horizontal="right" vertical="center"/>
    </xf>
    <xf numFmtId="0" fontId="44" fillId="0" borderId="59" xfId="0" applyFont="1" applyBorder="1">
      <alignment vertical="center"/>
    </xf>
    <xf numFmtId="0" fontId="48" fillId="0" borderId="0" xfId="0" applyFont="1" applyAlignment="1">
      <alignment vertical="center" wrapText="1"/>
    </xf>
    <xf numFmtId="0" fontId="48" fillId="0" borderId="0" xfId="0" applyFont="1">
      <alignment vertical="center"/>
    </xf>
    <xf numFmtId="0" fontId="42" fillId="0" borderId="0" xfId="0" applyFont="1" applyAlignment="1">
      <alignment vertical="center" wrapText="1"/>
    </xf>
    <xf numFmtId="0" fontId="49" fillId="0" borderId="0" xfId="0" applyFont="1">
      <alignment vertical="center"/>
    </xf>
    <xf numFmtId="0" fontId="42" fillId="0" borderId="79" xfId="0" applyFont="1" applyBorder="1" applyAlignment="1">
      <alignment horizontal="center" vertical="center" wrapText="1"/>
    </xf>
    <xf numFmtId="0" fontId="42" fillId="0" borderId="80" xfId="0" applyFont="1" applyBorder="1" applyAlignment="1">
      <alignment horizontal="center" vertical="center" wrapText="1"/>
    </xf>
    <xf numFmtId="0" fontId="42" fillId="0" borderId="81" xfId="0" applyFont="1" applyBorder="1" applyAlignment="1">
      <alignment horizontal="center" vertical="center" wrapText="1"/>
    </xf>
    <xf numFmtId="0" fontId="42" fillId="0" borderId="82" xfId="0" applyFont="1" applyBorder="1" applyAlignment="1">
      <alignment horizontal="center" vertical="center" wrapText="1"/>
    </xf>
    <xf numFmtId="0" fontId="42" fillId="0" borderId="83" xfId="0" applyFont="1" applyBorder="1" applyAlignment="1">
      <alignment horizontal="center" vertical="center" wrapText="1"/>
    </xf>
    <xf numFmtId="0" fontId="42" fillId="0" borderId="84" xfId="0" applyFont="1" applyBorder="1" applyAlignment="1">
      <alignment horizontal="center" vertical="center" wrapText="1"/>
    </xf>
    <xf numFmtId="0" fontId="42" fillId="0" borderId="85" xfId="0" applyFont="1" applyBorder="1" applyAlignment="1">
      <alignment horizontal="center" vertical="center" wrapText="1"/>
    </xf>
    <xf numFmtId="0" fontId="23" fillId="9" borderId="4" xfId="0" applyFont="1" applyFill="1" applyBorder="1" applyAlignment="1">
      <alignment horizontal="center" vertical="center" shrinkToFit="1"/>
    </xf>
    <xf numFmtId="0" fontId="23" fillId="9" borderId="4" xfId="0" applyFont="1" applyFill="1" applyBorder="1" applyAlignment="1">
      <alignment horizontal="center" vertical="center" wrapText="1" shrinkToFit="1"/>
    </xf>
    <xf numFmtId="0" fontId="23" fillId="9" borderId="96" xfId="0" applyFont="1" applyFill="1" applyBorder="1" applyAlignment="1">
      <alignment horizontal="center" vertical="center" wrapText="1" shrinkToFit="1"/>
    </xf>
    <xf numFmtId="0" fontId="44" fillId="9" borderId="20" xfId="0" applyFont="1" applyFill="1" applyBorder="1" applyAlignment="1">
      <alignment horizontal="center" vertical="center" wrapText="1"/>
    </xf>
    <xf numFmtId="0" fontId="46" fillId="0" borderId="4" xfId="0" applyFont="1" applyBorder="1">
      <alignment vertical="center"/>
    </xf>
    <xf numFmtId="0" fontId="21" fillId="0" borderId="0" xfId="0" applyFont="1" applyAlignment="1">
      <alignment horizontal="left" vertical="center"/>
    </xf>
    <xf numFmtId="0" fontId="21" fillId="9" borderId="4" xfId="0" applyFont="1" applyFill="1" applyBorder="1" applyAlignment="1">
      <alignment horizontal="center" vertical="center" shrinkToFit="1"/>
    </xf>
    <xf numFmtId="0" fontId="21" fillId="9" borderId="4" xfId="0" applyFont="1" applyFill="1" applyBorder="1" applyAlignment="1">
      <alignment horizontal="center" vertical="center" wrapText="1" shrinkToFit="1"/>
    </xf>
    <xf numFmtId="0" fontId="21" fillId="9" borderId="4" xfId="0" applyFont="1" applyFill="1" applyBorder="1" applyAlignment="1">
      <alignment horizontal="centerContinuous" vertical="center" shrinkToFit="1"/>
    </xf>
    <xf numFmtId="0" fontId="21" fillId="9" borderId="15" xfId="0" applyFont="1" applyFill="1" applyBorder="1" applyAlignment="1">
      <alignment horizontal="center" wrapText="1" shrinkToFit="1"/>
    </xf>
    <xf numFmtId="0" fontId="21" fillId="9" borderId="20" xfId="0" applyFont="1" applyFill="1" applyBorder="1" applyAlignment="1">
      <alignment horizontal="center" vertical="top" wrapText="1" shrinkToFit="1"/>
    </xf>
    <xf numFmtId="0" fontId="21" fillId="9" borderId="4" xfId="0" applyFont="1" applyFill="1" applyBorder="1" applyAlignment="1">
      <alignment horizontal="centerContinuous" vertical="center" wrapText="1" shrinkToFit="1"/>
    </xf>
    <xf numFmtId="0" fontId="20" fillId="0" borderId="0" xfId="0" applyFont="1">
      <alignment vertical="center"/>
    </xf>
    <xf numFmtId="0" fontId="39" fillId="0" borderId="0" xfId="0" applyFont="1" applyAlignment="1">
      <alignment horizontal="left" vertical="top" wrapText="1"/>
    </xf>
    <xf numFmtId="0" fontId="21" fillId="4" borderId="0" xfId="4" applyFont="1" applyFill="1">
      <alignment vertical="center"/>
    </xf>
    <xf numFmtId="0" fontId="21" fillId="0" borderId="0" xfId="4" applyFont="1">
      <alignment vertical="center"/>
    </xf>
    <xf numFmtId="0" fontId="28" fillId="4" borderId="98" xfId="4" applyFont="1" applyFill="1" applyBorder="1" applyAlignment="1">
      <alignment horizontal="centerContinuous" vertical="center" wrapText="1"/>
    </xf>
    <xf numFmtId="0" fontId="27" fillId="4" borderId="99" xfId="4" applyFont="1" applyFill="1" applyBorder="1" applyAlignment="1">
      <alignment horizontal="centerContinuous" vertical="center" wrapText="1"/>
    </xf>
    <xf numFmtId="0" fontId="27" fillId="4" borderId="0" xfId="4" applyFont="1" applyFill="1">
      <alignment vertical="center"/>
    </xf>
    <xf numFmtId="0" fontId="27" fillId="3" borderId="101" xfId="4" applyFont="1" applyFill="1" applyBorder="1" applyAlignment="1">
      <alignment horizontal="center" vertical="center" wrapText="1"/>
    </xf>
    <xf numFmtId="0" fontId="27" fillId="3" borderId="102" xfId="4" applyFont="1" applyFill="1" applyBorder="1" applyAlignment="1">
      <alignment horizontal="center" vertical="center" wrapText="1"/>
    </xf>
    <xf numFmtId="0" fontId="27" fillId="3" borderId="103" xfId="4" applyFont="1" applyFill="1" applyBorder="1" applyAlignment="1">
      <alignment horizontal="center" vertical="center" wrapText="1"/>
    </xf>
    <xf numFmtId="0" fontId="27" fillId="3" borderId="104" xfId="4" applyFont="1" applyFill="1" applyBorder="1" applyAlignment="1">
      <alignment horizontal="center" vertical="center" wrapText="1"/>
    </xf>
    <xf numFmtId="38" fontId="27" fillId="2" borderId="103" xfId="3" applyFont="1" applyFill="1" applyBorder="1" applyAlignment="1">
      <alignment vertical="center" wrapText="1"/>
    </xf>
    <xf numFmtId="0" fontId="27" fillId="0" borderId="0" xfId="4" applyFont="1">
      <alignment vertical="center"/>
    </xf>
    <xf numFmtId="38" fontId="27" fillId="2" borderId="120" xfId="3" applyFont="1" applyFill="1" applyBorder="1" applyAlignment="1">
      <alignment vertical="center" wrapText="1"/>
    </xf>
    <xf numFmtId="38" fontId="27" fillId="2" borderId="121" xfId="3" applyFont="1" applyFill="1" applyBorder="1" applyAlignment="1">
      <alignment vertical="center" wrapText="1"/>
    </xf>
    <xf numFmtId="38" fontId="27" fillId="2" borderId="122" xfId="3" applyFont="1" applyFill="1" applyBorder="1" applyAlignment="1">
      <alignment vertical="center" wrapText="1"/>
    </xf>
    <xf numFmtId="38" fontId="27" fillId="2" borderId="118" xfId="3" applyFont="1" applyFill="1" applyBorder="1" applyAlignment="1">
      <alignment vertical="center" wrapText="1"/>
    </xf>
    <xf numFmtId="38" fontId="27" fillId="2" borderId="116" xfId="3" applyFont="1" applyFill="1" applyBorder="1" applyAlignment="1">
      <alignment vertical="center" wrapText="1"/>
    </xf>
    <xf numFmtId="0" fontId="21" fillId="4" borderId="124" xfId="4" applyFont="1" applyFill="1" applyBorder="1" applyAlignment="1">
      <alignment vertical="center" wrapText="1"/>
    </xf>
    <xf numFmtId="38" fontId="27" fillId="2" borderId="131" xfId="3" applyFont="1" applyFill="1" applyBorder="1" applyAlignment="1">
      <alignment vertical="center" wrapText="1"/>
    </xf>
    <xf numFmtId="38" fontId="27" fillId="2" borderId="130" xfId="3" applyFont="1" applyFill="1" applyBorder="1" applyAlignment="1">
      <alignment vertical="center" wrapText="1"/>
    </xf>
    <xf numFmtId="0" fontId="27" fillId="4" borderId="132" xfId="4" applyFont="1" applyFill="1" applyBorder="1" applyAlignment="1">
      <alignment vertical="center" wrapText="1"/>
    </xf>
    <xf numFmtId="0" fontId="27" fillId="3" borderId="133" xfId="4" applyFont="1" applyFill="1" applyBorder="1" applyAlignment="1">
      <alignment horizontal="center" vertical="center" wrapText="1"/>
    </xf>
    <xf numFmtId="0" fontId="27" fillId="3" borderId="134" xfId="4" applyFont="1" applyFill="1" applyBorder="1" applyAlignment="1">
      <alignment horizontal="center" vertical="center" wrapText="1"/>
    </xf>
    <xf numFmtId="0" fontId="27" fillId="3" borderId="135" xfId="4" applyFont="1" applyFill="1" applyBorder="1" applyAlignment="1">
      <alignment horizontal="center" vertical="center" wrapText="1"/>
    </xf>
    <xf numFmtId="0" fontId="27" fillId="3" borderId="137" xfId="4" applyFont="1" applyFill="1" applyBorder="1" applyAlignment="1">
      <alignment horizontal="center" vertical="center" wrapText="1"/>
    </xf>
    <xf numFmtId="0" fontId="27" fillId="3" borderId="121" xfId="4" applyFont="1" applyFill="1" applyBorder="1" applyAlignment="1">
      <alignment horizontal="center" vertical="center" wrapText="1"/>
    </xf>
    <xf numFmtId="38" fontId="27" fillId="2" borderId="135" xfId="3" applyFont="1" applyFill="1" applyBorder="1" applyAlignment="1">
      <alignment vertical="center" wrapText="1"/>
    </xf>
    <xf numFmtId="0" fontId="21" fillId="4" borderId="140" xfId="4" applyFont="1" applyFill="1" applyBorder="1" applyAlignment="1">
      <alignment vertical="center" wrapText="1"/>
    </xf>
    <xf numFmtId="0" fontId="27" fillId="0" borderId="161" xfId="4" applyFont="1" applyBorder="1" applyAlignment="1">
      <alignment vertical="center" wrapText="1"/>
    </xf>
    <xf numFmtId="0" fontId="54" fillId="4" borderId="0" xfId="4" applyFont="1" applyFill="1">
      <alignment vertical="center"/>
    </xf>
    <xf numFmtId="38" fontId="27" fillId="2" borderId="165" xfId="3" applyFont="1" applyFill="1" applyBorder="1" applyAlignment="1">
      <alignment vertical="center" wrapText="1"/>
    </xf>
    <xf numFmtId="38" fontId="27" fillId="2" borderId="166" xfId="3" applyFont="1" applyFill="1" applyBorder="1" applyAlignment="1">
      <alignment vertical="center" wrapText="1"/>
    </xf>
    <xf numFmtId="0" fontId="42" fillId="9" borderId="4" xfId="0" applyFont="1" applyFill="1" applyBorder="1" applyAlignment="1">
      <alignment horizontal="center" vertical="center" shrinkToFit="1"/>
    </xf>
    <xf numFmtId="0" fontId="23" fillId="9" borderId="167" xfId="0" applyFont="1" applyFill="1" applyBorder="1" applyAlignment="1">
      <alignment horizontal="center" vertical="center" wrapText="1" shrinkToFit="1"/>
    </xf>
    <xf numFmtId="0" fontId="21" fillId="9" borderId="15" xfId="0" applyFont="1" applyFill="1" applyBorder="1" applyAlignment="1">
      <alignment horizontal="center" vertical="center" shrinkToFit="1"/>
    </xf>
    <xf numFmtId="0" fontId="23" fillId="9" borderId="76" xfId="0" applyFont="1" applyFill="1" applyBorder="1" applyAlignment="1">
      <alignment horizontal="center" vertical="center" wrapText="1" shrinkToFit="1"/>
    </xf>
    <xf numFmtId="0" fontId="42" fillId="0" borderId="27"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50" xfId="0" applyFont="1" applyBorder="1" applyAlignment="1">
      <alignment horizontal="center" vertical="center" shrinkToFit="1"/>
    </xf>
    <xf numFmtId="0" fontId="42" fillId="0" borderId="4" xfId="0" applyFont="1" applyBorder="1" applyAlignment="1">
      <alignment horizontal="center" vertical="center"/>
    </xf>
    <xf numFmtId="0" fontId="39" fillId="0" borderId="0" xfId="0" applyFont="1" applyAlignment="1">
      <alignment vertical="center" wrapText="1"/>
    </xf>
    <xf numFmtId="0" fontId="44" fillId="0" borderId="0" xfId="0" applyFont="1" applyAlignment="1">
      <alignment horizontal="centerContinuous" vertical="center"/>
    </xf>
    <xf numFmtId="0" fontId="42" fillId="0" borderId="0" xfId="0" applyFont="1" applyAlignment="1">
      <alignment horizontal="center" vertical="center" wrapText="1" shrinkToFit="1"/>
    </xf>
    <xf numFmtId="0" fontId="42" fillId="0" borderId="0" xfId="0" applyFont="1" applyAlignment="1">
      <alignment horizontal="center" vertical="center" shrinkToFit="1"/>
    </xf>
    <xf numFmtId="0" fontId="42" fillId="0" borderId="0" xfId="0" applyFont="1" applyAlignment="1">
      <alignment horizontal="center" vertical="center"/>
    </xf>
    <xf numFmtId="38" fontId="42" fillId="2" borderId="173" xfId="3" applyFont="1" applyFill="1" applyBorder="1" applyAlignment="1">
      <alignment vertical="center" wrapText="1"/>
    </xf>
    <xf numFmtId="38" fontId="42" fillId="2" borderId="127" xfId="3" applyFont="1" applyFill="1" applyBorder="1" applyAlignment="1">
      <alignment vertical="center" wrapText="1"/>
    </xf>
    <xf numFmtId="190" fontId="44" fillId="0" borderId="4" xfId="0" applyNumberFormat="1" applyFont="1" applyBorder="1" applyAlignment="1">
      <alignment horizontal="center" vertical="center" shrinkToFit="1"/>
    </xf>
    <xf numFmtId="190" fontId="44" fillId="9" borderId="4" xfId="0" applyNumberFormat="1" applyFont="1" applyFill="1" applyBorder="1" applyAlignment="1">
      <alignment horizontal="center" vertical="center" shrinkToFit="1"/>
    </xf>
    <xf numFmtId="0" fontId="44" fillId="0" borderId="4" xfId="0" applyFont="1" applyBorder="1" applyAlignment="1">
      <alignment horizontal="center" vertical="center" wrapText="1"/>
    </xf>
    <xf numFmtId="0" fontId="21" fillId="9" borderId="20" xfId="0" applyFont="1" applyFill="1" applyBorder="1" applyAlignment="1">
      <alignment horizontal="center" vertical="center" shrinkToFit="1"/>
    </xf>
    <xf numFmtId="0" fontId="23" fillId="9" borderId="4" xfId="0" applyFont="1" applyFill="1" applyBorder="1" applyAlignment="1">
      <alignment horizontal="centerContinuous" vertical="center" wrapText="1" shrinkToFit="1"/>
    </xf>
    <xf numFmtId="0" fontId="42" fillId="0" borderId="58" xfId="0" applyFont="1" applyBorder="1" applyAlignment="1">
      <alignment horizontal="center" vertical="center" shrinkToFit="1"/>
    </xf>
    <xf numFmtId="0" fontId="42" fillId="0" borderId="12" xfId="0" applyFont="1" applyBorder="1" applyAlignment="1">
      <alignment vertical="center" wrapText="1" shrinkToFit="1"/>
    </xf>
    <xf numFmtId="0" fontId="23" fillId="0" borderId="4" xfId="0" applyFont="1" applyBorder="1" applyAlignment="1">
      <alignment horizontal="center" vertical="center" shrinkToFit="1"/>
    </xf>
    <xf numFmtId="0" fontId="23" fillId="0" borderId="4" xfId="0" applyFont="1" applyBorder="1" applyAlignment="1">
      <alignment horizontal="center" vertical="center" wrapText="1"/>
    </xf>
    <xf numFmtId="0" fontId="23" fillId="0" borderId="59" xfId="0" applyFont="1" applyBorder="1" applyAlignment="1">
      <alignment horizontal="center" vertical="center" wrapText="1"/>
    </xf>
    <xf numFmtId="0" fontId="21" fillId="9" borderId="167" xfId="0" applyFont="1" applyFill="1" applyBorder="1" applyAlignment="1">
      <alignment horizontal="centerContinuous" vertical="center" wrapText="1"/>
    </xf>
    <xf numFmtId="38" fontId="27" fillId="2" borderId="214" xfId="3" applyFont="1" applyFill="1" applyBorder="1" applyAlignment="1">
      <alignment vertical="center" wrapText="1"/>
    </xf>
    <xf numFmtId="38" fontId="27" fillId="2" borderId="2" xfId="3" applyFont="1" applyFill="1" applyBorder="1" applyAlignment="1">
      <alignment vertical="center" wrapText="1"/>
    </xf>
    <xf numFmtId="38" fontId="27" fillId="2" borderId="162" xfId="3" applyFont="1" applyFill="1" applyBorder="1" applyAlignment="1">
      <alignment vertical="center" wrapText="1"/>
    </xf>
    <xf numFmtId="38" fontId="27" fillId="2" borderId="164" xfId="3" applyFont="1" applyFill="1" applyBorder="1" applyAlignment="1">
      <alignment vertical="center" wrapText="1"/>
    </xf>
    <xf numFmtId="38" fontId="27" fillId="2" borderId="215" xfId="3" applyFont="1" applyFill="1" applyBorder="1" applyAlignment="1">
      <alignment vertical="center" wrapText="1"/>
    </xf>
    <xf numFmtId="38" fontId="27" fillId="2" borderId="216" xfId="3" applyFont="1" applyFill="1" applyBorder="1" applyAlignment="1">
      <alignment vertical="center" wrapText="1"/>
    </xf>
    <xf numFmtId="38" fontId="23" fillId="0" borderId="4" xfId="2" applyFont="1" applyFill="1" applyBorder="1" applyAlignment="1">
      <alignment vertical="center"/>
    </xf>
    <xf numFmtId="0" fontId="40" fillId="0" borderId="0" xfId="0" applyFont="1" applyAlignment="1">
      <alignment horizontal="center" vertical="center"/>
    </xf>
    <xf numFmtId="9" fontId="44" fillId="0" borderId="217" xfId="1" applyFont="1" applyFill="1" applyBorder="1" applyAlignment="1">
      <alignment horizontal="right" vertical="center"/>
    </xf>
    <xf numFmtId="0" fontId="23" fillId="0" borderId="4" xfId="0" applyFont="1" applyBorder="1" applyAlignment="1">
      <alignment horizontal="center" vertical="center" wrapText="1" shrinkToFit="1"/>
    </xf>
    <xf numFmtId="0" fontId="61" fillId="0" borderId="4" xfId="0" applyFont="1" applyBorder="1" applyAlignment="1">
      <alignment horizontal="center" vertical="center"/>
    </xf>
    <xf numFmtId="0" fontId="58" fillId="0" borderId="0" xfId="0" applyFont="1">
      <alignment vertical="center"/>
    </xf>
    <xf numFmtId="38" fontId="40" fillId="0" borderId="0" xfId="2" applyFont="1" applyBorder="1">
      <alignment vertical="center"/>
    </xf>
    <xf numFmtId="0" fontId="40" fillId="0" borderId="218" xfId="0" applyFont="1" applyBorder="1">
      <alignment vertical="center"/>
    </xf>
    <xf numFmtId="9" fontId="44" fillId="0" borderId="4" xfId="1" applyFont="1" applyFill="1" applyBorder="1" applyAlignment="1">
      <alignment horizontal="right" vertical="center"/>
    </xf>
    <xf numFmtId="0" fontId="44" fillId="0" borderId="0" xfId="0" applyFont="1" applyAlignment="1"/>
    <xf numFmtId="0" fontId="59" fillId="0" borderId="4" xfId="0" applyFont="1" applyBorder="1" applyAlignment="1">
      <alignment horizontal="center" vertical="center"/>
    </xf>
    <xf numFmtId="0" fontId="59" fillId="0" borderId="4" xfId="0" applyFont="1" applyBorder="1">
      <alignment vertical="center"/>
    </xf>
    <xf numFmtId="0" fontId="59" fillId="0" borderId="0" xfId="0" applyFont="1">
      <alignment vertical="center"/>
    </xf>
    <xf numFmtId="38" fontId="23" fillId="0" borderId="15" xfId="2" applyFont="1" applyFill="1" applyBorder="1" applyAlignment="1">
      <alignment vertical="center"/>
    </xf>
    <xf numFmtId="0" fontId="44" fillId="0" borderId="15" xfId="0" applyFont="1" applyBorder="1">
      <alignment vertical="center"/>
    </xf>
    <xf numFmtId="0" fontId="59" fillId="0" borderId="20" xfId="0" applyFont="1" applyBorder="1">
      <alignment vertical="center"/>
    </xf>
    <xf numFmtId="0" fontId="63" fillId="0" borderId="0" xfId="5" applyFont="1" applyAlignment="1">
      <alignment vertical="center"/>
    </xf>
    <xf numFmtId="0" fontId="64" fillId="0" borderId="0" xfId="5" applyFont="1" applyAlignment="1">
      <alignment horizontal="center" vertical="center"/>
    </xf>
    <xf numFmtId="0" fontId="63" fillId="0" borderId="0" xfId="5" applyFont="1" applyAlignment="1">
      <alignment horizontal="distributed" vertical="center"/>
    </xf>
    <xf numFmtId="0" fontId="63" fillId="0" borderId="0" xfId="5" applyFont="1" applyAlignment="1">
      <alignment horizontal="left" vertical="center" indent="1"/>
    </xf>
    <xf numFmtId="0" fontId="63"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vertical="top"/>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61" fillId="0" borderId="0" xfId="0" applyFont="1">
      <alignment vertical="center"/>
    </xf>
    <xf numFmtId="0" fontId="59" fillId="0" borderId="14" xfId="0" applyFont="1" applyBorder="1">
      <alignment vertical="center"/>
    </xf>
    <xf numFmtId="0" fontId="59" fillId="0" borderId="25" xfId="0" applyFont="1" applyBorder="1">
      <alignment vertical="center"/>
    </xf>
    <xf numFmtId="0" fontId="59" fillId="0" borderId="0" xfId="0" applyFont="1" applyAlignment="1">
      <alignment horizontal="center" vertical="center"/>
    </xf>
    <xf numFmtId="0" fontId="59" fillId="0" borderId="15" xfId="0" applyFont="1" applyBorder="1">
      <alignment vertical="center"/>
    </xf>
    <xf numFmtId="38" fontId="59" fillId="0" borderId="15" xfId="2" applyFont="1" applyFill="1" applyBorder="1" applyAlignment="1">
      <alignment vertical="center"/>
    </xf>
    <xf numFmtId="0" fontId="59" fillId="0" borderId="0" xfId="0" applyFont="1" applyAlignment="1"/>
    <xf numFmtId="38" fontId="67" fillId="0" borderId="4" xfId="0" applyNumberFormat="1" applyFont="1" applyBorder="1">
      <alignment vertical="center"/>
    </xf>
    <xf numFmtId="38" fontId="67" fillId="0" borderId="4" xfId="2" applyFont="1" applyFill="1" applyBorder="1" applyAlignment="1">
      <alignment vertical="center"/>
    </xf>
    <xf numFmtId="190" fontId="44" fillId="0" borderId="0" xfId="0" applyNumberFormat="1" applyFont="1" applyAlignment="1">
      <alignment horizontal="center" vertical="center" shrinkToFit="1"/>
    </xf>
    <xf numFmtId="0" fontId="47" fillId="0" borderId="4" xfId="0" applyFont="1" applyBorder="1" applyAlignment="1">
      <alignment horizontal="lef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193" fontId="44" fillId="6" borderId="4" xfId="0" applyNumberFormat="1" applyFont="1" applyFill="1" applyBorder="1" applyAlignment="1">
      <alignment horizontal="center" vertical="center" shrinkToFit="1"/>
    </xf>
    <xf numFmtId="193" fontId="44" fillId="0" borderId="0" xfId="0" applyNumberFormat="1" applyFont="1" applyAlignment="1">
      <alignment horizontal="center" vertical="center" shrinkToFit="1"/>
    </xf>
    <xf numFmtId="193" fontId="44" fillId="0" borderId="4" xfId="0" applyNumberFormat="1" applyFont="1" applyBorder="1" applyAlignment="1">
      <alignment horizontal="center" vertical="center" shrinkToFit="1"/>
    </xf>
    <xf numFmtId="189" fontId="44" fillId="9" borderId="4" xfId="1" applyNumberFormat="1" applyFont="1" applyFill="1" applyBorder="1" applyAlignment="1">
      <alignment horizontal="right" vertical="center"/>
    </xf>
    <xf numFmtId="189" fontId="44" fillId="0" borderId="4" xfId="1" applyNumberFormat="1" applyFont="1" applyBorder="1" applyAlignment="1">
      <alignment horizontal="right" vertical="center"/>
    </xf>
    <xf numFmtId="192" fontId="44" fillId="6" borderId="4" xfId="2" applyNumberFormat="1" applyFont="1" applyFill="1" applyBorder="1" applyAlignment="1">
      <alignment horizontal="right" vertical="center"/>
    </xf>
    <xf numFmtId="192" fontId="44" fillId="0" borderId="4" xfId="2" applyNumberFormat="1" applyFont="1" applyBorder="1" applyAlignment="1">
      <alignment horizontal="right" vertical="center"/>
    </xf>
    <xf numFmtId="189" fontId="44" fillId="0" borderId="217" xfId="1" applyNumberFormat="1" applyFont="1" applyFill="1" applyBorder="1" applyAlignment="1">
      <alignment horizontal="right" vertical="center"/>
    </xf>
    <xf numFmtId="38" fontId="59" fillId="0" borderId="4" xfId="2" applyFont="1" applyBorder="1" applyAlignment="1">
      <alignment horizontal="right" vertical="center"/>
    </xf>
    <xf numFmtId="38" fontId="67" fillId="0" borderId="4" xfId="2" applyFont="1" applyBorder="1" applyAlignment="1">
      <alignment horizontal="right" vertical="center"/>
    </xf>
    <xf numFmtId="189" fontId="59" fillId="0" borderId="4" xfId="1" applyNumberFormat="1" applyFont="1" applyBorder="1" applyAlignment="1">
      <alignment horizontal="right" vertical="center"/>
    </xf>
    <xf numFmtId="189" fontId="67" fillId="9" borderId="4" xfId="1" applyNumberFormat="1" applyFont="1" applyFill="1" applyBorder="1" applyAlignment="1">
      <alignment horizontal="right" vertical="center"/>
    </xf>
    <xf numFmtId="192" fontId="22" fillId="0" borderId="4" xfId="2" applyNumberFormat="1" applyFont="1" applyBorder="1">
      <alignment vertical="center"/>
    </xf>
    <xf numFmtId="192" fontId="40" fillId="0" borderId="4" xfId="2" applyNumberFormat="1" applyFont="1" applyBorder="1">
      <alignment vertical="center"/>
    </xf>
    <xf numFmtId="192" fontId="40" fillId="0" borderId="4" xfId="2" applyNumberFormat="1" applyFont="1" applyBorder="1" applyAlignment="1">
      <alignment horizontal="right" vertical="center"/>
    </xf>
    <xf numFmtId="192" fontId="44" fillId="0" borderId="4" xfId="2" applyNumberFormat="1" applyFont="1" applyBorder="1" applyAlignment="1">
      <alignment horizontal="right" vertical="center" shrinkToFit="1"/>
    </xf>
    <xf numFmtId="192" fontId="44" fillId="0" borderId="4" xfId="2" applyNumberFormat="1" applyFont="1" applyFill="1" applyBorder="1" applyAlignment="1">
      <alignment horizontal="right" vertical="center"/>
    </xf>
    <xf numFmtId="0" fontId="60" fillId="0" borderId="0" xfId="0" applyFont="1">
      <alignment vertical="center"/>
    </xf>
    <xf numFmtId="0" fontId="23" fillId="9" borderId="20" xfId="0" applyFont="1" applyFill="1" applyBorder="1" applyAlignment="1">
      <alignment horizontal="center" vertical="center" wrapText="1"/>
    </xf>
    <xf numFmtId="0" fontId="21" fillId="9" borderId="20" xfId="0" applyFont="1" applyFill="1" applyBorder="1" applyAlignment="1">
      <alignment horizontal="center" vertical="center" wrapText="1" shrinkToFit="1"/>
    </xf>
    <xf numFmtId="0" fontId="21" fillId="9" borderId="15" xfId="0" applyFont="1" applyFill="1" applyBorder="1" applyAlignment="1">
      <alignment horizontal="center" vertical="center" wrapText="1" shrinkToFit="1"/>
    </xf>
    <xf numFmtId="0" fontId="23" fillId="0" borderId="78" xfId="0" applyFont="1" applyBorder="1" applyAlignment="1">
      <alignment horizontal="center" vertical="center" shrinkToFit="1"/>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76" xfId="0" applyFont="1" applyBorder="1" applyAlignment="1">
      <alignment horizontal="center" vertical="center"/>
    </xf>
    <xf numFmtId="194" fontId="23" fillId="0" borderId="59" xfId="0" applyNumberFormat="1" applyFont="1" applyBorder="1" applyAlignment="1">
      <alignment horizontal="center" vertical="center" wrapText="1"/>
    </xf>
    <xf numFmtId="180" fontId="23" fillId="0" borderId="168" xfId="0" applyNumberFormat="1" applyFont="1" applyBorder="1" applyAlignment="1">
      <alignment horizontal="center" vertical="center"/>
    </xf>
    <xf numFmtId="180" fontId="23" fillId="0" borderId="167" xfId="0" applyNumberFormat="1" applyFont="1" applyBorder="1" applyAlignment="1">
      <alignment horizontal="center" vertical="center"/>
    </xf>
    <xf numFmtId="0" fontId="23" fillId="7" borderId="59" xfId="0" applyFont="1" applyFill="1" applyBorder="1" applyAlignment="1">
      <alignment horizontal="center" vertical="center" wrapText="1"/>
    </xf>
    <xf numFmtId="0" fontId="23" fillId="7" borderId="4" xfId="0" applyFont="1" applyFill="1" applyBorder="1" applyAlignment="1">
      <alignment horizontal="center" vertical="center" wrapText="1"/>
    </xf>
    <xf numFmtId="181" fontId="23" fillId="7" borderId="59" xfId="0" applyNumberFormat="1" applyFont="1" applyFill="1" applyBorder="1" applyAlignment="1">
      <alignment horizontal="center" vertical="center" wrapText="1"/>
    </xf>
    <xf numFmtId="0" fontId="23" fillId="7" borderId="74" xfId="0" applyFont="1" applyFill="1" applyBorder="1" applyAlignment="1">
      <alignment horizontal="center" vertical="center"/>
    </xf>
    <xf numFmtId="0" fontId="23" fillId="0" borderId="74" xfId="0" applyFont="1" applyBorder="1" applyAlignment="1">
      <alignment horizontal="center" vertical="center" wrapText="1" shrinkToFit="1"/>
    </xf>
    <xf numFmtId="0" fontId="23" fillId="0" borderId="59" xfId="0" applyFont="1" applyBorder="1" applyAlignment="1">
      <alignment horizontal="center" vertical="center" wrapText="1" shrinkToFit="1"/>
    </xf>
    <xf numFmtId="191" fontId="23" fillId="0" borderId="59" xfId="0" applyNumberFormat="1" applyFont="1" applyBorder="1" applyAlignment="1">
      <alignment horizontal="center" vertical="center" wrapText="1"/>
    </xf>
    <xf numFmtId="181"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xf>
    <xf numFmtId="195"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wrapText="1"/>
    </xf>
    <xf numFmtId="0" fontId="23" fillId="7" borderId="74" xfId="0" applyFont="1" applyFill="1" applyBorder="1" applyAlignment="1">
      <alignment horizontal="center" vertical="center" wrapText="1"/>
    </xf>
    <xf numFmtId="0" fontId="23" fillId="7" borderId="78" xfId="0" applyFont="1" applyFill="1" applyBorder="1" applyAlignment="1">
      <alignment horizontal="center" vertical="center"/>
    </xf>
    <xf numFmtId="0" fontId="23" fillId="7" borderId="76" xfId="0" applyFont="1" applyFill="1" applyBorder="1" applyAlignment="1">
      <alignment horizontal="center" vertical="center"/>
    </xf>
    <xf numFmtId="178" fontId="23" fillId="7" borderId="74" xfId="0" applyNumberFormat="1" applyFont="1" applyFill="1" applyBorder="1" applyAlignment="1">
      <alignment horizontal="center" vertical="center"/>
    </xf>
    <xf numFmtId="178" fontId="23" fillId="7" borderId="20" xfId="0" applyNumberFormat="1" applyFont="1" applyFill="1" applyBorder="1" applyAlignment="1">
      <alignment horizontal="center" vertical="center"/>
    </xf>
    <xf numFmtId="181" fontId="23" fillId="0" borderId="59" xfId="0" applyNumberFormat="1" applyFont="1" applyBorder="1" applyAlignment="1">
      <alignment horizontal="center" vertical="center"/>
    </xf>
    <xf numFmtId="0" fontId="23" fillId="7" borderId="20" xfId="0" applyFont="1" applyFill="1" applyBorder="1" applyAlignment="1">
      <alignment horizontal="center" vertical="center" wrapText="1"/>
    </xf>
    <xf numFmtId="0" fontId="23" fillId="0" borderId="167" xfId="0" applyFont="1" applyBorder="1" applyAlignment="1">
      <alignment horizontal="center" vertical="center" wrapText="1"/>
    </xf>
    <xf numFmtId="49" fontId="23" fillId="0" borderId="4" xfId="0" applyNumberFormat="1" applyFont="1" applyBorder="1" applyAlignment="1">
      <alignment horizontal="center" vertical="center"/>
    </xf>
    <xf numFmtId="179" fontId="23" fillId="0" borderId="4" xfId="0" applyNumberFormat="1" applyFont="1" applyBorder="1" applyAlignment="1">
      <alignment horizontal="center" vertical="center" wrapText="1"/>
    </xf>
    <xf numFmtId="194" fontId="23" fillId="0" borderId="4" xfId="0" applyNumberFormat="1" applyFont="1" applyBorder="1" applyAlignment="1">
      <alignment horizontal="center" vertical="center" wrapText="1"/>
    </xf>
    <xf numFmtId="0" fontId="23" fillId="0" borderId="9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shrinkToFit="1"/>
    </xf>
    <xf numFmtId="180" fontId="23" fillId="0" borderId="167" xfId="0" applyNumberFormat="1" applyFont="1" applyBorder="1" applyAlignment="1">
      <alignment horizontal="center" vertical="center" wrapText="1"/>
    </xf>
    <xf numFmtId="0" fontId="23" fillId="7" borderId="20" xfId="0" applyFont="1" applyFill="1" applyBorder="1" applyAlignment="1">
      <alignment horizontal="center" vertical="center"/>
    </xf>
    <xf numFmtId="182" fontId="23" fillId="0" borderId="59" xfId="0" applyNumberFormat="1" applyFont="1" applyBorder="1" applyAlignment="1">
      <alignment horizontal="center" vertical="center" shrinkToFit="1"/>
    </xf>
    <xf numFmtId="182" fontId="23" fillId="0" borderId="4" xfId="0" applyNumberFormat="1" applyFont="1" applyBorder="1" applyAlignment="1">
      <alignment horizontal="center" vertical="center"/>
    </xf>
    <xf numFmtId="182" fontId="23" fillId="0" borderId="74" xfId="0" applyNumberFormat="1" applyFont="1" applyBorder="1" applyAlignment="1">
      <alignment horizontal="center" vertical="center" shrinkToFit="1"/>
    </xf>
    <xf numFmtId="183" fontId="23" fillId="0" borderId="59" xfId="0" applyNumberFormat="1" applyFont="1" applyBorder="1" applyAlignment="1">
      <alignment horizontal="center" vertical="center" shrinkToFit="1"/>
    </xf>
    <xf numFmtId="180" fontId="23" fillId="0" borderId="168" xfId="0" applyNumberFormat="1" applyFont="1" applyBorder="1" applyAlignment="1">
      <alignment horizontal="center" vertical="center" wrapText="1"/>
    </xf>
    <xf numFmtId="178" fontId="23" fillId="0" borderId="167" xfId="0" applyNumberFormat="1" applyFont="1" applyBorder="1" applyAlignment="1">
      <alignment horizontal="center" vertical="center" wrapText="1"/>
    </xf>
    <xf numFmtId="177" fontId="23" fillId="0" borderId="4" xfId="0" applyNumberFormat="1" applyFont="1" applyBorder="1" applyAlignment="1">
      <alignment horizontal="center" vertical="center"/>
    </xf>
    <xf numFmtId="180" fontId="23" fillId="0" borderId="4" xfId="0" applyNumberFormat="1" applyFont="1" applyBorder="1" applyAlignment="1">
      <alignment horizontal="center" vertical="center" wrapText="1"/>
    </xf>
    <xf numFmtId="0" fontId="23" fillId="0" borderId="0" xfId="0" applyFont="1" applyAlignment="1">
      <alignment horizontal="center" vertical="center"/>
    </xf>
    <xf numFmtId="0" fontId="23" fillId="0" borderId="20" xfId="0" applyFont="1" applyBorder="1" applyAlignment="1">
      <alignment horizontal="center" vertical="center"/>
    </xf>
    <xf numFmtId="49" fontId="23" fillId="7" borderId="4" xfId="0" applyNumberFormat="1" applyFont="1" applyFill="1" applyBorder="1" applyAlignment="1">
      <alignment horizontal="center" vertical="center"/>
    </xf>
    <xf numFmtId="0" fontId="42" fillId="0" borderId="35" xfId="0" applyFont="1" applyBorder="1" applyAlignment="1">
      <alignment vertical="center" wrapText="1" shrinkToFit="1"/>
    </xf>
    <xf numFmtId="0" fontId="42" fillId="0" borderId="0" xfId="0" applyFont="1" applyAlignment="1">
      <alignment vertical="center" wrapText="1" shrinkToFit="1"/>
    </xf>
    <xf numFmtId="0" fontId="42" fillId="0" borderId="27" xfId="0" applyFont="1" applyBorder="1" applyAlignment="1">
      <alignment vertical="center" wrapText="1" shrinkToFit="1"/>
    </xf>
    <xf numFmtId="0" fontId="42" fillId="0" borderId="171" xfId="0" applyFont="1" applyBorder="1" applyAlignment="1">
      <alignment vertical="center" wrapText="1" shrinkToFit="1"/>
    </xf>
    <xf numFmtId="0" fontId="42" fillId="0" borderId="62" xfId="0" applyFont="1" applyBorder="1" applyAlignment="1">
      <alignment vertical="center" wrapText="1" shrinkToFit="1"/>
    </xf>
    <xf numFmtId="0" fontId="42" fillId="0" borderId="169" xfId="0" applyFont="1" applyBorder="1" applyAlignment="1">
      <alignment vertical="center" shrinkToFit="1"/>
    </xf>
    <xf numFmtId="0" fontId="42" fillId="0" borderId="48" xfId="0" applyFont="1" applyBorder="1" applyAlignment="1">
      <alignment horizontal="center" vertical="center"/>
    </xf>
    <xf numFmtId="195" fontId="23" fillId="7" borderId="4" xfId="0" applyNumberFormat="1" applyFont="1" applyFill="1" applyBorder="1" applyAlignment="1">
      <alignment horizontal="center" vertical="center"/>
    </xf>
    <xf numFmtId="180" fontId="23" fillId="0" borderId="168" xfId="0" applyNumberFormat="1" applyFont="1" applyBorder="1" applyAlignment="1">
      <alignment horizontal="left" vertical="center" wrapText="1"/>
    </xf>
    <xf numFmtId="180" fontId="23" fillId="0" borderId="167" xfId="0" applyNumberFormat="1" applyFont="1" applyBorder="1" applyAlignment="1">
      <alignment horizontal="left" vertical="center" wrapText="1"/>
    </xf>
    <xf numFmtId="0" fontId="23" fillId="0" borderId="59" xfId="0" applyFont="1" applyBorder="1" applyAlignment="1">
      <alignment horizontal="left" vertical="center" wrapText="1"/>
    </xf>
    <xf numFmtId="0" fontId="23" fillId="0" borderId="4" xfId="0" applyFont="1" applyBorder="1" applyAlignment="1">
      <alignment horizontal="left" vertical="center" wrapText="1"/>
    </xf>
    <xf numFmtId="178" fontId="23" fillId="7" borderId="59" xfId="0" applyNumberFormat="1" applyFont="1" applyFill="1" applyBorder="1" applyAlignment="1">
      <alignment horizontal="center" vertical="center"/>
    </xf>
    <xf numFmtId="178" fontId="23" fillId="7" borderId="4" xfId="0" applyNumberFormat="1" applyFont="1" applyFill="1" applyBorder="1" applyAlignment="1">
      <alignment horizontal="center" vertical="center"/>
    </xf>
    <xf numFmtId="0" fontId="23" fillId="7" borderId="4" xfId="0" applyFont="1" applyFill="1" applyBorder="1" applyAlignment="1">
      <alignment horizontal="left" vertical="center" wrapText="1"/>
    </xf>
    <xf numFmtId="0" fontId="58" fillId="0" borderId="0" xfId="0" applyFont="1" applyAlignment="1">
      <alignment vertical="center" wrapText="1"/>
    </xf>
    <xf numFmtId="197" fontId="23" fillId="7" borderId="4" xfId="0" applyNumberFormat="1" applyFont="1" applyFill="1" applyBorder="1" applyAlignment="1">
      <alignment horizontal="center" vertical="center" wrapText="1"/>
    </xf>
    <xf numFmtId="198" fontId="23" fillId="7" borderId="4" xfId="0" applyNumberFormat="1" applyFont="1" applyFill="1" applyBorder="1" applyAlignment="1">
      <alignment horizontal="center" vertical="center"/>
    </xf>
    <xf numFmtId="180" fontId="23" fillId="0" borderId="4" xfId="0" applyNumberFormat="1" applyFont="1" applyBorder="1" applyAlignment="1">
      <alignment horizontal="left" vertical="center" wrapText="1"/>
    </xf>
    <xf numFmtId="0" fontId="23" fillId="7" borderId="59" xfId="0" applyFont="1" applyFill="1" applyBorder="1" applyAlignment="1">
      <alignment horizontal="left" vertical="center" wrapText="1"/>
    </xf>
    <xf numFmtId="196" fontId="21" fillId="10" borderId="24" xfId="2" applyNumberFormat="1" applyFont="1" applyFill="1" applyBorder="1" applyAlignment="1">
      <alignment horizontal="center" vertical="center" wrapText="1" shrinkToFit="1"/>
    </xf>
    <xf numFmtId="196" fontId="21" fillId="10" borderId="4" xfId="2" applyNumberFormat="1" applyFont="1" applyFill="1" applyBorder="1" applyAlignment="1">
      <alignment horizontal="center" vertical="center" wrapText="1" shrinkToFit="1"/>
    </xf>
    <xf numFmtId="196" fontId="21" fillId="10" borderId="4" xfId="2" applyNumberFormat="1" applyFont="1" applyFill="1" applyBorder="1" applyAlignment="1">
      <alignment horizontal="center" vertical="center"/>
    </xf>
    <xf numFmtId="196" fontId="21" fillId="10" borderId="5" xfId="2" applyNumberFormat="1" applyFont="1" applyFill="1" applyBorder="1" applyAlignment="1">
      <alignment horizontal="center" vertical="center"/>
    </xf>
    <xf numFmtId="196" fontId="21" fillId="10" borderId="62" xfId="2" applyNumberFormat="1" applyFont="1" applyFill="1" applyBorder="1" applyAlignment="1">
      <alignment horizontal="center" vertical="center"/>
    </xf>
    <xf numFmtId="196" fontId="21" fillId="10" borderId="59" xfId="2" applyNumberFormat="1" applyFont="1" applyFill="1" applyBorder="1" applyAlignment="1">
      <alignment horizontal="center" vertical="center"/>
    </xf>
    <xf numFmtId="196" fontId="21" fillId="10" borderId="26" xfId="2" applyNumberFormat="1" applyFont="1" applyFill="1" applyBorder="1" applyAlignment="1">
      <alignment horizontal="center" vertical="center"/>
    </xf>
    <xf numFmtId="196" fontId="21" fillId="10" borderId="62" xfId="2" applyNumberFormat="1" applyFont="1" applyFill="1" applyBorder="1" applyAlignment="1">
      <alignment horizontal="center" vertical="center" wrapText="1" shrinkToFit="1"/>
    </xf>
    <xf numFmtId="196" fontId="21" fillId="10" borderId="62" xfId="2" applyNumberFormat="1" applyFont="1" applyFill="1" applyBorder="1" applyAlignment="1">
      <alignment horizontal="center" vertical="center" shrinkToFit="1"/>
    </xf>
    <xf numFmtId="196" fontId="21" fillId="10" borderId="25" xfId="2" applyNumberFormat="1" applyFont="1" applyFill="1" applyBorder="1" applyAlignment="1">
      <alignment horizontal="center" vertical="center"/>
    </xf>
    <xf numFmtId="196" fontId="21" fillId="0" borderId="0" xfId="2" applyNumberFormat="1" applyFont="1" applyBorder="1" applyAlignment="1">
      <alignment horizontal="center" vertical="center" shrinkToFit="1"/>
    </xf>
    <xf numFmtId="196" fontId="21" fillId="0" borderId="0" xfId="2" applyNumberFormat="1" applyFont="1" applyBorder="1" applyAlignment="1">
      <alignment horizontal="center" vertical="center"/>
    </xf>
    <xf numFmtId="38" fontId="27" fillId="2" borderId="226" xfId="3" applyFont="1" applyFill="1" applyBorder="1" applyAlignment="1">
      <alignment vertical="center" wrapText="1"/>
    </xf>
    <xf numFmtId="0" fontId="21" fillId="0" borderId="108" xfId="4" applyFont="1" applyBorder="1" applyAlignment="1">
      <alignment horizontal="center" vertical="center" wrapText="1"/>
    </xf>
    <xf numFmtId="0" fontId="21" fillId="0" borderId="109" xfId="4" applyFont="1" applyBorder="1" applyAlignment="1">
      <alignment horizontal="center" vertical="center" wrapText="1"/>
    </xf>
    <xf numFmtId="0" fontId="21" fillId="0" borderId="111" xfId="4" applyFont="1" applyBorder="1" applyAlignment="1">
      <alignment horizontal="center" vertical="center" wrapText="1"/>
    </xf>
    <xf numFmtId="0" fontId="21" fillId="0" borderId="112" xfId="4" applyFont="1" applyBorder="1" applyAlignment="1">
      <alignment horizontal="center" vertical="center" wrapText="1"/>
    </xf>
    <xf numFmtId="0" fontId="27" fillId="3" borderId="114" xfId="4" applyFont="1" applyFill="1" applyBorder="1" applyAlignment="1">
      <alignment horizontal="center" vertical="center" wrapText="1"/>
    </xf>
    <xf numFmtId="0" fontId="27" fillId="3" borderId="115" xfId="4" applyFont="1" applyFill="1" applyBorder="1" applyAlignment="1">
      <alignment horizontal="center" vertical="center" wrapText="1"/>
    </xf>
    <xf numFmtId="0" fontId="27" fillId="3" borderId="116" xfId="4" applyFont="1" applyFill="1" applyBorder="1" applyAlignment="1">
      <alignment horizontal="center" vertical="center" wrapText="1"/>
    </xf>
    <xf numFmtId="0" fontId="27" fillId="3" borderId="118" xfId="4" applyFont="1" applyFill="1" applyBorder="1" applyAlignment="1">
      <alignment horizontal="center" vertical="center" wrapText="1"/>
    </xf>
    <xf numFmtId="0" fontId="27" fillId="3" borderId="119" xfId="4" applyFont="1" applyFill="1" applyBorder="1" applyAlignment="1">
      <alignment horizontal="center" vertical="center" wrapText="1"/>
    </xf>
    <xf numFmtId="0" fontId="21" fillId="0" borderId="125" xfId="4" applyFont="1" applyBorder="1" applyAlignment="1">
      <alignment horizontal="center" vertical="center" wrapText="1"/>
    </xf>
    <xf numFmtId="0" fontId="21" fillId="0" borderId="126" xfId="4" applyFont="1" applyBorder="1" applyAlignment="1">
      <alignment horizontal="center" vertical="center" wrapText="1"/>
    </xf>
    <xf numFmtId="0" fontId="27" fillId="3" borderId="130" xfId="4" applyFont="1" applyFill="1" applyBorder="1" applyAlignment="1">
      <alignment horizontal="center" vertical="center" wrapText="1"/>
    </xf>
    <xf numFmtId="38" fontId="27" fillId="2" borderId="227" xfId="3" applyFont="1" applyFill="1" applyBorder="1" applyAlignment="1">
      <alignment vertical="center" wrapText="1"/>
    </xf>
    <xf numFmtId="0" fontId="21" fillId="0" borderId="141" xfId="4" applyFont="1" applyBorder="1" applyAlignment="1">
      <alignment horizontal="center" vertical="center" wrapText="1"/>
    </xf>
    <xf numFmtId="0" fontId="21" fillId="0" borderId="142" xfId="4" applyFont="1" applyBorder="1" applyAlignment="1">
      <alignment horizontal="center" vertical="center" wrapText="1"/>
    </xf>
    <xf numFmtId="0" fontId="21" fillId="0" borderId="143" xfId="4" applyFont="1" applyBorder="1" applyAlignment="1">
      <alignment horizontal="center" vertical="center" wrapText="1"/>
    </xf>
    <xf numFmtId="0" fontId="21" fillId="0" borderId="145" xfId="4" applyFont="1" applyBorder="1" applyAlignment="1">
      <alignment horizontal="center" vertical="center" wrapText="1"/>
    </xf>
    <xf numFmtId="0" fontId="21" fillId="0" borderId="146" xfId="4" applyFont="1" applyBorder="1" applyAlignment="1">
      <alignment horizontal="center" vertical="center" wrapText="1"/>
    </xf>
    <xf numFmtId="0" fontId="27" fillId="3" borderId="120" xfId="4" applyFont="1" applyFill="1" applyBorder="1" applyAlignment="1">
      <alignment horizontal="center" vertical="center" wrapText="1"/>
    </xf>
    <xf numFmtId="0" fontId="27" fillId="3" borderId="150" xfId="4" applyFont="1" applyFill="1" applyBorder="1" applyAlignment="1">
      <alignment horizontal="center" vertical="center" wrapText="1"/>
    </xf>
    <xf numFmtId="0" fontId="21" fillId="0" borderId="151" xfId="4" applyFont="1" applyBorder="1" applyAlignment="1">
      <alignment horizontal="center" vertical="center" wrapText="1"/>
    </xf>
    <xf numFmtId="0" fontId="27" fillId="3" borderId="156" xfId="4" applyFont="1" applyFill="1" applyBorder="1" applyAlignment="1">
      <alignment horizontal="center" vertical="center" wrapText="1"/>
    </xf>
    <xf numFmtId="0" fontId="27" fillId="3" borderId="157" xfId="4" applyFont="1" applyFill="1" applyBorder="1" applyAlignment="1">
      <alignment horizontal="center" vertical="center" wrapText="1"/>
    </xf>
    <xf numFmtId="0" fontId="21" fillId="3" borderId="158" xfId="4" applyFont="1" applyFill="1" applyBorder="1" applyAlignment="1">
      <alignment horizontal="center" vertical="center" wrapText="1"/>
    </xf>
    <xf numFmtId="0" fontId="21" fillId="3" borderId="159" xfId="4" applyFont="1" applyFill="1" applyBorder="1" applyAlignment="1">
      <alignment horizontal="center" vertical="center" wrapText="1"/>
    </xf>
    <xf numFmtId="0" fontId="27" fillId="3" borderId="158" xfId="4" applyFont="1" applyFill="1" applyBorder="1" applyAlignment="1">
      <alignment horizontal="center" vertical="center" wrapText="1"/>
    </xf>
    <xf numFmtId="0" fontId="27" fillId="3" borderId="160" xfId="4" applyFont="1" applyFill="1" applyBorder="1" applyAlignment="1">
      <alignment horizontal="center" vertical="center" wrapText="1"/>
    </xf>
    <xf numFmtId="0" fontId="21" fillId="4" borderId="233" xfId="4" applyFont="1" applyFill="1" applyBorder="1" applyAlignment="1">
      <alignment vertical="center" wrapText="1"/>
    </xf>
    <xf numFmtId="0" fontId="21" fillId="0" borderId="234" xfId="4" applyFont="1" applyBorder="1" applyAlignment="1">
      <alignment horizontal="center" vertical="center" wrapText="1"/>
    </xf>
    <xf numFmtId="0" fontId="21" fillId="0" borderId="235" xfId="4" applyFont="1" applyBorder="1" applyAlignment="1">
      <alignment horizontal="center" vertical="center" wrapText="1"/>
    </xf>
    <xf numFmtId="0" fontId="21" fillId="0" borderId="236" xfId="4" applyFont="1" applyBorder="1" applyAlignment="1">
      <alignment horizontal="center" vertical="center" wrapText="1"/>
    </xf>
    <xf numFmtId="0" fontId="21" fillId="0" borderId="238" xfId="4" applyFont="1" applyBorder="1" applyAlignment="1">
      <alignment horizontal="center" vertical="center" wrapText="1"/>
    </xf>
    <xf numFmtId="0" fontId="21" fillId="0" borderId="239" xfId="4" applyFont="1" applyBorder="1" applyAlignment="1">
      <alignment horizontal="center" vertical="center" wrapText="1"/>
    </xf>
    <xf numFmtId="38" fontId="27" fillId="2" borderId="240" xfId="3" applyFont="1" applyFill="1" applyBorder="1" applyAlignment="1">
      <alignment vertical="center" wrapText="1"/>
    </xf>
    <xf numFmtId="0" fontId="27" fillId="3" borderId="249" xfId="4" applyFont="1" applyFill="1" applyBorder="1" applyAlignment="1">
      <alignment horizontal="center" vertical="center" wrapText="1"/>
    </xf>
    <xf numFmtId="38" fontId="27" fillId="2" borderId="250" xfId="3" applyFont="1" applyFill="1" applyBorder="1" applyAlignment="1">
      <alignment vertical="center" wrapText="1"/>
    </xf>
    <xf numFmtId="38" fontId="27" fillId="2" borderId="251" xfId="3" applyFont="1" applyFill="1" applyBorder="1" applyAlignment="1">
      <alignment vertical="center" wrapText="1"/>
    </xf>
    <xf numFmtId="38" fontId="27" fillId="2" borderId="252" xfId="3" applyFont="1" applyFill="1" applyBorder="1" applyAlignment="1">
      <alignment vertical="center" wrapText="1"/>
    </xf>
    <xf numFmtId="0" fontId="27" fillId="0" borderId="123" xfId="4" applyFont="1" applyBorder="1" applyAlignment="1">
      <alignment horizontal="center" vertical="center" wrapText="1"/>
    </xf>
    <xf numFmtId="0" fontId="27" fillId="4" borderId="244" xfId="4" applyFont="1" applyFill="1" applyBorder="1" applyAlignment="1">
      <alignment horizontal="center" vertical="center" wrapText="1"/>
    </xf>
    <xf numFmtId="0" fontId="50" fillId="4" borderId="155" xfId="4" applyFont="1" applyFill="1" applyBorder="1" applyAlignment="1">
      <alignment horizontal="center" vertical="center" wrapText="1"/>
    </xf>
    <xf numFmtId="0" fontId="51" fillId="4" borderId="255" xfId="4" applyFont="1" applyFill="1" applyBorder="1" applyAlignment="1">
      <alignment horizontal="center" vertical="center" wrapText="1"/>
    </xf>
    <xf numFmtId="0" fontId="28" fillId="4" borderId="155" xfId="4" applyFont="1" applyFill="1" applyBorder="1" applyAlignment="1">
      <alignment horizontal="center" vertical="center" wrapText="1"/>
    </xf>
    <xf numFmtId="0" fontId="52" fillId="4" borderId="256" xfId="4" applyFont="1" applyFill="1" applyBorder="1" applyAlignment="1">
      <alignment horizontal="center" vertical="center" wrapText="1"/>
    </xf>
    <xf numFmtId="0" fontId="52" fillId="4" borderId="128" xfId="4" applyFont="1" applyFill="1" applyBorder="1" applyAlignment="1">
      <alignment horizontal="center" vertical="center" wrapText="1"/>
    </xf>
    <xf numFmtId="0" fontId="52" fillId="4" borderId="33" xfId="4" applyFont="1" applyFill="1" applyBorder="1" applyAlignment="1">
      <alignment horizontal="center" vertical="center" wrapText="1"/>
    </xf>
    <xf numFmtId="0" fontId="28" fillId="4" borderId="33" xfId="4" applyFont="1" applyFill="1" applyBorder="1" applyAlignment="1">
      <alignment horizontal="center" vertical="center" wrapText="1"/>
    </xf>
    <xf numFmtId="0" fontId="52" fillId="4" borderId="254" xfId="4" applyFont="1" applyFill="1" applyBorder="1" applyAlignment="1">
      <alignment horizontal="center" vertical="center" wrapText="1"/>
    </xf>
    <xf numFmtId="0" fontId="53" fillId="4" borderId="257" xfId="4" applyFont="1" applyFill="1" applyBorder="1" applyAlignment="1">
      <alignment horizontal="center" vertical="center" wrapText="1"/>
    </xf>
    <xf numFmtId="0" fontId="29" fillId="4" borderId="258" xfId="4" applyFont="1" applyFill="1" applyBorder="1" applyAlignment="1">
      <alignment horizontal="center" vertical="center" wrapText="1"/>
    </xf>
    <xf numFmtId="0" fontId="29" fillId="4" borderId="259" xfId="4" applyFont="1" applyFill="1" applyBorder="1" applyAlignment="1">
      <alignment horizontal="center" vertical="center" wrapText="1"/>
    </xf>
    <xf numFmtId="0" fontId="21" fillId="4" borderId="153" xfId="4" applyFont="1" applyFill="1" applyBorder="1" applyAlignment="1">
      <alignment horizontal="center" vertical="center" wrapText="1"/>
    </xf>
    <xf numFmtId="0" fontId="21" fillId="4" borderId="153" xfId="4" applyFont="1" applyFill="1" applyBorder="1" applyAlignment="1">
      <alignment vertical="center" wrapText="1"/>
    </xf>
    <xf numFmtId="0" fontId="21" fillId="0" borderId="147" xfId="4" applyFont="1" applyBorder="1" applyAlignment="1">
      <alignment horizontal="center" vertical="center" wrapText="1"/>
    </xf>
    <xf numFmtId="0" fontId="21" fillId="0" borderId="115" xfId="4" applyFont="1" applyBorder="1" applyAlignment="1">
      <alignment horizontal="center" vertical="center" wrapText="1"/>
    </xf>
    <xf numFmtId="0" fontId="21" fillId="0" borderId="116" xfId="4" applyFont="1" applyBorder="1" applyAlignment="1">
      <alignment horizontal="center" vertical="center" wrapText="1"/>
    </xf>
    <xf numFmtId="0" fontId="21" fillId="0" borderId="118" xfId="4" applyFont="1" applyBorder="1" applyAlignment="1">
      <alignment horizontal="center" vertical="center" wrapText="1"/>
    </xf>
    <xf numFmtId="0" fontId="21" fillId="0" borderId="119" xfId="4" applyFont="1" applyBorder="1" applyAlignment="1">
      <alignment horizontal="center" vertical="center" wrapText="1"/>
    </xf>
    <xf numFmtId="0" fontId="45" fillId="0" borderId="0" xfId="0" applyFont="1" applyAlignment="1">
      <alignment vertical="center" wrapText="1"/>
    </xf>
    <xf numFmtId="0" fontId="61" fillId="0" borderId="0" xfId="5" applyFont="1" applyAlignment="1">
      <alignment vertical="center"/>
    </xf>
    <xf numFmtId="0" fontId="70" fillId="0" borderId="0" xfId="0" applyFont="1">
      <alignment vertical="center"/>
    </xf>
    <xf numFmtId="0" fontId="59" fillId="0" borderId="0" xfId="0" applyFont="1" applyAlignment="1">
      <alignment vertical="center" wrapText="1"/>
    </xf>
    <xf numFmtId="0" fontId="60" fillId="0" borderId="0" xfId="0" applyFont="1" applyAlignment="1">
      <alignment vertical="top"/>
    </xf>
    <xf numFmtId="0" fontId="59" fillId="0" borderId="0" xfId="0" applyFont="1" applyAlignment="1">
      <alignment vertical="top" wrapText="1"/>
    </xf>
    <xf numFmtId="0" fontId="59" fillId="0" borderId="0" xfId="0" applyFont="1" applyAlignment="1">
      <alignment vertical="top"/>
    </xf>
    <xf numFmtId="0" fontId="21" fillId="0" borderId="261" xfId="4" applyFont="1" applyBorder="1" applyAlignment="1">
      <alignment horizontal="center" vertical="center" wrapText="1"/>
    </xf>
    <xf numFmtId="0" fontId="21" fillId="0" borderId="272" xfId="4" applyFont="1" applyBorder="1" applyAlignment="1">
      <alignment horizontal="center" vertical="center" wrapText="1"/>
    </xf>
    <xf numFmtId="0" fontId="21" fillId="0" borderId="273" xfId="4" applyFont="1" applyBorder="1" applyAlignment="1">
      <alignment horizontal="center" vertical="center" wrapText="1"/>
    </xf>
    <xf numFmtId="0" fontId="21" fillId="0" borderId="246" xfId="4" applyFont="1" applyBorder="1" applyAlignment="1">
      <alignment horizontal="center" vertical="center" wrapText="1"/>
    </xf>
    <xf numFmtId="0" fontId="21" fillId="0" borderId="259" xfId="4" applyFont="1" applyBorder="1" applyAlignment="1">
      <alignment horizontal="center" vertical="center" wrapText="1"/>
    </xf>
    <xf numFmtId="0" fontId="21" fillId="0" borderId="258" xfId="4" applyFont="1" applyBorder="1" applyAlignment="1">
      <alignment horizontal="center" vertical="center" wrapText="1"/>
    </xf>
    <xf numFmtId="0" fontId="21" fillId="0" borderId="275" xfId="4" applyFont="1" applyBorder="1" applyAlignment="1">
      <alignment horizontal="center" vertical="center" wrapText="1"/>
    </xf>
    <xf numFmtId="0" fontId="21" fillId="0" borderId="247" xfId="4" applyFont="1" applyBorder="1" applyAlignment="1">
      <alignment horizontal="center" vertical="center" wrapText="1"/>
    </xf>
    <xf numFmtId="0" fontId="21" fillId="0" borderId="276" xfId="4" applyFont="1" applyBorder="1" applyAlignment="1">
      <alignment horizontal="center" vertical="center" wrapText="1"/>
    </xf>
    <xf numFmtId="0" fontId="21" fillId="0" borderId="278" xfId="4" applyFont="1" applyBorder="1" applyAlignment="1">
      <alignment horizontal="center" vertical="center" wrapText="1"/>
    </xf>
    <xf numFmtId="0" fontId="21" fillId="0" borderId="279" xfId="4" applyFont="1" applyBorder="1" applyAlignment="1">
      <alignment horizontal="center" vertical="center" wrapText="1"/>
    </xf>
    <xf numFmtId="0" fontId="21" fillId="0" borderId="280" xfId="4" applyFont="1" applyBorder="1" applyAlignment="1">
      <alignment horizontal="center" vertical="center" wrapText="1"/>
    </xf>
    <xf numFmtId="38" fontId="42" fillId="0" borderId="272" xfId="3" applyFont="1" applyFill="1" applyBorder="1" applyAlignment="1">
      <alignment vertical="center" shrinkToFit="1"/>
    </xf>
    <xf numFmtId="38" fontId="42" fillId="0" borderId="261" xfId="3" applyFont="1" applyFill="1" applyBorder="1" applyAlignment="1">
      <alignment vertical="center" shrinkToFit="1"/>
    </xf>
    <xf numFmtId="38" fontId="42" fillId="0" borderId="278" xfId="3" applyFont="1" applyBorder="1" applyAlignment="1">
      <alignment vertical="center" shrinkToFit="1"/>
    </xf>
    <xf numFmtId="38" fontId="42" fillId="0" borderId="278" xfId="3" applyFont="1" applyFill="1" applyBorder="1" applyAlignment="1">
      <alignment vertical="center" shrinkToFit="1"/>
    </xf>
    <xf numFmtId="38" fontId="42" fillId="0" borderId="276" xfId="3" applyFont="1" applyBorder="1" applyAlignment="1">
      <alignment vertical="center" shrinkToFit="1"/>
    </xf>
    <xf numFmtId="38" fontId="42" fillId="0" borderId="276" xfId="3" applyFont="1" applyFill="1" applyBorder="1" applyAlignment="1">
      <alignment vertical="center" shrinkToFit="1"/>
    </xf>
    <xf numFmtId="38" fontId="42" fillId="0" borderId="118" xfId="3" applyFont="1" applyBorder="1" applyAlignment="1">
      <alignment vertical="center" shrinkToFit="1"/>
    </xf>
    <xf numFmtId="38" fontId="42" fillId="0" borderId="116" xfId="3" applyFont="1" applyBorder="1" applyAlignment="1">
      <alignment vertical="center" shrinkToFit="1"/>
    </xf>
    <xf numFmtId="0" fontId="21" fillId="0" borderId="286" xfId="4" applyFont="1" applyBorder="1" applyAlignment="1">
      <alignment vertical="center" wrapText="1"/>
    </xf>
    <xf numFmtId="0" fontId="21" fillId="0" borderId="287" xfId="4" applyFont="1" applyBorder="1" applyAlignment="1">
      <alignment vertical="center" wrapText="1"/>
    </xf>
    <xf numFmtId="0" fontId="27" fillId="0" borderId="123" xfId="4" applyFont="1" applyBorder="1" applyAlignment="1">
      <alignment vertical="center" shrinkToFit="1"/>
    </xf>
    <xf numFmtId="0" fontId="21" fillId="0" borderId="286" xfId="4" applyFont="1" applyBorder="1" applyAlignment="1">
      <alignment vertical="center" shrinkToFit="1"/>
    </xf>
    <xf numFmtId="0" fontId="27" fillId="0" borderId="105" xfId="4" applyFont="1" applyBorder="1" applyAlignment="1">
      <alignment vertical="center" shrinkToFit="1"/>
    </xf>
    <xf numFmtId="0" fontId="21" fillId="0" borderId="288" xfId="4" applyFont="1" applyBorder="1" applyAlignment="1">
      <alignment vertical="center" shrinkToFit="1"/>
    </xf>
    <xf numFmtId="0" fontId="27" fillId="0" borderId="138" xfId="4" applyFont="1" applyBorder="1" applyAlignment="1">
      <alignment horizontal="center" vertical="center" shrinkToFit="1"/>
    </xf>
    <xf numFmtId="0" fontId="21" fillId="0" borderId="148" xfId="4" applyFont="1" applyBorder="1" applyAlignment="1">
      <alignment vertical="center" shrinkToFit="1"/>
    </xf>
    <xf numFmtId="0" fontId="21" fillId="0" borderId="152" xfId="4" applyFont="1" applyBorder="1" applyAlignment="1">
      <alignment vertical="center" shrinkToFit="1"/>
    </xf>
    <xf numFmtId="0" fontId="21" fillId="0" borderId="241" xfId="4" applyFont="1" applyBorder="1" applyAlignment="1">
      <alignment vertical="center" shrinkToFit="1"/>
    </xf>
    <xf numFmtId="0" fontId="27" fillId="3" borderId="248" xfId="4" applyFont="1" applyFill="1" applyBorder="1" applyAlignment="1">
      <alignment horizontal="center" vertical="center" shrinkToFit="1"/>
    </xf>
    <xf numFmtId="0" fontId="21" fillId="0" borderId="271" xfId="4" applyFont="1" applyBorder="1" applyAlignment="1">
      <alignment horizontal="center" vertical="center" shrinkToFit="1"/>
    </xf>
    <xf numFmtId="0" fontId="21" fillId="0" borderId="144" xfId="4" applyFont="1" applyBorder="1" applyAlignment="1">
      <alignment horizontal="center" vertical="center" shrinkToFit="1"/>
    </xf>
    <xf numFmtId="0" fontId="21" fillId="0" borderId="274" xfId="4" applyFont="1" applyBorder="1" applyAlignment="1">
      <alignment horizontal="center" vertical="center" shrinkToFit="1"/>
    </xf>
    <xf numFmtId="0" fontId="27" fillId="3" borderId="117" xfId="4" applyFont="1" applyFill="1" applyBorder="1" applyAlignment="1">
      <alignment horizontal="center" vertical="center" shrinkToFit="1"/>
    </xf>
    <xf numFmtId="0" fontId="27" fillId="3" borderId="129" xfId="4" applyFont="1" applyFill="1" applyBorder="1" applyAlignment="1">
      <alignment horizontal="center" vertical="center" shrinkToFit="1"/>
    </xf>
    <xf numFmtId="0" fontId="21" fillId="0" borderId="277" xfId="4" applyFont="1" applyBorder="1" applyAlignment="1">
      <alignment horizontal="center" vertical="center" shrinkToFit="1"/>
    </xf>
    <xf numFmtId="0" fontId="27" fillId="3" borderId="136" xfId="4" applyFont="1" applyFill="1" applyBorder="1" applyAlignment="1">
      <alignment horizontal="center" vertical="center" shrinkToFit="1"/>
    </xf>
    <xf numFmtId="0" fontId="27" fillId="3" borderId="149" xfId="4" applyFont="1" applyFill="1" applyBorder="1" applyAlignment="1">
      <alignment horizontal="center" vertical="center" shrinkToFit="1"/>
    </xf>
    <xf numFmtId="0" fontId="21" fillId="0" borderId="117" xfId="4" applyFont="1" applyBorder="1" applyAlignment="1">
      <alignment horizontal="center" vertical="center" shrinkToFit="1"/>
    </xf>
    <xf numFmtId="0" fontId="21" fillId="0" borderId="237" xfId="4" applyFont="1" applyBorder="1" applyAlignment="1">
      <alignment horizontal="center" vertical="center" shrinkToFit="1"/>
    </xf>
    <xf numFmtId="0" fontId="23" fillId="9" borderId="242" xfId="0" applyFont="1" applyFill="1" applyBorder="1" applyAlignment="1">
      <alignment horizontal="center" vertical="center" wrapText="1" shrinkToFit="1"/>
    </xf>
    <xf numFmtId="186" fontId="21" fillId="0" borderId="4" xfId="0" applyNumberFormat="1" applyFont="1" applyBorder="1" applyAlignment="1">
      <alignment horizontal="center" vertical="center" wrapText="1"/>
    </xf>
    <xf numFmtId="186" fontId="21" fillId="0" borderId="4" xfId="0" applyNumberFormat="1" applyFont="1" applyBorder="1" applyAlignment="1">
      <alignment horizontal="center" vertical="center"/>
    </xf>
    <xf numFmtId="184" fontId="21" fillId="0" borderId="4" xfId="0" applyNumberFormat="1" applyFont="1" applyBorder="1" applyAlignment="1">
      <alignment horizontal="center" vertical="center" wrapText="1"/>
    </xf>
    <xf numFmtId="184" fontId="21" fillId="0" borderId="4" xfId="0" applyNumberFormat="1" applyFont="1" applyBorder="1" applyAlignment="1">
      <alignment horizontal="center" vertical="center"/>
    </xf>
    <xf numFmtId="187" fontId="21" fillId="0" borderId="4" xfId="0" applyNumberFormat="1" applyFont="1" applyBorder="1" applyAlignment="1">
      <alignment horizontal="center" vertical="center" wrapText="1"/>
    </xf>
    <xf numFmtId="187" fontId="21" fillId="0" borderId="4" xfId="0" applyNumberFormat="1" applyFont="1" applyBorder="1" applyAlignment="1">
      <alignment horizontal="center" vertical="center"/>
    </xf>
    <xf numFmtId="185" fontId="21" fillId="0" borderId="242" xfId="0" applyNumberFormat="1" applyFont="1" applyBorder="1" applyAlignment="1">
      <alignment horizontal="center" vertical="center" wrapText="1"/>
    </xf>
    <xf numFmtId="0" fontId="21" fillId="0" borderId="4" xfId="0" applyFont="1" applyBorder="1">
      <alignment vertical="center"/>
    </xf>
    <xf numFmtId="185" fontId="21" fillId="5" borderId="4" xfId="0" applyNumberFormat="1" applyFont="1" applyFill="1" applyBorder="1" applyAlignment="1">
      <alignment horizontal="center" vertical="center" wrapText="1"/>
    </xf>
    <xf numFmtId="0" fontId="21" fillId="7" borderId="20" xfId="0" applyFont="1" applyFill="1" applyBorder="1" applyAlignment="1">
      <alignment horizontal="center" vertical="center"/>
    </xf>
    <xf numFmtId="9" fontId="21" fillId="7" borderId="4" xfId="1" applyFont="1" applyFill="1" applyBorder="1" applyAlignment="1">
      <alignment horizontal="center" vertical="center" wrapText="1"/>
    </xf>
    <xf numFmtId="0" fontId="44" fillId="0" borderId="71" xfId="0" applyFont="1" applyBorder="1" applyAlignment="1">
      <alignment vertical="center" wrapText="1"/>
    </xf>
    <xf numFmtId="0" fontId="44" fillId="0" borderId="87" xfId="0" applyFont="1" applyBorder="1" applyAlignment="1">
      <alignment vertical="center" textRotation="255" wrapText="1"/>
    </xf>
    <xf numFmtId="0" fontId="44" fillId="0" borderId="72" xfId="0" applyFont="1" applyBorder="1" applyAlignment="1">
      <alignment vertical="center" wrapText="1"/>
    </xf>
    <xf numFmtId="0" fontId="44" fillId="0" borderId="86" xfId="0" applyFont="1" applyBorder="1" applyAlignment="1">
      <alignment horizontal="left" vertical="center" wrapText="1"/>
    </xf>
    <xf numFmtId="0" fontId="44" fillId="0" borderId="174" xfId="0" applyFont="1" applyBorder="1" applyAlignment="1">
      <alignment vertical="center" wrapText="1"/>
    </xf>
    <xf numFmtId="0" fontId="44" fillId="0" borderId="66" xfId="0" applyFont="1" applyBorder="1" applyAlignment="1">
      <alignment vertical="center" wrapText="1"/>
    </xf>
    <xf numFmtId="0" fontId="44" fillId="0" borderId="91" xfId="0" applyFont="1" applyBorder="1" applyAlignment="1">
      <alignment vertical="center" textRotation="255" wrapText="1"/>
    </xf>
    <xf numFmtId="0" fontId="44" fillId="0" borderId="68" xfId="0" applyFont="1" applyBorder="1" applyAlignment="1">
      <alignment vertical="center" wrapText="1"/>
    </xf>
    <xf numFmtId="0" fontId="44" fillId="0" borderId="90" xfId="0" applyFont="1" applyBorder="1" applyAlignment="1">
      <alignment horizontal="left" vertical="center" wrapText="1"/>
    </xf>
    <xf numFmtId="0" fontId="44" fillId="0" borderId="92" xfId="0" applyFont="1" applyBorder="1" applyAlignment="1">
      <alignment vertical="center" wrapText="1"/>
    </xf>
    <xf numFmtId="0" fontId="44" fillId="0" borderId="66" xfId="0" applyFont="1" applyBorder="1" applyAlignment="1">
      <alignment horizontal="left" vertical="center" wrapText="1"/>
    </xf>
    <xf numFmtId="0" fontId="44" fillId="0" borderId="68" xfId="0" applyFont="1" applyBorder="1" applyAlignment="1">
      <alignment horizontal="left" vertical="center" wrapText="1"/>
    </xf>
    <xf numFmtId="0" fontId="44" fillId="0" borderId="92" xfId="0" applyFont="1" applyBorder="1" applyAlignment="1">
      <alignment horizontal="left" vertical="center" wrapText="1"/>
    </xf>
    <xf numFmtId="0" fontId="44" fillId="0" borderId="90" xfId="0" applyFont="1" applyBorder="1" applyAlignment="1">
      <alignment vertical="center" wrapText="1"/>
    </xf>
    <xf numFmtId="0" fontId="44" fillId="0" borderId="67" xfId="0" applyFont="1" applyBorder="1" applyAlignment="1">
      <alignment horizontal="left" vertical="center" wrapText="1"/>
    </xf>
    <xf numFmtId="0" fontId="44" fillId="0" borderId="94" xfId="0" applyFont="1" applyBorder="1" applyAlignment="1">
      <alignment vertical="center" textRotation="255" wrapText="1"/>
    </xf>
    <xf numFmtId="0" fontId="44" fillId="0" borderId="69" xfId="0" applyFont="1" applyBorder="1" applyAlignment="1">
      <alignment horizontal="left" vertical="center" wrapText="1"/>
    </xf>
    <xf numFmtId="0" fontId="44" fillId="0" borderId="93" xfId="0" applyFont="1" applyBorder="1" applyAlignment="1">
      <alignment horizontal="left" vertical="center" wrapText="1"/>
    </xf>
    <xf numFmtId="0" fontId="44" fillId="0" borderId="94" xfId="0" applyFont="1" applyBorder="1" applyAlignment="1">
      <alignment vertical="center" wrapText="1"/>
    </xf>
    <xf numFmtId="0" fontId="44" fillId="0" borderId="95" xfId="0" applyFont="1" applyBorder="1" applyAlignment="1">
      <alignment horizontal="left" vertical="center" wrapText="1"/>
    </xf>
    <xf numFmtId="0" fontId="44" fillId="0" borderId="71" xfId="0" applyFont="1" applyBorder="1" applyAlignment="1">
      <alignment horizontal="left" vertical="center" wrapText="1"/>
    </xf>
    <xf numFmtId="0" fontId="44" fillId="0" borderId="87" xfId="0" applyFont="1" applyBorder="1" applyAlignment="1">
      <alignment vertical="center" wrapText="1"/>
    </xf>
    <xf numFmtId="0" fontId="44" fillId="0" borderId="88" xfId="0" applyFont="1" applyBorder="1" applyAlignment="1">
      <alignment vertical="center" wrapText="1"/>
    </xf>
    <xf numFmtId="0" fontId="44" fillId="0" borderId="89" xfId="0" applyFont="1" applyBorder="1" applyAlignment="1">
      <alignment vertical="center" wrapText="1"/>
    </xf>
    <xf numFmtId="0" fontId="23" fillId="0" borderId="66" xfId="0" applyFont="1" applyBorder="1" applyAlignment="1">
      <alignment horizontal="left" vertical="center" wrapText="1"/>
    </xf>
    <xf numFmtId="0" fontId="23" fillId="0" borderId="91" xfId="0" applyFont="1" applyBorder="1" applyAlignment="1">
      <alignment vertical="center" textRotation="255" wrapText="1"/>
    </xf>
    <xf numFmtId="0" fontId="23" fillId="0" borderId="91" xfId="0" applyFont="1" applyBorder="1" applyAlignment="1">
      <alignment vertical="center" wrapText="1"/>
    </xf>
    <xf numFmtId="0" fontId="45" fillId="0" borderId="92" xfId="0" applyFont="1" applyBorder="1" applyAlignment="1">
      <alignment vertical="center" wrapText="1"/>
    </xf>
    <xf numFmtId="0" fontId="44" fillId="0" borderId="91" xfId="0" applyFont="1" applyBorder="1" applyAlignment="1">
      <alignment vertical="center" wrapText="1"/>
    </xf>
    <xf numFmtId="0" fontId="44" fillId="0" borderId="91" xfId="0" applyFont="1" applyBorder="1" applyAlignment="1">
      <alignment horizontal="left" vertical="center" wrapText="1"/>
    </xf>
    <xf numFmtId="0" fontId="44" fillId="0" borderId="94" xfId="0" applyFont="1" applyBorder="1" applyAlignment="1">
      <alignment horizontal="left" vertical="center" wrapText="1"/>
    </xf>
    <xf numFmtId="0" fontId="23" fillId="0" borderId="0" xfId="0" applyFont="1">
      <alignment vertical="center"/>
    </xf>
    <xf numFmtId="196" fontId="21" fillId="10" borderId="169" xfId="2" applyNumberFormat="1" applyFont="1" applyFill="1" applyBorder="1" applyAlignment="1">
      <alignment horizontal="center" vertical="center" shrinkToFit="1"/>
    </xf>
    <xf numFmtId="196" fontId="21" fillId="10" borderId="20" xfId="2" applyNumberFormat="1" applyFont="1" applyFill="1" applyBorder="1" applyAlignment="1">
      <alignment horizontal="center" vertical="center"/>
    </xf>
    <xf numFmtId="196" fontId="21" fillId="10" borderId="21" xfId="2" applyNumberFormat="1" applyFont="1" applyFill="1" applyBorder="1" applyAlignment="1">
      <alignment horizontal="center" vertical="center"/>
    </xf>
    <xf numFmtId="196" fontId="21" fillId="10" borderId="35" xfId="2" applyNumberFormat="1" applyFont="1" applyFill="1" applyBorder="1" applyAlignment="1">
      <alignment horizontal="center" vertical="center"/>
    </xf>
    <xf numFmtId="196" fontId="21" fillId="0" borderId="24" xfId="2" applyNumberFormat="1" applyFont="1" applyFill="1" applyBorder="1" applyAlignment="1">
      <alignment horizontal="center" vertical="center" wrapText="1" shrinkToFit="1"/>
    </xf>
    <xf numFmtId="196" fontId="21" fillId="0" borderId="4" xfId="2" applyNumberFormat="1" applyFont="1" applyFill="1" applyBorder="1" applyAlignment="1">
      <alignment horizontal="center" vertical="center" wrapText="1" shrinkToFit="1"/>
    </xf>
    <xf numFmtId="196" fontId="21" fillId="0" borderId="4" xfId="2" applyNumberFormat="1" applyFont="1" applyFill="1" applyBorder="1" applyAlignment="1">
      <alignment horizontal="center" vertical="center"/>
    </xf>
    <xf numFmtId="196" fontId="21" fillId="0" borderId="5" xfId="2" applyNumberFormat="1" applyFont="1" applyFill="1" applyBorder="1" applyAlignment="1">
      <alignment horizontal="center" vertical="center"/>
    </xf>
    <xf numFmtId="196" fontId="21" fillId="0" borderId="62" xfId="2" applyNumberFormat="1" applyFont="1" applyFill="1" applyBorder="1" applyAlignment="1">
      <alignment horizontal="center" vertical="center"/>
    </xf>
    <xf numFmtId="196" fontId="21" fillId="0" borderId="59" xfId="2" applyNumberFormat="1" applyFont="1" applyFill="1" applyBorder="1" applyAlignment="1">
      <alignment horizontal="center" vertical="center"/>
    </xf>
    <xf numFmtId="196" fontId="21" fillId="0" borderId="25" xfId="2" applyNumberFormat="1" applyFont="1" applyFill="1" applyBorder="1" applyAlignment="1">
      <alignment horizontal="center" vertical="center" wrapText="1" shrinkToFit="1"/>
    </xf>
    <xf numFmtId="196" fontId="21" fillId="0" borderId="5" xfId="2" applyNumberFormat="1" applyFont="1" applyFill="1" applyBorder="1" applyAlignment="1">
      <alignment horizontal="center" vertical="center" wrapText="1" shrinkToFit="1"/>
    </xf>
    <xf numFmtId="196" fontId="21" fillId="0" borderId="26" xfId="2" applyNumberFormat="1" applyFont="1" applyFill="1" applyBorder="1" applyAlignment="1">
      <alignment horizontal="center" vertical="center"/>
    </xf>
    <xf numFmtId="196" fontId="21" fillId="10" borderId="61" xfId="2" applyNumberFormat="1" applyFont="1" applyFill="1" applyBorder="1" applyAlignment="1">
      <alignment horizontal="center" vertical="center" shrinkToFit="1"/>
    </xf>
    <xf numFmtId="196" fontId="21" fillId="10" borderId="2" xfId="2" applyNumberFormat="1" applyFont="1" applyFill="1" applyBorder="1" applyAlignment="1">
      <alignment horizontal="center" vertical="center"/>
    </xf>
    <xf numFmtId="196" fontId="21" fillId="10" borderId="3" xfId="2" applyNumberFormat="1" applyFont="1" applyFill="1" applyBorder="1" applyAlignment="1">
      <alignment horizontal="center" vertical="center"/>
    </xf>
    <xf numFmtId="196" fontId="21" fillId="10" borderId="61" xfId="2" applyNumberFormat="1" applyFont="1" applyFill="1" applyBorder="1" applyAlignment="1">
      <alignment horizontal="center" vertical="center"/>
    </xf>
    <xf numFmtId="196" fontId="21" fillId="10" borderId="57" xfId="2" applyNumberFormat="1" applyFont="1" applyFill="1" applyBorder="1" applyAlignment="1">
      <alignment horizontal="center" vertical="center"/>
    </xf>
    <xf numFmtId="196" fontId="21" fillId="10" borderId="27" xfId="2" applyNumberFormat="1" applyFont="1" applyFill="1" applyBorder="1" applyAlignment="1">
      <alignment horizontal="center" vertical="center" shrinkToFit="1"/>
    </xf>
    <xf numFmtId="196" fontId="21" fillId="10" borderId="58" xfId="2" applyNumberFormat="1" applyFont="1" applyFill="1" applyBorder="1" applyAlignment="1">
      <alignment horizontal="center" vertical="center" shrinkToFit="1"/>
    </xf>
    <xf numFmtId="196" fontId="21" fillId="10" borderId="6" xfId="2" applyNumberFormat="1" applyFont="1" applyFill="1" applyBorder="1" applyAlignment="1">
      <alignment horizontal="center" vertical="center" shrinkToFit="1"/>
    </xf>
    <xf numFmtId="196" fontId="21" fillId="10" borderId="7" xfId="2" applyNumberFormat="1" applyFont="1" applyFill="1" applyBorder="1" applyAlignment="1">
      <alignment horizontal="center" vertical="center" shrinkToFit="1"/>
    </xf>
    <xf numFmtId="196" fontId="21" fillId="10" borderId="12" xfId="2" applyNumberFormat="1" applyFont="1" applyFill="1" applyBorder="1" applyAlignment="1">
      <alignment horizontal="center" vertical="center" shrinkToFit="1"/>
    </xf>
    <xf numFmtId="196" fontId="21" fillId="10" borderId="171" xfId="2" applyNumberFormat="1" applyFont="1" applyFill="1" applyBorder="1" applyAlignment="1">
      <alignment horizontal="center" vertical="center" shrinkToFit="1"/>
    </xf>
    <xf numFmtId="196" fontId="21" fillId="10" borderId="76" xfId="2" applyNumberFormat="1" applyFont="1" applyFill="1" applyBorder="1" applyAlignment="1">
      <alignment horizontal="center" vertical="center"/>
    </xf>
    <xf numFmtId="196" fontId="21" fillId="10" borderId="76" xfId="2" applyNumberFormat="1" applyFont="1" applyFill="1" applyBorder="1" applyAlignment="1">
      <alignment horizontal="center" vertical="center" wrapText="1" shrinkToFit="1"/>
    </xf>
    <xf numFmtId="196" fontId="21" fillId="10" borderId="172" xfId="2" applyNumberFormat="1" applyFont="1" applyFill="1" applyBorder="1" applyAlignment="1">
      <alignment horizontal="center" vertical="center" wrapText="1" shrinkToFit="1"/>
    </xf>
    <xf numFmtId="196" fontId="21" fillId="10" borderId="171" xfId="2" applyNumberFormat="1" applyFont="1" applyFill="1" applyBorder="1" applyAlignment="1">
      <alignment horizontal="center" vertical="center" wrapText="1" shrinkToFit="1"/>
    </xf>
    <xf numFmtId="196" fontId="21" fillId="10" borderId="23" xfId="2" applyNumberFormat="1" applyFont="1" applyFill="1" applyBorder="1" applyAlignment="1">
      <alignment horizontal="center" vertical="center"/>
    </xf>
    <xf numFmtId="196" fontId="21" fillId="10" borderId="6" xfId="2" applyNumberFormat="1" applyFont="1" applyFill="1" applyBorder="1" applyAlignment="1">
      <alignment horizontal="center" vertical="center"/>
    </xf>
    <xf numFmtId="196" fontId="21" fillId="10" borderId="7" xfId="2" applyNumberFormat="1" applyFont="1" applyFill="1" applyBorder="1" applyAlignment="1">
      <alignment horizontal="center" vertical="center"/>
    </xf>
    <xf numFmtId="196" fontId="21" fillId="10" borderId="27" xfId="2" applyNumberFormat="1" applyFont="1" applyFill="1" applyBorder="1" applyAlignment="1">
      <alignment horizontal="center" vertical="center"/>
    </xf>
    <xf numFmtId="196" fontId="21" fillId="10" borderId="58" xfId="2" applyNumberFormat="1" applyFont="1" applyFill="1" applyBorder="1" applyAlignment="1">
      <alignment horizontal="center" vertical="center"/>
    </xf>
    <xf numFmtId="196" fontId="21" fillId="10" borderId="11" xfId="2" applyNumberFormat="1" applyFont="1" applyFill="1" applyBorder="1" applyAlignment="1">
      <alignment horizontal="center" vertical="center"/>
    </xf>
    <xf numFmtId="196" fontId="21" fillId="10" borderId="12" xfId="2" applyNumberFormat="1" applyFont="1" applyFill="1" applyBorder="1" applyAlignment="1">
      <alignment horizontal="center" vertical="center"/>
    </xf>
    <xf numFmtId="196" fontId="21" fillId="0" borderId="62" xfId="2" applyNumberFormat="1" applyFont="1" applyFill="1" applyBorder="1" applyAlignment="1">
      <alignment horizontal="center" vertical="center" wrapText="1" shrinkToFit="1"/>
    </xf>
    <xf numFmtId="196" fontId="21" fillId="0" borderId="59" xfId="2" applyNumberFormat="1" applyFont="1" applyFill="1" applyBorder="1" applyAlignment="1">
      <alignment horizontal="center" vertical="center" wrapText="1" shrinkToFit="1"/>
    </xf>
    <xf numFmtId="196" fontId="21" fillId="0" borderId="26" xfId="2" applyNumberFormat="1" applyFont="1" applyFill="1" applyBorder="1" applyAlignment="1">
      <alignment horizontal="center" vertical="center" wrapText="1" shrinkToFit="1"/>
    </xf>
    <xf numFmtId="196" fontId="21" fillId="0" borderId="62" xfId="2" applyNumberFormat="1" applyFont="1" applyFill="1" applyBorder="1" applyAlignment="1">
      <alignment horizontal="center" vertical="center" shrinkToFit="1"/>
    </xf>
    <xf numFmtId="196" fontId="21" fillId="0" borderId="25" xfId="2" applyNumberFormat="1" applyFont="1" applyFill="1" applyBorder="1" applyAlignment="1">
      <alignment horizontal="center" vertical="center"/>
    </xf>
    <xf numFmtId="38" fontId="21" fillId="0" borderId="282" xfId="3" applyFont="1" applyFill="1" applyBorder="1" applyAlignment="1">
      <alignment vertical="center" shrinkToFit="1"/>
    </xf>
    <xf numFmtId="38" fontId="21" fillId="0" borderId="280" xfId="3" applyFont="1" applyFill="1" applyBorder="1" applyAlignment="1">
      <alignment vertical="center" shrinkToFit="1"/>
    </xf>
    <xf numFmtId="38" fontId="21" fillId="0" borderId="284" xfId="3" applyFont="1" applyFill="1" applyBorder="1" applyAlignment="1">
      <alignment vertical="center" shrinkToFit="1"/>
    </xf>
    <xf numFmtId="38" fontId="21" fillId="0" borderId="18" xfId="3" applyFont="1" applyFill="1" applyBorder="1" applyAlignment="1">
      <alignment vertical="center" shrinkToFit="1"/>
    </xf>
    <xf numFmtId="38" fontId="21" fillId="0" borderId="215" xfId="3" applyFont="1" applyFill="1" applyBorder="1" applyAlignment="1">
      <alignment vertical="center" shrinkToFit="1"/>
    </xf>
    <xf numFmtId="38" fontId="21" fillId="0" borderId="291" xfId="3" applyFont="1" applyFill="1" applyBorder="1" applyAlignment="1">
      <alignment vertical="center" shrinkToFit="1"/>
    </xf>
    <xf numFmtId="38" fontId="21" fillId="0" borderId="106" xfId="3" applyFont="1" applyFill="1" applyBorder="1" applyAlignment="1">
      <alignment vertical="center" shrinkToFit="1"/>
    </xf>
    <xf numFmtId="38" fontId="21" fillId="0" borderId="107" xfId="3" applyFont="1" applyFill="1" applyBorder="1" applyAlignment="1">
      <alignment vertical="center" shrinkToFit="1"/>
    </xf>
    <xf numFmtId="38" fontId="21" fillId="0" borderId="281" xfId="3" applyFont="1" applyFill="1" applyBorder="1" applyAlignment="1">
      <alignment vertical="center" shrinkToFit="1"/>
    </xf>
    <xf numFmtId="38" fontId="21" fillId="0" borderId="33" xfId="3" applyFont="1" applyFill="1" applyBorder="1" applyAlignment="1">
      <alignment vertical="center" shrinkToFit="1"/>
    </xf>
    <xf numFmtId="38" fontId="21" fillId="0" borderId="289" xfId="3" applyFont="1" applyFill="1" applyBorder="1" applyAlignment="1">
      <alignment vertical="center" shrinkToFit="1"/>
    </xf>
    <xf numFmtId="38" fontId="21" fillId="0" borderId="290" xfId="3" applyFont="1" applyFill="1" applyBorder="1" applyAlignment="1">
      <alignment vertical="center" shrinkToFit="1"/>
    </xf>
    <xf numFmtId="38" fontId="21" fillId="0" borderId="272" xfId="3" applyFont="1" applyFill="1" applyBorder="1" applyAlignment="1">
      <alignment vertical="center" shrinkToFit="1"/>
    </xf>
    <xf numFmtId="38" fontId="21" fillId="0" borderId="261" xfId="3" applyFont="1" applyFill="1" applyBorder="1" applyAlignment="1">
      <alignment vertical="center" shrinkToFit="1"/>
    </xf>
    <xf numFmtId="38" fontId="21" fillId="0" borderId="278" xfId="3" applyFont="1" applyFill="1" applyBorder="1" applyAlignment="1">
      <alignment vertical="center" shrinkToFit="1"/>
    </xf>
    <xf numFmtId="38" fontId="21" fillId="0" borderId="155" xfId="3" applyFont="1" applyFill="1" applyBorder="1" applyAlignment="1">
      <alignment vertical="center" shrinkToFit="1"/>
    </xf>
    <xf numFmtId="38" fontId="21" fillId="0" borderId="283" xfId="3" applyFont="1" applyFill="1" applyBorder="1" applyAlignment="1">
      <alignment vertical="center" shrinkToFit="1"/>
    </xf>
    <xf numFmtId="38" fontId="21" fillId="0" borderId="284" xfId="3" applyFont="1" applyBorder="1" applyAlignment="1">
      <alignment vertical="center" shrinkToFit="1"/>
    </xf>
    <xf numFmtId="38" fontId="21" fillId="0" borderId="278" xfId="3" applyFont="1" applyBorder="1" applyAlignment="1">
      <alignment vertical="center" shrinkToFit="1"/>
    </xf>
    <xf numFmtId="38" fontId="21" fillId="0" borderId="276" xfId="3" applyFont="1" applyBorder="1" applyAlignment="1">
      <alignment vertical="center" shrinkToFit="1"/>
    </xf>
    <xf numFmtId="38" fontId="21" fillId="0" borderId="276" xfId="3" applyFont="1" applyFill="1" applyBorder="1" applyAlignment="1">
      <alignment vertical="center" shrinkToFit="1"/>
    </xf>
    <xf numFmtId="38" fontId="21" fillId="0" borderId="118" xfId="3" applyFont="1" applyBorder="1" applyAlignment="1">
      <alignment vertical="center" shrinkToFit="1"/>
    </xf>
    <xf numFmtId="38" fontId="21" fillId="0" borderId="116" xfId="3" applyFont="1" applyBorder="1" applyAlignment="1">
      <alignment vertical="center" shrinkToFit="1"/>
    </xf>
    <xf numFmtId="38" fontId="21" fillId="0" borderId="285" xfId="3" applyFont="1" applyFill="1" applyBorder="1" applyAlignment="1">
      <alignment vertical="center" shrinkToFit="1"/>
    </xf>
    <xf numFmtId="38" fontId="21" fillId="0" borderId="262" xfId="3" applyFont="1" applyFill="1" applyBorder="1" applyAlignment="1">
      <alignment vertical="center" shrinkToFit="1"/>
    </xf>
    <xf numFmtId="38" fontId="21" fillId="0" borderId="119" xfId="3" applyFont="1" applyFill="1" applyBorder="1" applyAlignment="1">
      <alignment vertical="center" shrinkToFit="1"/>
    </xf>
    <xf numFmtId="38" fontId="21" fillId="0" borderId="264" xfId="3" applyFont="1" applyFill="1" applyBorder="1" applyAlignment="1">
      <alignment vertical="center" shrinkToFit="1"/>
    </xf>
    <xf numFmtId="38" fontId="21" fillId="0" borderId="239" xfId="3" applyFont="1" applyFill="1" applyBorder="1" applyAlignment="1">
      <alignment vertical="center" shrinkToFit="1"/>
    </xf>
    <xf numFmtId="38" fontId="21" fillId="0" borderId="147" xfId="3" applyFont="1" applyFill="1" applyBorder="1" applyAlignment="1">
      <alignment vertical="center" wrapText="1"/>
    </xf>
    <xf numFmtId="38" fontId="21" fillId="0" borderId="119" xfId="3" applyFont="1" applyFill="1" applyBorder="1" applyAlignment="1">
      <alignment vertical="center" wrapText="1"/>
    </xf>
    <xf numFmtId="38" fontId="21" fillId="0" borderId="122" xfId="3" applyFont="1" applyFill="1" applyBorder="1" applyAlignment="1">
      <alignment vertical="center" wrapText="1"/>
    </xf>
    <xf numFmtId="38" fontId="21" fillId="0" borderId="122" xfId="3" applyFont="1" applyFill="1" applyBorder="1" applyAlignment="1">
      <alignment vertical="center" shrinkToFit="1"/>
    </xf>
    <xf numFmtId="38" fontId="21" fillId="0" borderId="263" xfId="3" applyFont="1" applyFill="1" applyBorder="1" applyAlignment="1">
      <alignment vertical="center" shrinkToFit="1"/>
    </xf>
    <xf numFmtId="38" fontId="21" fillId="0" borderId="265" xfId="3" applyFont="1" applyFill="1" applyBorder="1" applyAlignment="1">
      <alignment vertical="center" shrinkToFit="1"/>
    </xf>
    <xf numFmtId="38" fontId="21" fillId="0" borderId="293" xfId="3" applyFont="1" applyFill="1" applyBorder="1" applyAlignment="1">
      <alignment vertical="center" shrinkToFit="1"/>
    </xf>
    <xf numFmtId="38" fontId="27" fillId="2" borderId="229" xfId="3" applyFont="1" applyFill="1" applyBorder="1" applyAlignment="1">
      <alignment vertical="center" wrapText="1"/>
    </xf>
    <xf numFmtId="38" fontId="27" fillId="2" borderId="160" xfId="3" applyFont="1" applyFill="1" applyBorder="1" applyAlignment="1">
      <alignment vertical="center" wrapText="1"/>
    </xf>
    <xf numFmtId="38" fontId="27" fillId="2" borderId="157" xfId="3" applyFont="1" applyFill="1" applyBorder="1" applyAlignment="1">
      <alignment vertical="center" wrapText="1"/>
    </xf>
    <xf numFmtId="0" fontId="39" fillId="9" borderId="242" xfId="0" applyFont="1" applyFill="1" applyBorder="1" applyAlignment="1">
      <alignment horizontal="center" vertical="center" wrapText="1"/>
    </xf>
    <xf numFmtId="0" fontId="39" fillId="0" borderId="0" xfId="0" applyFont="1" applyAlignment="1">
      <alignment vertical="top" wrapText="1"/>
    </xf>
    <xf numFmtId="0" fontId="39" fillId="9" borderId="242" xfId="0" applyFont="1" applyFill="1" applyBorder="1" applyAlignment="1">
      <alignment horizontal="center" vertical="center"/>
    </xf>
    <xf numFmtId="0" fontId="42" fillId="9" borderId="242" xfId="0" applyFont="1" applyFill="1" applyBorder="1" applyAlignment="1">
      <alignment horizontal="center" vertical="center" wrapText="1"/>
    </xf>
    <xf numFmtId="0" fontId="39" fillId="0" borderId="242" xfId="0" applyFont="1" applyBorder="1" applyAlignment="1">
      <alignment horizontal="center" vertical="center"/>
    </xf>
    <xf numFmtId="0" fontId="44" fillId="0" borderId="242" xfId="0" applyFont="1" applyBorder="1" applyAlignment="1">
      <alignment horizontal="center" vertical="center" wrapText="1"/>
    </xf>
    <xf numFmtId="0" fontId="39" fillId="9" borderId="242" xfId="0" applyFont="1" applyFill="1" applyBorder="1" applyAlignment="1">
      <alignment horizontal="center" vertical="center" wrapText="1"/>
    </xf>
    <xf numFmtId="0" fontId="39" fillId="0" borderId="242" xfId="0" applyFont="1" applyBorder="1" applyAlignment="1">
      <alignment horizontal="left" vertical="center" wrapText="1"/>
    </xf>
    <xf numFmtId="0" fontId="39" fillId="0" borderId="0" xfId="0" applyFont="1" applyAlignment="1">
      <alignment vertical="top" wrapText="1"/>
    </xf>
    <xf numFmtId="0" fontId="39" fillId="0" borderId="242" xfId="0" applyFont="1" applyBorder="1" applyAlignment="1">
      <alignment horizontal="left" vertical="center"/>
    </xf>
    <xf numFmtId="0" fontId="39" fillId="0" borderId="243" xfId="0" applyFont="1" applyBorder="1" applyAlignment="1">
      <alignment horizontal="left" vertical="center" wrapText="1"/>
    </xf>
    <xf numFmtId="0" fontId="39" fillId="0" borderId="231" xfId="0" applyFont="1" applyBorder="1" applyAlignment="1">
      <alignment horizontal="left" vertical="center" wrapText="1"/>
    </xf>
    <xf numFmtId="0" fontId="39" fillId="0" borderId="230" xfId="0" applyFont="1" applyBorder="1" applyAlignment="1">
      <alignment horizontal="left" vertical="center" wrapText="1"/>
    </xf>
    <xf numFmtId="0" fontId="39" fillId="0" borderId="270" xfId="0" applyFont="1" applyBorder="1" applyAlignment="1">
      <alignment vertical="center" wrapText="1"/>
    </xf>
    <xf numFmtId="0" fontId="39" fillId="0" borderId="269" xfId="0" applyFont="1" applyBorder="1" applyAlignment="1">
      <alignment vertical="center" wrapText="1"/>
    </xf>
    <xf numFmtId="0" fontId="39" fillId="0" borderId="268" xfId="0" applyFont="1" applyBorder="1" applyAlignment="1">
      <alignment vertical="center" wrapText="1"/>
    </xf>
    <xf numFmtId="0" fontId="39" fillId="0" borderId="242" xfId="0" applyFont="1" applyBorder="1" applyAlignment="1">
      <alignment vertical="center" wrapText="1"/>
    </xf>
    <xf numFmtId="0" fontId="39" fillId="0" borderId="243" xfId="0" applyFont="1" applyBorder="1" applyAlignment="1">
      <alignment vertical="center" wrapText="1"/>
    </xf>
    <xf numFmtId="0" fontId="39" fillId="0" borderId="231" xfId="0" applyFont="1" applyBorder="1" applyAlignment="1">
      <alignment vertical="center" wrapText="1"/>
    </xf>
    <xf numFmtId="0" fontId="39" fillId="0" borderId="230" xfId="0" applyFont="1" applyBorder="1" applyAlignment="1">
      <alignment vertical="center" wrapText="1"/>
    </xf>
    <xf numFmtId="0" fontId="39" fillId="0" borderId="0" xfId="0" applyFont="1">
      <alignment vertical="center"/>
    </xf>
    <xf numFmtId="0" fontId="39" fillId="0" borderId="14" xfId="0" applyFont="1" applyBorder="1" applyAlignment="1">
      <alignment vertical="center" wrapText="1"/>
    </xf>
    <xf numFmtId="0" fontId="39" fillId="0" borderId="28" xfId="0" applyFont="1" applyBorder="1">
      <alignment vertical="center"/>
    </xf>
    <xf numFmtId="0" fontId="39" fillId="0" borderId="19" xfId="0" applyFont="1" applyBorder="1" applyAlignment="1">
      <alignment vertical="center" wrapText="1"/>
    </xf>
    <xf numFmtId="0" fontId="39" fillId="0" borderId="56" xfId="0" applyFont="1" applyBorder="1" applyAlignment="1">
      <alignment vertical="center" wrapText="1"/>
    </xf>
    <xf numFmtId="0" fontId="39" fillId="0" borderId="74" xfId="0" applyFont="1" applyBorder="1" applyAlignment="1">
      <alignment vertical="center" wrapText="1"/>
    </xf>
    <xf numFmtId="0" fontId="39" fillId="0" borderId="0" xfId="0" applyFont="1" applyAlignment="1">
      <alignment vertical="center" wrapText="1"/>
    </xf>
    <xf numFmtId="0" fontId="39" fillId="0" borderId="19" xfId="0" applyFont="1" applyBorder="1" applyAlignment="1">
      <alignment horizontal="left" vertical="center" wrapText="1"/>
    </xf>
    <xf numFmtId="0" fontId="39" fillId="0" borderId="56" xfId="0" applyFont="1" applyBorder="1" applyAlignment="1">
      <alignment horizontal="left" vertical="center"/>
    </xf>
    <xf numFmtId="0" fontId="39" fillId="0" borderId="74" xfId="0" applyFont="1" applyBorder="1" applyAlignment="1">
      <alignment horizontal="left" vertical="center"/>
    </xf>
    <xf numFmtId="0" fontId="39" fillId="0" borderId="28" xfId="0" applyFont="1" applyBorder="1" applyAlignment="1">
      <alignment vertical="center" wrapText="1"/>
    </xf>
    <xf numFmtId="0" fontId="39" fillId="9" borderId="242" xfId="0" applyFont="1" applyFill="1" applyBorder="1" applyAlignment="1">
      <alignment horizontal="center" vertical="center"/>
    </xf>
    <xf numFmtId="0" fontId="42" fillId="9" borderId="242" xfId="0" applyFont="1" applyFill="1" applyBorder="1" applyAlignment="1">
      <alignment horizontal="left" vertical="center" wrapText="1"/>
    </xf>
    <xf numFmtId="0" fontId="42" fillId="9" borderId="243" xfId="0" applyFont="1" applyFill="1" applyBorder="1" applyAlignment="1">
      <alignment horizontal="left" vertical="center" wrapText="1"/>
    </xf>
    <xf numFmtId="0" fontId="39" fillId="9" borderId="242" xfId="0" applyFont="1" applyFill="1" applyBorder="1" applyAlignment="1">
      <alignment horizontal="left" vertical="center" wrapText="1"/>
    </xf>
    <xf numFmtId="0" fontId="39" fillId="9" borderId="243" xfId="0" applyFont="1" applyFill="1" applyBorder="1" applyAlignment="1">
      <alignment horizontal="left" vertical="center" wrapText="1"/>
    </xf>
    <xf numFmtId="0" fontId="61" fillId="0" borderId="0" xfId="0" applyFont="1">
      <alignment vertical="center"/>
    </xf>
    <xf numFmtId="49" fontId="44" fillId="0" borderId="25" xfId="0" applyNumberFormat="1" applyFont="1" applyBorder="1" applyAlignment="1">
      <alignment horizontal="left" vertical="center"/>
    </xf>
    <xf numFmtId="49" fontId="44" fillId="0" borderId="54" xfId="0" applyNumberFormat="1" applyFont="1" applyBorder="1" applyAlignment="1">
      <alignment horizontal="left" vertical="center"/>
    </xf>
    <xf numFmtId="49" fontId="44" fillId="0" borderId="59" xfId="0" applyNumberFormat="1" applyFont="1" applyBorder="1" applyAlignment="1">
      <alignment horizontal="left" vertical="center"/>
    </xf>
    <xf numFmtId="0" fontId="61" fillId="0" borderId="0" xfId="0" applyFont="1" applyAlignment="1">
      <alignment vertical="center" wrapText="1"/>
    </xf>
    <xf numFmtId="0" fontId="60" fillId="0" borderId="0" xfId="0" applyFont="1" applyAlignment="1">
      <alignment vertical="top" wrapText="1"/>
    </xf>
    <xf numFmtId="0" fontId="44" fillId="7" borderId="25" xfId="0" applyFont="1" applyFill="1" applyBorder="1" applyAlignment="1">
      <alignment horizontal="center" vertical="center"/>
    </xf>
    <xf numFmtId="0" fontId="44" fillId="7" borderId="54" xfId="0" applyFont="1" applyFill="1" applyBorder="1" applyAlignment="1">
      <alignment horizontal="center" vertical="center"/>
    </xf>
    <xf numFmtId="0" fontId="44" fillId="7" borderId="59" xfId="0" applyFont="1" applyFill="1" applyBorder="1" applyAlignment="1">
      <alignment horizontal="center" vertical="center"/>
    </xf>
    <xf numFmtId="0" fontId="44" fillId="0" borderId="25" xfId="0" applyFont="1" applyBorder="1">
      <alignment vertical="center"/>
    </xf>
    <xf numFmtId="0" fontId="44" fillId="0" borderId="54" xfId="0" applyFont="1" applyBorder="1">
      <alignment vertical="center"/>
    </xf>
    <xf numFmtId="0" fontId="44" fillId="0" borderId="59" xfId="0" applyFont="1" applyBorder="1">
      <alignment vertical="center"/>
    </xf>
    <xf numFmtId="176" fontId="44" fillId="0" borderId="25" xfId="0" applyNumberFormat="1" applyFont="1" applyBorder="1" applyAlignment="1">
      <alignment horizontal="center" vertical="center"/>
    </xf>
    <xf numFmtId="176" fontId="44" fillId="0" borderId="54" xfId="0" applyNumberFormat="1" applyFont="1" applyBorder="1" applyAlignment="1">
      <alignment horizontal="center" vertical="center"/>
    </xf>
    <xf numFmtId="176" fontId="44" fillId="0" borderId="59" xfId="0" applyNumberFormat="1" applyFont="1" applyBorder="1" applyAlignment="1">
      <alignment horizontal="center" vertical="center"/>
    </xf>
    <xf numFmtId="0" fontId="44" fillId="0" borderId="25" xfId="0" applyFont="1" applyBorder="1" applyAlignment="1">
      <alignment vertical="center" wrapText="1"/>
    </xf>
    <xf numFmtId="0" fontId="44" fillId="0" borderId="25" xfId="0" applyFont="1" applyBorder="1" applyAlignment="1">
      <alignment horizontal="center" vertical="center"/>
    </xf>
    <xf numFmtId="0" fontId="44" fillId="0" borderId="54" xfId="0" applyFont="1" applyBorder="1" applyAlignment="1">
      <alignment horizontal="center" vertical="center"/>
    </xf>
    <xf numFmtId="0" fontId="44" fillId="0" borderId="59" xfId="0" applyFont="1" applyBorder="1" applyAlignment="1">
      <alignment horizontal="center" vertical="center"/>
    </xf>
    <xf numFmtId="0" fontId="44" fillId="0" borderId="25" xfId="0" applyFont="1" applyBorder="1" applyAlignment="1">
      <alignment horizontal="left" vertical="center"/>
    </xf>
    <xf numFmtId="0" fontId="44" fillId="0" borderId="54" xfId="0" applyFont="1" applyBorder="1" applyAlignment="1">
      <alignment horizontal="left" vertical="center"/>
    </xf>
    <xf numFmtId="0" fontId="44" fillId="0" borderId="59" xfId="0" applyFont="1" applyBorder="1" applyAlignment="1">
      <alignment horizontal="left" vertical="center"/>
    </xf>
    <xf numFmtId="0" fontId="44" fillId="0" borderId="19" xfId="0" applyFont="1" applyBorder="1" applyAlignment="1">
      <alignment horizontal="center" vertical="center"/>
    </xf>
    <xf numFmtId="0" fontId="44" fillId="0" borderId="56" xfId="0" applyFont="1" applyBorder="1" applyAlignment="1">
      <alignment horizontal="center" vertical="center"/>
    </xf>
    <xf numFmtId="0" fontId="44" fillId="0" borderId="74" xfId="0" applyFont="1" applyBorder="1" applyAlignment="1">
      <alignment horizontal="center" vertical="center"/>
    </xf>
    <xf numFmtId="0" fontId="44" fillId="0" borderId="25" xfId="0" applyFont="1" applyBorder="1" applyAlignment="1">
      <alignment horizontal="left" vertical="center" wrapText="1"/>
    </xf>
    <xf numFmtId="49" fontId="44" fillId="0" borderId="25" xfId="0" applyNumberFormat="1" applyFont="1" applyBorder="1" applyAlignment="1">
      <alignment horizontal="center" vertical="center"/>
    </xf>
    <xf numFmtId="49" fontId="44" fillId="0" borderId="54" xfId="0" applyNumberFormat="1" applyFont="1" applyBorder="1" applyAlignment="1">
      <alignment horizontal="center" vertical="center"/>
    </xf>
    <xf numFmtId="49" fontId="44" fillId="0" borderId="59" xfId="0" applyNumberFormat="1" applyFont="1" applyBorder="1" applyAlignment="1">
      <alignment horizontal="center" vertical="center"/>
    </xf>
    <xf numFmtId="0" fontId="39" fillId="0" borderId="25" xfId="0" applyFont="1" applyBorder="1">
      <alignment vertical="center"/>
    </xf>
    <xf numFmtId="0" fontId="39" fillId="0" borderId="54" xfId="0" applyFont="1" applyBorder="1">
      <alignment vertical="center"/>
    </xf>
    <xf numFmtId="0" fontId="39" fillId="0" borderId="59" xfId="0" applyFont="1" applyBorder="1">
      <alignment vertical="center"/>
    </xf>
    <xf numFmtId="0" fontId="39" fillId="0" borderId="4" xfId="0" applyFont="1" applyBorder="1" applyAlignment="1">
      <alignment vertical="center" wrapText="1"/>
    </xf>
    <xf numFmtId="40" fontId="44" fillId="0" borderId="25" xfId="2" applyNumberFormat="1" applyFont="1" applyBorder="1" applyAlignment="1">
      <alignment horizontal="center" vertical="center"/>
    </xf>
    <xf numFmtId="40" fontId="44" fillId="0" borderId="54" xfId="2" applyNumberFormat="1" applyFont="1" applyBorder="1" applyAlignment="1">
      <alignment horizontal="center" vertical="center"/>
    </xf>
    <xf numFmtId="40" fontId="44" fillId="0" borderId="59" xfId="2" applyNumberFormat="1" applyFont="1" applyBorder="1" applyAlignment="1">
      <alignment horizontal="center" vertical="center"/>
    </xf>
    <xf numFmtId="38" fontId="44" fillId="0" borderId="25" xfId="2" applyFont="1" applyBorder="1" applyAlignment="1">
      <alignment horizontal="center" vertical="center"/>
    </xf>
    <xf numFmtId="38" fontId="44" fillId="0" borderId="54" xfId="2" applyFont="1" applyBorder="1" applyAlignment="1">
      <alignment horizontal="center" vertical="center"/>
    </xf>
    <xf numFmtId="38" fontId="44" fillId="0" borderId="59" xfId="2" applyFont="1" applyBorder="1" applyAlignment="1">
      <alignment horizontal="center" vertical="center"/>
    </xf>
    <xf numFmtId="0" fontId="39" fillId="0" borderId="0" xfId="0" applyFont="1" applyAlignment="1">
      <alignment horizontal="left" vertical="center"/>
    </xf>
    <xf numFmtId="0" fontId="40" fillId="7" borderId="25" xfId="0" applyFont="1" applyFill="1" applyBorder="1" applyAlignment="1">
      <alignment horizontal="center" vertical="center" wrapText="1"/>
    </xf>
    <xf numFmtId="0" fontId="40" fillId="7" borderId="54" xfId="0" applyFont="1" applyFill="1" applyBorder="1" applyAlignment="1">
      <alignment horizontal="center" vertical="center" wrapText="1"/>
    </xf>
    <xf numFmtId="0" fontId="40" fillId="7" borderId="59" xfId="0" applyFont="1" applyFill="1" applyBorder="1" applyAlignment="1">
      <alignment horizontal="center" vertical="center" wrapText="1"/>
    </xf>
    <xf numFmtId="0" fontId="44" fillId="7" borderId="25" xfId="0" applyFont="1" applyFill="1" applyBorder="1" applyAlignment="1">
      <alignment horizontal="center" vertical="center" wrapText="1"/>
    </xf>
    <xf numFmtId="0" fontId="44" fillId="7" borderId="54" xfId="0" applyFont="1" applyFill="1" applyBorder="1" applyAlignment="1">
      <alignment horizontal="center" vertical="center" wrapText="1"/>
    </xf>
    <xf numFmtId="0" fontId="44" fillId="7" borderId="59" xfId="0" applyFont="1" applyFill="1" applyBorder="1" applyAlignment="1">
      <alignment horizontal="center" vertical="center" wrapText="1"/>
    </xf>
    <xf numFmtId="0" fontId="44" fillId="7" borderId="75" xfId="0" applyFont="1" applyFill="1" applyBorder="1" applyAlignment="1">
      <alignment horizontal="center" vertical="center"/>
    </xf>
    <xf numFmtId="0" fontId="44" fillId="7" borderId="78" xfId="0" applyFont="1" applyFill="1" applyBorder="1" applyAlignment="1">
      <alignment horizontal="center" vertical="center"/>
    </xf>
    <xf numFmtId="0" fontId="44" fillId="7" borderId="14" xfId="0" applyFont="1" applyFill="1" applyBorder="1" applyAlignment="1">
      <alignment horizontal="center" vertical="center"/>
    </xf>
    <xf numFmtId="0" fontId="44" fillId="7" borderId="28" xfId="0" applyFont="1" applyFill="1" applyBorder="1" applyAlignment="1">
      <alignment horizontal="center" vertical="center"/>
    </xf>
    <xf numFmtId="0" fontId="44" fillId="7" borderId="19" xfId="0" applyFont="1" applyFill="1" applyBorder="1" applyAlignment="1">
      <alignment horizontal="center" vertical="center"/>
    </xf>
    <xf numFmtId="0" fontId="44" fillId="7" borderId="74" xfId="0" applyFont="1" applyFill="1" applyBorder="1" applyAlignment="1">
      <alignment horizontal="center" vertical="center"/>
    </xf>
    <xf numFmtId="0" fontId="44" fillId="7" borderId="25" xfId="0" applyFont="1" applyFill="1" applyBorder="1">
      <alignment vertical="center"/>
    </xf>
    <xf numFmtId="0" fontId="44" fillId="7" borderId="54" xfId="0" applyFont="1" applyFill="1" applyBorder="1">
      <alignment vertical="center"/>
    </xf>
    <xf numFmtId="0" fontId="44" fillId="7" borderId="59" xfId="0" applyFont="1" applyFill="1" applyBorder="1">
      <alignment vertical="center"/>
    </xf>
    <xf numFmtId="0" fontId="44" fillId="9" borderId="25" xfId="0" applyFont="1" applyFill="1" applyBorder="1" applyAlignment="1">
      <alignment horizontal="center" vertical="center"/>
    </xf>
    <xf numFmtId="0" fontId="44" fillId="9" borderId="54" xfId="0" applyFont="1" applyFill="1" applyBorder="1" applyAlignment="1">
      <alignment horizontal="center" vertical="center"/>
    </xf>
    <xf numFmtId="0" fontId="44" fillId="9" borderId="59" xfId="0" applyFont="1" applyFill="1" applyBorder="1" applyAlignment="1">
      <alignment horizontal="center" vertical="center"/>
    </xf>
    <xf numFmtId="0" fontId="44" fillId="0" borderId="54" xfId="0" applyFont="1" applyBorder="1" applyAlignment="1">
      <alignment vertical="center" wrapText="1"/>
    </xf>
    <xf numFmtId="0" fontId="44" fillId="0" borderId="59" xfId="0" applyFont="1" applyBorder="1" applyAlignment="1">
      <alignment vertical="center" wrapText="1"/>
    </xf>
    <xf numFmtId="0" fontId="47" fillId="7" borderId="25" xfId="0" applyFont="1" applyFill="1" applyBorder="1" applyAlignment="1">
      <alignment horizontal="center" vertical="center"/>
    </xf>
    <xf numFmtId="0" fontId="47" fillId="7" borderId="54" xfId="0" applyFont="1" applyFill="1" applyBorder="1" applyAlignment="1">
      <alignment horizontal="center" vertical="center"/>
    </xf>
    <xf numFmtId="0" fontId="47" fillId="7" borderId="59" xfId="0" applyFont="1" applyFill="1" applyBorder="1" applyAlignment="1">
      <alignment horizontal="center" vertical="center"/>
    </xf>
    <xf numFmtId="0" fontId="41" fillId="0" borderId="56" xfId="0" applyFont="1" applyBorder="1" applyAlignment="1">
      <alignment horizontal="center" vertical="center"/>
    </xf>
    <xf numFmtId="0" fontId="44" fillId="9" borderId="25" xfId="0" applyFont="1" applyFill="1" applyBorder="1">
      <alignment vertical="center"/>
    </xf>
    <xf numFmtId="0" fontId="44" fillId="9" borderId="54" xfId="0" applyFont="1" applyFill="1" applyBorder="1">
      <alignment vertical="center"/>
    </xf>
    <xf numFmtId="0" fontId="44" fillId="9" borderId="59" xfId="0" applyFont="1" applyFill="1" applyBorder="1">
      <alignment vertical="center"/>
    </xf>
    <xf numFmtId="0" fontId="61" fillId="0" borderId="0" xfId="0" applyFont="1" applyAlignment="1">
      <alignment horizontal="left" vertical="center"/>
    </xf>
    <xf numFmtId="0" fontId="42" fillId="0" borderId="0" xfId="0" applyFont="1" applyAlignment="1">
      <alignment vertical="center" wrapText="1"/>
    </xf>
    <xf numFmtId="0" fontId="44" fillId="7" borderId="75" xfId="0" applyFont="1" applyFill="1" applyBorder="1">
      <alignment vertical="center"/>
    </xf>
    <xf numFmtId="0" fontId="44" fillId="7" borderId="77" xfId="0" applyFont="1" applyFill="1" applyBorder="1">
      <alignment vertical="center"/>
    </xf>
    <xf numFmtId="0" fontId="44" fillId="7" borderId="78" xfId="0" applyFont="1" applyFill="1" applyBorder="1">
      <alignment vertical="center"/>
    </xf>
    <xf numFmtId="0" fontId="44" fillId="7" borderId="14" xfId="0" applyFont="1" applyFill="1" applyBorder="1">
      <alignment vertical="center"/>
    </xf>
    <xf numFmtId="0" fontId="44" fillId="7" borderId="0" xfId="0" applyFont="1" applyFill="1">
      <alignment vertical="center"/>
    </xf>
    <xf numFmtId="0" fontId="44" fillId="7" borderId="28" xfId="0" applyFont="1" applyFill="1" applyBorder="1">
      <alignment vertical="center"/>
    </xf>
    <xf numFmtId="0" fontId="44" fillId="7" borderId="19" xfId="0" applyFont="1" applyFill="1" applyBorder="1">
      <alignment vertical="center"/>
    </xf>
    <xf numFmtId="0" fontId="44" fillId="7" borderId="56" xfId="0" applyFont="1" applyFill="1" applyBorder="1">
      <alignment vertical="center"/>
    </xf>
    <xf numFmtId="0" fontId="44" fillId="7" borderId="74" xfId="0" applyFont="1" applyFill="1" applyBorder="1">
      <alignment vertical="center"/>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23" fillId="9" borderId="19" xfId="0" applyFont="1" applyFill="1" applyBorder="1">
      <alignment vertical="center"/>
    </xf>
    <xf numFmtId="0" fontId="23" fillId="9" borderId="56" xfId="0" applyFont="1" applyFill="1" applyBorder="1">
      <alignment vertical="center"/>
    </xf>
    <xf numFmtId="0" fontId="23" fillId="9" borderId="74" xfId="0" applyFont="1" applyFill="1" applyBorder="1">
      <alignment vertical="center"/>
    </xf>
    <xf numFmtId="0" fontId="44" fillId="9" borderId="14" xfId="0" applyFont="1" applyFill="1" applyBorder="1">
      <alignment vertical="center"/>
    </xf>
    <xf numFmtId="0" fontId="44" fillId="9" borderId="0" xfId="0" applyFont="1" applyFill="1">
      <alignment vertical="center"/>
    </xf>
    <xf numFmtId="0" fontId="44" fillId="9" borderId="28" xfId="0" applyFont="1" applyFill="1" applyBorder="1">
      <alignment vertical="center"/>
    </xf>
    <xf numFmtId="0" fontId="44" fillId="9" borderId="75" xfId="0" applyFont="1" applyFill="1" applyBorder="1">
      <alignment vertical="center"/>
    </xf>
    <xf numFmtId="0" fontId="44" fillId="9" borderId="77" xfId="0" applyFont="1" applyFill="1" applyBorder="1">
      <alignment vertical="center"/>
    </xf>
    <xf numFmtId="0" fontId="44" fillId="9" borderId="78" xfId="0" applyFont="1" applyFill="1" applyBorder="1">
      <alignment vertical="center"/>
    </xf>
    <xf numFmtId="0" fontId="39" fillId="0" borderId="75" xfId="0" applyFont="1" applyBorder="1">
      <alignment vertical="center"/>
    </xf>
    <xf numFmtId="0" fontId="39" fillId="0" borderId="77" xfId="0" applyFont="1" applyBorder="1">
      <alignment vertical="center"/>
    </xf>
    <xf numFmtId="0" fontId="39" fillId="0" borderId="78" xfId="0" applyFont="1" applyBorder="1">
      <alignment vertical="center"/>
    </xf>
    <xf numFmtId="0" fontId="39" fillId="0" borderId="19" xfId="0" applyFont="1" applyBorder="1">
      <alignment vertical="center"/>
    </xf>
    <xf numFmtId="0" fontId="39" fillId="0" borderId="56" xfId="0" applyFont="1" applyBorder="1">
      <alignment vertical="center"/>
    </xf>
    <xf numFmtId="0" fontId="39" fillId="0" borderId="74" xfId="0" applyFont="1" applyBorder="1">
      <alignment vertical="center"/>
    </xf>
    <xf numFmtId="0" fontId="23" fillId="0" borderId="77" xfId="0" applyFont="1" applyBorder="1" applyAlignment="1">
      <alignment horizontal="left" vertical="center"/>
    </xf>
    <xf numFmtId="0" fontId="23" fillId="0" borderId="221" xfId="0" applyFont="1" applyBorder="1" applyAlignment="1">
      <alignment horizontal="left" vertical="center" wrapText="1"/>
    </xf>
    <xf numFmtId="0" fontId="23" fillId="0" borderId="0" xfId="0" applyFont="1" applyAlignment="1">
      <alignment horizontal="left" vertical="center" wrapText="1"/>
    </xf>
    <xf numFmtId="0" fontId="23" fillId="0" borderId="218" xfId="0" applyFont="1" applyBorder="1" applyAlignment="1">
      <alignment horizontal="left" vertical="center" wrapText="1"/>
    </xf>
    <xf numFmtId="0" fontId="23" fillId="0" borderId="25" xfId="0" applyFont="1" applyBorder="1" applyAlignment="1">
      <alignment horizontal="left" vertical="center"/>
    </xf>
    <xf numFmtId="0" fontId="23" fillId="0" borderId="54" xfId="0" applyFont="1" applyBorder="1" applyAlignment="1">
      <alignment horizontal="left" vertical="center"/>
    </xf>
    <xf numFmtId="0" fontId="23" fillId="0" borderId="59" xfId="0" applyFont="1" applyBorder="1" applyAlignment="1">
      <alignment horizontal="left" vertical="center"/>
    </xf>
    <xf numFmtId="0" fontId="23" fillId="0" borderId="223" xfId="0" applyFont="1" applyBorder="1" applyAlignment="1">
      <alignment horizontal="left" vertical="center" wrapText="1"/>
    </xf>
    <xf numFmtId="0" fontId="23" fillId="0" borderId="224" xfId="0" applyFont="1" applyBorder="1" applyAlignment="1">
      <alignment horizontal="left" vertical="center" wrapText="1"/>
    </xf>
    <xf numFmtId="0" fontId="23" fillId="0" borderId="225" xfId="0" applyFont="1" applyBorder="1" applyAlignment="1">
      <alignment horizontal="left" vertical="center" wrapText="1"/>
    </xf>
    <xf numFmtId="0" fontId="23" fillId="0" borderId="221" xfId="0" applyFont="1" applyBorder="1" applyAlignment="1">
      <alignment horizontal="left" vertical="center"/>
    </xf>
    <xf numFmtId="0" fontId="23" fillId="0" borderId="0" xfId="0" applyFont="1" applyAlignment="1">
      <alignment horizontal="left" vertical="center"/>
    </xf>
    <xf numFmtId="0" fontId="23" fillId="0" borderId="218" xfId="0" applyFont="1" applyBorder="1" applyAlignment="1">
      <alignment horizontal="left" vertical="center"/>
    </xf>
    <xf numFmtId="0" fontId="23" fillId="0" borderId="221" xfId="0" applyFont="1" applyBorder="1" applyAlignment="1">
      <alignment vertical="center" wrapText="1"/>
    </xf>
    <xf numFmtId="0" fontId="23" fillId="0" borderId="0" xfId="0" applyFont="1" applyAlignment="1">
      <alignment vertical="center" wrapText="1"/>
    </xf>
    <xf numFmtId="0" fontId="23" fillId="0" borderId="218" xfId="0" applyFont="1" applyBorder="1" applyAlignment="1">
      <alignment vertical="center" wrapText="1"/>
    </xf>
    <xf numFmtId="0" fontId="69" fillId="0" borderId="0" xfId="0" applyFont="1" applyAlignment="1">
      <alignment vertical="center" wrapText="1"/>
    </xf>
    <xf numFmtId="0" fontId="69" fillId="0" borderId="0" xfId="0" applyFont="1">
      <alignment vertical="center"/>
    </xf>
    <xf numFmtId="0" fontId="40" fillId="0" borderId="0" xfId="0" applyFont="1" applyAlignment="1">
      <alignment vertical="center" wrapText="1"/>
    </xf>
    <xf numFmtId="0" fontId="23" fillId="0" borderId="219" xfId="0" applyFont="1" applyBorder="1" applyAlignment="1">
      <alignment horizontal="left" vertical="center"/>
    </xf>
    <xf numFmtId="0" fontId="23" fillId="0" borderId="220" xfId="0" applyFont="1" applyBorder="1" applyAlignment="1">
      <alignment horizontal="left" vertical="center"/>
    </xf>
    <xf numFmtId="0" fontId="23" fillId="0" borderId="222" xfId="0" applyFont="1" applyBorder="1" applyAlignment="1">
      <alignment horizontal="left" vertical="center"/>
    </xf>
    <xf numFmtId="0" fontId="60" fillId="0" borderId="0" xfId="0" applyFont="1" applyAlignment="1">
      <alignment vertical="center" wrapText="1"/>
    </xf>
    <xf numFmtId="0" fontId="59" fillId="0" borderId="0" xfId="0" applyFont="1" applyAlignment="1">
      <alignment vertical="center" wrapText="1"/>
    </xf>
    <xf numFmtId="0" fontId="59" fillId="0" borderId="25" xfId="0" applyFont="1" applyBorder="1" applyAlignment="1">
      <alignment horizontal="center" vertical="center"/>
    </xf>
    <xf numFmtId="0" fontId="59" fillId="0" borderId="59" xfId="0" applyFont="1" applyBorder="1" applyAlignment="1">
      <alignment horizontal="center" vertical="center"/>
    </xf>
    <xf numFmtId="188" fontId="39" fillId="0" borderId="75" xfId="0" applyNumberFormat="1" applyFont="1" applyBorder="1" applyAlignment="1">
      <alignment horizontal="center" vertical="center"/>
    </xf>
    <xf numFmtId="188" fontId="39" fillId="0" borderId="78" xfId="0" applyNumberFormat="1" applyFont="1" applyBorder="1" applyAlignment="1">
      <alignment horizontal="center" vertical="center"/>
    </xf>
    <xf numFmtId="189" fontId="39" fillId="8" borderId="19" xfId="1" applyNumberFormat="1" applyFont="1" applyFill="1" applyBorder="1" applyAlignment="1">
      <alignment horizontal="center" vertical="center"/>
    </xf>
    <xf numFmtId="189" fontId="39" fillId="8" borderId="74" xfId="1" applyNumberFormat="1" applyFont="1" applyFill="1" applyBorder="1" applyAlignment="1">
      <alignment horizontal="center" vertical="center"/>
    </xf>
    <xf numFmtId="0" fontId="42" fillId="0" borderId="25" xfId="0" applyFont="1" applyBorder="1" applyAlignment="1">
      <alignment horizontal="center" vertical="center"/>
    </xf>
    <xf numFmtId="0" fontId="42" fillId="0" borderId="59" xfId="0" applyFont="1" applyBorder="1" applyAlignment="1">
      <alignment horizontal="center" vertical="center"/>
    </xf>
    <xf numFmtId="188" fontId="39" fillId="0" borderId="76" xfId="0" applyNumberFormat="1" applyFont="1" applyBorder="1" applyAlignment="1">
      <alignment horizontal="center" vertical="center"/>
    </xf>
    <xf numFmtId="188" fontId="39" fillId="0" borderId="20" xfId="0" applyNumberFormat="1" applyFont="1" applyBorder="1" applyAlignment="1">
      <alignment horizontal="center" vertical="center"/>
    </xf>
    <xf numFmtId="0" fontId="39" fillId="7" borderId="25" xfId="0" applyFont="1" applyFill="1" applyBorder="1" applyAlignment="1">
      <alignment horizontal="center" vertical="center"/>
    </xf>
    <xf numFmtId="0" fontId="39" fillId="7" borderId="54" xfId="0" applyFont="1" applyFill="1" applyBorder="1" applyAlignment="1">
      <alignment horizontal="center" vertical="center"/>
    </xf>
    <xf numFmtId="0" fontId="39" fillId="7" borderId="59" xfId="0" applyFont="1" applyFill="1" applyBorder="1" applyAlignment="1">
      <alignment horizontal="center" vertical="center"/>
    </xf>
    <xf numFmtId="0" fontId="58" fillId="0" borderId="4" xfId="0" applyFont="1" applyBorder="1" applyAlignment="1">
      <alignment horizontal="center" vertical="center"/>
    </xf>
    <xf numFmtId="0" fontId="44" fillId="7" borderId="25" xfId="0" applyFont="1" applyFill="1" applyBorder="1" applyAlignment="1">
      <alignment horizontal="center" vertical="center" wrapText="1" shrinkToFit="1"/>
    </xf>
    <xf numFmtId="0" fontId="44" fillId="7" borderId="59" xfId="0" applyFont="1" applyFill="1" applyBorder="1" applyAlignment="1">
      <alignment horizontal="center" vertical="center" wrapText="1" shrinkToFit="1"/>
    </xf>
    <xf numFmtId="0" fontId="44" fillId="0" borderId="19" xfId="0" applyFont="1" applyBorder="1">
      <alignment vertical="center"/>
    </xf>
    <xf numFmtId="0" fontId="44" fillId="0" borderId="56" xfId="0" applyFont="1" applyBorder="1">
      <alignment vertical="center"/>
    </xf>
    <xf numFmtId="0" fontId="44" fillId="0" borderId="74" xfId="0" applyFont="1" applyBorder="1">
      <alignment vertical="center"/>
    </xf>
    <xf numFmtId="0" fontId="61" fillId="0" borderId="0" xfId="0" applyFont="1" applyAlignment="1">
      <alignment vertical="top" wrapText="1"/>
    </xf>
    <xf numFmtId="0" fontId="44" fillId="0" borderId="25" xfId="0" applyFont="1" applyBorder="1" applyAlignment="1">
      <alignment horizontal="left" vertical="top" wrapText="1"/>
    </xf>
    <xf numFmtId="0" fontId="44" fillId="0" borderId="54" xfId="0" applyFont="1" applyBorder="1" applyAlignment="1">
      <alignment horizontal="left" vertical="top" wrapText="1"/>
    </xf>
    <xf numFmtId="0" fontId="44" fillId="0" borderId="59" xfId="0" applyFont="1" applyBorder="1" applyAlignment="1">
      <alignment horizontal="left" vertical="top" wrapText="1"/>
    </xf>
    <xf numFmtId="0" fontId="46" fillId="0" borderId="192" xfId="0" applyFont="1" applyBorder="1" applyAlignment="1">
      <alignment horizontal="left" vertical="center" wrapText="1"/>
    </xf>
    <xf numFmtId="0" fontId="55" fillId="0" borderId="44"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175" xfId="0" applyFont="1" applyBorder="1" applyAlignment="1">
      <alignment horizontal="center" vertical="center" wrapText="1"/>
    </xf>
    <xf numFmtId="0" fontId="55" fillId="0" borderId="176" xfId="0" applyFont="1" applyBorder="1" applyAlignment="1">
      <alignment horizontal="center" vertical="center" wrapText="1"/>
    </xf>
    <xf numFmtId="0" fontId="55" fillId="0" borderId="177" xfId="0" applyFont="1" applyBorder="1" applyAlignment="1">
      <alignment horizontal="center" vertical="center" wrapText="1"/>
    </xf>
    <xf numFmtId="0" fontId="42" fillId="0" borderId="178" xfId="0" applyFont="1" applyBorder="1" applyAlignment="1">
      <alignment horizontal="center" vertical="center" wrapText="1"/>
    </xf>
    <xf numFmtId="0" fontId="42" fillId="0" borderId="179"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63" xfId="0" applyFont="1" applyBorder="1" applyAlignment="1">
      <alignment horizontal="center" vertical="center" wrapText="1"/>
    </xf>
    <xf numFmtId="0" fontId="42" fillId="0" borderId="180"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87" xfId="0" applyFont="1" applyBorder="1" applyAlignment="1">
      <alignment horizontal="center" vertical="center" wrapText="1"/>
    </xf>
    <xf numFmtId="0" fontId="42" fillId="0" borderId="84" xfId="0" applyFont="1" applyBorder="1" applyAlignment="1">
      <alignment horizontal="center" vertical="center" wrapText="1"/>
    </xf>
    <xf numFmtId="0" fontId="42" fillId="0" borderId="174" xfId="0" applyFont="1" applyBorder="1" applyAlignment="1">
      <alignment horizontal="center" vertical="center" wrapText="1"/>
    </xf>
    <xf numFmtId="0" fontId="34" fillId="0" borderId="181" xfId="0" applyFont="1" applyBorder="1" applyAlignment="1">
      <alignment horizontal="left" vertical="center"/>
    </xf>
    <xf numFmtId="0" fontId="34" fillId="0" borderId="56" xfId="0" applyFont="1" applyBorder="1" applyAlignment="1">
      <alignment horizontal="left" vertical="center"/>
    </xf>
    <xf numFmtId="0" fontId="34" fillId="0" borderId="170" xfId="0" applyFont="1" applyBorder="1" applyAlignment="1">
      <alignment horizontal="left" vertical="center"/>
    </xf>
    <xf numFmtId="0" fontId="6" fillId="0" borderId="0" xfId="0" applyFont="1" applyAlignment="1">
      <alignment horizontal="center" vertical="center"/>
    </xf>
    <xf numFmtId="0" fontId="34" fillId="0" borderId="52" xfId="0" applyFont="1" applyBorder="1" applyAlignment="1">
      <alignment horizontal="left" vertical="center"/>
    </xf>
    <xf numFmtId="0" fontId="34" fillId="0" borderId="51" xfId="0" applyFont="1" applyBorder="1" applyAlignment="1">
      <alignment horizontal="left" vertical="center"/>
    </xf>
    <xf numFmtId="0" fontId="34" fillId="0" borderId="45" xfId="0" applyFont="1" applyBorder="1" applyAlignment="1">
      <alignment horizontal="center" vertical="center"/>
    </xf>
    <xf numFmtId="0" fontId="34" fillId="0" borderId="51" xfId="0" applyFont="1" applyBorder="1" applyAlignment="1">
      <alignment horizontal="center" vertical="center"/>
    </xf>
    <xf numFmtId="0" fontId="34" fillId="0" borderId="45" xfId="0" applyFont="1" applyBorder="1" applyAlignment="1">
      <alignment horizontal="left" vertical="center"/>
    </xf>
    <xf numFmtId="0" fontId="34" fillId="0" borderId="45"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1" xfId="0" applyFont="1" applyBorder="1" applyAlignment="1">
      <alignment horizontal="center" vertical="center" shrinkToFit="1"/>
    </xf>
    <xf numFmtId="0" fontId="34" fillId="0" borderId="44" xfId="0" applyFont="1" applyBorder="1" applyAlignment="1">
      <alignment horizontal="left" vertical="center" wrapText="1"/>
    </xf>
    <xf numFmtId="0" fontId="34" fillId="0" borderId="52" xfId="0" applyFont="1" applyBorder="1" applyAlignment="1">
      <alignment horizontal="left" vertical="center" wrapText="1"/>
    </xf>
    <xf numFmtId="0" fontId="34" fillId="0" borderId="60" xfId="0" applyFont="1" applyBorder="1" applyAlignment="1">
      <alignment horizontal="left" vertical="center" wrapText="1"/>
    </xf>
    <xf numFmtId="0" fontId="34" fillId="0" borderId="45" xfId="0" applyFont="1" applyBorder="1" applyAlignment="1">
      <alignment horizontal="left" vertical="center" wrapText="1"/>
    </xf>
    <xf numFmtId="0" fontId="34" fillId="5" borderId="44" xfId="0" applyFont="1" applyFill="1" applyBorder="1" applyAlignment="1">
      <alignment horizontal="center" vertical="center"/>
    </xf>
    <xf numFmtId="0" fontId="34" fillId="5" borderId="52" xfId="0" applyFont="1" applyFill="1" applyBorder="1" applyAlignment="1">
      <alignment horizontal="center" vertical="center"/>
    </xf>
    <xf numFmtId="0" fontId="34" fillId="5" borderId="51" xfId="0" applyFont="1" applyFill="1" applyBorder="1" applyAlignment="1">
      <alignment horizontal="center" vertical="center"/>
    </xf>
    <xf numFmtId="0" fontId="34" fillId="0" borderId="43"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0" xfId="0" applyFont="1" applyAlignment="1">
      <alignment horizontal="right" vertical="center"/>
    </xf>
    <xf numFmtId="0" fontId="34" fillId="0" borderId="182" xfId="0" applyFont="1" applyBorder="1" applyAlignment="1">
      <alignment horizontal="left" vertical="top" wrapText="1"/>
    </xf>
    <xf numFmtId="0" fontId="34" fillId="0" borderId="183" xfId="0" applyFont="1" applyBorder="1" applyAlignment="1">
      <alignment horizontal="left" vertical="top"/>
    </xf>
    <xf numFmtId="0" fontId="34" fillId="0" borderId="184" xfId="0" applyFont="1" applyBorder="1" applyAlignment="1">
      <alignment horizontal="left" vertical="top"/>
    </xf>
    <xf numFmtId="0" fontId="34" fillId="0" borderId="185" xfId="0" applyFont="1" applyBorder="1" applyAlignment="1">
      <alignment horizontal="left" vertical="top"/>
    </xf>
    <xf numFmtId="0" fontId="34" fillId="0" borderId="186" xfId="0" applyFont="1" applyBorder="1" applyAlignment="1">
      <alignment horizontal="left" vertical="top"/>
    </xf>
    <xf numFmtId="0" fontId="34" fillId="0" borderId="187" xfId="0" applyFont="1" applyBorder="1" applyAlignment="1">
      <alignment horizontal="left" vertical="top"/>
    </xf>
    <xf numFmtId="0" fontId="34" fillId="0" borderId="188" xfId="0" applyFont="1" applyBorder="1" applyAlignment="1">
      <alignment horizontal="center" vertical="center" shrinkToFit="1"/>
    </xf>
    <xf numFmtId="0" fontId="34" fillId="0" borderId="53" xfId="0" applyFont="1" applyBorder="1" applyAlignment="1">
      <alignment horizontal="center" vertical="center" shrinkToFit="1"/>
    </xf>
    <xf numFmtId="0" fontId="34" fillId="0" borderId="48" xfId="0" applyFont="1" applyBorder="1" applyAlignment="1">
      <alignment horizontal="center" vertical="center" shrinkToFit="1"/>
    </xf>
    <xf numFmtId="0" fontId="34" fillId="0" borderId="189" xfId="0" applyFont="1" applyBorder="1" applyAlignment="1">
      <alignment horizontal="center" vertical="center"/>
    </xf>
    <xf numFmtId="0" fontId="34" fillId="0" borderId="190" xfId="0" applyFont="1" applyBorder="1" applyAlignment="1">
      <alignment horizontal="center" vertical="center"/>
    </xf>
    <xf numFmtId="0" fontId="34" fillId="0" borderId="79" xfId="0" applyFont="1" applyBorder="1" applyAlignment="1">
      <alignment horizontal="center" vertical="center"/>
    </xf>
    <xf numFmtId="0" fontId="34" fillId="0" borderId="73" xfId="0" applyFont="1" applyBorder="1" applyAlignment="1">
      <alignment horizontal="left" vertical="center"/>
    </xf>
    <xf numFmtId="0" fontId="34" fillId="0" borderId="30" xfId="0" applyFont="1" applyBorder="1" applyAlignment="1">
      <alignment horizontal="left" vertical="center"/>
    </xf>
    <xf numFmtId="0" fontId="34" fillId="0" borderId="31" xfId="0" applyFont="1" applyBorder="1" applyAlignment="1">
      <alignment horizontal="left" vertical="center"/>
    </xf>
    <xf numFmtId="0" fontId="56" fillId="5" borderId="191" xfId="0" applyFont="1" applyFill="1" applyBorder="1" applyAlignment="1">
      <alignment horizontal="left" vertical="center"/>
    </xf>
    <xf numFmtId="0" fontId="56" fillId="5" borderId="0" xfId="0" applyFont="1" applyFill="1" applyAlignment="1">
      <alignment horizontal="left" vertical="center"/>
    </xf>
    <xf numFmtId="0" fontId="56" fillId="5" borderId="192" xfId="0" applyFont="1" applyFill="1" applyBorder="1" applyAlignment="1">
      <alignment horizontal="left" vertical="center"/>
    </xf>
    <xf numFmtId="0" fontId="34" fillId="0" borderId="191" xfId="0" applyFont="1" applyBorder="1" applyAlignment="1">
      <alignment horizontal="left" vertical="center"/>
    </xf>
    <xf numFmtId="0" fontId="34" fillId="0" borderId="0" xfId="0" applyFont="1" applyAlignment="1">
      <alignment horizontal="left" vertical="center"/>
    </xf>
    <xf numFmtId="0" fontId="34" fillId="0" borderId="192" xfId="0" applyFont="1" applyBorder="1" applyAlignment="1">
      <alignment horizontal="left" vertical="center"/>
    </xf>
    <xf numFmtId="0" fontId="34" fillId="0" borderId="193" xfId="0" applyFont="1" applyBorder="1" applyAlignment="1">
      <alignment horizontal="center" vertical="center"/>
    </xf>
    <xf numFmtId="0" fontId="34" fillId="0" borderId="194" xfId="0" applyFont="1" applyBorder="1" applyAlignment="1">
      <alignment horizontal="left" vertical="center" wrapText="1"/>
    </xf>
    <xf numFmtId="0" fontId="34" fillId="0" borderId="77" xfId="0" applyFont="1" applyBorder="1" applyAlignment="1">
      <alignment horizontal="left" vertical="center" wrapText="1"/>
    </xf>
    <xf numFmtId="0" fontId="34" fillId="0" borderId="181" xfId="0" applyFont="1" applyBorder="1" applyAlignment="1">
      <alignment horizontal="left" vertical="center" wrapText="1"/>
    </xf>
    <xf numFmtId="0" fontId="34" fillId="0" borderId="56" xfId="0" applyFont="1" applyBorder="1" applyAlignment="1">
      <alignment horizontal="left" vertical="center" wrapText="1"/>
    </xf>
    <xf numFmtId="0" fontId="34" fillId="0" borderId="163" xfId="0" applyFont="1" applyBorder="1" applyAlignment="1">
      <alignment horizontal="left" vertical="center" wrapText="1"/>
    </xf>
    <xf numFmtId="0" fontId="34" fillId="0" borderId="24" xfId="0" applyFont="1" applyBorder="1" applyAlignment="1">
      <alignment horizontal="center" vertical="center"/>
    </xf>
    <xf numFmtId="0" fontId="34" fillId="0" borderId="194" xfId="0" applyFont="1" applyBorder="1" applyAlignment="1">
      <alignment horizontal="left" vertical="center"/>
    </xf>
    <xf numFmtId="0" fontId="34" fillId="0" borderId="77" xfId="0" applyFont="1" applyBorder="1" applyAlignment="1">
      <alignment horizontal="left" vertical="center"/>
    </xf>
    <xf numFmtId="0" fontId="34" fillId="0" borderId="163" xfId="0" applyFont="1" applyBorder="1" applyAlignment="1">
      <alignment horizontal="left" vertical="center"/>
    </xf>
    <xf numFmtId="0" fontId="37" fillId="0" borderId="11" xfId="0" applyFont="1" applyBorder="1">
      <alignment vertical="center"/>
    </xf>
    <xf numFmtId="0" fontId="37" fillId="0" borderId="58" xfId="0" applyFont="1" applyBorder="1">
      <alignment vertical="center"/>
    </xf>
    <xf numFmtId="0" fontId="37" fillId="0" borderId="45" xfId="0" applyFont="1" applyBorder="1" applyAlignment="1">
      <alignment horizontal="center" vertical="center" shrinkToFit="1"/>
    </xf>
    <xf numFmtId="0" fontId="37" fillId="0" borderId="60" xfId="0" applyFont="1" applyBorder="1" applyAlignment="1">
      <alignment horizontal="center" vertical="center" shrinkToFit="1"/>
    </xf>
    <xf numFmtId="0" fontId="37" fillId="0" borderId="47" xfId="0" applyFont="1" applyBorder="1">
      <alignment vertical="center"/>
    </xf>
    <xf numFmtId="0" fontId="37" fillId="0" borderId="57" xfId="0" applyFont="1" applyBorder="1">
      <alignment vertical="center"/>
    </xf>
    <xf numFmtId="0" fontId="37" fillId="0" borderId="25" xfId="0" applyFont="1" applyBorder="1">
      <alignment vertical="center"/>
    </xf>
    <xf numFmtId="0" fontId="37" fillId="0" borderId="59" xfId="0" applyFont="1" applyBorder="1">
      <alignment vertical="center"/>
    </xf>
    <xf numFmtId="0" fontId="37" fillId="0" borderId="25" xfId="0" applyFont="1" applyBorder="1" applyAlignment="1">
      <alignment vertical="center" wrapText="1" shrinkToFit="1"/>
    </xf>
    <xf numFmtId="0" fontId="37" fillId="0" borderId="59" xfId="0" applyFont="1" applyBorder="1" applyAlignment="1">
      <alignment vertical="center" wrapText="1" shrinkToFit="1"/>
    </xf>
    <xf numFmtId="0" fontId="59" fillId="0" borderId="0" xfId="0" applyFont="1" applyAlignment="1">
      <alignment vertical="top" wrapText="1"/>
    </xf>
    <xf numFmtId="0" fontId="59" fillId="0" borderId="0" xfId="0" applyFont="1" applyAlignment="1">
      <alignment horizontal="left" vertical="top" wrapText="1"/>
    </xf>
    <xf numFmtId="0" fontId="21" fillId="9" borderId="25" xfId="0" applyFont="1" applyFill="1" applyBorder="1" applyAlignment="1">
      <alignment horizontal="left" vertical="center" wrapText="1" shrinkToFit="1"/>
    </xf>
    <xf numFmtId="0" fontId="21" fillId="9" borderId="54" xfId="0" applyFont="1" applyFill="1" applyBorder="1" applyAlignment="1">
      <alignment horizontal="left" vertical="center" wrapText="1" shrinkToFit="1"/>
    </xf>
    <xf numFmtId="0" fontId="21" fillId="9" borderId="59" xfId="0" applyFont="1" applyFill="1" applyBorder="1" applyAlignment="1">
      <alignment horizontal="left" vertical="center" wrapText="1" shrinkToFit="1"/>
    </xf>
    <xf numFmtId="0" fontId="60" fillId="0" borderId="0" xfId="0" applyFont="1" applyAlignment="1">
      <alignment horizontal="left" vertical="top" wrapText="1"/>
    </xf>
    <xf numFmtId="0" fontId="60" fillId="0" borderId="0" xfId="0" applyFont="1">
      <alignment vertical="center"/>
    </xf>
    <xf numFmtId="0" fontId="59" fillId="0" borderId="0" xfId="0" applyFont="1" applyAlignment="1">
      <alignment vertical="top"/>
    </xf>
    <xf numFmtId="0" fontId="23" fillId="7" borderId="25" xfId="0" applyFont="1" applyFill="1" applyBorder="1">
      <alignment vertical="center"/>
    </xf>
    <xf numFmtId="0" fontId="23" fillId="7" borderId="54" xfId="0" applyFont="1" applyFill="1" applyBorder="1">
      <alignment vertical="center"/>
    </xf>
    <xf numFmtId="0" fontId="23" fillId="7" borderId="59" xfId="0" applyFont="1" applyFill="1" applyBorder="1">
      <alignment vertical="center"/>
    </xf>
    <xf numFmtId="0" fontId="23" fillId="0" borderId="25" xfId="0" applyFont="1" applyBorder="1" applyAlignment="1">
      <alignment horizontal="left" vertical="top" wrapText="1"/>
    </xf>
    <xf numFmtId="0" fontId="23" fillId="0" borderId="54" xfId="0" applyFont="1" applyBorder="1" applyAlignment="1">
      <alignment horizontal="left" vertical="top" wrapText="1"/>
    </xf>
    <xf numFmtId="0" fontId="23" fillId="0" borderId="59" xfId="0" applyFont="1" applyBorder="1" applyAlignment="1">
      <alignment horizontal="left" vertical="top" wrapText="1"/>
    </xf>
    <xf numFmtId="0" fontId="27" fillId="4" borderId="233" xfId="4" applyFont="1" applyFill="1" applyBorder="1" applyAlignment="1">
      <alignment horizontal="center" vertical="center" wrapText="1"/>
    </xf>
    <xf numFmtId="0" fontId="27" fillId="4" borderId="228" xfId="4" applyFont="1" applyFill="1" applyBorder="1" applyAlignment="1">
      <alignment horizontal="center" vertical="center" wrapText="1"/>
    </xf>
    <xf numFmtId="0" fontId="27" fillId="4" borderId="292" xfId="4" applyFont="1" applyFill="1" applyBorder="1" applyAlignment="1">
      <alignment horizontal="center" vertical="center" wrapText="1"/>
    </xf>
    <xf numFmtId="0" fontId="21" fillId="0" borderId="100" xfId="4" applyFont="1" applyBorder="1" applyAlignment="1">
      <alignment vertical="center" wrapText="1"/>
    </xf>
    <xf numFmtId="0" fontId="21" fillId="0" borderId="201" xfId="4" applyFont="1" applyBorder="1" applyAlignment="1">
      <alignment vertical="center" wrapText="1"/>
    </xf>
    <xf numFmtId="0" fontId="27" fillId="4" borderId="198" xfId="4" applyFont="1" applyFill="1" applyBorder="1" applyAlignment="1">
      <alignment horizontal="left" vertical="center" wrapText="1"/>
    </xf>
    <xf numFmtId="0" fontId="27" fillId="4" borderId="199" xfId="4" applyFont="1" applyFill="1" applyBorder="1" applyAlignment="1">
      <alignment horizontal="left" vertical="center" wrapText="1"/>
    </xf>
    <xf numFmtId="0" fontId="27" fillId="4" borderId="200" xfId="4" applyFont="1" applyFill="1" applyBorder="1" applyAlignment="1">
      <alignment horizontal="left" vertical="center" wrapText="1"/>
    </xf>
    <xf numFmtId="0" fontId="21" fillId="0" borderId="110" xfId="4" applyFont="1" applyBorder="1" applyAlignment="1">
      <alignment vertical="center" wrapText="1"/>
    </xf>
    <xf numFmtId="0" fontId="21" fillId="0" borderId="195" xfId="4" applyFont="1" applyBorder="1" applyAlignment="1">
      <alignment vertical="center" wrapText="1"/>
    </xf>
    <xf numFmtId="0" fontId="21" fillId="0" borderId="266" xfId="4" applyFont="1" applyBorder="1" applyAlignment="1">
      <alignment vertical="center" wrapText="1"/>
    </xf>
    <xf numFmtId="0" fontId="21" fillId="0" borderId="267" xfId="4" applyFont="1" applyBorder="1" applyAlignment="1">
      <alignment vertical="center" wrapText="1"/>
    </xf>
    <xf numFmtId="0" fontId="21" fillId="0" borderId="54" xfId="4" applyFont="1" applyBorder="1" applyAlignment="1">
      <alignment horizontal="left" vertical="center" wrapText="1"/>
    </xf>
    <xf numFmtId="0" fontId="21" fillId="0" borderId="203" xfId="4" applyFont="1" applyBorder="1" applyAlignment="1">
      <alignment horizontal="left" vertical="center" wrapText="1"/>
    </xf>
    <xf numFmtId="0" fontId="21" fillId="0" borderId="261" xfId="4" applyFont="1" applyBorder="1" applyAlignment="1">
      <alignment vertical="center" wrapText="1"/>
    </xf>
    <xf numFmtId="0" fontId="21" fillId="0" borderId="245" xfId="4" applyFont="1" applyBorder="1" applyAlignment="1">
      <alignment vertical="center" wrapText="1"/>
    </xf>
    <xf numFmtId="0" fontId="61" fillId="0" borderId="0" xfId="4" applyFont="1">
      <alignment vertical="center"/>
    </xf>
    <xf numFmtId="0" fontId="21" fillId="0" borderId="0" xfId="4" applyFont="1">
      <alignment vertical="center"/>
    </xf>
    <xf numFmtId="0" fontId="27" fillId="4" borderId="153" xfId="4" applyFont="1" applyFill="1" applyBorder="1" applyAlignment="1">
      <alignment horizontal="left" vertical="center" wrapText="1"/>
    </xf>
    <xf numFmtId="0" fontId="27" fillId="4" borderId="0" xfId="4" applyFont="1" applyFill="1" applyAlignment="1">
      <alignment horizontal="left" vertical="center" wrapText="1"/>
    </xf>
    <xf numFmtId="0" fontId="27" fillId="4" borderId="232" xfId="4" applyFont="1" applyFill="1" applyBorder="1" applyAlignment="1">
      <alignment horizontal="left" vertical="center" wrapText="1"/>
    </xf>
    <xf numFmtId="0" fontId="21" fillId="4" borderId="132" xfId="4" applyFont="1" applyFill="1" applyBorder="1" applyAlignment="1">
      <alignment horizontal="center" vertical="center" wrapText="1"/>
    </xf>
    <xf numFmtId="0" fontId="21" fillId="4" borderId="139" xfId="4" applyFont="1" applyFill="1" applyBorder="1" applyAlignment="1">
      <alignment horizontal="center" vertical="center" wrapText="1"/>
    </xf>
    <xf numFmtId="0" fontId="21" fillId="0" borderId="202" xfId="4" applyFont="1" applyBorder="1" applyAlignment="1">
      <alignment vertical="center" wrapText="1"/>
    </xf>
    <xf numFmtId="0" fontId="21" fillId="0" borderId="113" xfId="4" applyFont="1" applyBorder="1" applyAlignment="1">
      <alignment vertical="center" wrapText="1"/>
    </xf>
    <xf numFmtId="0" fontId="25" fillId="4" borderId="0" xfId="4" applyFont="1" applyFill="1" applyAlignment="1">
      <alignment horizontal="center" vertical="center" wrapText="1"/>
    </xf>
    <xf numFmtId="0" fontId="26" fillId="4" borderId="0" xfId="4" applyFont="1" applyFill="1">
      <alignment vertical="center"/>
    </xf>
    <xf numFmtId="0" fontId="27" fillId="4" borderId="204" xfId="4" applyFont="1" applyFill="1" applyBorder="1" applyAlignment="1">
      <alignment horizontal="center" vertical="center" wrapText="1"/>
    </xf>
    <xf numFmtId="0" fontId="27" fillId="4" borderId="98" xfId="4" applyFont="1" applyFill="1" applyBorder="1" applyAlignment="1">
      <alignment horizontal="center" vertical="center" wrapText="1"/>
    </xf>
    <xf numFmtId="0" fontId="27" fillId="4" borderId="205" xfId="4" applyFont="1" applyFill="1" applyBorder="1" applyAlignment="1">
      <alignment horizontal="center" vertical="center" wrapText="1"/>
    </xf>
    <xf numFmtId="0" fontId="27" fillId="4" borderId="211" xfId="4" applyFont="1" applyFill="1" applyBorder="1" applyAlignment="1">
      <alignment horizontal="center" vertical="center" wrapText="1"/>
    </xf>
    <xf numFmtId="0" fontId="27" fillId="4" borderId="260" xfId="4" applyFont="1" applyFill="1" applyBorder="1" applyAlignment="1">
      <alignment horizontal="center" vertical="center" wrapText="1"/>
    </xf>
    <xf numFmtId="0" fontId="27" fillId="4" borderId="11" xfId="4" applyFont="1" applyFill="1" applyBorder="1" applyAlignment="1">
      <alignment horizontal="center" vertical="center" wrapText="1"/>
    </xf>
    <xf numFmtId="0" fontId="27" fillId="4" borderId="253" xfId="4" applyFont="1" applyFill="1" applyBorder="1" applyAlignment="1">
      <alignment horizontal="center" vertical="center" wrapText="1"/>
    </xf>
    <xf numFmtId="0" fontId="27" fillId="4" borderId="254" xfId="4" applyFont="1" applyFill="1" applyBorder="1" applyAlignment="1">
      <alignment horizontal="center" vertical="center" wrapText="1"/>
    </xf>
    <xf numFmtId="0" fontId="50" fillId="4" borderId="206" xfId="4" applyFont="1" applyFill="1" applyBorder="1" applyAlignment="1">
      <alignment horizontal="center" vertical="center" wrapText="1"/>
    </xf>
    <xf numFmtId="0" fontId="50" fillId="4" borderId="154" xfId="4" applyFont="1" applyFill="1" applyBorder="1" applyAlignment="1">
      <alignment horizontal="center" vertical="center" wrapText="1"/>
    </xf>
    <xf numFmtId="0" fontId="50" fillId="4" borderId="207" xfId="4" applyFont="1" applyFill="1" applyBorder="1" applyAlignment="1">
      <alignment horizontal="center" vertical="center" wrapText="1"/>
    </xf>
    <xf numFmtId="0" fontId="50" fillId="4" borderId="208" xfId="4" applyFont="1" applyFill="1" applyBorder="1" applyAlignment="1">
      <alignment horizontal="center" vertical="center" wrapText="1"/>
    </xf>
    <xf numFmtId="0" fontId="28" fillId="4" borderId="209" xfId="4" applyFont="1" applyFill="1" applyBorder="1" applyAlignment="1">
      <alignment horizontal="center" vertical="center" wrapText="1"/>
    </xf>
    <xf numFmtId="0" fontId="28" fillId="4" borderId="210" xfId="4" applyFont="1" applyFill="1" applyBorder="1" applyAlignment="1">
      <alignment horizontal="center" vertical="center" wrapText="1"/>
    </xf>
    <xf numFmtId="0" fontId="52" fillId="4" borderId="196" xfId="4" applyFont="1" applyFill="1" applyBorder="1" applyAlignment="1">
      <alignment horizontal="center" vertical="center" wrapText="1"/>
    </xf>
    <xf numFmtId="0" fontId="52" fillId="4" borderId="197" xfId="4" applyFont="1" applyFill="1" applyBorder="1" applyAlignment="1">
      <alignment horizontal="center" vertical="center" wrapText="1"/>
    </xf>
    <xf numFmtId="0" fontId="42" fillId="0" borderId="212" xfId="0" applyFont="1" applyBorder="1" applyAlignment="1">
      <alignment horizontal="left" wrapText="1" shrinkToFit="1"/>
    </xf>
    <xf numFmtId="0" fontId="42" fillId="0" borderId="213" xfId="0" applyFont="1" applyBorder="1" applyAlignment="1">
      <alignment horizontal="left" shrinkToFit="1"/>
    </xf>
    <xf numFmtId="0" fontId="42" fillId="0" borderId="188" xfId="0" applyFont="1" applyBorder="1" applyAlignment="1">
      <alignment horizontal="center" vertical="center"/>
    </xf>
    <xf numFmtId="0" fontId="42" fillId="0" borderId="53" xfId="0" applyFont="1" applyBorder="1" applyAlignment="1">
      <alignment horizontal="center" vertical="center"/>
    </xf>
    <xf numFmtId="0" fontId="42" fillId="0" borderId="48" xfId="0" applyFont="1" applyBorder="1" applyAlignment="1">
      <alignment horizontal="center" vertical="center"/>
    </xf>
    <xf numFmtId="0" fontId="63" fillId="0" borderId="0" xfId="5" applyFont="1" applyAlignment="1">
      <alignment horizontal="left" vertical="center" wrapText="1"/>
    </xf>
    <xf numFmtId="0" fontId="63" fillId="0" borderId="0" xfId="5" applyFont="1" applyAlignment="1">
      <alignment horizontal="left" vertical="top"/>
    </xf>
    <xf numFmtId="0" fontId="44" fillId="0" borderId="0" xfId="0" applyFont="1" applyAlignment="1">
      <alignment horizontal="center"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3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0601945D-B8AF-F612-855C-EA043E77EA55}"/>
            </a:ext>
          </a:extLst>
        </xdr:cNvPr>
        <xdr:cNvSpPr/>
      </xdr:nvSpPr>
      <xdr:spPr>
        <a:xfrm>
          <a:off x="7904667" y="3565226"/>
          <a:ext cx="444219" cy="1507627"/>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0</xdr:colOff>
      <xdr:row>2</xdr:row>
      <xdr:rowOff>1</xdr:rowOff>
    </xdr:from>
    <xdr:to>
      <xdr:col>47</xdr:col>
      <xdr:colOff>473113</xdr:colOff>
      <xdr:row>4</xdr:row>
      <xdr:rowOff>203074</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403536" y="571501"/>
          <a:ext cx="13617612" cy="744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EF56-FF39-42CF-90CB-8FC84DA210AB}">
  <sheetPr>
    <tabColor rgb="FFFF0000"/>
  </sheetPr>
  <dimension ref="A2:I44"/>
  <sheetViews>
    <sheetView tabSelected="1" view="pageBreakPreview" zoomScale="90" zoomScaleNormal="100" zoomScaleSheetLayoutView="90" workbookViewId="0">
      <selection activeCell="A2" sqref="A2"/>
    </sheetView>
  </sheetViews>
  <sheetFormatPr defaultColWidth="9" defaultRowHeight="13.8"/>
  <cols>
    <col min="1" max="9" width="10.77734375" style="225" customWidth="1"/>
    <col min="10" max="16384" width="9" style="225"/>
  </cols>
  <sheetData>
    <row r="2" spans="1:9" ht="25.5" customHeight="1">
      <c r="A2" s="573" t="s">
        <v>608</v>
      </c>
    </row>
    <row r="3" spans="1:9" ht="16.2">
      <c r="A3" s="573"/>
    </row>
    <row r="4" spans="1:9" ht="146.55000000000001" customHeight="1">
      <c r="A4" s="749" t="s">
        <v>695</v>
      </c>
      <c r="B4" s="749"/>
      <c r="C4" s="749"/>
      <c r="D4" s="749"/>
      <c r="E4" s="749"/>
      <c r="F4" s="749"/>
      <c r="G4" s="749"/>
      <c r="H4" s="749"/>
      <c r="I4" s="749"/>
    </row>
    <row r="5" spans="1:9">
      <c r="A5" s="742"/>
      <c r="B5" s="742"/>
      <c r="C5" s="742"/>
      <c r="D5" s="742"/>
      <c r="E5" s="742"/>
      <c r="F5" s="742"/>
      <c r="G5" s="742"/>
      <c r="H5" s="742"/>
      <c r="I5" s="742"/>
    </row>
    <row r="6" spans="1:9" ht="27" customHeight="1">
      <c r="A6" s="225" t="s">
        <v>607</v>
      </c>
    </row>
    <row r="7" spans="1:9" ht="210" customHeight="1">
      <c r="A7" s="748" t="s">
        <v>696</v>
      </c>
      <c r="B7" s="750"/>
      <c r="C7" s="750"/>
      <c r="D7" s="750"/>
      <c r="E7" s="750"/>
      <c r="F7" s="750"/>
      <c r="G7" s="750"/>
      <c r="H7" s="750"/>
      <c r="I7" s="750"/>
    </row>
    <row r="8" spans="1:9" ht="27.75" customHeight="1">
      <c r="A8" s="751" t="s">
        <v>619</v>
      </c>
      <c r="B8" s="752"/>
      <c r="C8" s="752"/>
      <c r="D8" s="752"/>
      <c r="E8" s="752"/>
      <c r="F8" s="752"/>
      <c r="G8" s="752"/>
      <c r="H8" s="752"/>
      <c r="I8" s="753"/>
    </row>
    <row r="9" spans="1:9" ht="74.25" customHeight="1">
      <c r="A9" s="747" t="s">
        <v>657</v>
      </c>
      <c r="B9" s="747"/>
      <c r="C9" s="747"/>
      <c r="D9" s="748" t="s">
        <v>622</v>
      </c>
      <c r="E9" s="748"/>
      <c r="F9" s="748"/>
      <c r="G9" s="748"/>
      <c r="H9" s="748"/>
      <c r="I9" s="748"/>
    </row>
    <row r="10" spans="1:9" ht="93.75" customHeight="1">
      <c r="A10" s="747" t="s">
        <v>615</v>
      </c>
      <c r="B10" s="747"/>
      <c r="C10" s="747"/>
      <c r="D10" s="748" t="s">
        <v>616</v>
      </c>
      <c r="E10" s="748"/>
      <c r="F10" s="748"/>
      <c r="G10" s="748"/>
      <c r="H10" s="748"/>
      <c r="I10" s="748"/>
    </row>
    <row r="11" spans="1:9" ht="73.5" customHeight="1">
      <c r="A11" s="747" t="s">
        <v>617</v>
      </c>
      <c r="B11" s="747"/>
      <c r="C11" s="747"/>
      <c r="D11" s="748" t="s">
        <v>618</v>
      </c>
      <c r="E11" s="748"/>
      <c r="F11" s="748"/>
      <c r="G11" s="748"/>
      <c r="H11" s="748"/>
      <c r="I11" s="748"/>
    </row>
    <row r="12" spans="1:9" ht="54" customHeight="1">
      <c r="A12" s="748" t="s">
        <v>620</v>
      </c>
      <c r="B12" s="748"/>
      <c r="C12" s="748"/>
      <c r="D12" s="748"/>
      <c r="E12" s="748"/>
      <c r="F12" s="748"/>
      <c r="G12" s="748"/>
      <c r="H12" s="748"/>
      <c r="I12" s="748"/>
    </row>
    <row r="13" spans="1:9" ht="52.5" customHeight="1">
      <c r="A13" s="757" t="s">
        <v>621</v>
      </c>
      <c r="B13" s="757"/>
      <c r="C13" s="757"/>
      <c r="D13" s="757"/>
      <c r="E13" s="757"/>
      <c r="F13" s="757"/>
      <c r="G13" s="757"/>
      <c r="H13" s="757"/>
      <c r="I13" s="757"/>
    </row>
    <row r="14" spans="1:9" ht="337.95" customHeight="1">
      <c r="A14" s="758" t="s">
        <v>697</v>
      </c>
      <c r="B14" s="759"/>
      <c r="C14" s="759"/>
      <c r="D14" s="759"/>
      <c r="E14" s="759"/>
      <c r="F14" s="759"/>
      <c r="G14" s="759"/>
      <c r="H14" s="759"/>
      <c r="I14" s="760"/>
    </row>
    <row r="15" spans="1:9" ht="100.95" customHeight="1">
      <c r="A15" s="758" t="s">
        <v>698</v>
      </c>
      <c r="B15" s="759"/>
      <c r="C15" s="759"/>
      <c r="D15" s="759"/>
      <c r="E15" s="759"/>
      <c r="F15" s="759"/>
      <c r="G15" s="759"/>
      <c r="H15" s="759"/>
      <c r="I15" s="760"/>
    </row>
    <row r="17" spans="1:9" ht="22.5" customHeight="1">
      <c r="A17" s="761" t="s">
        <v>606</v>
      </c>
      <c r="B17" s="761"/>
      <c r="C17" s="761"/>
      <c r="D17" s="761"/>
      <c r="E17" s="761"/>
      <c r="F17" s="761"/>
      <c r="G17" s="761"/>
      <c r="H17" s="761"/>
      <c r="I17" s="761"/>
    </row>
    <row r="18" spans="1:9" ht="120.75" customHeight="1">
      <c r="A18" s="758" t="s">
        <v>605</v>
      </c>
      <c r="B18" s="759"/>
      <c r="C18" s="759"/>
      <c r="D18" s="759"/>
      <c r="E18" s="759"/>
      <c r="F18" s="759"/>
      <c r="G18" s="759"/>
      <c r="H18" s="759"/>
      <c r="I18" s="760"/>
    </row>
    <row r="20" spans="1:9" ht="24" customHeight="1">
      <c r="A20" s="225" t="s">
        <v>609</v>
      </c>
    </row>
    <row r="21" spans="1:9" ht="45" customHeight="1">
      <c r="A21" s="754" t="s">
        <v>612</v>
      </c>
      <c r="B21" s="755"/>
      <c r="C21" s="755"/>
      <c r="D21" s="755"/>
      <c r="E21" s="755"/>
      <c r="F21" s="755"/>
      <c r="G21" s="755"/>
      <c r="H21" s="755"/>
      <c r="I21" s="756"/>
    </row>
    <row r="22" spans="1:9" ht="213.75" customHeight="1">
      <c r="A22" s="762" t="s">
        <v>611</v>
      </c>
      <c r="B22" s="761"/>
      <c r="C22" s="761"/>
      <c r="D22" s="761"/>
      <c r="E22" s="761"/>
      <c r="F22" s="761"/>
      <c r="G22" s="761"/>
      <c r="H22" s="761"/>
      <c r="I22" s="763"/>
    </row>
    <row r="23" spans="1:9" ht="84" customHeight="1">
      <c r="A23" s="764" t="s">
        <v>625</v>
      </c>
      <c r="B23" s="765"/>
      <c r="C23" s="765"/>
      <c r="D23" s="765"/>
      <c r="E23" s="765"/>
      <c r="F23" s="765"/>
      <c r="G23" s="765"/>
      <c r="H23" s="765"/>
      <c r="I23" s="766"/>
    </row>
    <row r="24" spans="1:9" ht="15.75" customHeight="1">
      <c r="A24" s="351"/>
    </row>
    <row r="25" spans="1:9" ht="24" customHeight="1">
      <c r="A25" s="225" t="s">
        <v>610</v>
      </c>
    </row>
    <row r="26" spans="1:9" ht="41.25" customHeight="1">
      <c r="A26" s="754" t="s">
        <v>613</v>
      </c>
      <c r="B26" s="755"/>
      <c r="C26" s="755"/>
      <c r="D26" s="755"/>
      <c r="E26" s="755"/>
      <c r="F26" s="755"/>
      <c r="G26" s="755"/>
      <c r="H26" s="755"/>
      <c r="I26" s="756"/>
    </row>
    <row r="27" spans="1:9" ht="187.5" customHeight="1">
      <c r="A27" s="768" t="s">
        <v>614</v>
      </c>
      <c r="B27" s="769"/>
      <c r="C27" s="769"/>
      <c r="D27" s="769"/>
      <c r="E27" s="769"/>
      <c r="F27" s="769"/>
      <c r="G27" s="769"/>
      <c r="H27" s="769"/>
      <c r="I27" s="770"/>
    </row>
    <row r="28" spans="1:9" ht="24.75" customHeight="1">
      <c r="A28" s="767" t="s">
        <v>677</v>
      </c>
      <c r="B28" s="767"/>
      <c r="C28" s="767"/>
      <c r="D28" s="767"/>
      <c r="E28" s="767"/>
      <c r="F28" s="767"/>
      <c r="G28" s="767"/>
      <c r="H28" s="767"/>
      <c r="I28" s="767"/>
    </row>
    <row r="29" spans="1:9" ht="24.75" customHeight="1">
      <c r="A29" s="767"/>
      <c r="B29" s="767"/>
      <c r="C29" s="767"/>
      <c r="D29" s="767"/>
      <c r="E29" s="767"/>
      <c r="F29" s="767"/>
      <c r="G29" s="767"/>
      <c r="H29" s="767"/>
      <c r="I29" s="767"/>
    </row>
    <row r="30" spans="1:9" ht="58.5" customHeight="1">
      <c r="A30" s="754" t="s">
        <v>666</v>
      </c>
      <c r="B30" s="755"/>
      <c r="C30" s="755"/>
      <c r="D30" s="755"/>
      <c r="E30" s="755"/>
      <c r="F30" s="755"/>
      <c r="G30" s="755"/>
      <c r="H30" s="755"/>
      <c r="I30" s="756"/>
    </row>
    <row r="31" spans="1:9" ht="86.25" customHeight="1">
      <c r="A31" s="762" t="s">
        <v>667</v>
      </c>
      <c r="B31" s="767"/>
      <c r="C31" s="767"/>
      <c r="D31" s="767"/>
      <c r="E31" s="767"/>
      <c r="F31" s="767"/>
      <c r="G31" s="767"/>
      <c r="H31" s="767"/>
      <c r="I31" s="771"/>
    </row>
    <row r="32" spans="1:9" ht="67.5" customHeight="1">
      <c r="A32" s="762" t="s">
        <v>668</v>
      </c>
      <c r="B32" s="767"/>
      <c r="C32" s="767"/>
      <c r="D32" s="767"/>
      <c r="E32" s="767"/>
      <c r="F32" s="767"/>
      <c r="G32" s="767"/>
      <c r="H32" s="767"/>
      <c r="I32" s="771"/>
    </row>
    <row r="33" spans="1:9" ht="159.75" customHeight="1">
      <c r="A33" s="762" t="s">
        <v>669</v>
      </c>
      <c r="B33" s="767"/>
      <c r="C33" s="767"/>
      <c r="D33" s="767"/>
      <c r="E33" s="767"/>
      <c r="F33" s="767"/>
      <c r="G33" s="767"/>
      <c r="H33" s="767"/>
      <c r="I33" s="771"/>
    </row>
    <row r="34" spans="1:9" ht="69.75" customHeight="1">
      <c r="A34" s="762" t="s">
        <v>670</v>
      </c>
      <c r="B34" s="767"/>
      <c r="C34" s="767"/>
      <c r="D34" s="767"/>
      <c r="E34" s="767"/>
      <c r="F34" s="767"/>
      <c r="G34" s="767"/>
      <c r="H34" s="767"/>
      <c r="I34" s="771"/>
    </row>
    <row r="35" spans="1:9" ht="63" customHeight="1">
      <c r="A35" s="762" t="s">
        <v>671</v>
      </c>
      <c r="B35" s="767"/>
      <c r="C35" s="767"/>
      <c r="D35" s="767"/>
      <c r="E35" s="767"/>
      <c r="F35" s="767"/>
      <c r="G35" s="767"/>
      <c r="H35" s="767"/>
      <c r="I35" s="771"/>
    </row>
    <row r="36" spans="1:9" ht="70.5" customHeight="1">
      <c r="A36" s="762" t="s">
        <v>672</v>
      </c>
      <c r="B36" s="767"/>
      <c r="C36" s="767"/>
      <c r="D36" s="767"/>
      <c r="E36" s="767"/>
      <c r="F36" s="767"/>
      <c r="G36" s="767"/>
      <c r="H36" s="767"/>
      <c r="I36" s="771"/>
    </row>
    <row r="37" spans="1:9" ht="60.75" customHeight="1">
      <c r="A37" s="762" t="s">
        <v>673</v>
      </c>
      <c r="B37" s="767"/>
      <c r="C37" s="767"/>
      <c r="D37" s="767"/>
      <c r="E37" s="767"/>
      <c r="F37" s="767"/>
      <c r="G37" s="767"/>
      <c r="H37" s="767"/>
      <c r="I37" s="771"/>
    </row>
    <row r="38" spans="1:9" ht="138" customHeight="1">
      <c r="A38" s="764" t="s">
        <v>674</v>
      </c>
      <c r="B38" s="765"/>
      <c r="C38" s="765"/>
      <c r="D38" s="765"/>
      <c r="E38" s="765"/>
      <c r="F38" s="765"/>
      <c r="G38" s="765"/>
      <c r="H38" s="765"/>
      <c r="I38" s="766"/>
    </row>
    <row r="39" spans="1:9" ht="19.5" customHeight="1">
      <c r="A39" s="767" t="s">
        <v>699</v>
      </c>
      <c r="B39" s="767"/>
      <c r="C39" s="767"/>
      <c r="D39" s="767"/>
      <c r="E39" s="767"/>
      <c r="F39" s="767"/>
      <c r="G39" s="767"/>
      <c r="H39" s="767"/>
      <c r="I39" s="767"/>
    </row>
    <row r="40" spans="1:9" ht="84" customHeight="1">
      <c r="A40" s="758" t="s">
        <v>700</v>
      </c>
      <c r="B40" s="759"/>
      <c r="C40" s="759"/>
      <c r="D40" s="759"/>
      <c r="E40" s="759"/>
      <c r="F40" s="759"/>
      <c r="G40" s="759"/>
      <c r="H40" s="759"/>
      <c r="I40" s="760"/>
    </row>
    <row r="41" spans="1:9" ht="36" customHeight="1">
      <c r="A41" s="772"/>
      <c r="B41" s="772"/>
      <c r="C41" s="772"/>
      <c r="D41" s="741" t="s">
        <v>681</v>
      </c>
      <c r="E41" s="743" t="s">
        <v>682</v>
      </c>
      <c r="F41" s="743" t="s">
        <v>683</v>
      </c>
      <c r="G41" s="741" t="s">
        <v>701</v>
      </c>
      <c r="H41" s="744" t="s">
        <v>702</v>
      </c>
      <c r="I41" s="741" t="s">
        <v>617</v>
      </c>
    </row>
    <row r="42" spans="1:9" ht="69.75" customHeight="1">
      <c r="A42" s="773" t="s">
        <v>703</v>
      </c>
      <c r="B42" s="773"/>
      <c r="C42" s="774"/>
      <c r="D42" s="745" t="s">
        <v>704</v>
      </c>
      <c r="E42" s="745"/>
      <c r="F42" s="745"/>
      <c r="G42" s="745"/>
      <c r="H42" s="745"/>
      <c r="I42" s="745"/>
    </row>
    <row r="43" spans="1:9" ht="69.75" customHeight="1">
      <c r="A43" s="775" t="s">
        <v>705</v>
      </c>
      <c r="B43" s="775"/>
      <c r="C43" s="776"/>
      <c r="D43" s="745"/>
      <c r="E43" s="745" t="s">
        <v>704</v>
      </c>
      <c r="F43" s="745"/>
      <c r="G43" s="745" t="s">
        <v>704</v>
      </c>
      <c r="H43" s="745"/>
      <c r="I43" s="745"/>
    </row>
    <row r="44" spans="1:9" ht="84.75" customHeight="1">
      <c r="A44" s="775" t="s">
        <v>706</v>
      </c>
      <c r="B44" s="775"/>
      <c r="C44" s="776"/>
      <c r="D44" s="745"/>
      <c r="E44" s="745"/>
      <c r="F44" s="745" t="s">
        <v>704</v>
      </c>
      <c r="G44" s="745" t="s">
        <v>704</v>
      </c>
      <c r="H44" s="745" t="s">
        <v>707</v>
      </c>
      <c r="I44" s="746" t="s">
        <v>708</v>
      </c>
    </row>
  </sheetData>
  <mergeCells count="36">
    <mergeCell ref="A40:I40"/>
    <mergeCell ref="A41:C41"/>
    <mergeCell ref="A42:C42"/>
    <mergeCell ref="A43:C43"/>
    <mergeCell ref="A44:C44"/>
    <mergeCell ref="A39:I39"/>
    <mergeCell ref="A27:I27"/>
    <mergeCell ref="A28:I29"/>
    <mergeCell ref="A30:I30"/>
    <mergeCell ref="A31:I31"/>
    <mergeCell ref="A32:I32"/>
    <mergeCell ref="A33:I33"/>
    <mergeCell ref="A34:I34"/>
    <mergeCell ref="A35:I35"/>
    <mergeCell ref="A36:I36"/>
    <mergeCell ref="A37:I37"/>
    <mergeCell ref="A38:I38"/>
    <mergeCell ref="A26:I26"/>
    <mergeCell ref="A11:C11"/>
    <mergeCell ref="D11:I11"/>
    <mergeCell ref="A12:I12"/>
    <mergeCell ref="A13:I13"/>
    <mergeCell ref="A14:I14"/>
    <mergeCell ref="A15:I15"/>
    <mergeCell ref="A17:I17"/>
    <mergeCell ref="A18:I18"/>
    <mergeCell ref="A21:I21"/>
    <mergeCell ref="A22:I22"/>
    <mergeCell ref="A23:I23"/>
    <mergeCell ref="A10:C10"/>
    <mergeCell ref="D10:I10"/>
    <mergeCell ref="A4:I4"/>
    <mergeCell ref="A7:I7"/>
    <mergeCell ref="A8:I8"/>
    <mergeCell ref="A9:C9"/>
    <mergeCell ref="D9:I9"/>
  </mergeCells>
  <phoneticPr fontId="57"/>
  <pageMargins left="0.70866141732283472" right="0.70866141732283472" top="0.74803149606299213" bottom="0.74803149606299213" header="0.31496062992125984" footer="0.31496062992125984"/>
  <pageSetup paperSize="9" scale="92"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view="pageBreakPreview" zoomScale="85" zoomScaleNormal="100" zoomScaleSheetLayoutView="85"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225"/>
    </row>
    <row r="2" spans="1:17" ht="27.75" customHeight="1">
      <c r="A2" s="225" t="s">
        <v>335</v>
      </c>
      <c r="H2" s="777" t="s">
        <v>545</v>
      </c>
      <c r="I2" s="777"/>
      <c r="J2" s="777"/>
      <c r="K2" s="777"/>
      <c r="L2" s="777"/>
      <c r="M2" s="777"/>
      <c r="N2" s="777"/>
      <c r="O2" s="777"/>
      <c r="P2" s="777"/>
    </row>
    <row r="3" spans="1:17" ht="30.75" customHeight="1">
      <c r="A3" s="297" t="s">
        <v>218</v>
      </c>
      <c r="B3" s="466"/>
      <c r="C3" s="365"/>
      <c r="D3" s="365"/>
      <c r="E3" s="365"/>
      <c r="F3" s="378"/>
      <c r="H3" s="777"/>
      <c r="I3" s="777"/>
      <c r="J3" s="777"/>
      <c r="K3" s="777"/>
      <c r="L3" s="777"/>
      <c r="M3" s="777"/>
      <c r="N3" s="777"/>
      <c r="O3" s="777"/>
      <c r="P3" s="777"/>
    </row>
    <row r="4" spans="1:17" ht="40.5" customHeight="1">
      <c r="A4" s="297" t="s">
        <v>316</v>
      </c>
      <c r="B4" s="366"/>
      <c r="C4" s="366"/>
      <c r="D4" s="437"/>
      <c r="E4" s="437"/>
      <c r="F4" s="437"/>
    </row>
    <row r="5" spans="1:17" ht="40.5" customHeight="1">
      <c r="A5" s="298" t="s">
        <v>219</v>
      </c>
      <c r="B5" s="437"/>
      <c r="C5" s="437"/>
      <c r="D5" s="437"/>
      <c r="E5" s="437"/>
      <c r="F5" s="437"/>
      <c r="H5" s="1002" t="s">
        <v>633</v>
      </c>
      <c r="I5" s="1002"/>
      <c r="J5" s="1002"/>
      <c r="K5" s="1002"/>
      <c r="L5" s="1002"/>
      <c r="M5" s="1002"/>
      <c r="N5" s="1002"/>
      <c r="O5" s="1002"/>
      <c r="P5" s="1002"/>
      <c r="Q5" s="1002"/>
    </row>
    <row r="6" spans="1:17" ht="40.5" customHeight="1">
      <c r="A6" s="298" t="s">
        <v>365</v>
      </c>
      <c r="B6" s="437"/>
      <c r="C6" s="437"/>
      <c r="D6" s="437"/>
      <c r="E6" s="437"/>
      <c r="F6" s="437"/>
      <c r="H6" s="1002"/>
      <c r="I6" s="1002"/>
      <c r="J6" s="1002"/>
      <c r="K6" s="1002"/>
      <c r="L6" s="1002"/>
      <c r="M6" s="1002"/>
      <c r="N6" s="1002"/>
      <c r="O6" s="1002"/>
      <c r="P6" s="1002"/>
      <c r="Q6" s="1002"/>
    </row>
    <row r="7" spans="1:17" ht="80.25" customHeight="1">
      <c r="A7" s="298" t="s">
        <v>389</v>
      </c>
      <c r="B7" s="491"/>
      <c r="C7" s="491"/>
      <c r="D7" s="366"/>
      <c r="E7" s="366"/>
      <c r="F7" s="366"/>
      <c r="H7" s="1002"/>
      <c r="I7" s="1002"/>
      <c r="J7" s="1002"/>
      <c r="K7" s="1002"/>
      <c r="L7" s="1002"/>
      <c r="M7" s="1002"/>
      <c r="N7" s="1002"/>
      <c r="O7" s="1002"/>
      <c r="P7" s="1002"/>
      <c r="Q7" s="1002"/>
    </row>
    <row r="8" spans="1:17" ht="40.5" customHeight="1">
      <c r="A8" s="297" t="s">
        <v>209</v>
      </c>
      <c r="B8" s="446"/>
      <c r="C8" s="446"/>
      <c r="D8" s="446"/>
      <c r="E8" s="446"/>
      <c r="F8" s="446"/>
      <c r="H8" s="1001" t="s">
        <v>634</v>
      </c>
      <c r="I8" s="1001"/>
      <c r="J8" s="1001"/>
      <c r="K8" s="1001"/>
      <c r="L8" s="1001"/>
      <c r="M8" s="1001"/>
      <c r="N8" s="1001"/>
      <c r="O8" s="1001"/>
      <c r="P8" s="1001"/>
      <c r="Q8" s="1001"/>
    </row>
    <row r="9" spans="1:17" ht="40.5" customHeight="1">
      <c r="A9" s="297" t="s">
        <v>94</v>
      </c>
      <c r="B9" s="437"/>
      <c r="C9" s="437"/>
      <c r="D9" s="437"/>
      <c r="E9" s="437"/>
      <c r="F9" s="437"/>
      <c r="H9" s="1001"/>
      <c r="I9" s="1001"/>
      <c r="J9" s="1001"/>
      <c r="K9" s="1001"/>
      <c r="L9" s="1001"/>
      <c r="M9" s="1001"/>
      <c r="N9" s="1001"/>
      <c r="O9" s="1001"/>
      <c r="P9" s="1001"/>
      <c r="Q9" s="1001"/>
    </row>
    <row r="10" spans="1:17" ht="40.5" customHeight="1">
      <c r="A10" s="297" t="s">
        <v>17</v>
      </c>
      <c r="B10" s="475"/>
      <c r="C10" s="475"/>
      <c r="D10" s="475"/>
      <c r="E10" s="475"/>
      <c r="F10" s="475"/>
      <c r="H10" s="1001"/>
      <c r="I10" s="1001"/>
      <c r="J10" s="1001"/>
      <c r="K10" s="1001"/>
      <c r="L10" s="1001"/>
      <c r="M10" s="1001"/>
      <c r="N10" s="1001"/>
      <c r="O10" s="1001"/>
      <c r="P10" s="1001"/>
      <c r="Q10" s="1001"/>
    </row>
    <row r="11" spans="1:17" ht="40.5" customHeight="1">
      <c r="A11" s="297" t="s">
        <v>317</v>
      </c>
      <c r="B11" s="437"/>
      <c r="C11" s="437"/>
      <c r="D11" s="437"/>
      <c r="E11" s="437"/>
      <c r="F11" s="437"/>
      <c r="H11" s="1001" t="s">
        <v>635</v>
      </c>
      <c r="I11" s="1001"/>
      <c r="J11" s="1001"/>
      <c r="K11" s="1001"/>
      <c r="L11" s="1001"/>
      <c r="M11" s="1001"/>
      <c r="N11" s="1001"/>
      <c r="O11" s="1001"/>
      <c r="P11" s="1001"/>
      <c r="Q11" s="1001"/>
    </row>
    <row r="12" spans="1:17" ht="40.5" customHeight="1">
      <c r="A12" s="297" t="s">
        <v>281</v>
      </c>
      <c r="B12" s="437"/>
      <c r="C12" s="437"/>
      <c r="D12" s="437"/>
      <c r="E12" s="437"/>
      <c r="F12" s="437"/>
      <c r="H12" s="1001"/>
      <c r="I12" s="1001"/>
      <c r="J12" s="1001"/>
      <c r="K12" s="1001"/>
      <c r="L12" s="1001"/>
      <c r="M12" s="1001"/>
      <c r="N12" s="1001"/>
      <c r="O12" s="1001"/>
      <c r="P12" s="1001"/>
      <c r="Q12" s="1001"/>
    </row>
    <row r="13" spans="1:17" ht="40.5" customHeight="1">
      <c r="A13" s="298" t="s">
        <v>280</v>
      </c>
      <c r="B13" s="367"/>
      <c r="C13" s="438"/>
      <c r="D13" s="438"/>
      <c r="E13" s="438"/>
      <c r="F13" s="438"/>
      <c r="H13" s="1001"/>
      <c r="I13" s="1001"/>
      <c r="J13" s="1001"/>
      <c r="K13" s="1001"/>
      <c r="L13" s="1001"/>
      <c r="M13" s="1001"/>
      <c r="N13" s="1001"/>
      <c r="O13" s="1001"/>
      <c r="P13" s="1001"/>
      <c r="Q13" s="1001"/>
    </row>
    <row r="14" spans="1:17" ht="40.5" customHeight="1">
      <c r="A14" s="298" t="s">
        <v>283</v>
      </c>
      <c r="B14" s="463"/>
      <c r="C14" s="463"/>
      <c r="D14" s="463"/>
      <c r="E14" s="463"/>
      <c r="F14" s="463"/>
      <c r="H14" s="1001"/>
      <c r="I14" s="1001"/>
      <c r="J14" s="1001"/>
      <c r="K14" s="1001"/>
      <c r="L14" s="1001"/>
      <c r="M14" s="1001"/>
      <c r="N14" s="1001"/>
      <c r="O14" s="1001"/>
      <c r="P14" s="1001"/>
      <c r="Q14" s="1001"/>
    </row>
    <row r="15" spans="1:17" ht="65.25" customHeight="1" thickBot="1">
      <c r="A15" s="299" t="s">
        <v>284</v>
      </c>
      <c r="B15" s="489"/>
      <c r="C15" s="489"/>
      <c r="D15" s="467"/>
      <c r="E15" s="467"/>
      <c r="F15" s="467"/>
      <c r="H15" s="1001"/>
      <c r="I15" s="1001"/>
      <c r="J15" s="1001"/>
      <c r="K15" s="1001"/>
      <c r="L15" s="1001"/>
      <c r="M15" s="1001"/>
      <c r="N15" s="1001"/>
      <c r="O15" s="1001"/>
      <c r="P15" s="1001"/>
      <c r="Q15" s="1001"/>
    </row>
    <row r="16" spans="1:17" ht="54.75" customHeight="1" thickTop="1">
      <c r="A16" s="300" t="s">
        <v>323</v>
      </c>
      <c r="B16" s="468"/>
      <c r="C16" s="468"/>
      <c r="D16" s="468"/>
      <c r="E16" s="468"/>
      <c r="F16" s="468"/>
      <c r="H16" s="1001" t="s">
        <v>636</v>
      </c>
      <c r="I16" s="1001"/>
      <c r="J16" s="1001"/>
      <c r="K16" s="1001"/>
      <c r="L16" s="1001"/>
      <c r="M16" s="1001"/>
      <c r="N16" s="1001"/>
      <c r="O16" s="1001"/>
      <c r="P16" s="1001"/>
      <c r="Q16" s="1001"/>
    </row>
    <row r="17" spans="1:17" ht="40.5" customHeight="1">
      <c r="A17" s="298" t="s">
        <v>553</v>
      </c>
      <c r="B17" s="459"/>
      <c r="C17" s="459"/>
      <c r="D17" s="459"/>
      <c r="E17" s="459"/>
      <c r="F17" s="459"/>
      <c r="H17" s="1001"/>
      <c r="I17" s="1001"/>
      <c r="J17" s="1001"/>
      <c r="K17" s="1001"/>
      <c r="L17" s="1001"/>
      <c r="M17" s="1001"/>
      <c r="N17" s="1001"/>
      <c r="O17" s="1001"/>
      <c r="P17" s="1001"/>
      <c r="Q17" s="1001"/>
    </row>
    <row r="18" spans="1:17" ht="40.5" customHeight="1">
      <c r="A18" s="298" t="s">
        <v>554</v>
      </c>
      <c r="B18" s="468"/>
      <c r="C18" s="468"/>
      <c r="D18" s="468"/>
      <c r="E18" s="468"/>
      <c r="F18" s="468"/>
      <c r="H18" s="1001"/>
      <c r="I18" s="1001"/>
      <c r="J18" s="1001"/>
      <c r="K18" s="1001"/>
      <c r="L18" s="1001"/>
      <c r="M18" s="1001"/>
      <c r="N18" s="1001"/>
      <c r="O18" s="1001"/>
      <c r="P18" s="1001"/>
      <c r="Q18" s="1001"/>
    </row>
    <row r="19" spans="1:17" ht="40.5" customHeight="1">
      <c r="A19" s="298" t="s">
        <v>282</v>
      </c>
      <c r="B19" s="468"/>
      <c r="C19" s="468"/>
      <c r="D19" s="468"/>
      <c r="E19" s="468"/>
      <c r="F19" s="468"/>
      <c r="H19" s="1001"/>
      <c r="I19" s="1001"/>
      <c r="J19" s="1001"/>
      <c r="K19" s="1001"/>
      <c r="L19" s="1001"/>
      <c r="M19" s="1001"/>
      <c r="N19" s="1001"/>
      <c r="O19" s="1001"/>
      <c r="P19" s="1001"/>
      <c r="Q19" s="1001"/>
    </row>
    <row r="20" spans="1:17" ht="40.5" customHeight="1">
      <c r="A20" s="298" t="s">
        <v>220</v>
      </c>
      <c r="B20" s="487"/>
      <c r="C20" s="487"/>
      <c r="D20" s="487"/>
      <c r="E20" s="487"/>
      <c r="F20" s="487"/>
      <c r="H20" s="1001" t="s">
        <v>637</v>
      </c>
      <c r="I20" s="1001"/>
      <c r="J20" s="1001"/>
      <c r="K20" s="1001"/>
      <c r="L20" s="1001"/>
      <c r="M20" s="1001"/>
      <c r="N20" s="1001"/>
      <c r="O20" s="1001"/>
      <c r="P20" s="1001"/>
      <c r="Q20" s="1001"/>
    </row>
    <row r="21" spans="1:17" ht="40.5" customHeight="1">
      <c r="A21" s="298" t="s">
        <v>556</v>
      </c>
      <c r="B21" s="443"/>
      <c r="C21" s="443"/>
      <c r="D21" s="443"/>
      <c r="E21" s="443"/>
      <c r="F21" s="443"/>
      <c r="H21" s="1001"/>
      <c r="I21" s="1001"/>
      <c r="J21" s="1001"/>
      <c r="K21" s="1001"/>
      <c r="L21" s="1001"/>
      <c r="M21" s="1001"/>
      <c r="N21" s="1001"/>
      <c r="O21" s="1001"/>
      <c r="P21" s="1001"/>
      <c r="Q21" s="1001"/>
    </row>
    <row r="22" spans="1:17" ht="63.75" customHeight="1">
      <c r="A22" s="298" t="s">
        <v>221</v>
      </c>
      <c r="B22" s="494"/>
      <c r="C22" s="443"/>
      <c r="D22" s="443"/>
      <c r="E22" s="443"/>
      <c r="F22" s="443"/>
      <c r="H22" s="1001"/>
      <c r="I22" s="1001"/>
      <c r="J22" s="1001"/>
      <c r="K22" s="1001"/>
      <c r="L22" s="1001"/>
      <c r="M22" s="1001"/>
      <c r="N22" s="1001"/>
      <c r="O22" s="1001"/>
      <c r="P22" s="1001"/>
      <c r="Q22" s="1001"/>
    </row>
    <row r="23" spans="1:17" ht="48" customHeight="1">
      <c r="A23" s="297" t="s">
        <v>217</v>
      </c>
      <c r="B23" s="366"/>
      <c r="C23" s="366"/>
      <c r="D23" s="366"/>
      <c r="E23" s="366"/>
      <c r="F23" s="366"/>
      <c r="H23" s="1001"/>
      <c r="I23" s="1001"/>
      <c r="J23" s="1001"/>
      <c r="K23" s="1001"/>
      <c r="L23" s="1001"/>
      <c r="M23" s="1001"/>
      <c r="N23" s="1001"/>
      <c r="O23" s="1001"/>
      <c r="P23" s="1001"/>
      <c r="Q23" s="1001"/>
    </row>
    <row r="24" spans="1:17">
      <c r="A24" s="302"/>
      <c r="H24" s="576"/>
      <c r="I24" s="576"/>
      <c r="J24" s="576"/>
      <c r="K24" s="576"/>
      <c r="L24" s="576"/>
      <c r="M24" s="576"/>
      <c r="N24" s="576"/>
      <c r="O24" s="576"/>
      <c r="P24" s="576"/>
      <c r="Q24" s="576"/>
    </row>
    <row r="25" spans="1:17">
      <c r="H25" s="576"/>
      <c r="I25" s="576"/>
      <c r="J25" s="576"/>
      <c r="K25" s="576"/>
      <c r="L25" s="576"/>
      <c r="M25" s="576"/>
      <c r="N25" s="576"/>
      <c r="O25" s="576"/>
      <c r="P25" s="576"/>
      <c r="Q25" s="576"/>
    </row>
    <row r="26" spans="1:17">
      <c r="H26" s="576"/>
      <c r="I26" s="576"/>
      <c r="J26" s="576"/>
      <c r="K26" s="576"/>
      <c r="L26" s="576"/>
      <c r="M26" s="576"/>
      <c r="N26" s="576"/>
      <c r="O26" s="576"/>
      <c r="P26" s="576"/>
      <c r="Q26" s="576"/>
    </row>
    <row r="27" spans="1:17">
      <c r="H27" s="576"/>
      <c r="I27" s="576"/>
      <c r="J27" s="576"/>
      <c r="K27" s="576"/>
      <c r="L27" s="576"/>
      <c r="M27" s="576"/>
      <c r="N27" s="576"/>
      <c r="O27" s="576"/>
      <c r="P27" s="576"/>
      <c r="Q27" s="576"/>
    </row>
    <row r="28" spans="1:17">
      <c r="H28" s="577"/>
      <c r="I28" s="577"/>
      <c r="J28" s="577"/>
      <c r="K28" s="577"/>
      <c r="L28" s="577"/>
      <c r="M28" s="577"/>
      <c r="N28" s="577"/>
      <c r="O28" s="577"/>
      <c r="P28" s="577"/>
      <c r="Q28" s="577"/>
    </row>
    <row r="29" spans="1:17">
      <c r="H29" s="577"/>
      <c r="I29" s="577"/>
      <c r="J29" s="577"/>
      <c r="K29" s="577"/>
      <c r="L29" s="577"/>
      <c r="M29" s="577"/>
      <c r="N29" s="577"/>
      <c r="O29" s="577"/>
      <c r="P29" s="577"/>
      <c r="Q29" s="577"/>
    </row>
    <row r="30" spans="1:17">
      <c r="H30" s="577"/>
      <c r="I30" s="577"/>
      <c r="J30" s="577"/>
      <c r="K30" s="577"/>
      <c r="L30" s="577"/>
      <c r="M30" s="577"/>
      <c r="N30" s="577"/>
      <c r="O30" s="577"/>
      <c r="P30" s="577"/>
      <c r="Q30" s="577"/>
    </row>
    <row r="31" spans="1:17">
      <c r="H31" s="577"/>
      <c r="I31" s="577"/>
      <c r="J31" s="577"/>
      <c r="K31" s="577"/>
      <c r="L31" s="577"/>
      <c r="M31" s="577"/>
      <c r="N31" s="577"/>
      <c r="O31" s="577"/>
      <c r="P31" s="577"/>
      <c r="Q31" s="577"/>
    </row>
    <row r="32" spans="1:17">
      <c r="H32" s="577"/>
      <c r="I32" s="577"/>
      <c r="J32" s="577"/>
      <c r="K32" s="577"/>
      <c r="L32" s="577"/>
      <c r="M32" s="577"/>
      <c r="N32" s="577"/>
      <c r="O32" s="577"/>
      <c r="P32" s="577"/>
      <c r="Q32" s="577"/>
    </row>
    <row r="33" spans="8:17">
      <c r="H33" s="577"/>
      <c r="I33" s="577"/>
      <c r="J33" s="577"/>
      <c r="K33" s="577"/>
      <c r="L33" s="577"/>
      <c r="M33" s="577"/>
      <c r="N33" s="577"/>
      <c r="O33" s="577"/>
      <c r="P33" s="577"/>
      <c r="Q33" s="577"/>
    </row>
    <row r="34" spans="8:17">
      <c r="H34" s="577"/>
      <c r="I34" s="577"/>
      <c r="J34" s="577"/>
      <c r="K34" s="577"/>
      <c r="L34" s="577"/>
      <c r="M34" s="577"/>
      <c r="N34" s="577"/>
      <c r="O34" s="577"/>
      <c r="P34" s="577"/>
      <c r="Q34" s="577"/>
    </row>
  </sheetData>
  <mergeCells count="6">
    <mergeCell ref="H20:Q23"/>
    <mergeCell ref="H2:P3"/>
    <mergeCell ref="H5:Q7"/>
    <mergeCell ref="H11:Q15"/>
    <mergeCell ref="H8:Q10"/>
    <mergeCell ref="H16:Q19"/>
  </mergeCells>
  <phoneticPr fontId="16"/>
  <conditionalFormatting sqref="B16:B22">
    <cfRule type="expression" dxfId="29" priority="4">
      <formula>$B$16="○"</formula>
    </cfRule>
  </conditionalFormatting>
  <conditionalFormatting sqref="C16:C22">
    <cfRule type="expression" dxfId="28" priority="5">
      <formula>$C$16="○"</formula>
    </cfRule>
  </conditionalFormatting>
  <conditionalFormatting sqref="D16:D22">
    <cfRule type="expression" dxfId="27" priority="3">
      <formula>$D$16="○"</formula>
    </cfRule>
  </conditionalFormatting>
  <conditionalFormatting sqref="E16:E22">
    <cfRule type="expression" dxfId="26" priority="2">
      <formula>$E$16="○"</formula>
    </cfRule>
  </conditionalFormatting>
  <conditionalFormatting sqref="F16:F22">
    <cfRule type="expression" dxfId="25" priority="1">
      <formula>$F$16="○"</formula>
    </cfRule>
  </conditionalFormatting>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xr:uid="{27160658-1D2E-448E-A0F4-27E6D235CE0C}">
          <x14:formula1>
            <xm:f>選択肢!$B$7:$D$7</xm:f>
          </x14:formula1>
          <xm:sqref>B6:F6</xm:sqref>
        </x14:dataValidation>
        <x14:dataValidation type="list" allowBlank="1" showInputMessage="1" xr:uid="{AEA539B5-BAF9-4EF7-9317-955CBEB766ED}">
          <x14:formula1>
            <xm:f>選択肢!$B$8:$E$8</xm:f>
          </x14:formula1>
          <xm:sqref>B8:F8</xm:sqref>
        </x14:dataValidation>
        <x14:dataValidation type="list" allowBlank="1" showInputMessage="1" showErrorMessage="1" error="「○」、「－」どちらかを選択" xr:uid="{3A649311-436A-4852-8CCE-3F2C407691D7}">
          <x14:formula1>
            <xm:f>選択肢!$B$12:$C$12</xm:f>
          </x14:formula1>
          <xm:sqref>C18:F19 B19</xm:sqref>
        </x14:dataValidation>
        <x14:dataValidation type="list" allowBlank="1" showInputMessage="1" showErrorMessage="1" error="活用予定がない場合は入力不要" xr:uid="{F6383C39-8E7B-4629-BD40-C55854709402}">
          <x14:formula1>
            <xm:f>選択肢!$B$9</xm:f>
          </x14:formula1>
          <xm:sqref>B16:F16</xm:sqref>
        </x14:dataValidation>
        <x14:dataValidation type="list" allowBlank="1" showInputMessage="1" xr:uid="{260854E9-20F3-423B-B8EB-BC4C9E5AB437}">
          <x14:formula1>
            <xm:f>選択肢!$B$10</xm:f>
          </x14:formula1>
          <xm:sqref>B17:F17 B20:F22</xm:sqref>
        </x14:dataValidation>
        <x14:dataValidation type="list" allowBlank="1" showInputMessage="1" showErrorMessage="1" error="「－」、「○」どちらかを選択" xr:uid="{CCE485C5-DC0A-43D4-97E8-98956818A656}">
          <x14:formula1>
            <xm:f>選択肢!$B$11:$C$11</xm:f>
          </x14:formula1>
          <xm:sqref>B18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7"/>
  <sheetViews>
    <sheetView view="pageBreakPreview" zoomScale="85" zoomScaleNormal="100" zoomScaleSheetLayoutView="85" workbookViewId="0">
      <pane ySplit="4" topLeftCell="A5" activePane="bottomLeft" state="frozen"/>
      <selection activeCell="J15" sqref="J15"/>
      <selection pane="bottomLeft" activeCell="B3" sqref="B3"/>
    </sheetView>
  </sheetViews>
  <sheetFormatPr defaultColWidth="9" defaultRowHeight="12.6"/>
  <cols>
    <col min="1" max="1" width="22.109375" style="245" customWidth="1"/>
    <col min="2" max="6" width="18" style="245" customWidth="1"/>
    <col min="7" max="7" width="3.6640625" style="253" customWidth="1"/>
    <col min="8" max="16" width="9" style="245"/>
    <col min="17" max="17" width="9" style="245" customWidth="1"/>
    <col min="18" max="16384" width="9" style="245"/>
  </cols>
  <sheetData>
    <row r="1" spans="1:17" ht="13.8">
      <c r="A1" s="225"/>
    </row>
    <row r="2" spans="1:17" ht="23.25" customHeight="1">
      <c r="A2" s="225" t="s">
        <v>334</v>
      </c>
      <c r="H2" s="431" t="s">
        <v>559</v>
      </c>
    </row>
    <row r="3" spans="1:17" ht="35.700000000000003" customHeight="1">
      <c r="A3" s="297" t="s">
        <v>218</v>
      </c>
      <c r="B3" s="466"/>
      <c r="C3" s="365"/>
      <c r="D3" s="365"/>
      <c r="E3" s="365"/>
      <c r="F3" s="378"/>
      <c r="H3" s="302"/>
    </row>
    <row r="4" spans="1:17" ht="32.25" customHeight="1">
      <c r="A4" s="297" t="s">
        <v>316</v>
      </c>
      <c r="B4" s="366"/>
      <c r="C4" s="366"/>
      <c r="D4" s="366"/>
      <c r="E4" s="366"/>
      <c r="F4" s="366"/>
    </row>
    <row r="5" spans="1:17" ht="35.25" customHeight="1">
      <c r="A5" s="298" t="s">
        <v>219</v>
      </c>
      <c r="B5" s="437"/>
      <c r="C5" s="437"/>
      <c r="D5" s="437"/>
      <c r="E5" s="437"/>
      <c r="F5" s="437"/>
      <c r="H5" s="1001" t="s">
        <v>649</v>
      </c>
      <c r="I5" s="1001"/>
      <c r="J5" s="1001"/>
      <c r="K5" s="1001"/>
      <c r="L5" s="1001"/>
      <c r="M5" s="1001"/>
      <c r="N5" s="1001"/>
      <c r="O5" s="1001"/>
      <c r="P5" s="1001"/>
      <c r="Q5" s="1001"/>
    </row>
    <row r="6" spans="1:17" ht="32.25" customHeight="1">
      <c r="A6" s="298" t="s">
        <v>365</v>
      </c>
      <c r="B6" s="437"/>
      <c r="C6" s="437"/>
      <c r="D6" s="437"/>
      <c r="E6" s="437"/>
      <c r="F6" s="437"/>
      <c r="H6" s="1001"/>
      <c r="I6" s="1001"/>
      <c r="J6" s="1001"/>
      <c r="K6" s="1001"/>
      <c r="L6" s="1001"/>
      <c r="M6" s="1001"/>
      <c r="N6" s="1001"/>
      <c r="O6" s="1001"/>
      <c r="P6" s="1001"/>
      <c r="Q6" s="1001"/>
    </row>
    <row r="7" spans="1:17" ht="40.5" customHeight="1">
      <c r="A7" s="298" t="s">
        <v>389</v>
      </c>
      <c r="B7" s="491"/>
      <c r="C7" s="366"/>
      <c r="D7" s="366"/>
      <c r="E7" s="366"/>
      <c r="F7" s="366"/>
      <c r="H7" s="1001"/>
      <c r="I7" s="1001"/>
      <c r="J7" s="1001"/>
      <c r="K7" s="1001"/>
      <c r="L7" s="1001"/>
      <c r="M7" s="1001"/>
      <c r="N7" s="1001"/>
      <c r="O7" s="1001"/>
      <c r="P7" s="1001"/>
      <c r="Q7" s="1001"/>
    </row>
    <row r="8" spans="1:17" ht="38.25" customHeight="1">
      <c r="A8" s="297" t="s">
        <v>209</v>
      </c>
      <c r="B8" s="446"/>
      <c r="C8" s="446"/>
      <c r="D8" s="446"/>
      <c r="E8" s="446"/>
      <c r="F8" s="446"/>
      <c r="H8" s="1001"/>
      <c r="I8" s="1001"/>
      <c r="J8" s="1001"/>
      <c r="K8" s="1001"/>
      <c r="L8" s="1001"/>
      <c r="M8" s="1001"/>
      <c r="N8" s="1001"/>
      <c r="O8" s="1001"/>
      <c r="P8" s="1001"/>
      <c r="Q8" s="1001"/>
    </row>
    <row r="9" spans="1:17" ht="32.25" customHeight="1">
      <c r="A9" s="297" t="s">
        <v>322</v>
      </c>
      <c r="B9" s="437"/>
      <c r="C9" s="437"/>
      <c r="D9" s="437"/>
      <c r="E9" s="437"/>
      <c r="F9" s="437"/>
      <c r="H9" s="1001"/>
      <c r="I9" s="1001"/>
      <c r="J9" s="1001"/>
      <c r="K9" s="1001"/>
      <c r="L9" s="1001"/>
      <c r="M9" s="1001"/>
      <c r="N9" s="1001"/>
      <c r="O9" s="1001"/>
      <c r="P9" s="1001"/>
      <c r="Q9" s="1001"/>
    </row>
    <row r="10" spans="1:17" ht="25.5" customHeight="1">
      <c r="A10" s="297" t="s">
        <v>17</v>
      </c>
      <c r="B10" s="475"/>
      <c r="C10" s="475"/>
      <c r="D10" s="475"/>
      <c r="E10" s="475"/>
      <c r="F10" s="475"/>
      <c r="H10" s="1001"/>
      <c r="I10" s="1001"/>
      <c r="J10" s="1001"/>
      <c r="K10" s="1001"/>
      <c r="L10" s="1001"/>
      <c r="M10" s="1001"/>
      <c r="N10" s="1001"/>
      <c r="O10" s="1001"/>
      <c r="P10" s="1001"/>
      <c r="Q10" s="1001"/>
    </row>
    <row r="11" spans="1:17" ht="30" customHeight="1">
      <c r="A11" s="297" t="s">
        <v>317</v>
      </c>
      <c r="B11" s="437"/>
      <c r="C11" s="437"/>
      <c r="D11" s="437"/>
      <c r="E11" s="437"/>
      <c r="F11" s="437"/>
      <c r="I11" s="576"/>
      <c r="J11" s="576"/>
      <c r="K11" s="576"/>
      <c r="L11" s="576"/>
      <c r="M11" s="576"/>
      <c r="N11" s="576"/>
      <c r="O11" s="576"/>
      <c r="P11" s="576"/>
      <c r="Q11" s="576"/>
    </row>
    <row r="12" spans="1:17" ht="30" customHeight="1">
      <c r="A12" s="297" t="s">
        <v>281</v>
      </c>
      <c r="B12" s="437"/>
      <c r="C12" s="437"/>
      <c r="D12" s="437"/>
      <c r="E12" s="437"/>
      <c r="F12" s="437"/>
      <c r="H12" s="1001" t="s">
        <v>650</v>
      </c>
      <c r="I12" s="1001"/>
      <c r="J12" s="1001"/>
      <c r="K12" s="1001"/>
      <c r="L12" s="1001"/>
      <c r="M12" s="1001"/>
      <c r="N12" s="1001"/>
      <c r="O12" s="1001"/>
      <c r="P12" s="1001"/>
      <c r="Q12" s="1001"/>
    </row>
    <row r="13" spans="1:17" ht="40.950000000000003" customHeight="1">
      <c r="A13" s="298" t="s">
        <v>280</v>
      </c>
      <c r="B13" s="367"/>
      <c r="C13" s="438"/>
      <c r="D13" s="438"/>
      <c r="E13" s="438"/>
      <c r="F13" s="438"/>
      <c r="H13" s="1001"/>
      <c r="I13" s="1001"/>
      <c r="J13" s="1001"/>
      <c r="K13" s="1001"/>
      <c r="L13" s="1001"/>
      <c r="M13" s="1001"/>
      <c r="N13" s="1001"/>
      <c r="O13" s="1001"/>
      <c r="P13" s="1001"/>
      <c r="Q13" s="1001"/>
    </row>
    <row r="14" spans="1:17" ht="45" customHeight="1">
      <c r="A14" s="298" t="s">
        <v>283</v>
      </c>
      <c r="B14" s="463"/>
      <c r="C14" s="463"/>
      <c r="D14" s="463"/>
      <c r="E14" s="463"/>
      <c r="F14" s="463"/>
      <c r="H14" s="1001"/>
      <c r="I14" s="1001"/>
      <c r="J14" s="1001"/>
      <c r="K14" s="1001"/>
      <c r="L14" s="1001"/>
      <c r="M14" s="1001"/>
      <c r="N14" s="1001"/>
      <c r="O14" s="1001"/>
      <c r="P14" s="1001"/>
      <c r="Q14" s="1001"/>
    </row>
    <row r="15" spans="1:17" ht="43.2" customHeight="1" thickBot="1">
      <c r="A15" s="299" t="s">
        <v>284</v>
      </c>
      <c r="B15" s="467"/>
      <c r="C15" s="467"/>
      <c r="D15" s="467"/>
      <c r="E15" s="467"/>
      <c r="F15" s="467"/>
      <c r="H15" s="1001"/>
      <c r="I15" s="1001"/>
      <c r="J15" s="1001"/>
      <c r="K15" s="1001"/>
      <c r="L15" s="1001"/>
      <c r="M15" s="1001"/>
      <c r="N15" s="1001"/>
      <c r="O15" s="1001"/>
      <c r="P15" s="1001"/>
      <c r="Q15" s="1001"/>
    </row>
    <row r="16" spans="1:17" ht="60.6" customHeight="1" thickTop="1">
      <c r="A16" s="300" t="s">
        <v>323</v>
      </c>
      <c r="B16" s="468"/>
      <c r="C16" s="468"/>
      <c r="D16" s="468"/>
      <c r="E16" s="468"/>
      <c r="F16" s="468"/>
      <c r="H16" s="1001"/>
      <c r="I16" s="1001"/>
      <c r="J16" s="1001"/>
      <c r="K16" s="1001"/>
      <c r="L16" s="1001"/>
      <c r="M16" s="1001"/>
      <c r="N16" s="1001"/>
      <c r="O16" s="1001"/>
      <c r="P16" s="1001"/>
      <c r="Q16" s="1001"/>
    </row>
    <row r="17" spans="1:27" ht="43.95" customHeight="1">
      <c r="A17" s="298" t="s">
        <v>394</v>
      </c>
      <c r="B17" s="459"/>
      <c r="C17" s="468"/>
      <c r="D17" s="468"/>
      <c r="E17" s="468"/>
      <c r="F17" s="468"/>
      <c r="H17" s="1001" t="s">
        <v>651</v>
      </c>
      <c r="I17" s="1001"/>
      <c r="J17" s="1001"/>
      <c r="K17" s="1001"/>
      <c r="L17" s="1001"/>
      <c r="M17" s="1001"/>
      <c r="N17" s="1001"/>
      <c r="O17" s="1001"/>
      <c r="P17" s="1001"/>
      <c r="Q17" s="1001"/>
    </row>
    <row r="18" spans="1:27" ht="35.25" customHeight="1">
      <c r="A18" s="298" t="s">
        <v>321</v>
      </c>
      <c r="B18" s="468"/>
      <c r="C18" s="468"/>
      <c r="D18" s="468"/>
      <c r="E18" s="468"/>
      <c r="F18" s="468"/>
      <c r="H18" s="1001"/>
      <c r="I18" s="1001"/>
      <c r="J18" s="1001"/>
      <c r="K18" s="1001"/>
      <c r="L18" s="1001"/>
      <c r="M18" s="1001"/>
      <c r="N18" s="1001"/>
      <c r="O18" s="1001"/>
      <c r="P18" s="1001"/>
      <c r="Q18" s="1001"/>
    </row>
    <row r="19" spans="1:27" ht="41.25" customHeight="1">
      <c r="A19" s="304" t="s">
        <v>643</v>
      </c>
      <c r="B19" s="496"/>
      <c r="C19" s="496"/>
      <c r="D19" s="496"/>
      <c r="E19" s="496"/>
      <c r="F19" s="496"/>
      <c r="H19" s="1001"/>
      <c r="I19" s="1001"/>
      <c r="J19" s="1001"/>
      <c r="K19" s="1001"/>
      <c r="L19" s="1001"/>
      <c r="M19" s="1001"/>
      <c r="N19" s="1001"/>
      <c r="O19" s="1001"/>
      <c r="P19" s="1001"/>
      <c r="Q19" s="1001"/>
    </row>
    <row r="20" spans="1:27" ht="29.25" customHeight="1">
      <c r="A20" s="304" t="s">
        <v>216</v>
      </c>
      <c r="B20" s="479"/>
      <c r="C20" s="479"/>
      <c r="D20" s="479"/>
      <c r="E20" s="479"/>
      <c r="F20" s="479"/>
      <c r="H20" s="1001"/>
      <c r="I20" s="1001"/>
      <c r="J20" s="1001"/>
      <c r="K20" s="1001"/>
      <c r="L20" s="1001"/>
      <c r="M20" s="1001"/>
      <c r="N20" s="1001"/>
      <c r="O20" s="1001"/>
      <c r="P20" s="1001"/>
      <c r="Q20" s="1001"/>
    </row>
    <row r="21" spans="1:27" ht="32.25" customHeight="1">
      <c r="A21" s="304" t="s">
        <v>332</v>
      </c>
      <c r="B21" s="479"/>
      <c r="C21" s="479"/>
      <c r="D21" s="479"/>
      <c r="E21" s="479"/>
      <c r="F21" s="479"/>
      <c r="H21" s="1001"/>
      <c r="I21" s="1001"/>
      <c r="J21" s="1001"/>
      <c r="K21" s="1001"/>
      <c r="L21" s="1001"/>
      <c r="M21" s="1001"/>
      <c r="N21" s="1001"/>
      <c r="O21" s="1001"/>
      <c r="P21" s="1001"/>
      <c r="Q21" s="1001"/>
    </row>
    <row r="22" spans="1:27" ht="32.25" customHeight="1">
      <c r="A22" s="304" t="s">
        <v>220</v>
      </c>
      <c r="B22" s="487"/>
      <c r="C22" s="487"/>
      <c r="D22" s="487"/>
      <c r="E22" s="487"/>
      <c r="F22" s="487"/>
      <c r="H22" s="1001"/>
      <c r="I22" s="1001"/>
      <c r="J22" s="1001"/>
      <c r="K22" s="1001"/>
      <c r="L22" s="1001"/>
      <c r="M22" s="1001"/>
      <c r="N22" s="1001"/>
      <c r="O22" s="1001"/>
      <c r="P22" s="1001"/>
      <c r="Q22" s="1001"/>
    </row>
    <row r="23" spans="1:27" ht="37.799999999999997">
      <c r="A23" s="304" t="s">
        <v>223</v>
      </c>
      <c r="B23" s="479"/>
      <c r="C23" s="479"/>
      <c r="D23" s="479"/>
      <c r="E23" s="479"/>
      <c r="F23" s="479"/>
      <c r="H23" s="1001"/>
      <c r="I23" s="1001"/>
      <c r="J23" s="1001"/>
      <c r="K23" s="1001"/>
      <c r="L23" s="1001"/>
      <c r="M23" s="1001"/>
      <c r="N23" s="1001"/>
      <c r="O23" s="1001"/>
      <c r="P23" s="1001"/>
      <c r="Q23" s="1001"/>
    </row>
    <row r="24" spans="1:27" ht="37.799999999999997">
      <c r="A24" s="304" t="s">
        <v>224</v>
      </c>
      <c r="B24" s="497"/>
      <c r="C24" s="497"/>
      <c r="D24" s="497"/>
      <c r="E24" s="497"/>
      <c r="F24" s="497"/>
      <c r="H24" s="1001" t="s">
        <v>652</v>
      </c>
      <c r="I24" s="1001"/>
      <c r="J24" s="1001"/>
      <c r="K24" s="1001"/>
      <c r="L24" s="1001"/>
      <c r="M24" s="1001"/>
      <c r="N24" s="1001"/>
      <c r="O24" s="1001"/>
      <c r="P24" s="1001"/>
      <c r="Q24" s="1001"/>
    </row>
    <row r="25" spans="1:27" ht="37.799999999999997">
      <c r="A25" s="304" t="s">
        <v>225</v>
      </c>
      <c r="B25" s="479"/>
      <c r="C25" s="479"/>
      <c r="D25" s="479"/>
      <c r="E25" s="479"/>
      <c r="F25" s="479"/>
      <c r="H25" s="1001"/>
      <c r="I25" s="1001"/>
      <c r="J25" s="1001"/>
      <c r="K25" s="1001"/>
      <c r="L25" s="1001"/>
      <c r="M25" s="1001"/>
      <c r="N25" s="1001"/>
      <c r="O25" s="1001"/>
      <c r="P25" s="1001"/>
      <c r="Q25" s="1001"/>
    </row>
    <row r="26" spans="1:27" ht="36" customHeight="1">
      <c r="A26" s="303" t="s">
        <v>217</v>
      </c>
      <c r="B26" s="301"/>
      <c r="C26" s="301"/>
      <c r="D26" s="301"/>
      <c r="E26" s="301"/>
      <c r="F26" s="301"/>
      <c r="H26" s="1001"/>
      <c r="I26" s="1001"/>
      <c r="J26" s="1001"/>
      <c r="K26" s="1001"/>
      <c r="L26" s="1001"/>
      <c r="M26" s="1001"/>
      <c r="N26" s="1001"/>
      <c r="O26" s="1001"/>
      <c r="P26" s="1001"/>
      <c r="Q26" s="1001"/>
    </row>
    <row r="27" spans="1:27" ht="38.25" customHeight="1">
      <c r="A27" s="1003" t="s">
        <v>675</v>
      </c>
      <c r="B27" s="1004"/>
      <c r="C27" s="1004"/>
      <c r="D27" s="1004"/>
      <c r="E27" s="1004"/>
      <c r="F27" s="1005"/>
      <c r="H27" s="1001"/>
      <c r="I27" s="1001"/>
      <c r="J27" s="1001"/>
      <c r="K27" s="1001"/>
      <c r="L27" s="1001"/>
      <c r="M27" s="1001"/>
      <c r="N27" s="1001"/>
      <c r="O27" s="1001"/>
      <c r="P27" s="1001"/>
      <c r="Q27" s="1001"/>
    </row>
    <row r="28" spans="1:27" ht="38.25" customHeight="1">
      <c r="A28" s="304" t="s">
        <v>240</v>
      </c>
      <c r="B28" s="620"/>
      <c r="C28" s="620"/>
      <c r="D28" s="621"/>
      <c r="E28" s="621"/>
      <c r="F28" s="621"/>
      <c r="H28" s="1001"/>
      <c r="I28" s="1001"/>
      <c r="J28" s="1001"/>
      <c r="K28" s="1001"/>
      <c r="L28" s="1001"/>
      <c r="M28" s="1001"/>
      <c r="N28" s="1001"/>
      <c r="O28" s="1001"/>
      <c r="P28" s="1001"/>
      <c r="Q28" s="1001"/>
    </row>
    <row r="29" spans="1:27" ht="38.25" customHeight="1">
      <c r="A29" s="304" t="s">
        <v>364</v>
      </c>
      <c r="B29" s="622"/>
      <c r="C29" s="622"/>
      <c r="D29" s="623"/>
      <c r="E29" s="623"/>
      <c r="F29" s="623"/>
      <c r="H29" s="1001"/>
      <c r="I29" s="1001"/>
      <c r="J29" s="1001"/>
      <c r="K29" s="1001"/>
      <c r="L29" s="1001"/>
      <c r="M29" s="1001"/>
      <c r="N29" s="1001"/>
      <c r="O29" s="1001"/>
      <c r="P29" s="1001"/>
      <c r="Q29" s="1001"/>
    </row>
    <row r="30" spans="1:27" ht="38.25" customHeight="1">
      <c r="A30" s="304" t="s">
        <v>565</v>
      </c>
      <c r="B30" s="624"/>
      <c r="C30" s="624"/>
      <c r="D30" s="625"/>
      <c r="E30" s="625"/>
      <c r="F30" s="625"/>
      <c r="H30" s="1001"/>
      <c r="I30" s="1001"/>
      <c r="J30" s="1001"/>
      <c r="K30" s="1001"/>
      <c r="L30" s="1001"/>
      <c r="M30" s="1001"/>
      <c r="N30" s="1001"/>
      <c r="O30" s="1001"/>
      <c r="P30" s="1001"/>
      <c r="Q30" s="1001"/>
    </row>
    <row r="31" spans="1:27" ht="38.25" customHeight="1">
      <c r="A31" s="304" t="s">
        <v>564</v>
      </c>
      <c r="B31" s="628">
        <f>B28*B29/1000000+B30</f>
        <v>0</v>
      </c>
      <c r="C31" s="628">
        <f>C28*C29/1000000+C30</f>
        <v>0</v>
      </c>
      <c r="D31" s="628">
        <f t="shared" ref="D31:F31" si="0">D28*D29/1000000+D30</f>
        <v>0</v>
      </c>
      <c r="E31" s="628">
        <f t="shared" si="0"/>
        <v>0</v>
      </c>
      <c r="F31" s="628">
        <f t="shared" si="0"/>
        <v>0</v>
      </c>
    </row>
    <row r="32" spans="1:27" ht="38.25" customHeight="1">
      <c r="A32" s="304" t="s">
        <v>658</v>
      </c>
      <c r="B32" s="628">
        <f>B31/(290/365)</f>
        <v>0</v>
      </c>
      <c r="C32" s="628">
        <f t="shared" ref="C32:F32" si="1">C31/(290/365)</f>
        <v>0</v>
      </c>
      <c r="D32" s="628">
        <f t="shared" si="1"/>
        <v>0</v>
      </c>
      <c r="E32" s="628">
        <f t="shared" si="1"/>
        <v>0</v>
      </c>
      <c r="F32" s="628">
        <f t="shared" si="1"/>
        <v>0</v>
      </c>
      <c r="H32" s="1006" t="s">
        <v>676</v>
      </c>
      <c r="I32" s="1006"/>
      <c r="J32" s="1006"/>
      <c r="K32" s="1006"/>
      <c r="L32" s="1006"/>
      <c r="M32" s="1006"/>
      <c r="N32" s="1006"/>
      <c r="O32" s="1006"/>
      <c r="P32" s="1006"/>
      <c r="Q32" s="1006"/>
      <c r="R32" s="1002"/>
      <c r="S32" s="1002"/>
      <c r="T32" s="1002"/>
      <c r="U32" s="1002"/>
      <c r="V32" s="1002"/>
      <c r="W32" s="1002"/>
      <c r="X32" s="1002"/>
      <c r="Y32" s="1002"/>
      <c r="Z32" s="1002"/>
      <c r="AA32" s="1002"/>
    </row>
    <row r="33" spans="1:27" ht="38.25" customHeight="1">
      <c r="A33" s="304" t="s">
        <v>367</v>
      </c>
      <c r="B33" s="629"/>
      <c r="C33" s="629"/>
      <c r="D33" s="629"/>
      <c r="E33" s="629"/>
      <c r="F33" s="629"/>
      <c r="H33" s="1006"/>
      <c r="I33" s="1006"/>
      <c r="J33" s="1006"/>
      <c r="K33" s="1006"/>
      <c r="L33" s="1006"/>
      <c r="M33" s="1006"/>
      <c r="N33" s="1006"/>
      <c r="O33" s="1006"/>
      <c r="P33" s="1006"/>
      <c r="Q33" s="1006"/>
      <c r="R33" s="1002"/>
      <c r="S33" s="1002"/>
      <c r="T33" s="1002"/>
      <c r="U33" s="1002"/>
      <c r="V33" s="1002"/>
      <c r="W33" s="1002"/>
      <c r="X33" s="1002"/>
      <c r="Y33" s="1002"/>
      <c r="Z33" s="1002"/>
      <c r="AA33" s="1002"/>
    </row>
    <row r="34" spans="1:27" ht="38.25" customHeight="1">
      <c r="A34" s="304" t="s">
        <v>363</v>
      </c>
      <c r="B34" s="630"/>
      <c r="C34" s="630"/>
      <c r="D34" s="630"/>
      <c r="E34" s="630"/>
      <c r="F34" s="630"/>
      <c r="R34" s="1002"/>
      <c r="S34" s="1002"/>
      <c r="T34" s="1002"/>
      <c r="U34" s="1002"/>
      <c r="V34" s="1002"/>
      <c r="W34" s="1002"/>
      <c r="X34" s="1002"/>
      <c r="Y34" s="1002"/>
      <c r="Z34" s="1002"/>
      <c r="AA34" s="1002"/>
    </row>
    <row r="35" spans="1:27" ht="38.25" customHeight="1">
      <c r="A35" s="298" t="s">
        <v>362</v>
      </c>
      <c r="B35" s="628">
        <f>B32*(1+B34)</f>
        <v>0</v>
      </c>
      <c r="C35" s="628">
        <f>C32*(1+C34)</f>
        <v>0</v>
      </c>
      <c r="D35" s="628">
        <f>D32*(1+D34)</f>
        <v>0</v>
      </c>
      <c r="E35" s="628">
        <f>E32*(1+E34)</f>
        <v>0</v>
      </c>
      <c r="F35" s="628">
        <f>F32*(1+F34)</f>
        <v>0</v>
      </c>
      <c r="R35" s="1002"/>
      <c r="S35" s="1002"/>
      <c r="T35" s="1002"/>
      <c r="U35" s="1002"/>
      <c r="V35" s="1002"/>
      <c r="W35" s="1002"/>
      <c r="X35" s="1002"/>
      <c r="Y35" s="1002"/>
      <c r="Z35" s="1002"/>
      <c r="AA35" s="1002"/>
    </row>
    <row r="36" spans="1:27" ht="42.75" customHeight="1">
      <c r="A36" s="619" t="s">
        <v>594</v>
      </c>
      <c r="B36" s="626"/>
      <c r="C36" s="626"/>
      <c r="D36" s="626"/>
      <c r="E36" s="626"/>
      <c r="F36" s="626"/>
      <c r="R36" s="1002"/>
      <c r="S36" s="1002"/>
      <c r="T36" s="1002"/>
      <c r="U36" s="1002"/>
      <c r="V36" s="1002"/>
      <c r="W36" s="1002"/>
      <c r="X36" s="1002"/>
      <c r="Y36" s="1002"/>
      <c r="Z36" s="1002"/>
      <c r="AA36" s="1002"/>
    </row>
    <row r="37" spans="1:27" ht="36" customHeight="1">
      <c r="A37" s="303" t="s">
        <v>217</v>
      </c>
      <c r="B37" s="627"/>
      <c r="C37" s="627"/>
      <c r="D37" s="627"/>
      <c r="E37" s="627"/>
      <c r="F37" s="627"/>
      <c r="R37" s="1002"/>
      <c r="S37" s="1002"/>
      <c r="T37" s="1002"/>
      <c r="U37" s="1002"/>
      <c r="V37" s="1002"/>
      <c r="W37" s="1002"/>
      <c r="X37" s="1002"/>
      <c r="Y37" s="1002"/>
      <c r="Z37" s="1002"/>
      <c r="AA37" s="1002"/>
    </row>
    <row r="38" spans="1:27">
      <c r="R38" s="1002"/>
      <c r="S38" s="1002"/>
      <c r="T38" s="1002"/>
      <c r="U38" s="1002"/>
      <c r="V38" s="1002"/>
      <c r="W38" s="1002"/>
      <c r="X38" s="1002"/>
      <c r="Y38" s="1002"/>
      <c r="Z38" s="1002"/>
      <c r="AA38" s="1002"/>
    </row>
    <row r="39" spans="1:27">
      <c r="A39" s="253"/>
      <c r="R39" s="1002"/>
      <c r="S39" s="1002"/>
      <c r="T39" s="1002"/>
      <c r="U39" s="1002"/>
      <c r="V39" s="1002"/>
      <c r="W39" s="1002"/>
      <c r="X39" s="1002"/>
      <c r="Y39" s="1002"/>
      <c r="Z39" s="1002"/>
      <c r="AA39" s="1002"/>
    </row>
    <row r="40" spans="1:27">
      <c r="R40" s="1002"/>
      <c r="S40" s="1002"/>
      <c r="T40" s="1002"/>
      <c r="U40" s="1002"/>
      <c r="V40" s="1002"/>
      <c r="W40" s="1002"/>
      <c r="X40" s="1002"/>
      <c r="Y40" s="1002"/>
      <c r="Z40" s="1002"/>
      <c r="AA40" s="1002"/>
    </row>
    <row r="41" spans="1:27">
      <c r="R41" s="1002"/>
      <c r="S41" s="1002"/>
      <c r="T41" s="1002"/>
      <c r="U41" s="1002"/>
      <c r="V41" s="1002"/>
      <c r="W41" s="1002"/>
      <c r="X41" s="1002"/>
      <c r="Y41" s="1002"/>
      <c r="Z41" s="1002"/>
      <c r="AA41" s="1002"/>
    </row>
    <row r="42" spans="1:27">
      <c r="R42" s="1002"/>
      <c r="S42" s="1002"/>
      <c r="T42" s="1002"/>
      <c r="U42" s="1002"/>
      <c r="V42" s="1002"/>
      <c r="W42" s="1002"/>
      <c r="X42" s="1002"/>
      <c r="Y42" s="1002"/>
      <c r="Z42" s="1002"/>
      <c r="AA42" s="1002"/>
    </row>
    <row r="43" spans="1:27">
      <c r="R43" s="1002"/>
      <c r="S43" s="1002"/>
      <c r="T43" s="1002"/>
      <c r="U43" s="1002"/>
      <c r="V43" s="1002"/>
      <c r="W43" s="1002"/>
      <c r="X43" s="1002"/>
      <c r="Y43" s="1002"/>
      <c r="Z43" s="1002"/>
      <c r="AA43" s="1002"/>
    </row>
    <row r="44" spans="1:27">
      <c r="R44" s="1002"/>
      <c r="S44" s="1002"/>
      <c r="T44" s="1002"/>
      <c r="U44" s="1002"/>
      <c r="V44" s="1002"/>
      <c r="W44" s="1002"/>
      <c r="X44" s="1002"/>
      <c r="Y44" s="1002"/>
      <c r="Z44" s="1002"/>
      <c r="AA44" s="1002"/>
    </row>
    <row r="45" spans="1:27">
      <c r="R45" s="1002"/>
      <c r="S45" s="1002"/>
      <c r="T45" s="1002"/>
      <c r="U45" s="1002"/>
      <c r="V45" s="1002"/>
      <c r="W45" s="1002"/>
      <c r="X45" s="1002"/>
      <c r="Y45" s="1002"/>
      <c r="Z45" s="1002"/>
      <c r="AA45" s="1002"/>
    </row>
    <row r="46" spans="1:27">
      <c r="R46" s="1002"/>
      <c r="S46" s="1002"/>
      <c r="T46" s="1002"/>
      <c r="U46" s="1002"/>
      <c r="V46" s="1002"/>
      <c r="W46" s="1002"/>
      <c r="X46" s="1002"/>
      <c r="Y46" s="1002"/>
      <c r="Z46" s="1002"/>
      <c r="AA46" s="1002"/>
    </row>
    <row r="47" spans="1:27">
      <c r="R47" s="1002"/>
      <c r="S47" s="1002"/>
      <c r="T47" s="1002"/>
      <c r="U47" s="1002"/>
      <c r="V47" s="1002"/>
      <c r="W47" s="1002"/>
      <c r="X47" s="1002"/>
      <c r="Y47" s="1002"/>
      <c r="Z47" s="1002"/>
      <c r="AA47" s="1002"/>
    </row>
    <row r="48" spans="1:27">
      <c r="R48" s="1002"/>
      <c r="S48" s="1002"/>
      <c r="T48" s="1002"/>
      <c r="U48" s="1002"/>
      <c r="V48" s="1002"/>
      <c r="W48" s="1002"/>
      <c r="X48" s="1002"/>
      <c r="Y48" s="1002"/>
      <c r="Z48" s="1002"/>
      <c r="AA48" s="1002"/>
    </row>
    <row r="49" spans="18:27">
      <c r="R49" s="1002"/>
      <c r="S49" s="1002"/>
      <c r="T49" s="1002"/>
      <c r="U49" s="1002"/>
      <c r="V49" s="1002"/>
      <c r="W49" s="1002"/>
      <c r="X49" s="1002"/>
      <c r="Y49" s="1002"/>
      <c r="Z49" s="1002"/>
      <c r="AA49" s="1002"/>
    </row>
    <row r="50" spans="18:27">
      <c r="R50" s="1002"/>
      <c r="S50" s="1002"/>
      <c r="T50" s="1002"/>
      <c r="U50" s="1002"/>
      <c r="V50" s="1002"/>
      <c r="W50" s="1002"/>
      <c r="X50" s="1002"/>
      <c r="Y50" s="1002"/>
      <c r="Z50" s="1002"/>
      <c r="AA50" s="1002"/>
    </row>
    <row r="51" spans="18:27">
      <c r="R51" s="1002"/>
      <c r="S51" s="1002"/>
      <c r="T51" s="1002"/>
      <c r="U51" s="1002"/>
      <c r="V51" s="1002"/>
      <c r="W51" s="1002"/>
      <c r="X51" s="1002"/>
      <c r="Y51" s="1002"/>
      <c r="Z51" s="1002"/>
      <c r="AA51" s="1002"/>
    </row>
    <row r="52" spans="18:27">
      <c r="R52" s="1002"/>
      <c r="S52" s="1002"/>
      <c r="T52" s="1002"/>
      <c r="U52" s="1002"/>
      <c r="V52" s="1002"/>
      <c r="W52" s="1002"/>
      <c r="X52" s="1002"/>
      <c r="Y52" s="1002"/>
      <c r="Z52" s="1002"/>
      <c r="AA52" s="1002"/>
    </row>
    <row r="53" spans="18:27">
      <c r="R53" s="1002"/>
      <c r="S53" s="1002"/>
      <c r="T53" s="1002"/>
      <c r="U53" s="1002"/>
      <c r="V53" s="1002"/>
      <c r="W53" s="1002"/>
      <c r="X53" s="1002"/>
      <c r="Y53" s="1002"/>
      <c r="Z53" s="1002"/>
      <c r="AA53" s="1002"/>
    </row>
    <row r="54" spans="18:27">
      <c r="R54" s="1002"/>
      <c r="S54" s="1002"/>
      <c r="T54" s="1002"/>
      <c r="U54" s="1002"/>
      <c r="V54" s="1002"/>
      <c r="W54" s="1002"/>
      <c r="X54" s="1002"/>
      <c r="Y54" s="1002"/>
      <c r="Z54" s="1002"/>
      <c r="AA54" s="1002"/>
    </row>
    <row r="55" spans="18:27">
      <c r="R55" s="1002"/>
      <c r="S55" s="1002"/>
      <c r="T55" s="1002"/>
      <c r="U55" s="1002"/>
      <c r="V55" s="1002"/>
      <c r="W55" s="1002"/>
      <c r="X55" s="1002"/>
      <c r="Y55" s="1002"/>
      <c r="Z55" s="1002"/>
      <c r="AA55" s="1002"/>
    </row>
    <row r="56" spans="18:27">
      <c r="R56" s="1002"/>
      <c r="S56" s="1002"/>
      <c r="T56" s="1002"/>
      <c r="U56" s="1002"/>
      <c r="V56" s="1002"/>
      <c r="W56" s="1002"/>
      <c r="X56" s="1002"/>
      <c r="Y56" s="1002"/>
      <c r="Z56" s="1002"/>
      <c r="AA56" s="1002"/>
    </row>
    <row r="57" spans="18:27">
      <c r="R57" s="1002"/>
      <c r="S57" s="1002"/>
      <c r="T57" s="1002"/>
      <c r="U57" s="1002"/>
      <c r="V57" s="1002"/>
      <c r="W57" s="1002"/>
      <c r="X57" s="1002"/>
      <c r="Y57" s="1002"/>
      <c r="Z57" s="1002"/>
      <c r="AA57" s="1002"/>
    </row>
    <row r="58" spans="18:27">
      <c r="R58" s="1002"/>
      <c r="S58" s="1002"/>
      <c r="T58" s="1002"/>
      <c r="U58" s="1002"/>
      <c r="V58" s="1002"/>
      <c r="W58" s="1002"/>
      <c r="X58" s="1002"/>
      <c r="Y58" s="1002"/>
      <c r="Z58" s="1002"/>
      <c r="AA58" s="1002"/>
    </row>
    <row r="59" spans="18:27">
      <c r="R59" s="1002"/>
      <c r="S59" s="1002"/>
      <c r="T59" s="1002"/>
      <c r="U59" s="1002"/>
      <c r="V59" s="1002"/>
      <c r="W59" s="1002"/>
      <c r="X59" s="1002"/>
      <c r="Y59" s="1002"/>
      <c r="Z59" s="1002"/>
      <c r="AA59" s="1002"/>
    </row>
    <row r="60" spans="18:27">
      <c r="R60" s="1002"/>
      <c r="S60" s="1002"/>
      <c r="T60" s="1002"/>
      <c r="U60" s="1002"/>
      <c r="V60" s="1002"/>
      <c r="W60" s="1002"/>
      <c r="X60" s="1002"/>
      <c r="Y60" s="1002"/>
      <c r="Z60" s="1002"/>
      <c r="AA60" s="1002"/>
    </row>
    <row r="61" spans="18:27">
      <c r="R61" s="1002"/>
      <c r="S61" s="1002"/>
      <c r="T61" s="1002"/>
      <c r="U61" s="1002"/>
      <c r="V61" s="1002"/>
      <c r="W61" s="1002"/>
      <c r="X61" s="1002"/>
      <c r="Y61" s="1002"/>
      <c r="Z61" s="1002"/>
      <c r="AA61" s="1002"/>
    </row>
    <row r="62" spans="18:27">
      <c r="R62" s="1002"/>
      <c r="S62" s="1002"/>
      <c r="T62" s="1002"/>
      <c r="U62" s="1002"/>
      <c r="V62" s="1002"/>
      <c r="W62" s="1002"/>
      <c r="X62" s="1002"/>
      <c r="Y62" s="1002"/>
      <c r="Z62" s="1002"/>
      <c r="AA62" s="1002"/>
    </row>
    <row r="63" spans="18:27">
      <c r="R63" s="1002"/>
      <c r="S63" s="1002"/>
      <c r="T63" s="1002"/>
      <c r="U63" s="1002"/>
      <c r="V63" s="1002"/>
      <c r="W63" s="1002"/>
      <c r="X63" s="1002"/>
      <c r="Y63" s="1002"/>
      <c r="Z63" s="1002"/>
      <c r="AA63" s="1002"/>
    </row>
    <row r="64" spans="18:27">
      <c r="R64" s="1002"/>
      <c r="S64" s="1002"/>
      <c r="T64" s="1002"/>
      <c r="U64" s="1002"/>
      <c r="V64" s="1002"/>
      <c r="W64" s="1002"/>
      <c r="X64" s="1002"/>
      <c r="Y64" s="1002"/>
      <c r="Z64" s="1002"/>
      <c r="AA64" s="1002"/>
    </row>
    <row r="65" spans="18:27">
      <c r="R65" s="1002"/>
      <c r="S65" s="1002"/>
      <c r="T65" s="1002"/>
      <c r="U65" s="1002"/>
      <c r="V65" s="1002"/>
      <c r="W65" s="1002"/>
      <c r="X65" s="1002"/>
      <c r="Y65" s="1002"/>
      <c r="Z65" s="1002"/>
      <c r="AA65" s="1002"/>
    </row>
    <row r="66" spans="18:27">
      <c r="R66" s="1002"/>
      <c r="S66" s="1002"/>
      <c r="T66" s="1002"/>
      <c r="U66" s="1002"/>
      <c r="V66" s="1002"/>
      <c r="W66" s="1002"/>
      <c r="X66" s="1002"/>
      <c r="Y66" s="1002"/>
      <c r="Z66" s="1002"/>
      <c r="AA66" s="1002"/>
    </row>
    <row r="67" spans="18:27">
      <c r="R67" s="1002"/>
      <c r="S67" s="1002"/>
      <c r="T67" s="1002"/>
      <c r="U67" s="1002"/>
      <c r="V67" s="1002"/>
      <c r="W67" s="1002"/>
      <c r="X67" s="1002"/>
      <c r="Y67" s="1002"/>
      <c r="Z67" s="1002"/>
      <c r="AA67" s="1002"/>
    </row>
  </sheetData>
  <dataConsolidate/>
  <mergeCells count="7">
    <mergeCell ref="A27:F27"/>
    <mergeCell ref="R32:AA67"/>
    <mergeCell ref="H5:Q10"/>
    <mergeCell ref="H17:Q23"/>
    <mergeCell ref="H12:Q16"/>
    <mergeCell ref="H24:Q30"/>
    <mergeCell ref="H32:Q33"/>
  </mergeCells>
  <phoneticPr fontId="16"/>
  <conditionalFormatting sqref="B33:B34">
    <cfRule type="expression" dxfId="24" priority="5">
      <formula>$B$33="○"</formula>
    </cfRule>
  </conditionalFormatting>
  <conditionalFormatting sqref="B16:F25">
    <cfRule type="expression" dxfId="23" priority="10">
      <formula>B$16="○"</formula>
    </cfRule>
  </conditionalFormatting>
  <conditionalFormatting sqref="C33:C34">
    <cfRule type="expression" dxfId="22" priority="4">
      <formula>$C$33="○"</formula>
    </cfRule>
  </conditionalFormatting>
  <conditionalFormatting sqref="D33:D34">
    <cfRule type="expression" dxfId="21" priority="3">
      <formula>$D$33="○"</formula>
    </cfRule>
  </conditionalFormatting>
  <conditionalFormatting sqref="E33:E34">
    <cfRule type="expression" dxfId="20" priority="2">
      <formula>$E$33="○"</formula>
    </cfRule>
  </conditionalFormatting>
  <conditionalFormatting sqref="F33:F34">
    <cfRule type="expression" dxfId="19" priority="1">
      <formula>$F$33="○"</formula>
    </cfRule>
  </conditionalFormatting>
  <dataValidations count="1">
    <dataValidation allowBlank="1" showInputMessage="1" sqref="B10:F10 B28:F32 B34:F35" xr:uid="{00000000-0002-0000-0900-000003000000}"/>
  </dataValidations>
  <pageMargins left="0.70866141732283472" right="0.70866141732283472" top="0.74803149606299213" bottom="0.74803149606299213" header="0.31496062992125984" footer="0.31496062992125984"/>
  <pageSetup paperSize="9" scale="75" orientation="portrait" r:id="rId1"/>
  <rowBreaks count="1" manualBreakCount="1">
    <brk id="26" max="5" man="1"/>
  </rowBreaks>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選択肢!$B$14:$D$14</xm:f>
          </x14:formula1>
          <xm:sqref>B6:F6</xm:sqref>
        </x14:dataValidation>
        <x14:dataValidation type="list" allowBlank="1" showInputMessage="1" xr:uid="{E667B843-70C8-471B-BAA1-F53C66F3F65C}">
          <x14:formula1>
            <xm:f>選択肢!$B$15:$E$15</xm:f>
          </x14:formula1>
          <xm:sqref>B8:F8</xm:sqref>
        </x14:dataValidation>
        <x14:dataValidation type="list" allowBlank="1" showInputMessage="1" showErrorMessage="1" error="活用予定がない場合は入力不要" xr:uid="{0283EB41-E825-4AC8-BA25-03649C5F26CD}">
          <x14:formula1>
            <xm:f>選択肢!$B$16</xm:f>
          </x14:formula1>
          <xm:sqref>B16:F16</xm:sqref>
        </x14:dataValidation>
        <x14:dataValidation type="list" allowBlank="1" showInputMessage="1" xr:uid="{9BC1A4FD-F067-42A0-BF88-B0F0F5ED8F64}">
          <x14:formula1>
            <xm:f>選択肢!$B$17</xm:f>
          </x14:formula1>
          <xm:sqref>B17:F17</xm:sqref>
        </x14:dataValidation>
        <x14:dataValidation type="list" allowBlank="1" showInputMessage="1" showErrorMessage="1" error="「－」、「○」どちらかを選択" xr:uid="{BBA78CF8-151D-4549-96EA-AB3C1FCA968B}">
          <x14:formula1>
            <xm:f>選択肢!$B$18:$C$18</xm:f>
          </x14:formula1>
          <xm:sqref>B18:F18</xm:sqref>
        </x14:dataValidation>
        <x14:dataValidation type="list" allowBlank="1" showInputMessage="1" xr:uid="{CC1E63A4-ED48-450B-BC31-3EE2FA5A2818}">
          <x14:formula1>
            <xm:f>選択肢!$B$19</xm:f>
          </x14:formula1>
          <xm:sqref>B19:F25</xm:sqref>
        </x14:dataValidation>
        <x14:dataValidation type="list" allowBlank="1" showInputMessage="1" xr:uid="{0136EFB7-1D9B-43A9-BEFA-0C0BDC7B7E9D}">
          <x14:formula1>
            <xm:f>選択肢!$B$20:$D$20</xm:f>
          </x14:formula1>
          <xm:sqref>B36:F36</xm:sqref>
        </x14:dataValidation>
        <x14:dataValidation type="list" allowBlank="1" showInputMessage="1" showErrorMessage="1" error="受入がある場合のみ「○」を選択" xr:uid="{D5897CEB-9F38-4FA6-B427-F059FC309408}">
          <x14:formula1>
            <xm:f>選択肢!$B$21</xm:f>
          </x14:formula1>
          <xm:sqref>B33:F33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35"/>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 width="9" style="245"/>
    <col min="17" max="17" width="12" style="245" customWidth="1"/>
    <col min="18" max="16384" width="9" style="245"/>
  </cols>
  <sheetData>
    <row r="1" spans="1:27" ht="13.8">
      <c r="A1" s="225"/>
    </row>
    <row r="2" spans="1:27" ht="21.75" customHeight="1">
      <c r="A2" s="225" t="s">
        <v>336</v>
      </c>
      <c r="H2" s="1007" t="s">
        <v>559</v>
      </c>
      <c r="I2" s="1007"/>
      <c r="J2" s="1007"/>
      <c r="K2" s="1007"/>
      <c r="L2" s="1007"/>
      <c r="M2" s="1007"/>
      <c r="N2" s="1007"/>
      <c r="O2" s="1007"/>
      <c r="P2" s="1007"/>
      <c r="Q2" s="1007"/>
    </row>
    <row r="3" spans="1:27" ht="35.700000000000003" customHeight="1">
      <c r="A3" s="297" t="s">
        <v>218</v>
      </c>
      <c r="B3" s="435"/>
      <c r="C3" s="365"/>
      <c r="D3" s="365"/>
      <c r="E3" s="365"/>
      <c r="F3" s="378"/>
      <c r="H3" s="302"/>
    </row>
    <row r="4" spans="1:27" ht="27.75" customHeight="1">
      <c r="A4" s="297" t="s">
        <v>316</v>
      </c>
      <c r="B4" s="367"/>
      <c r="C4" s="366"/>
      <c r="D4" s="366"/>
      <c r="E4" s="366"/>
      <c r="F4" s="366"/>
    </row>
    <row r="5" spans="1:27" ht="27.75" customHeight="1">
      <c r="A5" s="298" t="s">
        <v>219</v>
      </c>
      <c r="B5" s="367"/>
      <c r="C5" s="366"/>
      <c r="D5" s="366"/>
      <c r="E5" s="366"/>
      <c r="F5" s="366"/>
      <c r="H5" s="1001" t="s">
        <v>638</v>
      </c>
      <c r="I5" s="1001"/>
      <c r="J5" s="1001"/>
      <c r="K5" s="1001"/>
      <c r="L5" s="1001"/>
      <c r="M5" s="1001"/>
      <c r="N5" s="1001"/>
      <c r="O5" s="1001"/>
      <c r="P5" s="1001"/>
      <c r="Q5" s="1001"/>
      <c r="R5" s="574"/>
      <c r="S5" s="387"/>
      <c r="T5" s="387"/>
      <c r="U5" s="387"/>
      <c r="V5" s="387"/>
      <c r="W5" s="387"/>
      <c r="X5" s="387"/>
      <c r="Y5" s="387"/>
      <c r="Z5" s="387"/>
      <c r="AA5" s="387"/>
    </row>
    <row r="6" spans="1:27" ht="27.75" customHeight="1">
      <c r="A6" s="298" t="s">
        <v>365</v>
      </c>
      <c r="B6" s="366"/>
      <c r="C6" s="366"/>
      <c r="D6" s="366"/>
      <c r="E6" s="366"/>
      <c r="F6" s="366"/>
      <c r="H6" s="1001"/>
      <c r="I6" s="1001"/>
      <c r="J6" s="1001"/>
      <c r="K6" s="1001"/>
      <c r="L6" s="1001"/>
      <c r="M6" s="1001"/>
      <c r="N6" s="1001"/>
      <c r="O6" s="1001"/>
      <c r="P6" s="1001"/>
      <c r="Q6" s="1001"/>
      <c r="R6" s="387"/>
      <c r="S6" s="387"/>
      <c r="T6" s="387"/>
      <c r="U6" s="387"/>
      <c r="V6" s="387"/>
      <c r="W6" s="387"/>
      <c r="X6" s="387"/>
      <c r="Y6" s="387"/>
      <c r="Z6" s="387"/>
      <c r="AA6" s="387"/>
    </row>
    <row r="7" spans="1:27" ht="113.25" customHeight="1">
      <c r="A7" s="298" t="s">
        <v>390</v>
      </c>
      <c r="B7" s="490"/>
      <c r="C7" s="366"/>
      <c r="D7" s="366"/>
      <c r="E7" s="366"/>
      <c r="F7" s="366"/>
      <c r="H7" s="1001"/>
      <c r="I7" s="1001"/>
      <c r="J7" s="1001"/>
      <c r="K7" s="1001"/>
      <c r="L7" s="1001"/>
      <c r="M7" s="1001"/>
      <c r="N7" s="1001"/>
      <c r="O7" s="1001"/>
      <c r="P7" s="1001"/>
      <c r="Q7" s="1001"/>
      <c r="R7" s="387"/>
      <c r="S7" s="387"/>
      <c r="T7" s="387"/>
      <c r="U7" s="387"/>
      <c r="V7" s="387"/>
      <c r="W7" s="387"/>
      <c r="X7" s="387"/>
      <c r="Y7" s="387"/>
      <c r="Z7" s="387"/>
      <c r="AA7" s="387"/>
    </row>
    <row r="8" spans="1:27" ht="27.75" customHeight="1">
      <c r="A8" s="297" t="s">
        <v>322</v>
      </c>
      <c r="B8" s="367"/>
      <c r="C8" s="366"/>
      <c r="D8" s="366"/>
      <c r="E8" s="366"/>
      <c r="F8" s="366"/>
      <c r="H8" s="1001" t="s">
        <v>634</v>
      </c>
      <c r="I8" s="1008"/>
      <c r="J8" s="1008"/>
      <c r="K8" s="1008"/>
      <c r="L8" s="1008"/>
      <c r="M8" s="1008"/>
      <c r="N8" s="1008"/>
      <c r="O8" s="1008"/>
      <c r="P8" s="1008"/>
      <c r="Q8" s="1008"/>
      <c r="R8" s="387"/>
      <c r="S8" s="387"/>
      <c r="T8" s="387"/>
      <c r="U8" s="387"/>
      <c r="V8" s="387"/>
      <c r="W8" s="387"/>
      <c r="X8" s="387"/>
      <c r="Y8" s="387"/>
      <c r="Z8" s="387"/>
      <c r="AA8" s="387"/>
    </row>
    <row r="9" spans="1:27" ht="31.5" customHeight="1">
      <c r="A9" s="297" t="s">
        <v>17</v>
      </c>
      <c r="B9" s="436"/>
      <c r="C9" s="437"/>
      <c r="D9" s="437"/>
      <c r="E9" s="437"/>
      <c r="F9" s="437"/>
      <c r="H9" s="1008"/>
      <c r="I9" s="1008"/>
      <c r="J9" s="1008"/>
      <c r="K9" s="1008"/>
      <c r="L9" s="1008"/>
      <c r="M9" s="1008"/>
      <c r="N9" s="1008"/>
      <c r="O9" s="1008"/>
      <c r="P9" s="1008"/>
      <c r="Q9" s="1008"/>
      <c r="R9" s="387"/>
      <c r="S9" s="387"/>
      <c r="T9" s="387"/>
      <c r="U9" s="387"/>
      <c r="V9" s="387"/>
      <c r="W9" s="387"/>
      <c r="X9" s="387"/>
      <c r="Y9" s="387"/>
      <c r="Z9" s="387"/>
      <c r="AA9" s="387"/>
    </row>
    <row r="10" spans="1:27" ht="39.6" customHeight="1">
      <c r="A10" s="297" t="s">
        <v>317</v>
      </c>
      <c r="B10" s="436"/>
      <c r="C10" s="437"/>
      <c r="D10" s="437"/>
      <c r="E10" s="437"/>
      <c r="F10" s="437"/>
      <c r="H10" s="1008"/>
      <c r="I10" s="1008"/>
      <c r="J10" s="1008"/>
      <c r="K10" s="1008"/>
      <c r="L10" s="1008"/>
      <c r="M10" s="1008"/>
      <c r="N10" s="1008"/>
      <c r="O10" s="1008"/>
      <c r="P10" s="1008"/>
      <c r="Q10" s="1008"/>
      <c r="R10" s="387"/>
      <c r="S10" s="387"/>
      <c r="T10" s="387"/>
      <c r="U10" s="387"/>
      <c r="V10" s="387"/>
      <c r="W10" s="387"/>
      <c r="X10" s="387"/>
      <c r="Y10" s="387"/>
      <c r="Z10" s="387"/>
      <c r="AA10" s="387"/>
    </row>
    <row r="11" spans="1:27" ht="28.95" customHeight="1">
      <c r="A11" s="297" t="s">
        <v>281</v>
      </c>
      <c r="B11" s="436"/>
      <c r="C11" s="437"/>
      <c r="D11" s="437"/>
      <c r="E11" s="437"/>
      <c r="F11" s="437"/>
      <c r="H11" s="1008"/>
      <c r="I11" s="1008"/>
      <c r="J11" s="1008"/>
      <c r="K11" s="1008"/>
      <c r="L11" s="1008"/>
      <c r="M11" s="1008"/>
      <c r="N11" s="1008"/>
      <c r="O11" s="1008"/>
      <c r="P11" s="1008"/>
      <c r="Q11" s="1008"/>
      <c r="R11" s="387"/>
      <c r="S11" s="387"/>
      <c r="T11" s="387"/>
      <c r="U11" s="387"/>
      <c r="V11" s="387"/>
      <c r="W11" s="387"/>
      <c r="X11" s="387"/>
      <c r="Y11" s="387"/>
      <c r="Z11" s="387"/>
      <c r="AA11" s="387"/>
    </row>
    <row r="12" spans="1:27" ht="28.95" customHeight="1">
      <c r="A12" s="298" t="s">
        <v>280</v>
      </c>
      <c r="B12" s="367"/>
      <c r="C12" s="438"/>
      <c r="D12" s="438"/>
      <c r="E12" s="438"/>
      <c r="F12" s="438"/>
      <c r="H12" s="1001" t="s">
        <v>639</v>
      </c>
      <c r="I12" s="1001"/>
      <c r="J12" s="1001"/>
      <c r="K12" s="1001"/>
      <c r="L12" s="1001"/>
      <c r="M12" s="1001"/>
      <c r="N12" s="1001"/>
      <c r="O12" s="1001"/>
      <c r="P12" s="1001"/>
      <c r="Q12" s="1001"/>
      <c r="R12" s="387"/>
      <c r="S12" s="387"/>
      <c r="T12" s="387"/>
      <c r="U12" s="387"/>
      <c r="V12" s="387"/>
      <c r="W12" s="387"/>
      <c r="X12" s="387"/>
      <c r="Y12" s="387"/>
      <c r="Z12" s="387"/>
      <c r="AA12" s="387"/>
    </row>
    <row r="13" spans="1:27" ht="45" customHeight="1">
      <c r="A13" s="298" t="s">
        <v>283</v>
      </c>
      <c r="B13" s="439"/>
      <c r="C13" s="439"/>
      <c r="D13" s="439"/>
      <c r="E13" s="439"/>
      <c r="F13" s="439"/>
      <c r="H13" s="1001"/>
      <c r="I13" s="1001"/>
      <c r="J13" s="1001"/>
      <c r="K13" s="1001"/>
      <c r="L13" s="1001"/>
      <c r="M13" s="1001"/>
      <c r="N13" s="1001"/>
      <c r="O13" s="1001"/>
      <c r="P13" s="1001"/>
      <c r="Q13" s="1001"/>
      <c r="R13" s="387"/>
      <c r="S13" s="387"/>
      <c r="T13" s="387"/>
      <c r="U13" s="387"/>
      <c r="V13" s="387"/>
      <c r="W13" s="387"/>
      <c r="X13" s="387"/>
      <c r="Y13" s="387"/>
      <c r="Z13" s="387"/>
      <c r="AA13" s="387"/>
    </row>
    <row r="14" spans="1:27" ht="43.2" customHeight="1" thickBot="1">
      <c r="A14" s="343" t="s">
        <v>284</v>
      </c>
      <c r="B14" s="440"/>
      <c r="C14" s="441"/>
      <c r="D14" s="441"/>
      <c r="E14" s="441"/>
      <c r="F14" s="441"/>
      <c r="H14" s="1001"/>
      <c r="I14" s="1001"/>
      <c r="J14" s="1001"/>
      <c r="K14" s="1001"/>
      <c r="L14" s="1001"/>
      <c r="M14" s="1001"/>
      <c r="N14" s="1001"/>
      <c r="O14" s="1001"/>
      <c r="P14" s="1001"/>
      <c r="Q14" s="1001"/>
      <c r="R14" s="387"/>
      <c r="S14" s="387"/>
      <c r="T14" s="387"/>
      <c r="U14" s="387"/>
      <c r="V14" s="387"/>
      <c r="W14" s="387"/>
      <c r="X14" s="387"/>
      <c r="Y14" s="387"/>
      <c r="Z14" s="387"/>
      <c r="AA14" s="387"/>
    </row>
    <row r="15" spans="1:27" ht="60.6" customHeight="1" thickTop="1">
      <c r="A15" s="300" t="s">
        <v>323</v>
      </c>
      <c r="B15" s="445"/>
      <c r="C15" s="445"/>
      <c r="D15" s="445"/>
      <c r="E15" s="445"/>
      <c r="F15" s="445"/>
      <c r="H15" s="1001" t="s">
        <v>640</v>
      </c>
      <c r="I15" s="1001"/>
      <c r="J15" s="1001"/>
      <c r="K15" s="1001"/>
      <c r="L15" s="1001"/>
      <c r="M15" s="1001"/>
      <c r="N15" s="1001"/>
      <c r="O15" s="1001"/>
      <c r="P15" s="1001"/>
      <c r="Q15" s="1001"/>
      <c r="R15" s="387"/>
      <c r="S15" s="387"/>
      <c r="T15" s="387"/>
      <c r="U15" s="387"/>
      <c r="V15" s="387"/>
      <c r="W15" s="387"/>
      <c r="X15" s="387"/>
      <c r="Y15" s="387"/>
      <c r="Z15" s="387"/>
      <c r="AA15" s="387"/>
    </row>
    <row r="16" spans="1:27" ht="46.2" customHeight="1">
      <c r="A16" s="298" t="s">
        <v>397</v>
      </c>
      <c r="B16" s="453"/>
      <c r="C16" s="453"/>
      <c r="D16" s="453"/>
      <c r="E16" s="453"/>
      <c r="F16" s="453"/>
      <c r="H16" s="1001"/>
      <c r="I16" s="1001"/>
      <c r="J16" s="1001"/>
      <c r="K16" s="1001"/>
      <c r="L16" s="1001"/>
      <c r="M16" s="1001"/>
      <c r="N16" s="1001"/>
      <c r="O16" s="1001"/>
      <c r="P16" s="1001"/>
      <c r="Q16" s="1001"/>
      <c r="R16" s="387"/>
      <c r="S16" s="387"/>
      <c r="T16" s="387"/>
      <c r="U16" s="387"/>
      <c r="V16" s="387"/>
      <c r="W16" s="387"/>
      <c r="X16" s="387"/>
      <c r="Y16" s="387"/>
      <c r="Z16" s="387"/>
      <c r="AA16" s="387"/>
    </row>
    <row r="17" spans="1:27" ht="33.75" customHeight="1">
      <c r="A17" s="298" t="s">
        <v>321</v>
      </c>
      <c r="B17" s="445"/>
      <c r="C17" s="445"/>
      <c r="D17" s="445"/>
      <c r="E17" s="445"/>
      <c r="F17" s="445"/>
      <c r="H17" s="1001"/>
      <c r="I17" s="1001"/>
      <c r="J17" s="1001"/>
      <c r="K17" s="1001"/>
      <c r="L17" s="1001"/>
      <c r="M17" s="1001"/>
      <c r="N17" s="1001"/>
      <c r="O17" s="1001"/>
      <c r="P17" s="1001"/>
      <c r="Q17" s="1001"/>
      <c r="R17" s="387"/>
      <c r="S17" s="387"/>
      <c r="T17" s="387"/>
      <c r="U17" s="387"/>
      <c r="V17" s="387"/>
      <c r="W17" s="387"/>
      <c r="X17" s="387"/>
      <c r="Y17" s="387"/>
      <c r="Z17" s="387"/>
      <c r="AA17" s="387"/>
    </row>
    <row r="18" spans="1:27" ht="33.75" customHeight="1">
      <c r="A18" s="298" t="s">
        <v>331</v>
      </c>
      <c r="B18" s="445"/>
      <c r="C18" s="445"/>
      <c r="D18" s="445"/>
      <c r="E18" s="445"/>
      <c r="F18" s="445"/>
      <c r="H18" s="1001" t="s">
        <v>641</v>
      </c>
      <c r="I18" s="1001"/>
      <c r="J18" s="1001"/>
      <c r="K18" s="1001"/>
      <c r="L18" s="1001"/>
      <c r="M18" s="1001"/>
      <c r="N18" s="1001"/>
      <c r="O18" s="1001"/>
      <c r="P18" s="1001"/>
      <c r="Q18" s="1001"/>
      <c r="R18" s="387"/>
      <c r="S18" s="387"/>
      <c r="T18" s="387"/>
      <c r="U18" s="387"/>
      <c r="V18" s="387"/>
      <c r="W18" s="387"/>
      <c r="X18" s="387"/>
      <c r="Y18" s="387"/>
      <c r="Z18" s="387"/>
      <c r="AA18" s="387"/>
    </row>
    <row r="19" spans="1:27" ht="83.25" customHeight="1">
      <c r="A19" s="298" t="s">
        <v>424</v>
      </c>
      <c r="B19" s="499"/>
      <c r="C19" s="443"/>
      <c r="D19" s="443"/>
      <c r="E19" s="443"/>
      <c r="F19" s="443"/>
      <c r="H19" s="1001"/>
      <c r="I19" s="1001"/>
      <c r="J19" s="1001"/>
      <c r="K19" s="1001"/>
      <c r="L19" s="1001"/>
      <c r="M19" s="1001"/>
      <c r="N19" s="1001"/>
      <c r="O19" s="1001"/>
      <c r="P19" s="1001"/>
      <c r="Q19" s="1001"/>
      <c r="R19" s="387"/>
      <c r="S19" s="387"/>
      <c r="T19" s="387"/>
      <c r="U19" s="387"/>
      <c r="V19" s="387"/>
      <c r="W19" s="387"/>
      <c r="X19" s="387"/>
      <c r="Y19" s="387"/>
      <c r="Z19" s="387"/>
      <c r="AA19" s="387"/>
    </row>
    <row r="20" spans="1:27" ht="37.5" customHeight="1">
      <c r="A20" s="298" t="s">
        <v>398</v>
      </c>
      <c r="B20" s="442"/>
      <c r="C20" s="443"/>
      <c r="D20" s="443"/>
      <c r="E20" s="443"/>
      <c r="F20" s="443"/>
      <c r="H20" s="1001"/>
      <c r="I20" s="1001"/>
      <c r="J20" s="1001"/>
      <c r="K20" s="1001"/>
      <c r="L20" s="1001"/>
      <c r="M20" s="1001"/>
      <c r="N20" s="1001"/>
      <c r="O20" s="1001"/>
      <c r="P20" s="1001"/>
      <c r="Q20" s="1001"/>
      <c r="R20" s="387"/>
      <c r="S20" s="387"/>
      <c r="T20" s="387"/>
      <c r="U20" s="387"/>
      <c r="V20" s="387"/>
      <c r="W20" s="387"/>
      <c r="X20" s="387"/>
      <c r="Y20" s="387"/>
      <c r="Z20" s="387"/>
      <c r="AA20" s="387"/>
    </row>
    <row r="21" spans="1:27" ht="36" customHeight="1">
      <c r="A21" s="298" t="s">
        <v>399</v>
      </c>
      <c r="B21" s="444"/>
      <c r="C21" s="444"/>
      <c r="D21" s="444"/>
      <c r="E21" s="444"/>
      <c r="F21" s="444"/>
      <c r="H21" s="1001"/>
      <c r="I21" s="1001"/>
      <c r="J21" s="1001"/>
      <c r="K21" s="1001"/>
      <c r="L21" s="1001"/>
      <c r="M21" s="1001"/>
      <c r="N21" s="1001"/>
      <c r="O21" s="1001"/>
      <c r="P21" s="1001"/>
      <c r="Q21" s="1001"/>
      <c r="R21" s="387"/>
      <c r="S21" s="387"/>
      <c r="T21" s="387"/>
      <c r="U21" s="387"/>
      <c r="V21" s="387"/>
      <c r="W21" s="387"/>
      <c r="X21" s="387"/>
      <c r="Y21" s="387"/>
      <c r="Z21" s="387"/>
      <c r="AA21" s="387"/>
    </row>
    <row r="22" spans="1:27" ht="37.5" customHeight="1">
      <c r="A22" s="342" t="s">
        <v>217</v>
      </c>
      <c r="B22" s="490"/>
      <c r="C22" s="491"/>
      <c r="D22" s="491"/>
      <c r="E22" s="491"/>
      <c r="F22" s="491"/>
      <c r="H22" s="1001" t="s">
        <v>642</v>
      </c>
      <c r="I22" s="1001"/>
      <c r="J22" s="1001"/>
      <c r="K22" s="1001"/>
      <c r="L22" s="1001"/>
      <c r="M22" s="1001"/>
      <c r="N22" s="1001"/>
      <c r="O22" s="1001"/>
      <c r="P22" s="1001"/>
      <c r="Q22" s="1001"/>
      <c r="R22" s="387"/>
      <c r="S22" s="387"/>
      <c r="T22" s="387"/>
      <c r="U22" s="387"/>
      <c r="V22" s="387"/>
      <c r="W22" s="387"/>
      <c r="X22" s="387"/>
      <c r="Y22" s="387"/>
      <c r="Z22" s="387"/>
      <c r="AA22" s="387"/>
    </row>
    <row r="23" spans="1:27">
      <c r="H23" s="1001"/>
      <c r="I23" s="1001"/>
      <c r="J23" s="1001"/>
      <c r="K23" s="1001"/>
      <c r="L23" s="1001"/>
      <c r="M23" s="1001"/>
      <c r="N23" s="1001"/>
      <c r="O23" s="1001"/>
      <c r="P23" s="1001"/>
      <c r="Q23" s="1001"/>
    </row>
    <row r="24" spans="1:27">
      <c r="H24" s="1001"/>
      <c r="I24" s="1001"/>
      <c r="J24" s="1001"/>
      <c r="K24" s="1001"/>
      <c r="L24" s="1001"/>
      <c r="M24" s="1001"/>
      <c r="N24" s="1001"/>
      <c r="O24" s="1001"/>
      <c r="P24" s="1001"/>
      <c r="Q24" s="1001"/>
    </row>
    <row r="25" spans="1:27">
      <c r="H25" s="1001"/>
      <c r="I25" s="1001"/>
      <c r="J25" s="1001"/>
      <c r="K25" s="1001"/>
      <c r="L25" s="1001"/>
      <c r="M25" s="1001"/>
      <c r="N25" s="1001"/>
      <c r="O25" s="1001"/>
      <c r="P25" s="1001"/>
      <c r="Q25" s="1001"/>
    </row>
    <row r="26" spans="1:27">
      <c r="H26" s="1001"/>
      <c r="I26" s="1001"/>
      <c r="J26" s="1001"/>
      <c r="K26" s="1001"/>
      <c r="L26" s="1001"/>
      <c r="M26" s="1001"/>
      <c r="N26" s="1001"/>
      <c r="O26" s="1001"/>
      <c r="P26" s="1001"/>
      <c r="Q26" s="1001"/>
    </row>
    <row r="27" spans="1:27">
      <c r="H27" s="1001"/>
      <c r="I27" s="1001"/>
      <c r="J27" s="1001"/>
      <c r="K27" s="1001"/>
      <c r="L27" s="1001"/>
      <c r="M27" s="1001"/>
      <c r="N27" s="1001"/>
      <c r="O27" s="1001"/>
      <c r="P27" s="1001"/>
      <c r="Q27" s="1001"/>
    </row>
    <row r="28" spans="1:27">
      <c r="H28" s="1001"/>
      <c r="I28" s="1001"/>
      <c r="J28" s="1001"/>
      <c r="K28" s="1001"/>
      <c r="L28" s="1001"/>
      <c r="M28" s="1001"/>
      <c r="N28" s="1001"/>
      <c r="O28" s="1001"/>
      <c r="P28" s="1001"/>
      <c r="Q28" s="1001"/>
    </row>
    <row r="29" spans="1:27">
      <c r="H29" s="1001"/>
      <c r="I29" s="1001"/>
      <c r="J29" s="1001"/>
      <c r="K29" s="1001"/>
      <c r="L29" s="1001"/>
      <c r="M29" s="1001"/>
      <c r="N29" s="1001"/>
      <c r="O29" s="1001"/>
      <c r="P29" s="1001"/>
      <c r="Q29" s="1001"/>
    </row>
    <row r="30" spans="1:27">
      <c r="H30" s="1001"/>
      <c r="I30" s="1001"/>
      <c r="J30" s="1001"/>
      <c r="K30" s="1001"/>
      <c r="L30" s="1001"/>
      <c r="M30" s="1001"/>
      <c r="N30" s="1001"/>
      <c r="O30" s="1001"/>
      <c r="P30" s="1001"/>
      <c r="Q30" s="1001"/>
    </row>
    <row r="31" spans="1:27">
      <c r="H31" s="1001"/>
      <c r="I31" s="1001"/>
      <c r="J31" s="1001"/>
      <c r="K31" s="1001"/>
      <c r="L31" s="1001"/>
      <c r="M31" s="1001"/>
      <c r="N31" s="1001"/>
      <c r="O31" s="1001"/>
      <c r="P31" s="1001"/>
      <c r="Q31" s="1001"/>
    </row>
    <row r="32" spans="1:27">
      <c r="H32" s="1001"/>
      <c r="I32" s="1001"/>
      <c r="J32" s="1001"/>
      <c r="K32" s="1001"/>
      <c r="L32" s="1001"/>
      <c r="M32" s="1001"/>
      <c r="N32" s="1001"/>
      <c r="O32" s="1001"/>
      <c r="P32" s="1001"/>
      <c r="Q32" s="1001"/>
    </row>
    <row r="33" spans="8:17">
      <c r="H33" s="577"/>
      <c r="I33" s="577"/>
      <c r="J33" s="577"/>
      <c r="K33" s="577"/>
      <c r="L33" s="577"/>
      <c r="M33" s="577"/>
      <c r="N33" s="577"/>
      <c r="O33" s="577"/>
      <c r="P33" s="577"/>
      <c r="Q33" s="577"/>
    </row>
    <row r="34" spans="8:17">
      <c r="H34" s="577"/>
      <c r="I34" s="577"/>
      <c r="J34" s="577"/>
      <c r="K34" s="577"/>
      <c r="L34" s="577"/>
      <c r="M34" s="577"/>
      <c r="N34" s="577"/>
      <c r="O34" s="577"/>
      <c r="P34" s="577"/>
      <c r="Q34" s="577"/>
    </row>
    <row r="35" spans="8:17">
      <c r="H35" s="577"/>
      <c r="I35" s="577"/>
      <c r="J35" s="577"/>
      <c r="K35" s="577"/>
      <c r="L35" s="577"/>
      <c r="M35" s="577"/>
      <c r="N35" s="577"/>
      <c r="O35" s="577"/>
      <c r="P35" s="577"/>
      <c r="Q35" s="577"/>
    </row>
  </sheetData>
  <mergeCells count="7">
    <mergeCell ref="H22:Q32"/>
    <mergeCell ref="H2:Q2"/>
    <mergeCell ref="H5:Q7"/>
    <mergeCell ref="H8:Q11"/>
    <mergeCell ref="H12:Q14"/>
    <mergeCell ref="H15:Q17"/>
    <mergeCell ref="H18:Q21"/>
  </mergeCells>
  <phoneticPr fontId="16"/>
  <conditionalFormatting sqref="B15:B21">
    <cfRule type="expression" dxfId="18" priority="5">
      <formula>$B$15="○"</formula>
    </cfRule>
  </conditionalFormatting>
  <conditionalFormatting sqref="C15:C21">
    <cfRule type="expression" dxfId="17" priority="4">
      <formula>$C$15="○"</formula>
    </cfRule>
  </conditionalFormatting>
  <conditionalFormatting sqref="D15:D21">
    <cfRule type="expression" dxfId="16" priority="3">
      <formula>$D$15="○"</formula>
    </cfRule>
  </conditionalFormatting>
  <conditionalFormatting sqref="E15:E21">
    <cfRule type="expression" dxfId="15" priority="2">
      <formula>$E$15="○"</formula>
    </cfRule>
  </conditionalFormatting>
  <conditionalFormatting sqref="F15:F21">
    <cfRule type="expression" dxfId="14" priority="1">
      <formula>$F$15="○"</formula>
    </cfRule>
  </conditionalFormatting>
  <dataValidations count="1">
    <dataValidation type="list" allowBlank="1" showInputMessage="1" showErrorMessage="1" sqref="C20:F20" xr:uid="{00000000-0002-0000-0A00-000001000000}">
      <formula1>"有,無"</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選択肢!$B$25</xm:f>
          </x14:formula1>
          <xm:sqref>B16:F16</xm:sqref>
        </x14:dataValidation>
        <x14:dataValidation type="list" allowBlank="1" showInputMessage="1" showErrorMessage="1" error="「－」、「○」どちらかを選択" xr:uid="{5EF134B6-B0ED-45A8-8005-4C1170D5D03C}">
          <x14:formula1>
            <xm:f>選択肢!$B$26:$C$26</xm:f>
          </x14:formula1>
          <xm:sqref>B17:F18</xm:sqref>
        </x14:dataValidation>
        <x14:dataValidation type="list" allowBlank="1" showInputMessage="1" xr:uid="{CAFFB902-770D-491D-B3EF-F25CFF2E553C}">
          <x14:formula1>
            <xm:f>選択肢!$B$23:$C$23</xm:f>
          </x14:formula1>
          <xm:sqref>B6:F6</xm:sqref>
        </x14:dataValidation>
        <x14:dataValidation type="list" allowBlank="1" showInputMessage="1" showErrorMessage="1" error="活用予定がない場合は入力不要" xr:uid="{8ECF5E5A-533A-4445-9B38-C837CB6EA4D3}">
          <x14:formula1>
            <xm:f>選択肢!$B$24</xm:f>
          </x14:formula1>
          <xm:sqref>B15:F15</xm:sqref>
        </x14:dataValidation>
        <x14:dataValidation type="list" allowBlank="1" showInputMessage="1" xr:uid="{FF8BEE9A-34FC-4B28-A9BD-6DF7E629B387}">
          <x14:formula1>
            <xm:f>選択肢!$B$27:$C$27</xm:f>
          </x14:formula1>
          <xm:sqref>B20</xm:sqref>
        </x14:dataValidation>
        <x14:dataValidation type="list" allowBlank="1" showInputMessage="1" xr:uid="{2841ED04-DC42-4879-8C8B-B1DBBC9EAFE7}">
          <x14:formula1>
            <xm:f>選択肢!$B$28:$D$28</xm:f>
          </x14:formula1>
          <xm:sqref>B21:F21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3"/>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225"/>
    </row>
    <row r="2" spans="1:17" ht="19.2" customHeight="1">
      <c r="A2" s="245" t="s">
        <v>337</v>
      </c>
      <c r="H2" s="1007" t="s">
        <v>559</v>
      </c>
      <c r="I2" s="1007"/>
      <c r="J2" s="1007"/>
      <c r="K2" s="1007"/>
      <c r="L2" s="1007"/>
      <c r="M2" s="1007"/>
      <c r="N2" s="1007"/>
      <c r="O2" s="1007"/>
      <c r="P2" s="1007"/>
      <c r="Q2" s="1007"/>
    </row>
    <row r="3" spans="1:17" ht="28.5" customHeight="1">
      <c r="A3" s="297" t="s">
        <v>333</v>
      </c>
      <c r="B3" s="435"/>
      <c r="C3" s="365"/>
      <c r="D3" s="365"/>
      <c r="E3" s="365"/>
      <c r="F3" s="378"/>
    </row>
    <row r="4" spans="1:17" ht="28.5" customHeight="1">
      <c r="A4" s="297" t="s">
        <v>316</v>
      </c>
      <c r="B4" s="367"/>
      <c r="C4" s="366"/>
      <c r="D4" s="366"/>
      <c r="E4" s="366"/>
      <c r="F4" s="366"/>
    </row>
    <row r="5" spans="1:17" ht="28.5" customHeight="1">
      <c r="A5" s="298" t="s">
        <v>219</v>
      </c>
      <c r="B5" s="436"/>
      <c r="C5" s="437"/>
      <c r="D5" s="437"/>
      <c r="E5" s="437"/>
      <c r="F5" s="437"/>
      <c r="H5" s="782" t="s">
        <v>644</v>
      </c>
      <c r="I5" s="782"/>
      <c r="J5" s="782"/>
      <c r="K5" s="782"/>
      <c r="L5" s="782"/>
      <c r="M5" s="782"/>
      <c r="N5" s="782"/>
      <c r="O5" s="782"/>
      <c r="P5" s="782"/>
      <c r="Q5" s="782"/>
    </row>
    <row r="6" spans="1:17" ht="28.5" customHeight="1">
      <c r="A6" s="298" t="s">
        <v>365</v>
      </c>
      <c r="B6" s="437"/>
      <c r="C6" s="437"/>
      <c r="D6" s="437"/>
      <c r="E6" s="437"/>
      <c r="F6" s="437"/>
      <c r="H6" s="782"/>
      <c r="I6" s="782"/>
      <c r="J6" s="782"/>
      <c r="K6" s="782"/>
      <c r="L6" s="782"/>
      <c r="M6" s="782"/>
      <c r="N6" s="782"/>
      <c r="O6" s="782"/>
      <c r="P6" s="782"/>
      <c r="Q6" s="782"/>
    </row>
    <row r="7" spans="1:17" ht="71.25" customHeight="1">
      <c r="A7" s="298" t="s">
        <v>389</v>
      </c>
      <c r="B7" s="490"/>
      <c r="C7" s="491"/>
      <c r="D7" s="366"/>
      <c r="E7" s="366"/>
      <c r="F7" s="366"/>
      <c r="H7" s="782"/>
      <c r="I7" s="782"/>
      <c r="J7" s="782"/>
      <c r="K7" s="782"/>
      <c r="L7" s="782"/>
      <c r="M7" s="782"/>
      <c r="N7" s="782"/>
      <c r="O7" s="782"/>
      <c r="P7" s="782"/>
      <c r="Q7" s="782"/>
    </row>
    <row r="8" spans="1:17" ht="47.25" customHeight="1">
      <c r="A8" s="297" t="s">
        <v>209</v>
      </c>
      <c r="B8" s="446"/>
      <c r="C8" s="447"/>
      <c r="D8" s="366"/>
      <c r="E8" s="366"/>
      <c r="F8" s="366"/>
      <c r="H8" s="782"/>
      <c r="I8" s="782"/>
      <c r="J8" s="782"/>
      <c r="K8" s="782"/>
      <c r="L8" s="782"/>
      <c r="M8" s="782"/>
      <c r="N8" s="782"/>
      <c r="O8" s="782"/>
      <c r="P8" s="782"/>
      <c r="Q8" s="782"/>
    </row>
    <row r="9" spans="1:17" ht="38.25" customHeight="1">
      <c r="A9" s="297" t="s">
        <v>322</v>
      </c>
      <c r="B9" s="367"/>
      <c r="C9" s="366"/>
      <c r="D9" s="366"/>
      <c r="E9" s="366"/>
      <c r="F9" s="366"/>
      <c r="H9" s="782" t="s">
        <v>634</v>
      </c>
      <c r="I9" s="782"/>
      <c r="J9" s="782"/>
      <c r="K9" s="782"/>
      <c r="L9" s="782"/>
      <c r="M9" s="782"/>
      <c r="N9" s="782"/>
      <c r="O9" s="782"/>
      <c r="P9" s="782"/>
      <c r="Q9" s="782"/>
    </row>
    <row r="10" spans="1:17" ht="27.75" customHeight="1">
      <c r="A10" s="297" t="s">
        <v>17</v>
      </c>
      <c r="B10" s="436"/>
      <c r="C10" s="437"/>
      <c r="D10" s="437"/>
      <c r="E10" s="437"/>
      <c r="F10" s="437"/>
      <c r="H10" s="782"/>
      <c r="I10" s="782"/>
      <c r="J10" s="782"/>
      <c r="K10" s="782"/>
      <c r="L10" s="782"/>
      <c r="M10" s="782"/>
      <c r="N10" s="782"/>
      <c r="O10" s="782"/>
      <c r="P10" s="782"/>
      <c r="Q10" s="782"/>
    </row>
    <row r="11" spans="1:17" ht="42" customHeight="1">
      <c r="A11" s="297" t="s">
        <v>317</v>
      </c>
      <c r="B11" s="436"/>
      <c r="C11" s="437"/>
      <c r="D11" s="437"/>
      <c r="E11" s="437"/>
      <c r="F11" s="437"/>
      <c r="H11" s="782"/>
      <c r="I11" s="782"/>
      <c r="J11" s="782"/>
      <c r="K11" s="782"/>
      <c r="L11" s="782"/>
      <c r="M11" s="782"/>
      <c r="N11" s="782"/>
      <c r="O11" s="782"/>
      <c r="P11" s="782"/>
      <c r="Q11" s="782"/>
    </row>
    <row r="12" spans="1:17" ht="36" customHeight="1">
      <c r="A12" s="297" t="s">
        <v>281</v>
      </c>
      <c r="B12" s="436"/>
      <c r="C12" s="437"/>
      <c r="D12" s="437"/>
      <c r="E12" s="437"/>
      <c r="F12" s="437"/>
      <c r="H12" s="782"/>
      <c r="I12" s="782"/>
      <c r="J12" s="782"/>
      <c r="K12" s="782"/>
      <c r="L12" s="782"/>
      <c r="M12" s="782"/>
      <c r="N12" s="782"/>
      <c r="O12" s="782"/>
      <c r="P12" s="782"/>
      <c r="Q12" s="782"/>
    </row>
    <row r="13" spans="1:17" ht="33.75" customHeight="1">
      <c r="A13" s="298" t="s">
        <v>280</v>
      </c>
      <c r="B13" s="367"/>
      <c r="C13" s="438"/>
      <c r="D13" s="438"/>
      <c r="E13" s="438"/>
      <c r="F13" s="438"/>
      <c r="H13" s="782" t="s">
        <v>635</v>
      </c>
      <c r="I13" s="782"/>
      <c r="J13" s="782"/>
      <c r="K13" s="782"/>
      <c r="L13" s="782"/>
      <c r="M13" s="782"/>
      <c r="N13" s="782"/>
      <c r="O13" s="782"/>
      <c r="P13" s="782"/>
      <c r="Q13" s="782"/>
    </row>
    <row r="14" spans="1:17" ht="39.6" customHeight="1">
      <c r="A14" s="298" t="s">
        <v>283</v>
      </c>
      <c r="B14" s="448"/>
      <c r="C14" s="448"/>
      <c r="D14" s="448"/>
      <c r="E14" s="448"/>
      <c r="F14" s="448"/>
      <c r="H14" s="782"/>
      <c r="I14" s="782"/>
      <c r="J14" s="782"/>
      <c r="K14" s="782"/>
      <c r="L14" s="782"/>
      <c r="M14" s="782"/>
      <c r="N14" s="782"/>
      <c r="O14" s="782"/>
      <c r="P14" s="782"/>
      <c r="Q14" s="782"/>
    </row>
    <row r="15" spans="1:17" ht="67.5" customHeight="1" thickBot="1">
      <c r="A15" s="343" t="s">
        <v>284</v>
      </c>
      <c r="B15" s="488"/>
      <c r="C15" s="467"/>
      <c r="D15" s="467"/>
      <c r="E15" s="467"/>
      <c r="F15" s="467"/>
      <c r="H15" s="782"/>
      <c r="I15" s="782"/>
      <c r="J15" s="782"/>
      <c r="K15" s="782"/>
      <c r="L15" s="782"/>
      <c r="M15" s="782"/>
      <c r="N15" s="782"/>
      <c r="O15" s="782"/>
      <c r="P15" s="782"/>
      <c r="Q15" s="782"/>
    </row>
    <row r="16" spans="1:17" ht="46.2" thickTop="1">
      <c r="A16" s="300" t="s">
        <v>323</v>
      </c>
      <c r="B16" s="445"/>
      <c r="C16" s="445"/>
      <c r="D16" s="445"/>
      <c r="E16" s="445"/>
      <c r="F16" s="445"/>
      <c r="H16" s="782"/>
      <c r="I16" s="782"/>
      <c r="J16" s="782"/>
      <c r="K16" s="782"/>
      <c r="L16" s="782"/>
      <c r="M16" s="782"/>
      <c r="N16" s="782"/>
      <c r="O16" s="782"/>
      <c r="P16" s="782"/>
      <c r="Q16" s="782"/>
    </row>
    <row r="17" spans="1:17" ht="29.25" customHeight="1">
      <c r="A17" s="298" t="s">
        <v>404</v>
      </c>
      <c r="B17" s="443"/>
      <c r="C17" s="443"/>
      <c r="D17" s="443"/>
      <c r="E17" s="443"/>
      <c r="F17" s="443"/>
      <c r="H17" s="782"/>
      <c r="I17" s="782"/>
      <c r="J17" s="782"/>
      <c r="K17" s="782"/>
      <c r="L17" s="782"/>
      <c r="M17" s="782"/>
      <c r="N17" s="782"/>
      <c r="O17" s="782"/>
      <c r="P17" s="782"/>
      <c r="Q17" s="782"/>
    </row>
    <row r="18" spans="1:17" ht="37.5" customHeight="1">
      <c r="A18" s="298" t="s">
        <v>220</v>
      </c>
      <c r="B18" s="451"/>
      <c r="C18" s="451"/>
      <c r="D18" s="451"/>
      <c r="E18" s="451"/>
      <c r="F18" s="451"/>
      <c r="H18" s="782"/>
      <c r="I18" s="782"/>
      <c r="J18" s="782"/>
      <c r="K18" s="782"/>
      <c r="L18" s="782"/>
      <c r="M18" s="782"/>
      <c r="N18" s="782"/>
      <c r="O18" s="782"/>
      <c r="P18" s="782"/>
      <c r="Q18" s="782"/>
    </row>
    <row r="19" spans="1:17" ht="50.25" customHeight="1">
      <c r="A19" s="298" t="s">
        <v>228</v>
      </c>
      <c r="B19" s="449"/>
      <c r="C19" s="449"/>
      <c r="D19" s="449"/>
      <c r="E19" s="449"/>
      <c r="F19" s="449"/>
      <c r="H19" s="782" t="s">
        <v>645</v>
      </c>
      <c r="I19" s="782"/>
      <c r="J19" s="782"/>
      <c r="K19" s="782"/>
      <c r="L19" s="782"/>
      <c r="M19" s="782"/>
      <c r="N19" s="782"/>
      <c r="O19" s="782"/>
      <c r="P19" s="782"/>
      <c r="Q19" s="782"/>
    </row>
    <row r="20" spans="1:17" ht="50.25" customHeight="1">
      <c r="A20" s="298" t="s">
        <v>325</v>
      </c>
      <c r="B20" s="449"/>
      <c r="C20" s="449"/>
      <c r="D20" s="449"/>
      <c r="E20" s="449"/>
      <c r="F20" s="449"/>
      <c r="H20" s="782"/>
      <c r="I20" s="782"/>
      <c r="J20" s="782"/>
      <c r="K20" s="782"/>
      <c r="L20" s="782"/>
      <c r="M20" s="782"/>
      <c r="N20" s="782"/>
      <c r="O20" s="782"/>
      <c r="P20" s="782"/>
      <c r="Q20" s="782"/>
    </row>
    <row r="21" spans="1:17" ht="50.25" customHeight="1">
      <c r="A21" s="298" t="s">
        <v>326</v>
      </c>
      <c r="B21" s="449"/>
      <c r="C21" s="449"/>
      <c r="D21" s="449"/>
      <c r="E21" s="449"/>
      <c r="F21" s="449"/>
      <c r="H21" s="782"/>
      <c r="I21" s="782"/>
      <c r="J21" s="782"/>
      <c r="K21" s="782"/>
      <c r="L21" s="782"/>
      <c r="M21" s="782"/>
      <c r="N21" s="782"/>
      <c r="O21" s="782"/>
      <c r="P21" s="782"/>
      <c r="Q21" s="782"/>
    </row>
    <row r="22" spans="1:17" ht="50.25" customHeight="1">
      <c r="A22" s="298" t="s">
        <v>229</v>
      </c>
      <c r="B22" s="449"/>
      <c r="C22" s="449"/>
      <c r="D22" s="449"/>
      <c r="E22" s="449"/>
      <c r="F22" s="449"/>
      <c r="H22" s="782"/>
      <c r="I22" s="782"/>
      <c r="J22" s="782"/>
      <c r="K22" s="782"/>
      <c r="L22" s="782"/>
      <c r="M22" s="782"/>
      <c r="N22" s="782"/>
      <c r="O22" s="782"/>
      <c r="P22" s="782"/>
      <c r="Q22" s="782"/>
    </row>
    <row r="23" spans="1:17" ht="50.25" customHeight="1">
      <c r="A23" s="298" t="s">
        <v>230</v>
      </c>
      <c r="B23" s="449"/>
      <c r="C23" s="449"/>
      <c r="D23" s="449"/>
      <c r="E23" s="449"/>
      <c r="F23" s="449"/>
      <c r="H23" s="782"/>
      <c r="I23" s="782"/>
      <c r="J23" s="782"/>
      <c r="K23" s="782"/>
      <c r="L23" s="782"/>
      <c r="M23" s="782"/>
      <c r="N23" s="782"/>
      <c r="O23" s="782"/>
      <c r="P23" s="782"/>
      <c r="Q23" s="782"/>
    </row>
    <row r="24" spans="1:17" ht="50.25" customHeight="1">
      <c r="A24" s="298" t="s">
        <v>327</v>
      </c>
      <c r="B24" s="449"/>
      <c r="C24" s="449"/>
      <c r="D24" s="449"/>
      <c r="E24" s="449"/>
      <c r="F24" s="449"/>
      <c r="H24" s="782"/>
      <c r="I24" s="782"/>
      <c r="J24" s="782"/>
      <c r="K24" s="782"/>
      <c r="L24" s="782"/>
      <c r="M24" s="782"/>
      <c r="N24" s="782"/>
      <c r="O24" s="782"/>
      <c r="P24" s="782"/>
      <c r="Q24" s="782"/>
    </row>
    <row r="25" spans="1:17" ht="33.75" customHeight="1">
      <c r="A25" s="297" t="s">
        <v>217</v>
      </c>
      <c r="B25" s="452"/>
      <c r="C25" s="452"/>
      <c r="D25" s="452"/>
      <c r="E25" s="452"/>
      <c r="F25" s="452"/>
      <c r="H25" s="575"/>
      <c r="I25" s="575"/>
      <c r="J25" s="575"/>
      <c r="K25" s="575"/>
      <c r="L25" s="575"/>
      <c r="M25" s="575"/>
      <c r="N25" s="575"/>
      <c r="O25" s="575"/>
      <c r="P25" s="575"/>
      <c r="Q25" s="575"/>
    </row>
    <row r="26" spans="1:17">
      <c r="A26" s="302"/>
      <c r="B26" s="253"/>
      <c r="C26" s="253"/>
      <c r="D26" s="253"/>
      <c r="E26" s="253"/>
      <c r="F26" s="253"/>
      <c r="H26" s="575"/>
      <c r="I26" s="575"/>
      <c r="J26" s="575"/>
      <c r="K26" s="575"/>
      <c r="L26" s="575"/>
      <c r="M26" s="575"/>
      <c r="N26" s="575"/>
      <c r="O26" s="575"/>
      <c r="P26" s="575"/>
      <c r="Q26" s="575"/>
    </row>
    <row r="27" spans="1:17">
      <c r="H27" s="575"/>
      <c r="I27" s="575"/>
      <c r="J27" s="575"/>
      <c r="K27" s="575"/>
      <c r="L27" s="575"/>
      <c r="M27" s="575"/>
      <c r="N27" s="575"/>
      <c r="O27" s="575"/>
      <c r="P27" s="575"/>
      <c r="Q27" s="575"/>
    </row>
    <row r="28" spans="1:17">
      <c r="H28" s="575"/>
      <c r="I28" s="575"/>
      <c r="J28" s="575"/>
      <c r="K28" s="575"/>
      <c r="L28" s="575"/>
      <c r="M28" s="575"/>
      <c r="N28" s="575"/>
      <c r="O28" s="575"/>
      <c r="P28" s="575"/>
      <c r="Q28" s="575"/>
    </row>
    <row r="29" spans="1:17">
      <c r="H29" s="575"/>
      <c r="I29" s="575"/>
      <c r="J29" s="575"/>
      <c r="K29" s="575"/>
      <c r="L29" s="575"/>
      <c r="M29" s="575"/>
      <c r="N29" s="575"/>
      <c r="O29" s="575"/>
      <c r="P29" s="575"/>
      <c r="Q29" s="575"/>
    </row>
    <row r="30" spans="1:17">
      <c r="H30" s="575"/>
      <c r="I30" s="575"/>
      <c r="J30" s="575"/>
      <c r="K30" s="575"/>
      <c r="L30" s="575"/>
      <c r="M30" s="575"/>
      <c r="N30" s="575"/>
      <c r="O30" s="575"/>
      <c r="P30" s="575"/>
      <c r="Q30" s="575"/>
    </row>
    <row r="31" spans="1:17">
      <c r="H31" s="575"/>
      <c r="I31" s="575"/>
      <c r="J31" s="575"/>
      <c r="K31" s="575"/>
      <c r="L31" s="575"/>
      <c r="M31" s="575"/>
      <c r="N31" s="575"/>
      <c r="O31" s="575"/>
      <c r="P31" s="575"/>
      <c r="Q31" s="575"/>
    </row>
    <row r="32" spans="1:17">
      <c r="H32" s="575"/>
      <c r="I32" s="575"/>
      <c r="J32" s="575"/>
      <c r="K32" s="575"/>
      <c r="L32" s="575"/>
      <c r="M32" s="575"/>
      <c r="N32" s="575"/>
      <c r="O32" s="575"/>
      <c r="P32" s="575"/>
      <c r="Q32" s="575"/>
    </row>
    <row r="33" spans="8:17">
      <c r="H33" s="575"/>
      <c r="I33" s="575"/>
      <c r="J33" s="575"/>
      <c r="K33" s="575"/>
      <c r="L33" s="575"/>
      <c r="M33" s="575"/>
      <c r="N33" s="575"/>
      <c r="O33" s="575"/>
      <c r="P33" s="575"/>
      <c r="Q33" s="575"/>
    </row>
  </sheetData>
  <mergeCells count="5">
    <mergeCell ref="H2:Q2"/>
    <mergeCell ref="H5:Q8"/>
    <mergeCell ref="H9:Q12"/>
    <mergeCell ref="H13:Q18"/>
    <mergeCell ref="H19:Q24"/>
  </mergeCells>
  <phoneticPr fontId="16"/>
  <conditionalFormatting sqref="B16:B24">
    <cfRule type="expression" dxfId="13" priority="5">
      <formula>$B$16="○"</formula>
    </cfRule>
  </conditionalFormatting>
  <conditionalFormatting sqref="C16:C24">
    <cfRule type="expression" dxfId="12" priority="4">
      <formula>$C$16="○"</formula>
    </cfRule>
  </conditionalFormatting>
  <conditionalFormatting sqref="D16:D24">
    <cfRule type="expression" dxfId="11" priority="3">
      <formula>$D$16="○"</formula>
    </cfRule>
  </conditionalFormatting>
  <conditionalFormatting sqref="E16:E24">
    <cfRule type="expression" dxfId="10" priority="2">
      <formula>$E$16="○"</formula>
    </cfRule>
  </conditionalFormatting>
  <conditionalFormatting sqref="F16:F24">
    <cfRule type="expression" dxfId="9"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選択肢!$B$30:$D$30</xm:f>
          </x14:formula1>
          <xm:sqref>B6</xm:sqref>
        </x14:dataValidation>
        <x14:dataValidation type="list" allowBlank="1" showInputMessage="1" xr:uid="{236FF591-D53E-454C-8ED8-CBD98DD85304}">
          <x14:formula1>
            <xm:f>選択肢!$B$31:$F$31</xm:f>
          </x14:formula1>
          <xm:sqref>B8:F8</xm:sqref>
        </x14:dataValidation>
        <x14:dataValidation type="list" allowBlank="1" showInputMessage="1" showErrorMessage="1" error="活用予定がない場合は入力不要" xr:uid="{7F786D2B-6C0C-408B-B576-23BF32A61733}">
          <x14:formula1>
            <xm:f>選択肢!$B$32</xm:f>
          </x14:formula1>
          <xm:sqref>B16:F16</xm:sqref>
        </x14:dataValidation>
        <x14:dataValidation type="list" allowBlank="1" showInputMessage="1" xr:uid="{CEB655F4-52E1-43A2-A2A6-2B97D3E6D568}">
          <x14:formula1>
            <xm:f>選択肢!$B$33</xm:f>
          </x14:formula1>
          <xm:sqref>B17:F24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6"/>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2.6"/>
  <cols>
    <col min="1" max="1" width="22.109375" style="245" customWidth="1"/>
    <col min="2" max="6" width="18" style="245" customWidth="1"/>
    <col min="7" max="7" width="3.6640625" style="253" customWidth="1"/>
    <col min="8" max="16384" width="9" style="245"/>
  </cols>
  <sheetData>
    <row r="1" spans="1:17" ht="13.8">
      <c r="A1" s="309"/>
      <c r="B1" s="253"/>
      <c r="C1" s="253"/>
      <c r="D1" s="253"/>
      <c r="E1" s="253"/>
      <c r="F1" s="253"/>
    </row>
    <row r="2" spans="1:17" ht="19.2" customHeight="1">
      <c r="A2" s="253" t="s">
        <v>338</v>
      </c>
      <c r="B2" s="253"/>
      <c r="C2" s="253"/>
      <c r="D2" s="253"/>
      <c r="E2" s="253"/>
      <c r="F2" s="253"/>
    </row>
    <row r="3" spans="1:17" ht="35.700000000000003" customHeight="1">
      <c r="A3" s="297" t="s">
        <v>218</v>
      </c>
      <c r="B3" s="435"/>
      <c r="C3" s="365"/>
      <c r="D3" s="365"/>
      <c r="E3" s="365"/>
      <c r="F3" s="378"/>
      <c r="H3" s="1007" t="s">
        <v>559</v>
      </c>
      <c r="I3" s="1007"/>
      <c r="J3" s="1007"/>
      <c r="K3" s="1007"/>
      <c r="L3" s="1007"/>
      <c r="M3" s="1007"/>
      <c r="N3" s="1007"/>
      <c r="O3" s="1007"/>
      <c r="P3" s="1007"/>
      <c r="Q3" s="1007"/>
    </row>
    <row r="4" spans="1:17" ht="36" customHeight="1">
      <c r="A4" s="297" t="s">
        <v>316</v>
      </c>
      <c r="B4" s="367"/>
      <c r="C4" s="366"/>
      <c r="D4" s="366"/>
      <c r="E4" s="366"/>
      <c r="F4" s="366"/>
    </row>
    <row r="5" spans="1:17" ht="29.25" customHeight="1">
      <c r="A5" s="298" t="s">
        <v>219</v>
      </c>
      <c r="B5" s="367"/>
      <c r="C5" s="366"/>
      <c r="D5" s="366"/>
      <c r="E5" s="366"/>
      <c r="F5" s="366"/>
      <c r="H5" s="1001" t="s">
        <v>646</v>
      </c>
      <c r="I5" s="1001"/>
      <c r="J5" s="1001"/>
      <c r="K5" s="1001"/>
      <c r="L5" s="1001"/>
      <c r="M5" s="1001"/>
      <c r="N5" s="1001"/>
      <c r="O5" s="1001"/>
      <c r="P5" s="1001"/>
      <c r="Q5" s="1001"/>
    </row>
    <row r="6" spans="1:17" ht="38.25" customHeight="1">
      <c r="A6" s="298" t="s">
        <v>365</v>
      </c>
      <c r="B6" s="437"/>
      <c r="C6" s="437"/>
      <c r="D6" s="437"/>
      <c r="E6" s="437"/>
      <c r="F6" s="437"/>
      <c r="H6" s="1001"/>
      <c r="I6" s="1001"/>
      <c r="J6" s="1001"/>
      <c r="K6" s="1001"/>
      <c r="L6" s="1001"/>
      <c r="M6" s="1001"/>
      <c r="N6" s="1001"/>
      <c r="O6" s="1001"/>
      <c r="P6" s="1001"/>
      <c r="Q6" s="1001"/>
    </row>
    <row r="7" spans="1:17" ht="81" customHeight="1">
      <c r="A7" s="298" t="s">
        <v>390</v>
      </c>
      <c r="B7" s="490"/>
      <c r="C7" s="366"/>
      <c r="D7" s="366"/>
      <c r="E7" s="366"/>
      <c r="F7" s="366"/>
      <c r="H7" s="1001"/>
      <c r="I7" s="1001"/>
      <c r="J7" s="1001"/>
      <c r="K7" s="1001"/>
      <c r="L7" s="1001"/>
      <c r="M7" s="1001"/>
      <c r="N7" s="1001"/>
      <c r="O7" s="1001"/>
      <c r="P7" s="1001"/>
      <c r="Q7" s="1001"/>
    </row>
    <row r="8" spans="1:17" ht="30.75" customHeight="1">
      <c r="A8" s="297" t="s">
        <v>366</v>
      </c>
      <c r="B8" s="446"/>
      <c r="C8" s="446"/>
      <c r="D8" s="446"/>
      <c r="E8" s="446"/>
      <c r="F8" s="446"/>
      <c r="H8" s="1001"/>
      <c r="I8" s="1001"/>
      <c r="J8" s="1001"/>
      <c r="K8" s="1001"/>
      <c r="L8" s="1001"/>
      <c r="M8" s="1001"/>
      <c r="N8" s="1001"/>
      <c r="O8" s="1001"/>
      <c r="P8" s="1001"/>
      <c r="Q8" s="1001"/>
    </row>
    <row r="9" spans="1:17" ht="32.25" customHeight="1">
      <c r="A9" s="297" t="s">
        <v>322</v>
      </c>
      <c r="B9" s="367"/>
      <c r="C9" s="366"/>
      <c r="D9" s="366"/>
      <c r="E9" s="366"/>
      <c r="F9" s="366"/>
      <c r="H9" s="1001"/>
      <c r="I9" s="1001"/>
      <c r="J9" s="1001"/>
      <c r="K9" s="1001"/>
      <c r="L9" s="1001"/>
      <c r="M9" s="1001"/>
      <c r="N9" s="1001"/>
      <c r="O9" s="1001"/>
      <c r="P9" s="1001"/>
      <c r="Q9" s="1001"/>
    </row>
    <row r="10" spans="1:17" ht="31.5" customHeight="1">
      <c r="A10" s="304" t="s">
        <v>231</v>
      </c>
      <c r="B10" s="469"/>
      <c r="C10" s="470"/>
      <c r="D10" s="470"/>
      <c r="E10" s="470"/>
      <c r="F10" s="470"/>
      <c r="H10" s="1001"/>
      <c r="I10" s="1001"/>
      <c r="J10" s="1001"/>
      <c r="K10" s="1001"/>
      <c r="L10" s="1001"/>
      <c r="M10" s="1001"/>
      <c r="N10" s="1001"/>
      <c r="O10" s="1001"/>
      <c r="P10" s="1001"/>
      <c r="Q10" s="1001"/>
    </row>
    <row r="11" spans="1:17" ht="31.5" customHeight="1">
      <c r="A11" s="433" t="s">
        <v>232</v>
      </c>
      <c r="B11" s="471"/>
      <c r="C11" s="471"/>
      <c r="D11" s="471"/>
      <c r="E11" s="471"/>
      <c r="F11" s="471"/>
      <c r="H11" s="1001" t="s">
        <v>634</v>
      </c>
      <c r="I11" s="1001"/>
      <c r="J11" s="1001"/>
      <c r="K11" s="1001"/>
      <c r="L11" s="1001"/>
      <c r="M11" s="1001"/>
      <c r="N11" s="1001"/>
      <c r="O11" s="1001"/>
      <c r="P11" s="1001"/>
      <c r="Q11" s="1001"/>
    </row>
    <row r="12" spans="1:17" ht="31.5" customHeight="1">
      <c r="A12" s="344" t="s">
        <v>233</v>
      </c>
      <c r="B12" s="472"/>
      <c r="C12" s="472"/>
      <c r="D12" s="472"/>
      <c r="E12" s="472"/>
      <c r="F12" s="472"/>
      <c r="H12" s="1001"/>
      <c r="I12" s="1001"/>
      <c r="J12" s="1001"/>
      <c r="K12" s="1001"/>
      <c r="L12" s="1001"/>
      <c r="M12" s="1001"/>
      <c r="N12" s="1001"/>
      <c r="O12" s="1001"/>
      <c r="P12" s="1001"/>
      <c r="Q12" s="1001"/>
    </row>
    <row r="13" spans="1:17" ht="28.2" customHeight="1">
      <c r="A13" s="297" t="s">
        <v>317</v>
      </c>
      <c r="B13" s="436"/>
      <c r="C13" s="437"/>
      <c r="D13" s="437"/>
      <c r="E13" s="437"/>
      <c r="F13" s="437"/>
      <c r="H13" s="1001"/>
      <c r="I13" s="1001"/>
      <c r="J13" s="1001"/>
      <c r="K13" s="1001"/>
      <c r="L13" s="1001"/>
      <c r="M13" s="1001"/>
      <c r="N13" s="1001"/>
      <c r="O13" s="1001"/>
      <c r="P13" s="1001"/>
      <c r="Q13" s="1001"/>
    </row>
    <row r="14" spans="1:17" ht="28.2" customHeight="1">
      <c r="A14" s="297" t="s">
        <v>281</v>
      </c>
      <c r="B14" s="436"/>
      <c r="C14" s="437"/>
      <c r="D14" s="437"/>
      <c r="E14" s="437"/>
      <c r="F14" s="437"/>
      <c r="H14" s="1001"/>
      <c r="I14" s="1001"/>
      <c r="J14" s="1001"/>
      <c r="K14" s="1001"/>
      <c r="L14" s="1001"/>
      <c r="M14" s="1001"/>
      <c r="N14" s="1001"/>
      <c r="O14" s="1001"/>
      <c r="P14" s="1001"/>
      <c r="Q14" s="1001"/>
    </row>
    <row r="15" spans="1:17" ht="42.75" customHeight="1">
      <c r="A15" s="298" t="s">
        <v>280</v>
      </c>
      <c r="B15" s="367"/>
      <c r="C15" s="438"/>
      <c r="D15" s="438"/>
      <c r="E15" s="438"/>
      <c r="F15" s="438"/>
      <c r="H15" s="1001" t="s">
        <v>647</v>
      </c>
      <c r="I15" s="1001"/>
      <c r="J15" s="1001"/>
      <c r="K15" s="1001"/>
      <c r="L15" s="1001"/>
      <c r="M15" s="1001"/>
      <c r="N15" s="1001"/>
      <c r="O15" s="1001"/>
      <c r="P15" s="1001"/>
      <c r="Q15" s="1001"/>
    </row>
    <row r="16" spans="1:17" ht="42.75" customHeight="1">
      <c r="A16" s="298" t="s">
        <v>283</v>
      </c>
      <c r="B16" s="439"/>
      <c r="C16" s="439"/>
      <c r="D16" s="439"/>
      <c r="E16" s="439"/>
      <c r="F16" s="439"/>
      <c r="H16" s="1001"/>
      <c r="I16" s="1001"/>
      <c r="J16" s="1001"/>
      <c r="K16" s="1001"/>
      <c r="L16" s="1001"/>
      <c r="M16" s="1001"/>
      <c r="N16" s="1001"/>
      <c r="O16" s="1001"/>
      <c r="P16" s="1001"/>
      <c r="Q16" s="1001"/>
    </row>
    <row r="17" spans="1:17" ht="42.75" customHeight="1" thickBot="1">
      <c r="A17" s="343" t="s">
        <v>284</v>
      </c>
      <c r="B17" s="473"/>
      <c r="C17" s="467"/>
      <c r="D17" s="467"/>
      <c r="E17" s="467"/>
      <c r="F17" s="467"/>
      <c r="H17" s="1001"/>
      <c r="I17" s="1001"/>
      <c r="J17" s="1001"/>
      <c r="K17" s="1001"/>
      <c r="L17" s="1001"/>
      <c r="M17" s="1001"/>
      <c r="N17" s="1001"/>
      <c r="O17" s="1001"/>
      <c r="P17" s="1001"/>
      <c r="Q17" s="1001"/>
    </row>
    <row r="18" spans="1:17" ht="60" customHeight="1" thickTop="1">
      <c r="A18" s="432" t="s">
        <v>560</v>
      </c>
      <c r="B18" s="445"/>
      <c r="C18" s="445"/>
      <c r="D18" s="445"/>
      <c r="E18" s="445"/>
      <c r="F18" s="445"/>
      <c r="H18" s="1001"/>
      <c r="I18" s="1001"/>
      <c r="J18" s="1001"/>
      <c r="K18" s="1001"/>
      <c r="L18" s="1001"/>
      <c r="M18" s="1001"/>
      <c r="N18" s="1001"/>
      <c r="O18" s="1001"/>
      <c r="P18" s="1001"/>
      <c r="Q18" s="1001"/>
    </row>
    <row r="19" spans="1:17" ht="42.75" customHeight="1">
      <c r="A19" s="298" t="s">
        <v>394</v>
      </c>
      <c r="B19" s="443"/>
      <c r="C19" s="443"/>
      <c r="D19" s="443"/>
      <c r="E19" s="443"/>
      <c r="F19" s="443"/>
      <c r="H19" s="1001"/>
      <c r="I19" s="1001"/>
      <c r="J19" s="1001"/>
      <c r="K19" s="1001"/>
      <c r="L19" s="1001"/>
      <c r="M19" s="1001"/>
      <c r="N19" s="1001"/>
      <c r="O19" s="1001"/>
      <c r="P19" s="1001"/>
      <c r="Q19" s="1001"/>
    </row>
    <row r="20" spans="1:17" ht="42.75" customHeight="1">
      <c r="A20" s="345" t="s">
        <v>329</v>
      </c>
      <c r="B20" s="454"/>
      <c r="C20" s="454"/>
      <c r="D20" s="454"/>
      <c r="E20" s="454"/>
      <c r="F20" s="454"/>
      <c r="H20" s="1001" t="s">
        <v>648</v>
      </c>
      <c r="I20" s="1001"/>
      <c r="J20" s="1001"/>
      <c r="K20" s="1001"/>
      <c r="L20" s="1001"/>
      <c r="M20" s="1001"/>
      <c r="N20" s="1001"/>
      <c r="O20" s="1001"/>
      <c r="P20" s="1001"/>
      <c r="Q20" s="1001"/>
    </row>
    <row r="21" spans="1:17" ht="35.25" customHeight="1">
      <c r="A21" s="345" t="s">
        <v>328</v>
      </c>
      <c r="B21" s="454"/>
      <c r="C21" s="455"/>
      <c r="D21" s="455"/>
      <c r="E21" s="455"/>
      <c r="F21" s="455"/>
      <c r="H21" s="1001"/>
      <c r="I21" s="1001"/>
      <c r="J21" s="1001"/>
      <c r="K21" s="1001"/>
      <c r="L21" s="1001"/>
      <c r="M21" s="1001"/>
      <c r="N21" s="1001"/>
      <c r="O21" s="1001"/>
      <c r="P21" s="1001"/>
      <c r="Q21" s="1001"/>
    </row>
    <row r="22" spans="1:17" ht="37.5" customHeight="1">
      <c r="A22" s="304" t="s">
        <v>234</v>
      </c>
      <c r="B22" s="492"/>
      <c r="C22" s="493"/>
      <c r="D22" s="493"/>
      <c r="E22" s="493"/>
      <c r="F22" s="493"/>
      <c r="H22" s="1001"/>
      <c r="I22" s="1001"/>
      <c r="J22" s="1001"/>
      <c r="K22" s="1001"/>
      <c r="L22" s="1001"/>
      <c r="M22" s="1001"/>
      <c r="N22" s="1001"/>
      <c r="O22" s="1001"/>
      <c r="P22" s="1001"/>
      <c r="Q22" s="1001"/>
    </row>
    <row r="23" spans="1:17" ht="37.5" customHeight="1">
      <c r="A23" s="434" t="s">
        <v>235</v>
      </c>
      <c r="B23" s="456"/>
      <c r="C23" s="457"/>
      <c r="D23" s="457"/>
      <c r="E23" s="457"/>
      <c r="F23" s="457"/>
      <c r="H23" s="1001"/>
      <c r="I23" s="1001"/>
      <c r="J23" s="1001"/>
      <c r="K23" s="1001"/>
      <c r="L23" s="1001"/>
      <c r="M23" s="1001"/>
      <c r="N23" s="1001"/>
      <c r="O23" s="1001"/>
      <c r="P23" s="1001"/>
      <c r="Q23" s="1001"/>
    </row>
    <row r="24" spans="1:17" ht="36" customHeight="1">
      <c r="A24" s="304" t="s">
        <v>236</v>
      </c>
      <c r="B24" s="442"/>
      <c r="C24" s="442"/>
      <c r="D24" s="442"/>
      <c r="E24" s="442"/>
      <c r="F24" s="442"/>
      <c r="H24" s="1001"/>
      <c r="I24" s="1001"/>
      <c r="J24" s="1001"/>
      <c r="K24" s="1001"/>
      <c r="L24" s="1001"/>
      <c r="M24" s="1001"/>
      <c r="N24" s="1001"/>
      <c r="O24" s="1001"/>
      <c r="P24" s="1001"/>
      <c r="Q24" s="1001"/>
    </row>
    <row r="25" spans="1:17" ht="42" customHeight="1">
      <c r="A25" s="361" t="s">
        <v>217</v>
      </c>
      <c r="B25" s="458"/>
      <c r="C25" s="450"/>
      <c r="D25" s="450"/>
      <c r="E25" s="450"/>
      <c r="F25" s="450"/>
      <c r="H25" s="1001"/>
      <c r="I25" s="1001"/>
      <c r="J25" s="1001"/>
      <c r="K25" s="1001"/>
      <c r="L25" s="1001"/>
      <c r="M25" s="1001"/>
      <c r="N25" s="1001"/>
      <c r="O25" s="1001"/>
      <c r="P25" s="1001"/>
      <c r="Q25" s="1001"/>
    </row>
    <row r="26" spans="1:17">
      <c r="A26" s="302"/>
      <c r="B26" s="253"/>
      <c r="C26" s="253"/>
      <c r="D26" s="253"/>
      <c r="E26" s="253"/>
      <c r="F26" s="253"/>
    </row>
  </sheetData>
  <mergeCells count="5">
    <mergeCell ref="H3:Q3"/>
    <mergeCell ref="H11:Q14"/>
    <mergeCell ref="H15:Q19"/>
    <mergeCell ref="H20:Q25"/>
    <mergeCell ref="H5:Q10"/>
  </mergeCells>
  <phoneticPr fontId="16"/>
  <conditionalFormatting sqref="B18:B24">
    <cfRule type="expression" dxfId="8" priority="5">
      <formula>$B$18="○"</formula>
    </cfRule>
  </conditionalFormatting>
  <conditionalFormatting sqref="C18:C24">
    <cfRule type="expression" dxfId="7" priority="4">
      <formula>$C$18="○"</formula>
    </cfRule>
  </conditionalFormatting>
  <conditionalFormatting sqref="D18:D24">
    <cfRule type="expression" dxfId="6" priority="3">
      <formula>$D$18="○"</formula>
    </cfRule>
  </conditionalFormatting>
  <conditionalFormatting sqref="E18:E24">
    <cfRule type="expression" dxfId="5" priority="2">
      <formula>$E$18="○"</formula>
    </cfRule>
  </conditionalFormatting>
  <conditionalFormatting sqref="F18:F24">
    <cfRule type="expression" dxfId="4" priority="1">
      <formula>$F$18="○"</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選択肢!$B$35:$D$35</xm:f>
          </x14:formula1>
          <xm:sqref>B6:F6</xm:sqref>
        </x14:dataValidation>
        <x14:dataValidation type="list" allowBlank="1" showInputMessage="1" xr:uid="{F8ECF118-83D4-4230-B973-87B022911D96}">
          <x14:formula1>
            <xm:f>選択肢!$B$36:$E$36</xm:f>
          </x14:formula1>
          <xm:sqref>B8:F8</xm:sqref>
        </x14:dataValidation>
        <x14:dataValidation type="list" allowBlank="1" showInputMessage="1" showErrorMessage="1" error="活用予定がない場合は入力不要" xr:uid="{61032CEE-F1D8-4D0B-A62D-7AB476FF467C}">
          <x14:formula1>
            <xm:f>選択肢!$B$37</xm:f>
          </x14:formula1>
          <xm:sqref>B18:F18</xm:sqref>
        </x14:dataValidation>
        <x14:dataValidation type="list" allowBlank="1" showInputMessage="1" xr:uid="{E621F3F0-7B81-4560-AD5D-40DA5B741346}">
          <x14:formula1>
            <xm:f>選択肢!$B$38</xm:f>
          </x14:formula1>
          <xm:sqref>B19:F19</xm:sqref>
        </x14:dataValidation>
        <x14:dataValidation type="list" allowBlank="1" showInputMessage="1" showErrorMessage="1" error="「－」、「○」どちらかを選択" xr:uid="{C1ABA6DE-1CFC-420F-99CC-53FF25EE5DD7}">
          <x14:formula1>
            <xm:f>選択肢!$B$39:$C$39</xm:f>
          </x14:formula1>
          <xm:sqref>B20:F20</xm:sqref>
        </x14:dataValidation>
        <x14:dataValidation type="list" allowBlank="1" showInputMessage="1" xr:uid="{7C9A9E78-740D-4A7B-A4EE-27ACE59A9C55}">
          <x14:formula1>
            <xm:f>選択肢!$B$40</xm:f>
          </x14:formula1>
          <xm:sqref>B24:F24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view="pageBreakPreview" zoomScale="90" zoomScaleNormal="100" zoomScaleSheetLayoutView="90" workbookViewId="0">
      <selection activeCell="G1" sqref="G1:G1048576"/>
    </sheetView>
  </sheetViews>
  <sheetFormatPr defaultColWidth="9" defaultRowHeight="12.6"/>
  <cols>
    <col min="1" max="1" width="22.109375" style="245" customWidth="1"/>
    <col min="2" max="6" width="18" style="253" customWidth="1"/>
    <col min="7" max="7" width="3.6640625" style="253" customWidth="1"/>
    <col min="8" max="16384" width="9" style="245"/>
  </cols>
  <sheetData>
    <row r="1" spans="1:17">
      <c r="A1" s="253"/>
    </row>
    <row r="2" spans="1:17" ht="19.2" customHeight="1">
      <c r="A2" s="225" t="s">
        <v>306</v>
      </c>
      <c r="H2" s="431" t="s">
        <v>558</v>
      </c>
      <c r="I2" s="431"/>
      <c r="J2" s="431"/>
      <c r="K2" s="431"/>
      <c r="L2" s="431"/>
      <c r="M2" s="431"/>
      <c r="N2" s="431"/>
      <c r="O2" s="431"/>
      <c r="P2" s="431"/>
      <c r="Q2" s="431"/>
    </row>
    <row r="3" spans="1:17" ht="40.5" customHeight="1">
      <c r="A3" s="303" t="s">
        <v>218</v>
      </c>
      <c r="B3" s="378"/>
      <c r="C3" s="378"/>
      <c r="D3" s="378"/>
      <c r="E3" s="378"/>
      <c r="F3" s="378"/>
      <c r="H3" s="1001" t="s">
        <v>631</v>
      </c>
      <c r="I3" s="1001"/>
      <c r="J3" s="1001"/>
      <c r="K3" s="1001"/>
      <c r="L3" s="1001"/>
      <c r="M3" s="1001"/>
      <c r="N3" s="1001"/>
      <c r="O3" s="1001"/>
      <c r="P3" s="1001"/>
      <c r="Q3" s="1001"/>
    </row>
    <row r="4" spans="1:17" ht="40.5" customHeight="1">
      <c r="A4" s="304" t="s">
        <v>287</v>
      </c>
      <c r="B4" s="378"/>
      <c r="C4" s="378"/>
      <c r="D4" s="378"/>
      <c r="E4" s="366"/>
      <c r="F4" s="366"/>
      <c r="H4" s="1001"/>
      <c r="I4" s="1001"/>
      <c r="J4" s="1001"/>
      <c r="K4" s="1001"/>
      <c r="L4" s="1001"/>
      <c r="M4" s="1001"/>
      <c r="N4" s="1001"/>
      <c r="O4" s="1001"/>
      <c r="P4" s="1001"/>
      <c r="Q4" s="1001"/>
    </row>
    <row r="5" spans="1:17" ht="40.5" customHeight="1">
      <c r="A5" s="305" t="s">
        <v>237</v>
      </c>
      <c r="B5" s="378"/>
      <c r="C5" s="378"/>
      <c r="D5" s="378"/>
      <c r="E5" s="378"/>
      <c r="F5" s="378"/>
      <c r="H5" s="1001"/>
      <c r="I5" s="1001"/>
      <c r="J5" s="1001"/>
      <c r="K5" s="1001"/>
      <c r="L5" s="1001"/>
      <c r="M5" s="1001"/>
      <c r="N5" s="1001"/>
      <c r="O5" s="1001"/>
      <c r="P5" s="1001"/>
      <c r="Q5" s="1001"/>
    </row>
    <row r="6" spans="1:17" ht="40.5" customHeight="1">
      <c r="A6" s="303" t="s">
        <v>219</v>
      </c>
      <c r="B6" s="378"/>
      <c r="C6" s="366"/>
      <c r="D6" s="366"/>
      <c r="E6" s="366"/>
      <c r="F6" s="366"/>
      <c r="H6" s="1001"/>
      <c r="I6" s="1001"/>
      <c r="J6" s="1001"/>
      <c r="K6" s="1001"/>
      <c r="L6" s="1001"/>
      <c r="M6" s="1001"/>
      <c r="N6" s="1001"/>
      <c r="O6" s="1001"/>
      <c r="P6" s="1001"/>
      <c r="Q6" s="1001"/>
    </row>
    <row r="7" spans="1:17" ht="40.5" customHeight="1">
      <c r="A7" s="305" t="s">
        <v>238</v>
      </c>
      <c r="B7" s="378"/>
      <c r="C7" s="378"/>
      <c r="D7" s="378"/>
      <c r="E7" s="491"/>
      <c r="F7" s="366"/>
      <c r="H7" s="1001"/>
      <c r="I7" s="1001"/>
      <c r="J7" s="1001"/>
      <c r="K7" s="1001"/>
      <c r="L7" s="1001"/>
      <c r="M7" s="1001"/>
      <c r="N7" s="1001"/>
      <c r="O7" s="1001"/>
      <c r="P7" s="1001"/>
      <c r="Q7" s="1001"/>
    </row>
    <row r="8" spans="1:17" ht="40.5" customHeight="1" thickBot="1">
      <c r="A8" s="368" t="s">
        <v>239</v>
      </c>
      <c r="B8" s="460"/>
      <c r="C8" s="460"/>
      <c r="D8" s="460"/>
      <c r="E8" s="474"/>
      <c r="F8" s="474"/>
      <c r="H8" s="1001"/>
      <c r="I8" s="1001"/>
      <c r="J8" s="1001"/>
      <c r="K8" s="1001"/>
      <c r="L8" s="1001"/>
      <c r="M8" s="1001"/>
      <c r="N8" s="1001"/>
      <c r="O8" s="1001"/>
      <c r="P8" s="1001"/>
      <c r="Q8" s="1001"/>
    </row>
    <row r="9" spans="1:17" ht="62.25" customHeight="1" thickTop="1">
      <c r="A9" s="300" t="s">
        <v>323</v>
      </c>
      <c r="B9" s="459"/>
      <c r="C9" s="459"/>
      <c r="D9" s="459"/>
      <c r="E9" s="459"/>
      <c r="F9" s="459"/>
      <c r="H9" s="1001"/>
      <c r="I9" s="1001"/>
      <c r="J9" s="1001"/>
      <c r="K9" s="1001"/>
      <c r="L9" s="1001"/>
      <c r="M9" s="1001"/>
      <c r="N9" s="1001"/>
      <c r="O9" s="1001"/>
      <c r="P9" s="1001"/>
      <c r="Q9" s="1001"/>
    </row>
    <row r="10" spans="1:17" ht="40.5" customHeight="1">
      <c r="A10" s="298" t="s">
        <v>330</v>
      </c>
      <c r="B10" s="443"/>
      <c r="C10" s="443"/>
      <c r="D10" s="443"/>
      <c r="E10" s="443"/>
      <c r="F10" s="443"/>
      <c r="H10" s="1001"/>
      <c r="I10" s="1001"/>
      <c r="J10" s="1001"/>
      <c r="K10" s="1001"/>
      <c r="L10" s="1001"/>
      <c r="M10" s="1001"/>
      <c r="N10" s="1001"/>
      <c r="O10" s="1001"/>
      <c r="P10" s="1001"/>
      <c r="Q10" s="1001"/>
    </row>
    <row r="11" spans="1:17" ht="40.5" customHeight="1">
      <c r="A11" s="298" t="s">
        <v>282</v>
      </c>
      <c r="B11" s="443"/>
      <c r="C11" s="443"/>
      <c r="D11" s="443"/>
      <c r="E11" s="443"/>
      <c r="F11" s="443"/>
      <c r="H11" s="1001"/>
      <c r="I11" s="1001"/>
      <c r="J11" s="1001"/>
      <c r="K11" s="1001"/>
      <c r="L11" s="1001"/>
      <c r="M11" s="1001"/>
      <c r="N11" s="1001"/>
      <c r="O11" s="1001"/>
      <c r="P11" s="1001"/>
      <c r="Q11" s="1001"/>
    </row>
    <row r="12" spans="1:17" ht="40.5" customHeight="1">
      <c r="A12" s="303" t="s">
        <v>217</v>
      </c>
      <c r="B12" s="366"/>
      <c r="C12" s="366"/>
      <c r="D12" s="366"/>
      <c r="E12" s="366"/>
      <c r="F12" s="366"/>
      <c r="H12" s="1001"/>
      <c r="I12" s="1001"/>
      <c r="J12" s="1001"/>
      <c r="K12" s="1001"/>
      <c r="L12" s="1001"/>
      <c r="M12" s="1001"/>
      <c r="N12" s="1001"/>
      <c r="O12" s="1001"/>
      <c r="P12" s="1001"/>
      <c r="Q12" s="1001"/>
    </row>
    <row r="13" spans="1:17" ht="30.75" customHeight="1">
      <c r="H13" s="1001"/>
      <c r="I13" s="1001"/>
      <c r="J13" s="1001"/>
      <c r="K13" s="1001"/>
      <c r="L13" s="1001"/>
      <c r="M13" s="1001"/>
      <c r="N13" s="1001"/>
      <c r="O13" s="1001"/>
      <c r="P13" s="1001"/>
      <c r="Q13" s="1001"/>
    </row>
    <row r="14" spans="1:17">
      <c r="H14" s="1001"/>
      <c r="I14" s="1001"/>
      <c r="J14" s="1001"/>
      <c r="K14" s="1001"/>
      <c r="L14" s="1001"/>
      <c r="M14" s="1001"/>
      <c r="N14" s="1001"/>
      <c r="O14" s="1001"/>
      <c r="P14" s="1001"/>
      <c r="Q14" s="1001"/>
    </row>
    <row r="15" spans="1:17">
      <c r="H15" s="1001"/>
      <c r="I15" s="1001"/>
      <c r="J15" s="1001"/>
      <c r="K15" s="1001"/>
      <c r="L15" s="1001"/>
      <c r="M15" s="1001"/>
      <c r="N15" s="1001"/>
      <c r="O15" s="1001"/>
      <c r="P15" s="1001"/>
      <c r="Q15" s="1001"/>
    </row>
  </sheetData>
  <mergeCells count="1">
    <mergeCell ref="H3:Q15"/>
  </mergeCells>
  <phoneticPr fontId="16"/>
  <conditionalFormatting sqref="B9:B11">
    <cfRule type="expression" dxfId="3" priority="6">
      <formula>$B$9="○"</formula>
    </cfRule>
  </conditionalFormatting>
  <conditionalFormatting sqref="C9:D11">
    <cfRule type="expression" dxfId="2" priority="1">
      <formula>$C$9="○"</formula>
    </cfRule>
  </conditionalFormatting>
  <conditionalFormatting sqref="E9:E11">
    <cfRule type="expression" dxfId="1" priority="3">
      <formula>$E$9="○"</formula>
    </cfRule>
  </conditionalFormatting>
  <conditionalFormatting sqref="F9:F11">
    <cfRule type="expression" dxfId="0" priority="2">
      <formula>$F$9="○"</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活用予定がない場合は入力不要" xr:uid="{6E78C33C-0D66-4C02-ACF0-3C693D2C8B85}">
          <x14:formula1>
            <xm:f>選択肢!$B$42</xm:f>
          </x14:formula1>
          <xm:sqref>B9:F9</xm:sqref>
        </x14:dataValidation>
        <x14:dataValidation type="list" allowBlank="1" showInputMessage="1" showErrorMessage="1" error="「－」、「○」どちらかを選択" xr:uid="{EED1B876-B9C2-4EBA-AF72-210F600D07B0}">
          <x14:formula1>
            <xm:f>選択肢!$B$44:$C$44</xm:f>
          </x14:formula1>
          <xm:sqref>B10:F11</xm:sqref>
        </x14:dataValidation>
        <x14:dataValidation type="list" allowBlank="1" showInputMessage="1" xr:uid="{C25A9472-AC01-4AF7-A2F0-7A62BC262D07}">
          <x14:formula1>
            <xm:f>選択肢!$B$43:$C$43</xm:f>
          </x14:formula1>
          <xm:sqref>B5:F5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9"/>
  <sheetViews>
    <sheetView view="pageBreakPreview" zoomScale="90" zoomScaleNormal="100" zoomScaleSheetLayoutView="90" workbookViewId="0">
      <pane ySplit="5" topLeftCell="A6" activePane="bottomLeft" state="frozen"/>
      <selection activeCell="H5" sqref="H5:Q30"/>
      <selection pane="bottomLeft" activeCell="I1" sqref="I1:I1048576"/>
    </sheetView>
  </sheetViews>
  <sheetFormatPr defaultColWidth="9" defaultRowHeight="12.6"/>
  <cols>
    <col min="1" max="1" width="22.109375" style="245" customWidth="1"/>
    <col min="2" max="8" width="16.6640625" style="253" customWidth="1"/>
    <col min="9" max="9" width="3.6640625" style="253" customWidth="1"/>
    <col min="10" max="16384" width="9" style="245"/>
  </cols>
  <sheetData>
    <row r="1" spans="1:17" ht="13.8">
      <c r="A1" s="225"/>
    </row>
    <row r="2" spans="1:17" ht="13.8">
      <c r="A2" s="225" t="s">
        <v>290</v>
      </c>
      <c r="J2" s="1007" t="s">
        <v>559</v>
      </c>
      <c r="K2" s="1007"/>
      <c r="L2" s="1007"/>
      <c r="M2" s="1007"/>
      <c r="N2" s="1007"/>
      <c r="O2" s="1007"/>
      <c r="P2" s="1007"/>
    </row>
    <row r="3" spans="1:17">
      <c r="J3" s="1007"/>
      <c r="K3" s="1007"/>
      <c r="L3" s="1007"/>
      <c r="M3" s="1007"/>
      <c r="N3" s="1007"/>
      <c r="O3" s="1007"/>
      <c r="P3" s="1007"/>
    </row>
    <row r="4" spans="1:17" ht="29.25" customHeight="1">
      <c r="A4" s="303" t="s">
        <v>209</v>
      </c>
      <c r="B4" s="366"/>
      <c r="C4" s="366"/>
      <c r="D4" s="366"/>
      <c r="E4" s="366"/>
      <c r="F4" s="366"/>
      <c r="G4" s="366"/>
      <c r="H4" s="366"/>
    </row>
    <row r="5" spans="1:17" ht="29.25" customHeight="1">
      <c r="A5" s="303" t="s">
        <v>210</v>
      </c>
      <c r="B5" s="366"/>
      <c r="C5" s="366"/>
      <c r="D5" s="366"/>
      <c r="E5" s="366"/>
      <c r="F5" s="366"/>
      <c r="G5" s="366"/>
      <c r="H5" s="366"/>
    </row>
    <row r="6" spans="1:17" ht="29.25" customHeight="1">
      <c r="A6" s="303" t="s">
        <v>211</v>
      </c>
      <c r="B6" s="366"/>
      <c r="C6" s="366"/>
      <c r="D6" s="366"/>
      <c r="E6" s="366"/>
      <c r="F6" s="366"/>
      <c r="G6" s="366"/>
      <c r="H6" s="366"/>
      <c r="J6" s="1001" t="s">
        <v>632</v>
      </c>
      <c r="K6" s="1001"/>
      <c r="L6" s="1001"/>
      <c r="M6" s="1001"/>
      <c r="N6" s="1001"/>
      <c r="O6" s="1001"/>
      <c r="P6" s="1001"/>
      <c r="Q6" s="1001"/>
    </row>
    <row r="7" spans="1:17" ht="29.25" customHeight="1">
      <c r="A7" s="303" t="s">
        <v>16</v>
      </c>
      <c r="B7" s="366"/>
      <c r="C7" s="366"/>
      <c r="D7" s="366"/>
      <c r="E7" s="366"/>
      <c r="F7" s="366"/>
      <c r="G7" s="366"/>
      <c r="H7" s="366"/>
      <c r="J7" s="1001"/>
      <c r="K7" s="1001"/>
      <c r="L7" s="1001"/>
      <c r="M7" s="1001"/>
      <c r="N7" s="1001"/>
      <c r="O7" s="1001"/>
      <c r="P7" s="1001"/>
      <c r="Q7" s="1001"/>
    </row>
    <row r="8" spans="1:17" ht="29.25" customHeight="1">
      <c r="A8" s="303" t="s">
        <v>17</v>
      </c>
      <c r="B8" s="475"/>
      <c r="C8" s="475"/>
      <c r="D8" s="475"/>
      <c r="E8" s="475"/>
      <c r="F8" s="475"/>
      <c r="G8" s="475"/>
      <c r="H8" s="475"/>
      <c r="J8" s="1001"/>
      <c r="K8" s="1001"/>
      <c r="L8" s="1001"/>
      <c r="M8" s="1001"/>
      <c r="N8" s="1001"/>
      <c r="O8" s="1001"/>
      <c r="P8" s="1001"/>
      <c r="Q8" s="1001"/>
    </row>
    <row r="9" spans="1:17" ht="29.25" customHeight="1">
      <c r="A9" s="303" t="s">
        <v>416</v>
      </c>
      <c r="B9" s="461"/>
      <c r="C9" s="461"/>
      <c r="D9" s="461"/>
      <c r="E9" s="461"/>
      <c r="F9" s="461"/>
      <c r="G9" s="461"/>
      <c r="H9" s="461"/>
      <c r="J9" s="1001"/>
      <c r="K9" s="1001"/>
      <c r="L9" s="1001"/>
      <c r="M9" s="1001"/>
      <c r="N9" s="1001"/>
      <c r="O9" s="1001"/>
      <c r="P9" s="1001"/>
      <c r="Q9" s="1001"/>
    </row>
    <row r="10" spans="1:17" ht="29.25" customHeight="1">
      <c r="A10" s="304" t="s">
        <v>49</v>
      </c>
      <c r="B10" s="437"/>
      <c r="C10" s="437"/>
      <c r="D10" s="437"/>
      <c r="E10" s="437"/>
      <c r="F10" s="437"/>
      <c r="G10" s="437"/>
      <c r="H10" s="437"/>
      <c r="J10" s="1001"/>
      <c r="K10" s="1001"/>
      <c r="L10" s="1001"/>
      <c r="M10" s="1001"/>
      <c r="N10" s="1001"/>
      <c r="O10" s="1001"/>
      <c r="P10" s="1001"/>
      <c r="Q10" s="1001"/>
    </row>
    <row r="11" spans="1:17" ht="30" customHeight="1">
      <c r="A11" s="303" t="s">
        <v>212</v>
      </c>
      <c r="B11" s="437"/>
      <c r="C11" s="437"/>
      <c r="D11" s="437"/>
      <c r="E11" s="437"/>
      <c r="F11" s="437"/>
      <c r="G11" s="437"/>
      <c r="H11" s="437"/>
      <c r="J11" s="1001"/>
      <c r="K11" s="1001"/>
      <c r="L11" s="1001"/>
      <c r="M11" s="1001"/>
      <c r="N11" s="1001"/>
      <c r="O11" s="1001"/>
      <c r="P11" s="1001"/>
      <c r="Q11" s="1001"/>
    </row>
    <row r="12" spans="1:17" ht="30" customHeight="1">
      <c r="A12" s="298" t="s">
        <v>292</v>
      </c>
      <c r="B12" s="366"/>
      <c r="C12" s="437"/>
      <c r="D12" s="437"/>
      <c r="E12" s="437"/>
      <c r="F12" s="437"/>
      <c r="G12" s="462"/>
      <c r="H12" s="462"/>
      <c r="J12" s="1001"/>
      <c r="K12" s="1001"/>
      <c r="L12" s="1001"/>
      <c r="M12" s="1001"/>
      <c r="N12" s="1001"/>
      <c r="O12" s="1001"/>
      <c r="P12" s="1001"/>
      <c r="Q12" s="1001"/>
    </row>
    <row r="13" spans="1:17" ht="33" customHeight="1">
      <c r="A13" s="298" t="s">
        <v>291</v>
      </c>
      <c r="B13" s="463"/>
      <c r="C13" s="463"/>
      <c r="D13" s="463"/>
      <c r="E13" s="463"/>
      <c r="F13" s="463"/>
      <c r="G13" s="463"/>
      <c r="H13" s="463"/>
      <c r="J13" s="1001"/>
      <c r="K13" s="1001"/>
      <c r="L13" s="1001"/>
      <c r="M13" s="1001"/>
      <c r="N13" s="1001"/>
      <c r="O13" s="1001"/>
      <c r="P13" s="1001"/>
      <c r="Q13" s="1001"/>
    </row>
    <row r="14" spans="1:17" ht="72.75" customHeight="1">
      <c r="A14" s="298" t="s">
        <v>284</v>
      </c>
      <c r="B14" s="476"/>
      <c r="C14" s="476"/>
      <c r="D14" s="498"/>
      <c r="E14" s="476"/>
      <c r="F14" s="476"/>
      <c r="G14" s="462"/>
      <c r="H14" s="462"/>
      <c r="J14" s="1001"/>
      <c r="K14" s="1001"/>
      <c r="L14" s="1001"/>
      <c r="M14" s="1001"/>
      <c r="N14" s="1001"/>
      <c r="O14" s="1001"/>
      <c r="P14" s="1001"/>
      <c r="Q14" s="1001"/>
    </row>
    <row r="15" spans="1:17" ht="50.1" customHeight="1">
      <c r="A15" s="362" t="s">
        <v>415</v>
      </c>
      <c r="B15" s="366"/>
      <c r="C15" s="366"/>
      <c r="D15" s="366"/>
      <c r="E15" s="366"/>
      <c r="F15" s="366"/>
      <c r="G15" s="366"/>
      <c r="H15" s="366"/>
      <c r="J15" s="576"/>
      <c r="K15" s="576"/>
      <c r="L15" s="576"/>
      <c r="M15" s="576"/>
      <c r="N15" s="576"/>
      <c r="O15" s="576"/>
      <c r="P15" s="576"/>
      <c r="Q15" s="576"/>
    </row>
    <row r="16" spans="1:17" ht="34.5" customHeight="1">
      <c r="A16" s="306" t="s">
        <v>213</v>
      </c>
      <c r="B16" s="464"/>
      <c r="C16" s="464"/>
      <c r="D16" s="464"/>
      <c r="E16" s="464"/>
      <c r="F16" s="464"/>
      <c r="G16" s="464"/>
      <c r="H16" s="464"/>
      <c r="J16" s="576"/>
      <c r="K16" s="576"/>
      <c r="L16" s="576"/>
      <c r="M16" s="576"/>
      <c r="N16" s="576"/>
      <c r="O16" s="576"/>
      <c r="P16" s="576"/>
      <c r="Q16" s="576"/>
    </row>
    <row r="17" spans="1:17" ht="24" customHeight="1">
      <c r="A17" s="307" t="s">
        <v>214</v>
      </c>
      <c r="B17" s="465"/>
      <c r="C17" s="477"/>
      <c r="D17" s="478"/>
      <c r="E17" s="478"/>
      <c r="F17" s="478"/>
      <c r="G17" s="478"/>
      <c r="H17" s="478"/>
      <c r="J17" s="576"/>
      <c r="K17" s="576"/>
      <c r="L17" s="576"/>
      <c r="M17" s="576"/>
      <c r="N17" s="576"/>
      <c r="O17" s="576"/>
      <c r="P17" s="576"/>
      <c r="Q17" s="576"/>
    </row>
    <row r="18" spans="1:17" ht="33.75" customHeight="1">
      <c r="A18" s="308" t="s">
        <v>293</v>
      </c>
      <c r="B18" s="366"/>
      <c r="C18" s="366"/>
      <c r="D18" s="366"/>
      <c r="E18" s="366"/>
      <c r="F18" s="366"/>
      <c r="G18" s="366"/>
      <c r="H18" s="366"/>
      <c r="J18" s="576"/>
      <c r="K18" s="576"/>
      <c r="L18" s="576"/>
      <c r="M18" s="576"/>
      <c r="N18" s="576"/>
      <c r="O18" s="576"/>
      <c r="P18" s="576"/>
      <c r="Q18" s="576"/>
    </row>
    <row r="19" spans="1:17" ht="72.75" customHeight="1">
      <c r="A19" s="305" t="s">
        <v>217</v>
      </c>
      <c r="B19" s="366"/>
      <c r="C19" s="366"/>
      <c r="D19" s="366"/>
      <c r="E19" s="366"/>
      <c r="F19" s="366"/>
      <c r="G19" s="366"/>
      <c r="H19" s="366"/>
      <c r="J19" s="576"/>
      <c r="K19" s="576"/>
      <c r="L19" s="576"/>
      <c r="M19" s="576"/>
      <c r="N19" s="576"/>
      <c r="O19" s="576"/>
      <c r="P19" s="576"/>
      <c r="Q19" s="576"/>
    </row>
  </sheetData>
  <mergeCells count="2">
    <mergeCell ref="J2:P3"/>
    <mergeCell ref="J6:Q14"/>
  </mergeCells>
  <phoneticPr fontId="16"/>
  <dataValidations count="2">
    <dataValidation type="list" allowBlank="1" showInputMessage="1" showErrorMessage="1" sqref="G18:H18 G14:H14 G12:H12" xr:uid="{00000000-0002-0000-0F00-000001000000}">
      <formula1>"○,-"</formula1>
    </dataValidation>
    <dataValidation type="list" allowBlank="1" showInputMessage="1" sqref="G18:H18 G14:H14 G12:H12" xr:uid="{00000000-0002-0000-0F00-000004000000}">
      <formula1>"関連性・連続性の解体,跡地利用の解体"</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選択肢!$B$46:$D$46</xm:f>
          </x14:formula1>
          <xm:sqref>B9:H9</xm:sqref>
        </x14:dataValidation>
        <x14:dataValidation type="list" allowBlank="1" showInputMessage="1" showErrorMessage="1" error="選択のみ" xr:uid="{C4B88CBD-D0BC-41E7-ADC1-877576DFA1DA}">
          <x14:formula1>
            <xm:f>選択肢!$B$47:$C$47</xm:f>
          </x14:formula1>
          <xm:sqref>B15:H15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Y36"/>
  <sheetViews>
    <sheetView showGridLines="0" view="pageBreakPreview" zoomScale="90" zoomScaleNormal="100" zoomScaleSheetLayoutView="90" workbookViewId="0">
      <selection activeCell="S26" sqref="S26"/>
    </sheetView>
  </sheetViews>
  <sheetFormatPr defaultColWidth="9" defaultRowHeight="10.8"/>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44140625" style="240" customWidth="1"/>
    <col min="15" max="16384" width="9" style="240"/>
  </cols>
  <sheetData>
    <row r="1" spans="2:25" ht="12.6">
      <c r="L1" s="245"/>
      <c r="M1" s="245"/>
    </row>
    <row r="2" spans="2:25" ht="15.75" customHeight="1">
      <c r="B2" s="816" t="s">
        <v>319</v>
      </c>
      <c r="C2" s="816"/>
      <c r="D2" s="816"/>
      <c r="E2" s="816"/>
      <c r="F2" s="816"/>
      <c r="G2" s="816"/>
      <c r="H2" s="816"/>
      <c r="I2" s="816"/>
      <c r="J2" s="816"/>
      <c r="K2" s="816"/>
      <c r="L2" s="245"/>
      <c r="M2" s="245"/>
      <c r="O2" s="246"/>
    </row>
    <row r="3" spans="2:25" ht="7.5" customHeight="1">
      <c r="B3" s="247"/>
      <c r="C3" s="248"/>
      <c r="D3" s="248"/>
      <c r="E3" s="248"/>
      <c r="F3" s="248"/>
      <c r="G3" s="248"/>
      <c r="H3" s="248"/>
      <c r="I3" s="248"/>
      <c r="J3" s="248"/>
      <c r="K3" s="248"/>
      <c r="L3" s="245"/>
      <c r="M3" s="245"/>
    </row>
    <row r="4" spans="2:25" s="249" customFormat="1" ht="18" customHeight="1">
      <c r="B4" s="225" t="s">
        <v>294</v>
      </c>
      <c r="L4" s="245"/>
      <c r="M4" s="245"/>
      <c r="O4" s="401" t="s">
        <v>662</v>
      </c>
    </row>
    <row r="5" spans="2:25" s="249" customFormat="1" ht="30" customHeight="1">
      <c r="B5" s="829" t="s">
        <v>600</v>
      </c>
      <c r="C5" s="830"/>
      <c r="D5" s="830"/>
      <c r="E5" s="830"/>
      <c r="F5" s="830"/>
      <c r="G5" s="830"/>
      <c r="H5" s="830"/>
      <c r="I5" s="830"/>
      <c r="J5" s="830"/>
      <c r="K5" s="831"/>
      <c r="L5" s="245"/>
      <c r="M5" s="245"/>
      <c r="O5" s="895" t="s">
        <v>598</v>
      </c>
      <c r="P5" s="895"/>
      <c r="Q5" s="895"/>
      <c r="R5" s="895"/>
      <c r="S5" s="895"/>
      <c r="T5" s="895"/>
      <c r="U5" s="895"/>
      <c r="V5" s="895"/>
      <c r="W5" s="895"/>
      <c r="X5" s="895"/>
      <c r="Y5" s="895"/>
    </row>
    <row r="6" spans="2:25" s="249" customFormat="1" ht="109.5" customHeight="1">
      <c r="B6" s="1012"/>
      <c r="C6" s="1013"/>
      <c r="D6" s="1013"/>
      <c r="E6" s="1013"/>
      <c r="F6" s="1013"/>
      <c r="G6" s="1013"/>
      <c r="H6" s="1013"/>
      <c r="I6" s="1013"/>
      <c r="J6" s="1013"/>
      <c r="K6" s="1014"/>
      <c r="L6" s="245"/>
      <c r="M6" s="245"/>
      <c r="O6" s="895"/>
      <c r="P6" s="895"/>
      <c r="Q6" s="895"/>
      <c r="R6" s="895"/>
      <c r="S6" s="895"/>
      <c r="T6" s="895"/>
      <c r="U6" s="895"/>
      <c r="V6" s="895"/>
      <c r="W6" s="895"/>
      <c r="X6" s="895"/>
      <c r="Y6" s="895"/>
    </row>
    <row r="7" spans="2:25" s="249" customFormat="1" ht="18" customHeight="1">
      <c r="B7" s="310"/>
      <c r="C7" s="310"/>
      <c r="D7" s="310"/>
      <c r="E7" s="310"/>
      <c r="F7" s="310"/>
      <c r="G7" s="310"/>
      <c r="H7" s="310"/>
      <c r="I7" s="310"/>
      <c r="J7" s="310"/>
      <c r="K7" s="310"/>
      <c r="L7" s="245"/>
      <c r="M7" s="245"/>
      <c r="O7" s="571"/>
      <c r="P7" s="571"/>
      <c r="Q7" s="571"/>
      <c r="R7" s="571"/>
      <c r="S7" s="571"/>
      <c r="T7" s="571"/>
      <c r="U7" s="571"/>
      <c r="V7" s="571"/>
      <c r="W7" s="571"/>
      <c r="X7" s="571"/>
      <c r="Y7" s="571"/>
    </row>
    <row r="8" spans="2:25" s="249" customFormat="1" ht="30" customHeight="1">
      <c r="B8" s="829" t="s">
        <v>601</v>
      </c>
      <c r="C8" s="830"/>
      <c r="D8" s="830"/>
      <c r="E8" s="830"/>
      <c r="F8" s="830"/>
      <c r="G8" s="830"/>
      <c r="H8" s="830"/>
      <c r="I8" s="830"/>
      <c r="J8" s="830"/>
      <c r="K8" s="831"/>
      <c r="L8" s="245"/>
      <c r="M8" s="245"/>
      <c r="O8" s="571"/>
      <c r="P8" s="571"/>
      <c r="Q8" s="571"/>
      <c r="R8" s="571"/>
      <c r="S8" s="571"/>
      <c r="T8" s="571"/>
      <c r="U8" s="571"/>
      <c r="V8" s="571"/>
      <c r="W8" s="571"/>
      <c r="X8" s="571"/>
      <c r="Y8" s="571"/>
    </row>
    <row r="9" spans="2:25" s="249" customFormat="1" ht="109.5" customHeight="1">
      <c r="B9" s="1012"/>
      <c r="C9" s="1013"/>
      <c r="D9" s="1013"/>
      <c r="E9" s="1013"/>
      <c r="F9" s="1013"/>
      <c r="G9" s="1013"/>
      <c r="H9" s="1013"/>
      <c r="I9" s="1013"/>
      <c r="J9" s="1013"/>
      <c r="K9" s="1014"/>
      <c r="L9" s="245"/>
      <c r="M9" s="245"/>
      <c r="O9" s="252"/>
    </row>
    <row r="10" spans="2:25" s="249" customFormat="1" ht="18" customHeight="1">
      <c r="B10" s="310"/>
      <c r="C10" s="310"/>
      <c r="D10" s="310"/>
      <c r="E10" s="310"/>
      <c r="F10" s="310"/>
      <c r="G10" s="310"/>
      <c r="H10" s="310"/>
      <c r="I10" s="310"/>
      <c r="J10" s="310"/>
      <c r="K10" s="310"/>
      <c r="L10" s="245"/>
      <c r="M10" s="245"/>
      <c r="O10" s="252"/>
    </row>
    <row r="11" spans="2:25" s="249" customFormat="1" ht="30" customHeight="1">
      <c r="B11" s="829" t="s">
        <v>602</v>
      </c>
      <c r="C11" s="830"/>
      <c r="D11" s="830"/>
      <c r="E11" s="830"/>
      <c r="F11" s="830"/>
      <c r="G11" s="830"/>
      <c r="H11" s="830"/>
      <c r="I11" s="830"/>
      <c r="J11" s="830"/>
      <c r="K11" s="831"/>
      <c r="L11" s="245"/>
      <c r="M11" s="245"/>
      <c r="O11" s="252"/>
    </row>
    <row r="12" spans="2:25" ht="109.5" customHeight="1">
      <c r="B12" s="1012"/>
      <c r="C12" s="1013"/>
      <c r="D12" s="1013"/>
      <c r="E12" s="1013"/>
      <c r="F12" s="1013"/>
      <c r="G12" s="1013"/>
      <c r="H12" s="1013"/>
      <c r="I12" s="1013"/>
      <c r="J12" s="1013"/>
      <c r="K12" s="1014"/>
    </row>
    <row r="13" spans="2:25" ht="18" customHeight="1">
      <c r="B13" s="310"/>
      <c r="C13" s="310"/>
      <c r="D13" s="310"/>
      <c r="E13" s="310"/>
      <c r="F13" s="310"/>
      <c r="G13" s="310"/>
      <c r="H13" s="310"/>
      <c r="I13" s="310"/>
      <c r="J13" s="310"/>
      <c r="K13" s="310"/>
    </row>
    <row r="14" spans="2:25" ht="30" customHeight="1">
      <c r="B14" s="829" t="s">
        <v>604</v>
      </c>
      <c r="C14" s="830"/>
      <c r="D14" s="830"/>
      <c r="E14" s="830"/>
      <c r="F14" s="830"/>
      <c r="G14" s="830"/>
      <c r="H14" s="830"/>
      <c r="I14" s="830"/>
      <c r="J14" s="830"/>
      <c r="K14" s="831"/>
    </row>
    <row r="15" spans="2:25" ht="109.5" customHeight="1">
      <c r="B15" s="1012"/>
      <c r="C15" s="1013"/>
      <c r="D15" s="1013"/>
      <c r="E15" s="1013"/>
      <c r="F15" s="1013"/>
      <c r="G15" s="1013"/>
      <c r="H15" s="1013"/>
      <c r="I15" s="1013"/>
      <c r="J15" s="1013"/>
      <c r="K15" s="1014"/>
    </row>
    <row r="16" spans="2:25" ht="18" customHeight="1">
      <c r="B16" s="310"/>
      <c r="C16" s="310"/>
      <c r="D16" s="310"/>
      <c r="E16" s="310"/>
      <c r="F16" s="310"/>
      <c r="G16" s="310"/>
      <c r="H16" s="310"/>
      <c r="I16" s="310"/>
      <c r="J16" s="310"/>
      <c r="K16" s="310"/>
    </row>
    <row r="17" spans="2:11" ht="30" customHeight="1">
      <c r="B17" s="1009" t="s">
        <v>603</v>
      </c>
      <c r="C17" s="1010"/>
      <c r="D17" s="1010"/>
      <c r="E17" s="1010"/>
      <c r="F17" s="1010"/>
      <c r="G17" s="1010"/>
      <c r="H17" s="1010"/>
      <c r="I17" s="1010"/>
      <c r="J17" s="1010"/>
      <c r="K17" s="1011"/>
    </row>
    <row r="18" spans="2:11" ht="109.5" customHeight="1">
      <c r="B18" s="1012"/>
      <c r="C18" s="1013"/>
      <c r="D18" s="1013"/>
      <c r="E18" s="1013"/>
      <c r="F18" s="1013"/>
      <c r="G18" s="1013"/>
      <c r="H18" s="1013"/>
      <c r="I18" s="1013"/>
      <c r="J18" s="1013"/>
      <c r="K18" s="1014"/>
    </row>
    <row r="19" spans="2:11" ht="13.8">
      <c r="B19" s="310"/>
      <c r="C19" s="310"/>
      <c r="D19" s="310"/>
      <c r="E19" s="310"/>
      <c r="F19" s="310"/>
      <c r="G19" s="310"/>
      <c r="H19" s="310"/>
      <c r="I19" s="310"/>
      <c r="J19" s="310"/>
      <c r="K19" s="310"/>
    </row>
    <row r="20" spans="2:11" ht="30" customHeight="1">
      <c r="B20" s="1009" t="s">
        <v>599</v>
      </c>
      <c r="C20" s="1010"/>
      <c r="D20" s="1010"/>
      <c r="E20" s="1010"/>
      <c r="F20" s="1010"/>
      <c r="G20" s="1010"/>
      <c r="H20" s="1010"/>
      <c r="I20" s="1010"/>
      <c r="J20" s="1010"/>
      <c r="K20" s="1011"/>
    </row>
    <row r="21" spans="2:11" ht="109.5" customHeight="1">
      <c r="B21" s="1012"/>
      <c r="C21" s="1013"/>
      <c r="D21" s="1013"/>
      <c r="E21" s="1013"/>
      <c r="F21" s="1013"/>
      <c r="G21" s="1013"/>
      <c r="H21" s="1013"/>
      <c r="I21" s="1013"/>
      <c r="J21" s="1013"/>
      <c r="K21" s="1014"/>
    </row>
    <row r="22" spans="2:11" ht="17.25" customHeight="1">
      <c r="B22" s="310"/>
      <c r="C22" s="310"/>
      <c r="D22" s="310"/>
      <c r="E22" s="310"/>
      <c r="F22" s="310"/>
      <c r="G22" s="310"/>
      <c r="H22" s="310"/>
      <c r="I22" s="310"/>
      <c r="J22" s="310"/>
      <c r="K22" s="310"/>
    </row>
    <row r="23" spans="2:11" ht="30" customHeight="1">
      <c r="B23" s="1009"/>
      <c r="C23" s="1010"/>
      <c r="D23" s="1010"/>
      <c r="E23" s="1010"/>
      <c r="F23" s="1010"/>
      <c r="G23" s="1010"/>
      <c r="H23" s="1010"/>
      <c r="I23" s="1010"/>
      <c r="J23" s="1010"/>
      <c r="K23" s="1011"/>
    </row>
    <row r="24" spans="2:11" ht="109.5" customHeight="1">
      <c r="B24" s="1012"/>
      <c r="C24" s="1013"/>
      <c r="D24" s="1013"/>
      <c r="E24" s="1013"/>
      <c r="F24" s="1013"/>
      <c r="G24" s="1013"/>
      <c r="H24" s="1013"/>
      <c r="I24" s="1013"/>
      <c r="J24" s="1013"/>
      <c r="K24" s="1014"/>
    </row>
    <row r="25" spans="2:11" ht="17.25" customHeight="1"/>
    <row r="26" spans="2:11" ht="30" customHeight="1">
      <c r="B26" s="1009"/>
      <c r="C26" s="1010"/>
      <c r="D26" s="1010"/>
      <c r="E26" s="1010"/>
      <c r="F26" s="1010"/>
      <c r="G26" s="1010"/>
      <c r="H26" s="1010"/>
      <c r="I26" s="1010"/>
      <c r="J26" s="1010"/>
      <c r="K26" s="1011"/>
    </row>
    <row r="27" spans="2:11" ht="90" customHeight="1">
      <c r="B27" s="1012"/>
      <c r="C27" s="1013"/>
      <c r="D27" s="1013"/>
      <c r="E27" s="1013"/>
      <c r="F27" s="1013"/>
      <c r="G27" s="1013"/>
      <c r="H27" s="1013"/>
      <c r="I27" s="1013"/>
      <c r="J27" s="1013"/>
      <c r="K27" s="1014"/>
    </row>
    <row r="28" spans="2:11" ht="17.25" customHeight="1"/>
    <row r="29" spans="2:11" ht="30" customHeight="1">
      <c r="B29" s="1009"/>
      <c r="C29" s="1010"/>
      <c r="D29" s="1010"/>
      <c r="E29" s="1010"/>
      <c r="F29" s="1010"/>
      <c r="G29" s="1010"/>
      <c r="H29" s="1010"/>
      <c r="I29" s="1010"/>
      <c r="J29" s="1010"/>
      <c r="K29" s="1011"/>
    </row>
    <row r="30" spans="2:11" ht="90" customHeight="1">
      <c r="B30" s="1012"/>
      <c r="C30" s="1013"/>
      <c r="D30" s="1013"/>
      <c r="E30" s="1013"/>
      <c r="F30" s="1013"/>
      <c r="G30" s="1013"/>
      <c r="H30" s="1013"/>
      <c r="I30" s="1013"/>
      <c r="J30" s="1013"/>
      <c r="K30" s="1014"/>
    </row>
    <row r="32" spans="2:11" ht="28.5" customHeight="1">
      <c r="B32" s="1009"/>
      <c r="C32" s="1010"/>
      <c r="D32" s="1010"/>
      <c r="E32" s="1010"/>
      <c r="F32" s="1010"/>
      <c r="G32" s="1010"/>
      <c r="H32" s="1010"/>
      <c r="I32" s="1010"/>
      <c r="J32" s="1010"/>
      <c r="K32" s="1011"/>
    </row>
    <row r="33" spans="2:11" ht="75" customHeight="1">
      <c r="B33" s="1012"/>
      <c r="C33" s="1013"/>
      <c r="D33" s="1013"/>
      <c r="E33" s="1013"/>
      <c r="F33" s="1013"/>
      <c r="G33" s="1013"/>
      <c r="H33" s="1013"/>
      <c r="I33" s="1013"/>
      <c r="J33" s="1013"/>
      <c r="K33" s="1014"/>
    </row>
    <row r="35" spans="2:11" ht="28.5" customHeight="1">
      <c r="B35" s="1009"/>
      <c r="C35" s="1010"/>
      <c r="D35" s="1010"/>
      <c r="E35" s="1010"/>
      <c r="F35" s="1010"/>
      <c r="G35" s="1010"/>
      <c r="H35" s="1010"/>
      <c r="I35" s="1010"/>
      <c r="J35" s="1010"/>
      <c r="K35" s="1011"/>
    </row>
    <row r="36" spans="2:11" ht="75" customHeight="1">
      <c r="B36" s="1012"/>
      <c r="C36" s="1013"/>
      <c r="D36" s="1013"/>
      <c r="E36" s="1013"/>
      <c r="F36" s="1013"/>
      <c r="G36" s="1013"/>
      <c r="H36" s="1013"/>
      <c r="I36" s="1013"/>
      <c r="J36" s="1013"/>
      <c r="K36" s="1014"/>
    </row>
  </sheetData>
  <mergeCells count="24">
    <mergeCell ref="B35:K35"/>
    <mergeCell ref="B36:K36"/>
    <mergeCell ref="B33:K33"/>
    <mergeCell ref="B32:K32"/>
    <mergeCell ref="B21:K21"/>
    <mergeCell ref="B27:K27"/>
    <mergeCell ref="B29:K29"/>
    <mergeCell ref="B30:K30"/>
    <mergeCell ref="B23:K23"/>
    <mergeCell ref="B26:K26"/>
    <mergeCell ref="B24:K24"/>
    <mergeCell ref="O5:Y6"/>
    <mergeCell ref="B20:K20"/>
    <mergeCell ref="B17:K17"/>
    <mergeCell ref="B18:K18"/>
    <mergeCell ref="B2:K2"/>
    <mergeCell ref="B5:K5"/>
    <mergeCell ref="B6:K6"/>
    <mergeCell ref="B8:K8"/>
    <mergeCell ref="B9:K9"/>
    <mergeCell ref="B12:K12"/>
    <mergeCell ref="B11:K11"/>
    <mergeCell ref="B14:K14"/>
    <mergeCell ref="B15:K15"/>
  </mergeCells>
  <phoneticPr fontId="19"/>
  <pageMargins left="0.43307086614173229" right="0.43307086614173229" top="0.74803149606299213" bottom="0.74803149606299213" header="0.31496062992125984" footer="0.31496062992125984"/>
  <pageSetup paperSize="9" fitToHeight="0" orientation="portrait" r:id="rId1"/>
  <rowBreaks count="2" manualBreakCount="2">
    <brk id="15" max="12" man="1"/>
    <brk id="2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X9"/>
  <sheetViews>
    <sheetView showGridLines="0" view="pageBreakPreview" zoomScale="90" zoomScaleNormal="100" zoomScaleSheetLayoutView="90" workbookViewId="0">
      <selection activeCell="P19" sqref="P19"/>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24" width="9" style="255"/>
    <col min="25" max="16384" width="9" style="240"/>
  </cols>
  <sheetData>
    <row r="1" spans="2:24" ht="11.25" customHeight="1">
      <c r="B1" s="241"/>
      <c r="C1" s="241"/>
      <c r="D1" s="241"/>
      <c r="E1" s="241"/>
      <c r="F1" s="241"/>
      <c r="G1" s="241"/>
      <c r="H1" s="241"/>
      <c r="I1" s="241"/>
      <c r="J1" s="241"/>
      <c r="K1" s="241"/>
      <c r="L1" s="241"/>
      <c r="M1" s="241"/>
    </row>
    <row r="2" spans="2:24" ht="15.75" customHeight="1">
      <c r="B2" s="816" t="s">
        <v>347</v>
      </c>
      <c r="C2" s="816"/>
      <c r="D2" s="816"/>
      <c r="E2" s="816"/>
      <c r="F2" s="816"/>
      <c r="G2" s="816"/>
      <c r="H2" s="816"/>
      <c r="I2" s="816"/>
      <c r="J2" s="816"/>
      <c r="K2" s="816"/>
      <c r="L2" s="245"/>
      <c r="M2" s="245"/>
    </row>
    <row r="3" spans="2:24" ht="7.5" customHeight="1">
      <c r="B3" s="247"/>
      <c r="C3" s="248"/>
      <c r="D3" s="248"/>
      <c r="E3" s="248"/>
      <c r="F3" s="248"/>
      <c r="G3" s="248"/>
      <c r="H3" s="248"/>
      <c r="I3" s="248"/>
      <c r="J3" s="248"/>
      <c r="K3" s="248"/>
      <c r="L3" s="245"/>
      <c r="M3" s="245"/>
    </row>
    <row r="4" spans="2:24" ht="7.5" customHeight="1">
      <c r="B4" s="247"/>
      <c r="C4" s="248"/>
      <c r="D4" s="248"/>
      <c r="E4" s="248"/>
      <c r="F4" s="248"/>
      <c r="G4" s="248"/>
      <c r="H4" s="248"/>
      <c r="I4" s="248"/>
      <c r="J4" s="248"/>
      <c r="K4" s="248"/>
      <c r="L4" s="245"/>
      <c r="M4" s="245"/>
    </row>
    <row r="5" spans="2:24" ht="21.75" customHeight="1">
      <c r="B5" s="247" t="s">
        <v>348</v>
      </c>
      <c r="C5" s="248"/>
      <c r="D5" s="248"/>
      <c r="E5" s="248"/>
      <c r="F5" s="248"/>
      <c r="G5" s="248"/>
      <c r="H5" s="248"/>
      <c r="I5" s="248"/>
      <c r="J5" s="248"/>
      <c r="K5" s="248"/>
      <c r="L5" s="245"/>
      <c r="M5" s="245"/>
    </row>
    <row r="6" spans="2:24" s="249" customFormat="1" ht="109.5" customHeight="1">
      <c r="B6" s="917"/>
      <c r="C6" s="918"/>
      <c r="D6" s="918"/>
      <c r="E6" s="918"/>
      <c r="F6" s="918"/>
      <c r="G6" s="918"/>
      <c r="H6" s="918"/>
      <c r="I6" s="918"/>
      <c r="J6" s="918"/>
      <c r="K6" s="919"/>
      <c r="L6" s="245"/>
      <c r="M6" s="245"/>
      <c r="N6" s="253"/>
      <c r="O6" s="781" t="s">
        <v>689</v>
      </c>
      <c r="P6" s="781"/>
      <c r="Q6" s="781"/>
      <c r="R6" s="781"/>
      <c r="S6" s="781"/>
      <c r="T6" s="781"/>
      <c r="U6" s="781"/>
      <c r="V6" s="781"/>
      <c r="W6" s="781"/>
      <c r="X6" s="662"/>
    </row>
    <row r="8" spans="2:24" ht="21.75" customHeight="1">
      <c r="B8" s="247" t="s">
        <v>349</v>
      </c>
      <c r="C8" s="248"/>
      <c r="D8" s="248"/>
      <c r="E8" s="248"/>
      <c r="F8" s="248"/>
      <c r="G8" s="248"/>
      <c r="H8" s="248"/>
      <c r="I8" s="248"/>
      <c r="J8" s="248"/>
      <c r="K8" s="248"/>
    </row>
    <row r="9" spans="2:24" ht="105.75" customHeight="1">
      <c r="B9" s="917"/>
      <c r="C9" s="918"/>
      <c r="D9" s="918"/>
      <c r="E9" s="918"/>
      <c r="F9" s="918"/>
      <c r="G9" s="918"/>
      <c r="H9" s="918"/>
      <c r="I9" s="918"/>
      <c r="J9" s="918"/>
      <c r="K9" s="919"/>
      <c r="O9" s="781" t="s">
        <v>690</v>
      </c>
      <c r="P9" s="781"/>
      <c r="Q9" s="781"/>
      <c r="R9" s="781"/>
      <c r="S9" s="781"/>
      <c r="T9" s="781"/>
      <c r="U9" s="781"/>
      <c r="V9" s="781"/>
      <c r="W9" s="781"/>
    </row>
  </sheetData>
  <mergeCells count="5">
    <mergeCell ref="B2:K2"/>
    <mergeCell ref="B6:K6"/>
    <mergeCell ref="B9:K9"/>
    <mergeCell ref="O6:W6"/>
    <mergeCell ref="O9:W9"/>
  </mergeCells>
  <phoneticPr fontId="30"/>
  <pageMargins left="0.43307086614173229" right="0.43307086614173229" top="0.74803149606299213" bottom="0.74803149606299213" header="0.31496062992125984" footer="0.31496062992125984"/>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pageSetUpPr fitToPage="1"/>
  </sheetPr>
  <dimension ref="B2:AL33"/>
  <sheetViews>
    <sheetView showGridLines="0" view="pageBreakPreview" zoomScale="85" zoomScaleNormal="85" zoomScaleSheetLayoutView="85" workbookViewId="0">
      <pane ySplit="5" topLeftCell="A6" activePane="bottomLeft" state="frozen"/>
      <selection activeCell="J15" sqref="J15"/>
      <selection pane="bottomLeft" activeCell="C2" sqref="C2:W2"/>
    </sheetView>
  </sheetViews>
  <sheetFormatPr defaultColWidth="9" defaultRowHeight="14.4"/>
  <cols>
    <col min="1" max="1" width="2.109375" style="312" customWidth="1"/>
    <col min="2" max="2" width="2.33203125" style="312" customWidth="1"/>
    <col min="3" max="3" width="4.77734375" style="312" customWidth="1"/>
    <col min="4" max="4" width="5" style="312" customWidth="1"/>
    <col min="5" max="5" width="31" style="312" customWidth="1"/>
    <col min="6" max="6" width="6" style="312" customWidth="1"/>
    <col min="7" max="7" width="11.6640625" style="312" customWidth="1"/>
    <col min="8" max="8" width="6.6640625" style="312" customWidth="1"/>
    <col min="9" max="9" width="4.44140625" style="312" customWidth="1"/>
    <col min="10" max="13" width="5.109375" style="312" customWidth="1"/>
    <col min="14" max="15" width="14.6640625" style="312" customWidth="1"/>
    <col min="16" max="16" width="14" style="312" customWidth="1"/>
    <col min="17" max="17" width="12.6640625" style="312" customWidth="1"/>
    <col min="18" max="22" width="10.6640625" style="312" customWidth="1"/>
    <col min="23" max="23" width="29.77734375" style="312" customWidth="1"/>
    <col min="24" max="24" width="2.33203125" style="312" customWidth="1"/>
    <col min="25" max="25" width="4.109375" style="312" customWidth="1"/>
    <col min="26" max="26" width="3.44140625" style="391" customWidth="1"/>
    <col min="27" max="16384" width="9" style="312"/>
  </cols>
  <sheetData>
    <row r="2" spans="2:38" ht="32.25" customHeight="1">
      <c r="B2" s="311"/>
      <c r="C2" s="1040" t="s">
        <v>653</v>
      </c>
      <c r="D2" s="1040"/>
      <c r="E2" s="1040"/>
      <c r="F2" s="1040"/>
      <c r="G2" s="1041"/>
      <c r="H2" s="1041"/>
      <c r="I2" s="1041"/>
      <c r="J2" s="1041"/>
      <c r="K2" s="1041"/>
      <c r="L2" s="1041"/>
      <c r="M2" s="1041"/>
      <c r="N2" s="1041"/>
      <c r="O2" s="1041"/>
      <c r="P2" s="1041"/>
      <c r="Q2" s="1041"/>
      <c r="R2" s="1041"/>
      <c r="S2" s="1041"/>
      <c r="T2" s="1041"/>
      <c r="U2" s="1041"/>
      <c r="V2" s="1041"/>
      <c r="W2" s="1041"/>
      <c r="X2" s="311"/>
      <c r="AA2" s="1031" t="s">
        <v>665</v>
      </c>
      <c r="AB2" s="1032"/>
      <c r="AC2" s="1032"/>
      <c r="AD2" s="1032"/>
      <c r="AE2" s="1032"/>
      <c r="AF2" s="1032"/>
      <c r="AG2" s="1032"/>
      <c r="AH2" s="1032"/>
      <c r="AI2" s="1032"/>
      <c r="AJ2" s="1032"/>
      <c r="AK2" s="1032"/>
    </row>
    <row r="3" spans="2:38" ht="9.75" customHeight="1" thickBot="1">
      <c r="B3" s="311"/>
      <c r="C3" s="311"/>
      <c r="D3" s="311"/>
      <c r="E3" s="311"/>
      <c r="F3" s="311"/>
      <c r="G3" s="311"/>
      <c r="H3" s="311"/>
      <c r="I3" s="311"/>
      <c r="J3" s="311"/>
      <c r="K3" s="311"/>
      <c r="L3" s="311"/>
      <c r="M3" s="311"/>
      <c r="N3" s="311"/>
      <c r="O3" s="311"/>
      <c r="P3" s="311"/>
      <c r="Q3" s="311"/>
      <c r="R3" s="311"/>
      <c r="S3" s="311"/>
      <c r="T3" s="311"/>
      <c r="U3" s="311"/>
      <c r="V3" s="311"/>
      <c r="W3" s="311"/>
      <c r="X3" s="311"/>
    </row>
    <row r="4" spans="2:38" ht="33" customHeight="1" thickTop="1">
      <c r="B4" s="311"/>
      <c r="C4" s="1042" t="s">
        <v>295</v>
      </c>
      <c r="D4" s="1043"/>
      <c r="E4" s="1043"/>
      <c r="F4" s="1044" t="s">
        <v>654</v>
      </c>
      <c r="G4" s="1050" t="s">
        <v>655</v>
      </c>
      <c r="H4" s="1052" t="s">
        <v>296</v>
      </c>
      <c r="I4" s="1053"/>
      <c r="J4" s="1054" t="s">
        <v>656</v>
      </c>
      <c r="K4" s="1055"/>
      <c r="L4" s="1056" t="s">
        <v>297</v>
      </c>
      <c r="M4" s="1057"/>
      <c r="N4" s="313" t="s">
        <v>298</v>
      </c>
      <c r="O4" s="314"/>
      <c r="P4" s="1044" t="s">
        <v>299</v>
      </c>
      <c r="Q4" s="1043"/>
      <c r="R4" s="1043"/>
      <c r="S4" s="1043"/>
      <c r="T4" s="1043"/>
      <c r="U4" s="1043"/>
      <c r="V4" s="1043"/>
      <c r="W4" s="1045" t="s">
        <v>300</v>
      </c>
      <c r="X4" s="311"/>
    </row>
    <row r="5" spans="2:38" ht="30" customHeight="1" thickBot="1">
      <c r="B5" s="311"/>
      <c r="C5" s="552"/>
      <c r="D5" s="1047" t="s">
        <v>346</v>
      </c>
      <c r="E5" s="1048"/>
      <c r="F5" s="1049"/>
      <c r="G5" s="1051"/>
      <c r="H5" s="553"/>
      <c r="I5" s="554" t="s">
        <v>301</v>
      </c>
      <c r="J5" s="555" t="s">
        <v>302</v>
      </c>
      <c r="K5" s="555" t="s">
        <v>303</v>
      </c>
      <c r="L5" s="556" t="s">
        <v>302</v>
      </c>
      <c r="M5" s="557" t="s">
        <v>303</v>
      </c>
      <c r="N5" s="558" t="s">
        <v>361</v>
      </c>
      <c r="O5" s="559" t="s">
        <v>593</v>
      </c>
      <c r="P5" s="560" t="s">
        <v>361</v>
      </c>
      <c r="Q5" s="561" t="s">
        <v>304</v>
      </c>
      <c r="R5" s="562" t="s">
        <v>693</v>
      </c>
      <c r="S5" s="562" t="s">
        <v>692</v>
      </c>
      <c r="T5" s="562" t="s">
        <v>692</v>
      </c>
      <c r="U5" s="562" t="s">
        <v>692</v>
      </c>
      <c r="V5" s="563" t="s">
        <v>692</v>
      </c>
      <c r="W5" s="1046"/>
      <c r="X5" s="311"/>
    </row>
    <row r="6" spans="2:38" s="321" customFormat="1" ht="30.75" customHeight="1">
      <c r="B6" s="315"/>
      <c r="C6" s="1033" t="s">
        <v>340</v>
      </c>
      <c r="D6" s="1034"/>
      <c r="E6" s="1035"/>
      <c r="F6" s="517"/>
      <c r="G6" s="518"/>
      <c r="H6" s="519"/>
      <c r="I6" s="608"/>
      <c r="J6" s="519"/>
      <c r="K6" s="519"/>
      <c r="L6" s="547"/>
      <c r="M6" s="521"/>
      <c r="N6" s="326">
        <f>SUM(N7:N8)</f>
        <v>0</v>
      </c>
      <c r="O6" s="548">
        <f>SUM(O7:O8)</f>
        <v>0</v>
      </c>
      <c r="P6" s="549">
        <f>SUM(P7:P8)</f>
        <v>0</v>
      </c>
      <c r="Q6" s="550">
        <f>SUM(R6:V6)</f>
        <v>0</v>
      </c>
      <c r="R6" s="326">
        <f>SUM(R7:R8)</f>
        <v>0</v>
      </c>
      <c r="S6" s="326">
        <f>SUM(S7:S8)</f>
        <v>0</v>
      </c>
      <c r="T6" s="326">
        <f>SUM(T7:T8)</f>
        <v>0</v>
      </c>
      <c r="U6" s="326">
        <f>SUM(U7:U8)</f>
        <v>0</v>
      </c>
      <c r="V6" s="326">
        <f>SUM(V7:V8)</f>
        <v>0</v>
      </c>
      <c r="W6" s="551"/>
      <c r="X6" s="315"/>
      <c r="Z6" s="391"/>
      <c r="AA6" s="782" t="s">
        <v>694</v>
      </c>
      <c r="AB6" s="782"/>
      <c r="AC6" s="782"/>
      <c r="AD6" s="782"/>
      <c r="AE6" s="782"/>
      <c r="AF6" s="782"/>
      <c r="AG6" s="782"/>
      <c r="AH6" s="782"/>
      <c r="AI6" s="782"/>
      <c r="AJ6" s="782"/>
    </row>
    <row r="7" spans="2:38" ht="30.75" customHeight="1">
      <c r="B7" s="311"/>
      <c r="C7" s="1036"/>
      <c r="D7" s="1023"/>
      <c r="E7" s="1024"/>
      <c r="F7" s="513"/>
      <c r="G7" s="514"/>
      <c r="H7" s="578"/>
      <c r="I7" s="609"/>
      <c r="J7" s="579"/>
      <c r="K7" s="578"/>
      <c r="L7" s="580"/>
      <c r="M7" s="581"/>
      <c r="N7" s="709"/>
      <c r="O7" s="710"/>
      <c r="P7" s="711"/>
      <c r="Q7" s="357">
        <f>SUM(R7:V7)</f>
        <v>0</v>
      </c>
      <c r="R7" s="715"/>
      <c r="S7" s="715"/>
      <c r="T7" s="715"/>
      <c r="U7" s="715"/>
      <c r="V7" s="716"/>
      <c r="W7" s="598"/>
      <c r="X7" s="311"/>
      <c r="AA7" s="782"/>
      <c r="AB7" s="782"/>
      <c r="AC7" s="782"/>
      <c r="AD7" s="782"/>
      <c r="AE7" s="782"/>
      <c r="AF7" s="782"/>
      <c r="AG7" s="782"/>
      <c r="AH7" s="782"/>
      <c r="AI7" s="782"/>
      <c r="AJ7" s="782"/>
    </row>
    <row r="8" spans="2:38" ht="30.75" customHeight="1" thickBot="1">
      <c r="B8" s="311"/>
      <c r="C8" s="1037"/>
      <c r="D8" s="1038"/>
      <c r="E8" s="1039"/>
      <c r="F8" s="515"/>
      <c r="G8" s="516"/>
      <c r="H8" s="582"/>
      <c r="I8" s="611"/>
      <c r="J8" s="583"/>
      <c r="K8" s="582"/>
      <c r="L8" s="584"/>
      <c r="M8" s="585"/>
      <c r="N8" s="712"/>
      <c r="O8" s="713"/>
      <c r="P8" s="714"/>
      <c r="Q8" s="356">
        <f>SUM(R8:V8)</f>
        <v>0</v>
      </c>
      <c r="R8" s="713"/>
      <c r="S8" s="713"/>
      <c r="T8" s="713"/>
      <c r="U8" s="713"/>
      <c r="V8" s="718"/>
      <c r="W8" s="599"/>
      <c r="X8" s="311"/>
      <c r="AA8" s="782"/>
      <c r="AB8" s="782"/>
      <c r="AC8" s="782"/>
      <c r="AD8" s="782"/>
      <c r="AE8" s="782"/>
      <c r="AF8" s="782"/>
      <c r="AG8" s="782"/>
      <c r="AH8" s="782"/>
      <c r="AI8" s="782"/>
      <c r="AJ8" s="782"/>
    </row>
    <row r="9" spans="2:38" s="321" customFormat="1" ht="30.75" customHeight="1">
      <c r="B9" s="315"/>
      <c r="C9" s="1020" t="s">
        <v>339</v>
      </c>
      <c r="D9" s="1021"/>
      <c r="E9" s="1022"/>
      <c r="F9" s="517"/>
      <c r="G9" s="518"/>
      <c r="H9" s="519"/>
      <c r="I9" s="612"/>
      <c r="J9" s="520"/>
      <c r="K9" s="519"/>
      <c r="L9" s="518"/>
      <c r="M9" s="521"/>
      <c r="N9" s="341">
        <f>SUM(N10:N11)</f>
        <v>0</v>
      </c>
      <c r="O9" s="340">
        <f>SUM(O10:O11)</f>
        <v>0</v>
      </c>
      <c r="P9" s="512">
        <f>SUM(P10:P11)</f>
        <v>0</v>
      </c>
      <c r="Q9" s="370">
        <f>SUM(R9:V9)</f>
        <v>0</v>
      </c>
      <c r="R9" s="324">
        <f>SUM(R10:R10)</f>
        <v>0</v>
      </c>
      <c r="S9" s="325">
        <f>SUM(S10:S10)</f>
        <v>0</v>
      </c>
      <c r="T9" s="325">
        <f>SUM(T10:T10)</f>
        <v>0</v>
      </c>
      <c r="U9" s="325">
        <f>SUM(U10:U10)</f>
        <v>0</v>
      </c>
      <c r="V9" s="326">
        <f>SUM(V10:V10)</f>
        <v>0</v>
      </c>
      <c r="W9" s="600"/>
      <c r="X9" s="315"/>
      <c r="Z9" s="391"/>
      <c r="AA9" s="782"/>
      <c r="AB9" s="782"/>
      <c r="AC9" s="782"/>
      <c r="AD9" s="782"/>
      <c r="AE9" s="782"/>
      <c r="AF9" s="782"/>
      <c r="AG9" s="782"/>
      <c r="AH9" s="782"/>
      <c r="AI9" s="782"/>
      <c r="AJ9" s="782"/>
    </row>
    <row r="10" spans="2:38" ht="30.75" customHeight="1">
      <c r="B10" s="311"/>
      <c r="C10" s="327"/>
      <c r="D10" s="1029"/>
      <c r="E10" s="1030"/>
      <c r="F10" s="513"/>
      <c r="G10" s="514"/>
      <c r="H10" s="578"/>
      <c r="I10" s="609"/>
      <c r="J10" s="579"/>
      <c r="K10" s="578"/>
      <c r="L10" s="580"/>
      <c r="M10" s="581"/>
      <c r="N10" s="703"/>
      <c r="O10" s="704"/>
      <c r="P10" s="705"/>
      <c r="Q10" s="373">
        <f t="shared" ref="Q10:Q24" si="0">SUM(R10:V10)</f>
        <v>0</v>
      </c>
      <c r="R10" s="592"/>
      <c r="S10" s="592"/>
      <c r="T10" s="592"/>
      <c r="U10" s="593"/>
      <c r="V10" s="595"/>
      <c r="W10" s="603"/>
      <c r="X10" s="311"/>
      <c r="AA10" s="782"/>
      <c r="AB10" s="782"/>
      <c r="AC10" s="782"/>
      <c r="AD10" s="782"/>
      <c r="AE10" s="782"/>
      <c r="AF10" s="782"/>
      <c r="AG10" s="782"/>
      <c r="AH10" s="782"/>
      <c r="AI10" s="782"/>
      <c r="AJ10" s="782"/>
    </row>
    <row r="11" spans="2:38" ht="30.75" customHeight="1" thickBot="1">
      <c r="B11" s="311"/>
      <c r="C11" s="565"/>
      <c r="D11" s="1018"/>
      <c r="E11" s="1019"/>
      <c r="F11" s="526"/>
      <c r="G11" s="527"/>
      <c r="H11" s="528"/>
      <c r="I11" s="609"/>
      <c r="J11" s="529"/>
      <c r="K11" s="528"/>
      <c r="L11" s="527"/>
      <c r="M11" s="530"/>
      <c r="N11" s="706"/>
      <c r="O11" s="707"/>
      <c r="P11" s="708"/>
      <c r="Q11" s="373">
        <f>SUM(R11:V11)</f>
        <v>0</v>
      </c>
      <c r="R11" s="596"/>
      <c r="S11" s="596"/>
      <c r="T11" s="596"/>
      <c r="U11" s="596"/>
      <c r="V11" s="597"/>
      <c r="W11" s="605"/>
      <c r="X11" s="311"/>
      <c r="AA11" s="782"/>
      <c r="AB11" s="782"/>
      <c r="AC11" s="782"/>
      <c r="AD11" s="782"/>
      <c r="AE11" s="782"/>
      <c r="AF11" s="782"/>
      <c r="AG11" s="782"/>
      <c r="AH11" s="782"/>
      <c r="AI11" s="782"/>
      <c r="AJ11" s="782"/>
    </row>
    <row r="12" spans="2:38" s="321" customFormat="1" ht="30.75" customHeight="1">
      <c r="B12" s="315"/>
      <c r="C12" s="1020" t="s">
        <v>345</v>
      </c>
      <c r="D12" s="1021"/>
      <c r="E12" s="1022"/>
      <c r="F12" s="316"/>
      <c r="G12" s="317"/>
      <c r="H12" s="318"/>
      <c r="I12" s="613"/>
      <c r="J12" s="524"/>
      <c r="K12" s="318"/>
      <c r="L12" s="317"/>
      <c r="M12" s="319"/>
      <c r="N12" s="341">
        <f t="shared" ref="N12" si="1">SUM(N13)</f>
        <v>0</v>
      </c>
      <c r="O12" s="340">
        <f t="shared" ref="O12" si="2">SUM(O13)</f>
        <v>0</v>
      </c>
      <c r="P12" s="341">
        <f>SUM(P13)</f>
        <v>0</v>
      </c>
      <c r="Q12" s="370">
        <f t="shared" si="0"/>
        <v>0</v>
      </c>
      <c r="R12" s="328">
        <f>SUM(R13:R13)</f>
        <v>0</v>
      </c>
      <c r="S12" s="329">
        <f>SUM(S13:S13)</f>
        <v>0</v>
      </c>
      <c r="T12" s="329">
        <f>SUM(T13:T13)</f>
        <v>0</v>
      </c>
      <c r="U12" s="329">
        <f>SUM(U13:U13)</f>
        <v>0</v>
      </c>
      <c r="V12" s="320">
        <f>SUM(V13:V13)</f>
        <v>0</v>
      </c>
      <c r="W12" s="602"/>
      <c r="X12" s="315"/>
      <c r="Z12" s="391"/>
      <c r="AA12" s="782"/>
      <c r="AB12" s="782"/>
      <c r="AC12" s="782"/>
      <c r="AD12" s="782"/>
      <c r="AE12" s="782"/>
      <c r="AF12" s="782"/>
      <c r="AG12" s="782"/>
      <c r="AH12" s="782"/>
      <c r="AI12" s="782"/>
      <c r="AJ12" s="782"/>
    </row>
    <row r="13" spans="2:38" ht="30.75" customHeight="1" thickBot="1">
      <c r="B13" s="311"/>
      <c r="C13" s="330"/>
      <c r="D13" s="1027"/>
      <c r="E13" s="1028"/>
      <c r="F13" s="522"/>
      <c r="G13" s="523"/>
      <c r="H13" s="586"/>
      <c r="I13" s="614"/>
      <c r="J13" s="587"/>
      <c r="K13" s="586"/>
      <c r="L13" s="588"/>
      <c r="M13" s="589"/>
      <c r="N13" s="703"/>
      <c r="O13" s="704"/>
      <c r="P13" s="719"/>
      <c r="Q13" s="369">
        <f>SUM(R13:V13)</f>
        <v>0</v>
      </c>
      <c r="R13" s="720"/>
      <c r="S13" s="721"/>
      <c r="T13" s="721"/>
      <c r="U13" s="721"/>
      <c r="V13" s="722"/>
      <c r="W13" s="603"/>
      <c r="X13" s="311"/>
      <c r="AA13" s="782"/>
      <c r="AB13" s="782"/>
      <c r="AC13" s="782"/>
      <c r="AD13" s="782"/>
      <c r="AE13" s="782"/>
      <c r="AF13" s="782"/>
      <c r="AG13" s="782"/>
      <c r="AH13" s="782"/>
      <c r="AI13" s="782"/>
      <c r="AJ13" s="782"/>
    </row>
    <row r="14" spans="2:38" ht="30.75" customHeight="1">
      <c r="B14" s="311"/>
      <c r="C14" s="1020" t="s">
        <v>341</v>
      </c>
      <c r="D14" s="1021"/>
      <c r="E14" s="1022"/>
      <c r="F14" s="331"/>
      <c r="G14" s="332"/>
      <c r="H14" s="333"/>
      <c r="I14" s="615"/>
      <c r="J14" s="333"/>
      <c r="K14" s="333"/>
      <c r="L14" s="334"/>
      <c r="M14" s="335"/>
      <c r="N14" s="322">
        <f>SUM(N15:N15)</f>
        <v>0</v>
      </c>
      <c r="O14" s="323">
        <f>SUM(O15:O15)</f>
        <v>0</v>
      </c>
      <c r="P14" s="341">
        <f>SUM(P15:P15)</f>
        <v>0</v>
      </c>
      <c r="Q14" s="371">
        <f t="shared" si="0"/>
        <v>0</v>
      </c>
      <c r="R14" s="336">
        <f>SUM(R15:R15)</f>
        <v>0</v>
      </c>
      <c r="S14" s="336">
        <f>SUM(S15:S15)</f>
        <v>0</v>
      </c>
      <c r="T14" s="336">
        <f>SUM(T15:T15)</f>
        <v>0</v>
      </c>
      <c r="U14" s="336">
        <f>SUM(U15:U15)</f>
        <v>0</v>
      </c>
      <c r="V14" s="336">
        <f>SUM(V15:V15)</f>
        <v>0</v>
      </c>
      <c r="W14" s="604"/>
      <c r="X14" s="311"/>
      <c r="AA14" s="782"/>
      <c r="AB14" s="782"/>
      <c r="AC14" s="782"/>
      <c r="AD14" s="782"/>
      <c r="AE14" s="782"/>
      <c r="AF14" s="782"/>
      <c r="AG14" s="782"/>
      <c r="AH14" s="782"/>
      <c r="AI14" s="782"/>
      <c r="AJ14" s="782"/>
    </row>
    <row r="15" spans="2:38" ht="30.75" customHeight="1" thickBot="1">
      <c r="B15" s="311"/>
      <c r="C15" s="564"/>
      <c r="D15" s="1023"/>
      <c r="E15" s="1024"/>
      <c r="F15" s="513"/>
      <c r="G15" s="514"/>
      <c r="H15" s="578"/>
      <c r="I15" s="609"/>
      <c r="J15" s="579"/>
      <c r="K15" s="578"/>
      <c r="L15" s="580"/>
      <c r="M15" s="581"/>
      <c r="N15" s="709"/>
      <c r="O15" s="710"/>
      <c r="P15" s="711"/>
      <c r="Q15" s="357">
        <f>SUM(R15:V15)</f>
        <v>0</v>
      </c>
      <c r="R15" s="590"/>
      <c r="S15" s="590"/>
      <c r="T15" s="590"/>
      <c r="U15" s="590"/>
      <c r="V15" s="591"/>
      <c r="W15" s="601"/>
      <c r="X15" s="311"/>
      <c r="AA15" s="782"/>
      <c r="AB15" s="782"/>
      <c r="AC15" s="782"/>
      <c r="AD15" s="782"/>
      <c r="AE15" s="782"/>
      <c r="AF15" s="782"/>
      <c r="AG15" s="782"/>
      <c r="AH15" s="782"/>
      <c r="AI15" s="782"/>
      <c r="AJ15" s="782"/>
    </row>
    <row r="16" spans="2:38" s="321" customFormat="1" ht="30.75" customHeight="1">
      <c r="B16" s="315"/>
      <c r="C16" s="1020" t="s">
        <v>342</v>
      </c>
      <c r="D16" s="1021"/>
      <c r="E16" s="1022"/>
      <c r="F16" s="316"/>
      <c r="G16" s="317"/>
      <c r="H16" s="318"/>
      <c r="I16" s="613"/>
      <c r="J16" s="524"/>
      <c r="K16" s="318"/>
      <c r="L16" s="317"/>
      <c r="M16" s="319"/>
      <c r="N16" s="341">
        <f>SUM(N17:N18)</f>
        <v>0</v>
      </c>
      <c r="O16" s="525">
        <f>SUM(O17:O18)</f>
        <v>0</v>
      </c>
      <c r="P16" s="328">
        <f>SUM(P17:P18)</f>
        <v>0</v>
      </c>
      <c r="Q16" s="372">
        <f t="shared" si="0"/>
        <v>0</v>
      </c>
      <c r="R16" s="329">
        <f>SUM(R17:R18)</f>
        <v>0</v>
      </c>
      <c r="S16" s="329">
        <f>SUM(S17:S18)</f>
        <v>0</v>
      </c>
      <c r="T16" s="329">
        <f>SUM(T17:T18)</f>
        <v>0</v>
      </c>
      <c r="U16" s="329">
        <f>SUM(U17:U18)</f>
        <v>0</v>
      </c>
      <c r="V16" s="320">
        <f>SUM(V17:V18)</f>
        <v>0</v>
      </c>
      <c r="W16" s="602"/>
      <c r="X16" s="315"/>
      <c r="Z16" s="391"/>
      <c r="AA16" s="782"/>
      <c r="AB16" s="782"/>
      <c r="AC16" s="782"/>
      <c r="AD16" s="782"/>
      <c r="AE16" s="782"/>
      <c r="AF16" s="782"/>
      <c r="AG16" s="782"/>
      <c r="AH16" s="782"/>
      <c r="AI16" s="782"/>
      <c r="AJ16" s="782"/>
      <c r="AK16" s="312"/>
      <c r="AL16" s="312"/>
    </row>
    <row r="17" spans="2:38" ht="30.75" customHeight="1">
      <c r="B17" s="311"/>
      <c r="C17" s="327"/>
      <c r="D17" s="1029"/>
      <c r="E17" s="1030"/>
      <c r="F17" s="513"/>
      <c r="G17" s="514"/>
      <c r="H17" s="578"/>
      <c r="I17" s="609"/>
      <c r="J17" s="579"/>
      <c r="K17" s="578"/>
      <c r="L17" s="580"/>
      <c r="M17" s="581"/>
      <c r="N17" s="703"/>
      <c r="O17" s="704"/>
      <c r="P17" s="705"/>
      <c r="Q17" s="373">
        <f t="shared" si="0"/>
        <v>0</v>
      </c>
      <c r="R17" s="721"/>
      <c r="S17" s="721"/>
      <c r="T17" s="721"/>
      <c r="U17" s="717"/>
      <c r="V17" s="723"/>
      <c r="W17" s="603"/>
      <c r="X17" s="311"/>
      <c r="AA17" s="782"/>
      <c r="AB17" s="782"/>
      <c r="AC17" s="782"/>
      <c r="AD17" s="782"/>
      <c r="AE17" s="782"/>
      <c r="AF17" s="782"/>
      <c r="AG17" s="782"/>
      <c r="AH17" s="782"/>
      <c r="AI17" s="782"/>
      <c r="AJ17" s="782"/>
      <c r="AK17" s="321"/>
      <c r="AL17" s="321"/>
    </row>
    <row r="18" spans="2:38" ht="30.75" customHeight="1" thickBot="1">
      <c r="B18" s="311"/>
      <c r="C18" s="337"/>
      <c r="D18" s="1018"/>
      <c r="E18" s="1019"/>
      <c r="F18" s="526"/>
      <c r="G18" s="527"/>
      <c r="H18" s="528"/>
      <c r="I18" s="610"/>
      <c r="J18" s="529"/>
      <c r="K18" s="528"/>
      <c r="L18" s="527"/>
      <c r="M18" s="530"/>
      <c r="N18" s="731"/>
      <c r="O18" s="732"/>
      <c r="P18" s="733"/>
      <c r="Q18" s="369">
        <f t="shared" si="0"/>
        <v>0</v>
      </c>
      <c r="R18" s="724"/>
      <c r="S18" s="724"/>
      <c r="T18" s="724"/>
      <c r="U18" s="724"/>
      <c r="V18" s="725"/>
      <c r="W18" s="605"/>
      <c r="X18" s="311"/>
      <c r="AA18" s="782"/>
      <c r="AB18" s="782"/>
      <c r="AC18" s="782"/>
      <c r="AD18" s="782"/>
      <c r="AE18" s="782"/>
      <c r="AF18" s="782"/>
      <c r="AG18" s="782"/>
      <c r="AH18" s="782"/>
      <c r="AI18" s="782"/>
      <c r="AJ18" s="782"/>
    </row>
    <row r="19" spans="2:38" s="321" customFormat="1" ht="30.75" customHeight="1">
      <c r="B19" s="315"/>
      <c r="C19" s="1020" t="s">
        <v>343</v>
      </c>
      <c r="D19" s="1021"/>
      <c r="E19" s="1022"/>
      <c r="F19" s="531"/>
      <c r="G19" s="332"/>
      <c r="H19" s="333"/>
      <c r="I19" s="616"/>
      <c r="J19" s="532"/>
      <c r="K19" s="333"/>
      <c r="L19" s="332"/>
      <c r="M19" s="335"/>
      <c r="N19" s="341"/>
      <c r="O19" s="525"/>
      <c r="P19" s="328"/>
      <c r="Q19" s="372">
        <f>SUM(R19:V19)</f>
        <v>0</v>
      </c>
      <c r="R19" s="329">
        <f>SUM(R20:R20)</f>
        <v>0</v>
      </c>
      <c r="S19" s="329">
        <f>SUM(S20:S20)</f>
        <v>0</v>
      </c>
      <c r="T19" s="329">
        <f>SUM(T20:T20)</f>
        <v>0</v>
      </c>
      <c r="U19" s="329">
        <f>SUM(U20:U20)</f>
        <v>0</v>
      </c>
      <c r="V19" s="320">
        <f>SUM(V20:V20)</f>
        <v>0</v>
      </c>
      <c r="W19" s="600"/>
      <c r="X19" s="315"/>
      <c r="Z19" s="391"/>
      <c r="AA19" s="782"/>
      <c r="AB19" s="782"/>
      <c r="AC19" s="782"/>
      <c r="AD19" s="782"/>
      <c r="AE19" s="782"/>
      <c r="AF19" s="782"/>
      <c r="AG19" s="782"/>
      <c r="AH19" s="782"/>
      <c r="AI19" s="782"/>
      <c r="AJ19" s="782"/>
    </row>
    <row r="20" spans="2:38" ht="30.75" customHeight="1" thickBot="1">
      <c r="B20" s="311"/>
      <c r="C20" s="327"/>
      <c r="D20" s="1023"/>
      <c r="E20" s="1024"/>
      <c r="F20" s="533"/>
      <c r="G20" s="514"/>
      <c r="H20" s="578"/>
      <c r="I20" s="609"/>
      <c r="J20" s="579"/>
      <c r="K20" s="578"/>
      <c r="L20" s="580"/>
      <c r="M20" s="581"/>
      <c r="N20" s="703"/>
      <c r="O20" s="704"/>
      <c r="P20" s="705"/>
      <c r="Q20" s="374">
        <f>SUM(R20:V20)</f>
        <v>0</v>
      </c>
      <c r="R20" s="593"/>
      <c r="S20" s="592"/>
      <c r="T20" s="592"/>
      <c r="U20" s="592"/>
      <c r="V20" s="594"/>
      <c r="W20" s="603"/>
      <c r="X20" s="311"/>
      <c r="AA20" s="782"/>
      <c r="AB20" s="782"/>
      <c r="AC20" s="782"/>
      <c r="AD20" s="782"/>
      <c r="AE20" s="782"/>
      <c r="AF20" s="782"/>
      <c r="AG20" s="782"/>
      <c r="AH20" s="782"/>
      <c r="AI20" s="782"/>
      <c r="AJ20" s="782"/>
    </row>
    <row r="21" spans="2:38" s="321" customFormat="1" ht="30.75" customHeight="1">
      <c r="B21" s="315"/>
      <c r="C21" s="1020" t="s">
        <v>344</v>
      </c>
      <c r="D21" s="1021"/>
      <c r="E21" s="1022"/>
      <c r="F21" s="531"/>
      <c r="G21" s="332"/>
      <c r="H21" s="333"/>
      <c r="I21" s="616"/>
      <c r="J21" s="532"/>
      <c r="K21" s="333"/>
      <c r="L21" s="332"/>
      <c r="M21" s="335"/>
      <c r="N21" s="341">
        <f>SUM(N22:N24)</f>
        <v>0</v>
      </c>
      <c r="O21" s="525">
        <f>SUM(O22:O24)</f>
        <v>0</v>
      </c>
      <c r="P21" s="328">
        <f>SUM(P22:P24)</f>
        <v>0</v>
      </c>
      <c r="Q21" s="372">
        <f>SUM(R21:V21)</f>
        <v>0</v>
      </c>
      <c r="R21" s="329">
        <f>SUM(R22:R24)</f>
        <v>0</v>
      </c>
      <c r="S21" s="329">
        <f>SUM(S22:S24)</f>
        <v>0</v>
      </c>
      <c r="T21" s="329">
        <f>SUM(T22:T24)</f>
        <v>0</v>
      </c>
      <c r="U21" s="329">
        <f>SUM(U22:U24)</f>
        <v>0</v>
      </c>
      <c r="V21" s="320">
        <f>SUM(V22:V24)</f>
        <v>0</v>
      </c>
      <c r="W21" s="602"/>
      <c r="X21" s="315"/>
      <c r="Z21" s="391"/>
      <c r="AC21" s="312"/>
      <c r="AD21" s="312"/>
      <c r="AE21" s="312"/>
      <c r="AF21" s="312"/>
      <c r="AG21" s="312"/>
      <c r="AH21" s="312"/>
      <c r="AI21" s="312"/>
      <c r="AJ21" s="312"/>
      <c r="AK21" s="312"/>
      <c r="AL21" s="312"/>
    </row>
    <row r="22" spans="2:38" ht="30.75" customHeight="1">
      <c r="B22" s="311"/>
      <c r="C22" s="327"/>
      <c r="D22" s="1023"/>
      <c r="E22" s="1024"/>
      <c r="F22" s="533"/>
      <c r="G22" s="514"/>
      <c r="H22" s="578"/>
      <c r="I22" s="609"/>
      <c r="J22" s="579"/>
      <c r="K22" s="578"/>
      <c r="L22" s="580"/>
      <c r="M22" s="581"/>
      <c r="N22" s="726"/>
      <c r="O22" s="704"/>
      <c r="P22" s="726"/>
      <c r="Q22" s="373">
        <f>SUM(R22:V22)</f>
        <v>0</v>
      </c>
      <c r="R22" s="717"/>
      <c r="S22" s="717"/>
      <c r="T22" s="717"/>
      <c r="U22" s="717"/>
      <c r="V22" s="723"/>
      <c r="W22" s="603"/>
      <c r="X22" s="311"/>
    </row>
    <row r="23" spans="2:38" ht="30.75" customHeight="1">
      <c r="B23" s="311"/>
      <c r="C23" s="565"/>
      <c r="D23" s="1023"/>
      <c r="E23" s="1024"/>
      <c r="F23" s="566"/>
      <c r="G23" s="567"/>
      <c r="H23" s="568"/>
      <c r="I23" s="617"/>
      <c r="J23" s="569"/>
      <c r="K23" s="568"/>
      <c r="L23" s="567"/>
      <c r="M23" s="570"/>
      <c r="N23" s="727"/>
      <c r="O23" s="728"/>
      <c r="P23" s="727"/>
      <c r="Q23" s="373">
        <f t="shared" ref="Q23" si="3">SUM(R23:V23)</f>
        <v>0</v>
      </c>
      <c r="R23" s="734"/>
      <c r="S23" s="734"/>
      <c r="T23" s="734"/>
      <c r="U23" s="734"/>
      <c r="V23" s="735"/>
      <c r="W23" s="606"/>
      <c r="X23" s="311"/>
    </row>
    <row r="24" spans="2:38" ht="30.75" customHeight="1" thickBot="1">
      <c r="B24" s="311"/>
      <c r="C24" s="540"/>
      <c r="D24" s="1025"/>
      <c r="E24" s="1026"/>
      <c r="F24" s="541"/>
      <c r="G24" s="542"/>
      <c r="H24" s="543"/>
      <c r="I24" s="618"/>
      <c r="J24" s="544"/>
      <c r="K24" s="543"/>
      <c r="L24" s="542"/>
      <c r="M24" s="545"/>
      <c r="N24" s="729"/>
      <c r="O24" s="730"/>
      <c r="P24" s="729"/>
      <c r="Q24" s="546">
        <f t="shared" si="0"/>
        <v>0</v>
      </c>
      <c r="R24" s="736"/>
      <c r="S24" s="736"/>
      <c r="T24" s="736"/>
      <c r="U24" s="736"/>
      <c r="V24" s="737"/>
      <c r="W24" s="607"/>
      <c r="X24" s="311"/>
    </row>
    <row r="25" spans="2:38" s="321" customFormat="1" ht="30" customHeight="1" thickTop="1" thickBot="1">
      <c r="B25" s="315"/>
      <c r="C25" s="1015" t="s">
        <v>305</v>
      </c>
      <c r="D25" s="1016"/>
      <c r="E25" s="1017"/>
      <c r="F25" s="534"/>
      <c r="G25" s="535"/>
      <c r="H25" s="536"/>
      <c r="I25" s="537"/>
      <c r="J25" s="535"/>
      <c r="K25" s="538"/>
      <c r="L25" s="535"/>
      <c r="M25" s="539"/>
      <c r="N25" s="738">
        <f t="shared" ref="N25:V25" si="4">N6+N9+N12+N14+N16+N19+N21</f>
        <v>0</v>
      </c>
      <c r="O25" s="739">
        <f t="shared" si="4"/>
        <v>0</v>
      </c>
      <c r="P25" s="738">
        <f t="shared" si="4"/>
        <v>0</v>
      </c>
      <c r="Q25" s="740">
        <f t="shared" si="4"/>
        <v>0</v>
      </c>
      <c r="R25" s="740">
        <f t="shared" si="4"/>
        <v>0</v>
      </c>
      <c r="S25" s="740">
        <f t="shared" si="4"/>
        <v>0</v>
      </c>
      <c r="T25" s="740">
        <f t="shared" si="4"/>
        <v>0</v>
      </c>
      <c r="U25" s="740">
        <f t="shared" si="4"/>
        <v>0</v>
      </c>
      <c r="V25" s="739">
        <f t="shared" si="4"/>
        <v>0</v>
      </c>
      <c r="W25" s="338"/>
      <c r="X25" s="315"/>
      <c r="Z25" s="391"/>
    </row>
    <row r="26" spans="2:38" ht="9" customHeight="1" thickTop="1">
      <c r="B26" s="311"/>
      <c r="C26" s="311"/>
      <c r="D26" s="311"/>
      <c r="E26" s="311"/>
      <c r="F26" s="311"/>
      <c r="G26" s="311"/>
      <c r="H26" s="311"/>
      <c r="I26" s="311"/>
      <c r="J26" s="311"/>
      <c r="K26" s="311"/>
      <c r="L26" s="311"/>
      <c r="M26" s="311"/>
      <c r="N26" s="311"/>
      <c r="O26" s="311"/>
      <c r="P26" s="311"/>
      <c r="Q26" s="311"/>
      <c r="R26" s="311"/>
      <c r="S26" s="311"/>
      <c r="T26" s="311"/>
      <c r="U26" s="311"/>
      <c r="V26" s="311"/>
      <c r="W26" s="311"/>
      <c r="X26" s="311"/>
    </row>
    <row r="27" spans="2:38">
      <c r="B27" s="311"/>
      <c r="C27" s="311"/>
      <c r="D27" s="311"/>
      <c r="E27" s="311"/>
      <c r="F27" s="339"/>
      <c r="G27" s="311"/>
      <c r="H27" s="311"/>
      <c r="I27" s="311"/>
      <c r="J27" s="311"/>
      <c r="K27" s="311"/>
      <c r="L27" s="311"/>
      <c r="M27" s="311"/>
      <c r="N27" s="311"/>
      <c r="O27" s="311"/>
      <c r="P27" s="311"/>
      <c r="Q27" s="311"/>
      <c r="R27" s="311"/>
      <c r="S27" s="311"/>
      <c r="T27" s="311"/>
      <c r="U27" s="311"/>
    </row>
    <row r="28" spans="2:38">
      <c r="B28" s="311"/>
      <c r="C28" s="311"/>
      <c r="D28" s="311"/>
      <c r="E28" s="311"/>
      <c r="F28" s="311"/>
      <c r="G28" s="311"/>
      <c r="H28" s="311"/>
      <c r="I28" s="311"/>
      <c r="J28" s="311"/>
      <c r="K28" s="311"/>
      <c r="L28" s="311"/>
      <c r="M28" s="311"/>
      <c r="N28" s="311"/>
      <c r="O28" s="311"/>
      <c r="P28" s="311"/>
      <c r="Q28" s="311"/>
      <c r="R28" s="311"/>
      <c r="S28" s="311"/>
      <c r="T28" s="311"/>
      <c r="U28" s="311"/>
    </row>
    <row r="29" spans="2:38">
      <c r="B29" s="311"/>
      <c r="C29" s="311"/>
      <c r="D29" s="311"/>
      <c r="E29" s="311"/>
      <c r="F29" s="311"/>
      <c r="G29" s="311"/>
      <c r="H29" s="311"/>
      <c r="I29" s="311"/>
      <c r="J29" s="311"/>
      <c r="K29" s="311"/>
      <c r="L29" s="311"/>
      <c r="M29" s="311"/>
      <c r="N29" s="311"/>
      <c r="O29" s="311"/>
      <c r="P29" s="311"/>
      <c r="Q29" s="311"/>
      <c r="R29" s="311"/>
      <c r="S29" s="311"/>
      <c r="T29" s="311"/>
      <c r="U29" s="311"/>
    </row>
    <row r="30" spans="2:38">
      <c r="B30" s="311"/>
      <c r="C30" s="311"/>
      <c r="D30" s="311"/>
      <c r="E30" s="311"/>
      <c r="F30" s="311"/>
      <c r="G30" s="311"/>
      <c r="H30" s="311"/>
      <c r="I30" s="311"/>
      <c r="J30" s="311"/>
      <c r="K30" s="311"/>
      <c r="L30" s="311"/>
      <c r="M30" s="311"/>
      <c r="N30" s="311"/>
      <c r="O30" s="311"/>
      <c r="P30" s="311"/>
      <c r="Q30" s="311"/>
      <c r="R30" s="311"/>
      <c r="S30" s="311"/>
      <c r="T30" s="311"/>
      <c r="U30" s="311"/>
    </row>
    <row r="31" spans="2:38">
      <c r="B31" s="311"/>
      <c r="C31" s="311"/>
      <c r="D31" s="311"/>
      <c r="E31" s="311"/>
      <c r="F31" s="311"/>
      <c r="G31" s="311"/>
      <c r="H31" s="311"/>
      <c r="I31" s="311"/>
      <c r="J31" s="311"/>
      <c r="K31" s="311"/>
      <c r="L31" s="311"/>
      <c r="M31" s="311"/>
      <c r="N31" s="311"/>
      <c r="O31" s="311"/>
      <c r="P31" s="311"/>
      <c r="Q31" s="311"/>
      <c r="R31" s="311"/>
      <c r="S31" s="311"/>
      <c r="T31" s="311"/>
      <c r="U31" s="311"/>
    </row>
    <row r="32" spans="2:38">
      <c r="B32" s="311"/>
      <c r="C32" s="311"/>
      <c r="D32" s="311"/>
      <c r="E32" s="311"/>
      <c r="F32" s="311"/>
      <c r="G32" s="311"/>
      <c r="H32" s="311"/>
      <c r="I32" s="311"/>
      <c r="J32" s="311"/>
      <c r="K32" s="311"/>
      <c r="L32" s="311"/>
      <c r="M32" s="311"/>
      <c r="N32" s="311"/>
      <c r="O32" s="311"/>
      <c r="P32" s="311"/>
      <c r="Q32" s="311"/>
      <c r="R32" s="311"/>
      <c r="S32" s="311"/>
      <c r="T32" s="311"/>
      <c r="U32" s="311"/>
    </row>
    <row r="33" ht="17.100000000000001" customHeight="1"/>
  </sheetData>
  <mergeCells count="33">
    <mergeCell ref="P4:V4"/>
    <mergeCell ref="W4:W5"/>
    <mergeCell ref="D5:E5"/>
    <mergeCell ref="D10:E10"/>
    <mergeCell ref="C12:E12"/>
    <mergeCell ref="F4:F5"/>
    <mergeCell ref="G4:G5"/>
    <mergeCell ref="H4:I4"/>
    <mergeCell ref="J4:K4"/>
    <mergeCell ref="L4:M4"/>
    <mergeCell ref="D13:E13"/>
    <mergeCell ref="D23:E23"/>
    <mergeCell ref="D17:E17"/>
    <mergeCell ref="AA2:AK2"/>
    <mergeCell ref="AA6:AJ20"/>
    <mergeCell ref="D15:E15"/>
    <mergeCell ref="C6:E6"/>
    <mergeCell ref="C7:C8"/>
    <mergeCell ref="D7:E7"/>
    <mergeCell ref="D8:E8"/>
    <mergeCell ref="C14:E14"/>
    <mergeCell ref="C9:E9"/>
    <mergeCell ref="C16:E16"/>
    <mergeCell ref="D11:E11"/>
    <mergeCell ref="C2:W2"/>
    <mergeCell ref="C4:E4"/>
    <mergeCell ref="C25:E25"/>
    <mergeCell ref="D18:E18"/>
    <mergeCell ref="C19:E19"/>
    <mergeCell ref="D20:E20"/>
    <mergeCell ref="C21:E21"/>
    <mergeCell ref="D22:E22"/>
    <mergeCell ref="D24:E24"/>
  </mergeCells>
  <phoneticPr fontId="57"/>
  <dataValidations count="1">
    <dataValidation type="list" allowBlank="1" showInputMessage="1" showErrorMessage="1" sqref="C6:E6 C9:E9 C12:E12 C14:E14 C16:E16 C19:E19 C21:E21" xr:uid="{6084D980-8831-43C0-A5F2-9670491295F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60"/>
  <sheetViews>
    <sheetView showGridLines="0" view="pageBreakPreview" zoomScale="90" zoomScaleNormal="100" zoomScaleSheetLayoutView="90" workbookViewId="0">
      <selection activeCell="B2" sqref="B2:K2"/>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15" width="10.109375" style="240" customWidth="1"/>
    <col min="16" max="16384" width="9" style="240"/>
  </cols>
  <sheetData>
    <row r="1" spans="1:25" ht="20.25" customHeight="1">
      <c r="B1" s="241"/>
      <c r="C1" s="241"/>
      <c r="D1" s="241"/>
      <c r="E1" s="241"/>
      <c r="F1" s="241"/>
      <c r="G1" s="241"/>
      <c r="H1" s="241"/>
      <c r="I1" s="241"/>
      <c r="J1" s="241"/>
      <c r="K1" s="241"/>
      <c r="L1" s="241"/>
      <c r="M1" s="241"/>
      <c r="O1" s="777" t="s">
        <v>664</v>
      </c>
      <c r="P1" s="777"/>
      <c r="Q1" s="777"/>
      <c r="R1" s="777"/>
      <c r="S1" s="777"/>
      <c r="T1" s="777"/>
      <c r="U1" s="777"/>
      <c r="V1" s="777"/>
      <c r="W1" s="777"/>
      <c r="X1" s="777"/>
      <c r="Y1" s="777"/>
    </row>
    <row r="2" spans="1:25" ht="33" customHeight="1">
      <c r="B2" s="840" t="s">
        <v>684</v>
      </c>
      <c r="C2" s="840"/>
      <c r="D2" s="840"/>
      <c r="E2" s="840"/>
      <c r="F2" s="840"/>
      <c r="G2" s="840"/>
      <c r="H2" s="840"/>
      <c r="I2" s="840"/>
      <c r="J2" s="840"/>
      <c r="K2" s="840"/>
      <c r="L2" s="242"/>
      <c r="M2" s="242"/>
      <c r="O2" s="777" t="s">
        <v>452</v>
      </c>
      <c r="P2" s="777"/>
      <c r="Q2" s="777"/>
      <c r="R2" s="777"/>
      <c r="S2" s="777"/>
      <c r="T2" s="777"/>
      <c r="U2" s="777"/>
      <c r="V2" s="777"/>
      <c r="W2" s="777"/>
      <c r="X2" s="777"/>
      <c r="Y2" s="777"/>
    </row>
    <row r="3" spans="1:25" ht="11.25" customHeight="1">
      <c r="A3" s="241"/>
      <c r="B3" s="241"/>
      <c r="C3" s="241"/>
      <c r="D3" s="241"/>
      <c r="E3" s="241"/>
      <c r="F3" s="241"/>
      <c r="G3" s="241"/>
      <c r="H3" s="241"/>
      <c r="I3" s="241"/>
      <c r="J3" s="241"/>
      <c r="K3" s="241"/>
      <c r="L3" s="241"/>
      <c r="M3" s="241"/>
      <c r="O3" s="225"/>
    </row>
    <row r="4" spans="1:25" s="225" customFormat="1" ht="35.25" customHeight="1">
      <c r="B4" s="243" t="s">
        <v>165</v>
      </c>
      <c r="C4" s="244"/>
      <c r="D4" s="806"/>
      <c r="E4" s="807"/>
      <c r="F4" s="807"/>
      <c r="G4" s="807"/>
      <c r="H4" s="807"/>
      <c r="I4" s="807"/>
      <c r="J4" s="807"/>
      <c r="K4" s="808"/>
      <c r="L4" s="245"/>
      <c r="M4" s="245"/>
      <c r="N4" s="253"/>
      <c r="O4" s="777" t="s">
        <v>449</v>
      </c>
      <c r="P4" s="777"/>
      <c r="Q4" s="777"/>
      <c r="R4" s="777"/>
      <c r="S4" s="777"/>
      <c r="T4" s="777"/>
      <c r="U4" s="777"/>
      <c r="V4" s="777"/>
      <c r="W4" s="777"/>
      <c r="X4" s="777"/>
      <c r="Y4" s="777"/>
    </row>
    <row r="5" spans="1:25" s="225" customFormat="1" ht="13.8">
      <c r="L5" s="245"/>
      <c r="M5" s="245"/>
      <c r="N5" s="253"/>
    </row>
    <row r="6" spans="1:25" s="225" customFormat="1" ht="87.75" customHeight="1">
      <c r="B6" s="243" t="s">
        <v>166</v>
      </c>
      <c r="C6" s="244"/>
      <c r="D6" s="809"/>
      <c r="E6" s="809"/>
      <c r="F6" s="809"/>
      <c r="G6" s="809"/>
      <c r="H6" s="809"/>
      <c r="I6" s="809"/>
      <c r="J6" s="809"/>
      <c r="K6" s="809"/>
      <c r="L6" s="245"/>
      <c r="M6" s="245"/>
      <c r="N6" s="253"/>
      <c r="O6" s="781" t="s">
        <v>450</v>
      </c>
      <c r="P6" s="777"/>
      <c r="Q6" s="777"/>
      <c r="R6" s="777"/>
      <c r="S6" s="777"/>
      <c r="T6" s="777"/>
      <c r="U6" s="777"/>
      <c r="V6" s="777"/>
      <c r="W6" s="777"/>
      <c r="X6" s="777"/>
      <c r="Y6" s="777"/>
    </row>
    <row r="7" spans="1:25">
      <c r="L7" s="245"/>
      <c r="M7" s="245"/>
    </row>
    <row r="8" spans="1:25" ht="15.75" customHeight="1">
      <c r="B8" s="816" t="s">
        <v>205</v>
      </c>
      <c r="C8" s="816"/>
      <c r="D8" s="816"/>
      <c r="E8" s="816"/>
      <c r="F8" s="816"/>
      <c r="G8" s="816"/>
      <c r="H8" s="816"/>
      <c r="I8" s="816"/>
      <c r="J8" s="816"/>
      <c r="K8" s="816"/>
      <c r="L8" s="245"/>
      <c r="M8" s="245"/>
      <c r="O8" s="246"/>
    </row>
    <row r="9" spans="1:25" ht="7.5" customHeight="1">
      <c r="B9" s="247"/>
      <c r="C9" s="248"/>
      <c r="D9" s="248"/>
      <c r="E9" s="248"/>
      <c r="F9" s="248"/>
      <c r="G9" s="248"/>
      <c r="H9" s="248"/>
      <c r="I9" s="248"/>
      <c r="J9" s="248"/>
      <c r="K9" s="248"/>
      <c r="L9" s="245"/>
      <c r="M9" s="245"/>
    </row>
    <row r="10" spans="1:25" s="249" customFormat="1" ht="18" customHeight="1">
      <c r="B10" s="245" t="s">
        <v>308</v>
      </c>
      <c r="L10" s="245"/>
      <c r="M10" s="245"/>
      <c r="N10" s="253"/>
    </row>
    <row r="11" spans="1:25" s="249" customFormat="1" ht="18" customHeight="1">
      <c r="B11" s="245" t="s">
        <v>307</v>
      </c>
      <c r="L11" s="245"/>
      <c r="M11" s="245"/>
      <c r="N11" s="253"/>
    </row>
    <row r="12" spans="1:25" s="249" customFormat="1" ht="33" customHeight="1">
      <c r="B12" s="783" t="s">
        <v>441</v>
      </c>
      <c r="C12" s="784"/>
      <c r="D12" s="785"/>
      <c r="E12" s="786"/>
      <c r="F12" s="787"/>
      <c r="G12" s="787"/>
      <c r="H12" s="787"/>
      <c r="I12" s="787"/>
      <c r="J12" s="787"/>
      <c r="K12" s="788"/>
      <c r="L12" s="245"/>
      <c r="M12" s="245"/>
      <c r="N12" s="253"/>
      <c r="O12" s="777" t="s">
        <v>451</v>
      </c>
      <c r="P12" s="777"/>
      <c r="Q12" s="777"/>
      <c r="R12" s="777"/>
      <c r="S12" s="777"/>
      <c r="T12" s="777"/>
      <c r="U12" s="777"/>
      <c r="V12" s="777"/>
      <c r="W12" s="777"/>
      <c r="X12" s="777"/>
      <c r="Y12" s="777"/>
    </row>
    <row r="13" spans="1:25" s="249" customFormat="1" ht="33" customHeight="1">
      <c r="B13" s="783" t="s">
        <v>176</v>
      </c>
      <c r="C13" s="784"/>
      <c r="D13" s="785"/>
      <c r="E13" s="813"/>
      <c r="F13" s="814"/>
      <c r="G13" s="814"/>
      <c r="H13" s="814"/>
      <c r="I13" s="814"/>
      <c r="J13" s="814"/>
      <c r="K13" s="815"/>
      <c r="L13" s="245"/>
      <c r="M13" s="245"/>
      <c r="N13" s="253"/>
      <c r="O13" s="777" t="s">
        <v>439</v>
      </c>
      <c r="P13" s="777"/>
      <c r="Q13" s="777"/>
      <c r="R13" s="777"/>
      <c r="S13" s="777"/>
      <c r="T13" s="777"/>
      <c r="U13" s="777"/>
      <c r="V13" s="777"/>
      <c r="W13" s="777"/>
      <c r="X13" s="777"/>
      <c r="Y13" s="777"/>
    </row>
    <row r="14" spans="1:25" s="249" customFormat="1" ht="33" customHeight="1">
      <c r="B14" s="783" t="s">
        <v>177</v>
      </c>
      <c r="C14" s="784"/>
      <c r="D14" s="785"/>
      <c r="E14" s="810"/>
      <c r="F14" s="811"/>
      <c r="G14" s="811"/>
      <c r="H14" s="811"/>
      <c r="I14" s="811"/>
      <c r="J14" s="811"/>
      <c r="K14" s="812"/>
      <c r="L14" s="245"/>
      <c r="M14" s="245"/>
      <c r="N14" s="253"/>
      <c r="O14" s="777" t="s">
        <v>440</v>
      </c>
      <c r="P14" s="777"/>
      <c r="Q14" s="777"/>
      <c r="R14" s="777"/>
      <c r="S14" s="777"/>
      <c r="T14" s="777"/>
      <c r="U14" s="777"/>
      <c r="V14" s="777"/>
      <c r="W14" s="777"/>
      <c r="X14" s="777"/>
      <c r="Y14" s="777"/>
    </row>
    <row r="15" spans="1:25" s="249" customFormat="1" ht="33" customHeight="1">
      <c r="B15" s="783" t="s">
        <v>561</v>
      </c>
      <c r="C15" s="784"/>
      <c r="D15" s="785"/>
      <c r="E15" s="360"/>
      <c r="F15" s="360"/>
      <c r="G15" s="360"/>
      <c r="H15" s="360"/>
      <c r="I15" s="360"/>
      <c r="J15" s="360"/>
      <c r="K15" s="360"/>
      <c r="L15" s="245"/>
      <c r="M15" s="245"/>
      <c r="N15" s="253"/>
      <c r="O15" s="781" t="s">
        <v>549</v>
      </c>
      <c r="P15" s="781"/>
      <c r="Q15" s="781"/>
      <c r="R15" s="781"/>
      <c r="S15" s="781"/>
      <c r="T15" s="781"/>
      <c r="U15" s="781"/>
      <c r="V15" s="781"/>
      <c r="W15" s="781"/>
      <c r="X15" s="781"/>
      <c r="Y15" s="781"/>
    </row>
    <row r="16" spans="1:25" s="249" customFormat="1" ht="43.5" customHeight="1">
      <c r="B16" s="817" t="s">
        <v>443</v>
      </c>
      <c r="C16" s="818"/>
      <c r="D16" s="819"/>
      <c r="E16" s="786"/>
      <c r="F16" s="787"/>
      <c r="G16" s="787"/>
      <c r="H16" s="787"/>
      <c r="I16" s="787"/>
      <c r="J16" s="787"/>
      <c r="K16" s="788"/>
      <c r="L16" s="245"/>
      <c r="M16" s="245"/>
      <c r="N16" s="253"/>
      <c r="O16" s="781" t="s">
        <v>444</v>
      </c>
      <c r="P16" s="781"/>
      <c r="Q16" s="781"/>
      <c r="R16" s="781"/>
      <c r="S16" s="781"/>
      <c r="T16" s="781"/>
      <c r="U16" s="781"/>
      <c r="V16" s="781"/>
      <c r="W16" s="781"/>
      <c r="X16" s="781"/>
      <c r="Y16" s="781"/>
    </row>
    <row r="17" spans="2:25" s="249" customFormat="1" ht="40.5" customHeight="1">
      <c r="B17" s="817" t="s">
        <v>442</v>
      </c>
      <c r="C17" s="818"/>
      <c r="D17" s="819"/>
      <c r="E17" s="786"/>
      <c r="F17" s="787"/>
      <c r="G17" s="787"/>
      <c r="H17" s="787"/>
      <c r="I17" s="787"/>
      <c r="J17" s="787"/>
      <c r="K17" s="788"/>
      <c r="L17" s="245"/>
      <c r="M17" s="245"/>
      <c r="N17" s="253"/>
    </row>
    <row r="18" spans="2:25" s="249" customFormat="1" ht="33" customHeight="1">
      <c r="B18" s="829" t="s">
        <v>178</v>
      </c>
      <c r="C18" s="830"/>
      <c r="D18" s="830"/>
      <c r="E18" s="830"/>
      <c r="F18" s="830"/>
      <c r="G18" s="830"/>
      <c r="H18" s="830"/>
      <c r="I18" s="830"/>
      <c r="J18" s="830"/>
      <c r="K18" s="831"/>
      <c r="L18" s="245"/>
      <c r="M18" s="245"/>
      <c r="N18" s="253"/>
      <c r="O18" s="777" t="s">
        <v>447</v>
      </c>
      <c r="P18" s="777"/>
      <c r="Q18" s="777"/>
      <c r="R18" s="777"/>
      <c r="S18" s="777"/>
      <c r="T18" s="777"/>
      <c r="U18" s="777"/>
      <c r="V18" s="777"/>
      <c r="W18" s="777"/>
      <c r="X18" s="777"/>
      <c r="Y18" s="777"/>
    </row>
    <row r="19" spans="2:25" s="249" customFormat="1" ht="36.75" customHeight="1">
      <c r="B19" s="820" t="s">
        <v>246</v>
      </c>
      <c r="C19" s="821"/>
      <c r="D19" s="822"/>
      <c r="E19" s="778"/>
      <c r="F19" s="779"/>
      <c r="G19" s="779"/>
      <c r="H19" s="779"/>
      <c r="I19" s="779"/>
      <c r="J19" s="779"/>
      <c r="K19" s="780"/>
      <c r="L19" s="245"/>
      <c r="M19" s="245"/>
      <c r="N19" s="253"/>
      <c r="O19" s="781" t="s">
        <v>445</v>
      </c>
      <c r="P19" s="777"/>
      <c r="Q19" s="777"/>
      <c r="R19" s="777"/>
      <c r="S19" s="777"/>
      <c r="T19" s="777"/>
      <c r="U19" s="777"/>
      <c r="V19" s="777"/>
      <c r="W19" s="777"/>
      <c r="X19" s="777"/>
      <c r="Y19" s="777"/>
    </row>
    <row r="20" spans="2:25" s="249" customFormat="1" ht="36.75" customHeight="1">
      <c r="B20" s="783" t="s">
        <v>562</v>
      </c>
      <c r="C20" s="784"/>
      <c r="D20" s="785"/>
      <c r="E20" s="786"/>
      <c r="F20" s="787"/>
      <c r="G20" s="787"/>
      <c r="H20" s="787"/>
      <c r="I20" s="787"/>
      <c r="J20" s="787"/>
      <c r="K20" s="788"/>
      <c r="L20" s="245"/>
      <c r="M20" s="245"/>
      <c r="N20" s="253"/>
      <c r="O20" s="781" t="s">
        <v>446</v>
      </c>
      <c r="P20" s="781"/>
      <c r="Q20" s="781"/>
      <c r="R20" s="781"/>
      <c r="S20" s="781"/>
      <c r="T20" s="781"/>
      <c r="U20" s="781"/>
      <c r="V20" s="781"/>
      <c r="W20" s="781"/>
      <c r="X20" s="781"/>
      <c r="Y20" s="781"/>
    </row>
    <row r="21" spans="2:25" s="249" customFormat="1" ht="36.75" customHeight="1">
      <c r="B21" s="820" t="s">
        <v>427</v>
      </c>
      <c r="C21" s="821"/>
      <c r="D21" s="822"/>
      <c r="E21" s="786"/>
      <c r="F21" s="787"/>
      <c r="G21" s="787"/>
      <c r="H21" s="787"/>
      <c r="I21" s="787"/>
      <c r="J21" s="787"/>
      <c r="K21" s="788"/>
      <c r="L21" s="245"/>
      <c r="M21" s="245"/>
      <c r="N21" s="253"/>
      <c r="O21" s="246"/>
    </row>
    <row r="22" spans="2:25" s="249" customFormat="1">
      <c r="L22" s="245"/>
      <c r="M22" s="245"/>
      <c r="N22" s="253"/>
      <c r="O22" s="781" t="s">
        <v>623</v>
      </c>
      <c r="P22" s="781"/>
      <c r="Q22" s="781"/>
      <c r="R22" s="781"/>
      <c r="S22" s="781"/>
      <c r="T22" s="781"/>
      <c r="U22" s="781"/>
      <c r="V22" s="781"/>
      <c r="W22" s="781"/>
      <c r="X22" s="781"/>
      <c r="Y22" s="781"/>
    </row>
    <row r="23" spans="2:25" ht="22.5" customHeight="1">
      <c r="B23" s="245" t="s">
        <v>309</v>
      </c>
      <c r="O23" s="781"/>
      <c r="P23" s="781"/>
      <c r="Q23" s="781"/>
      <c r="R23" s="781"/>
      <c r="S23" s="781"/>
      <c r="T23" s="781"/>
      <c r="U23" s="781"/>
      <c r="V23" s="781"/>
      <c r="W23" s="781"/>
      <c r="X23" s="781"/>
      <c r="Y23" s="781"/>
    </row>
    <row r="24" spans="2:25" ht="33.75" customHeight="1">
      <c r="B24" s="783" t="s">
        <v>179</v>
      </c>
      <c r="C24" s="784"/>
      <c r="D24" s="785"/>
      <c r="E24" s="789"/>
      <c r="F24" s="790"/>
      <c r="G24" s="790"/>
      <c r="H24" s="790"/>
      <c r="I24" s="790"/>
      <c r="J24" s="790"/>
      <c r="K24" s="791"/>
      <c r="O24" s="781" t="s">
        <v>563</v>
      </c>
      <c r="P24" s="781"/>
      <c r="Q24" s="781"/>
      <c r="R24" s="781"/>
      <c r="S24" s="781"/>
      <c r="T24" s="781"/>
      <c r="U24" s="781"/>
      <c r="V24" s="781"/>
      <c r="W24" s="781"/>
      <c r="X24" s="781"/>
      <c r="Y24" s="781"/>
    </row>
    <row r="25" spans="2:25" ht="33.75" customHeight="1">
      <c r="B25" s="783" t="s">
        <v>180</v>
      </c>
      <c r="C25" s="784"/>
      <c r="D25" s="785"/>
      <c r="E25" s="789"/>
      <c r="F25" s="790"/>
      <c r="G25" s="790"/>
      <c r="H25" s="790"/>
      <c r="I25" s="790"/>
      <c r="J25" s="790"/>
      <c r="K25" s="791"/>
      <c r="O25" s="777" t="s">
        <v>551</v>
      </c>
      <c r="P25" s="777"/>
      <c r="Q25" s="777"/>
      <c r="R25" s="777"/>
      <c r="S25" s="777"/>
      <c r="T25" s="777"/>
      <c r="U25" s="777"/>
      <c r="V25" s="777"/>
      <c r="W25" s="777"/>
      <c r="X25" s="777"/>
      <c r="Y25" s="777"/>
    </row>
    <row r="26" spans="2:25" ht="33.75" customHeight="1">
      <c r="B26" s="783" t="s">
        <v>182</v>
      </c>
      <c r="C26" s="784"/>
      <c r="D26" s="785"/>
      <c r="E26" s="832" t="str">
        <f>(DATEDIF(E24,E25,"Y")+1)&amp;"年"</f>
        <v>1年</v>
      </c>
      <c r="F26" s="833"/>
      <c r="G26" s="833"/>
      <c r="H26" s="833"/>
      <c r="I26" s="833"/>
      <c r="J26" s="833"/>
      <c r="K26" s="834"/>
      <c r="O26" s="777" t="s">
        <v>457</v>
      </c>
      <c r="P26" s="777"/>
      <c r="Q26" s="777"/>
      <c r="R26" s="777"/>
      <c r="S26" s="777"/>
      <c r="T26" s="777"/>
      <c r="U26" s="777"/>
      <c r="V26" s="777"/>
      <c r="W26" s="777"/>
      <c r="X26" s="777"/>
      <c r="Y26" s="777"/>
    </row>
    <row r="27" spans="2:25" ht="13.5" customHeight="1">
      <c r="B27" s="249" t="s">
        <v>181</v>
      </c>
    </row>
    <row r="30" spans="2:25" ht="23.25" customHeight="1">
      <c r="B30" s="225" t="s">
        <v>320</v>
      </c>
    </row>
    <row r="31" spans="2:25" ht="18" customHeight="1">
      <c r="B31" s="253" t="s">
        <v>310</v>
      </c>
    </row>
    <row r="32" spans="2:25" ht="187.5" customHeight="1">
      <c r="B32" s="792"/>
      <c r="C32" s="787"/>
      <c r="D32" s="787"/>
      <c r="E32" s="787"/>
      <c r="F32" s="787"/>
      <c r="G32" s="787"/>
      <c r="H32" s="787"/>
      <c r="I32" s="787"/>
      <c r="J32" s="787"/>
      <c r="K32" s="788"/>
      <c r="O32" s="781" t="s">
        <v>550</v>
      </c>
      <c r="P32" s="777"/>
      <c r="Q32" s="777"/>
      <c r="R32" s="777"/>
      <c r="S32" s="777"/>
      <c r="T32" s="777"/>
      <c r="U32" s="777"/>
      <c r="V32" s="777"/>
      <c r="W32" s="777"/>
      <c r="X32" s="777"/>
      <c r="Y32" s="777"/>
    </row>
    <row r="33" spans="2:25" ht="43.5" customHeight="1">
      <c r="B33" s="817" t="s">
        <v>183</v>
      </c>
      <c r="C33" s="818"/>
      <c r="D33" s="819"/>
      <c r="E33" s="793"/>
      <c r="F33" s="794"/>
      <c r="G33" s="794"/>
      <c r="H33" s="794"/>
      <c r="I33" s="794"/>
      <c r="J33" s="794"/>
      <c r="K33" s="795"/>
      <c r="O33" s="777" t="s">
        <v>448</v>
      </c>
      <c r="P33" s="777"/>
      <c r="Q33" s="777"/>
      <c r="R33" s="777"/>
      <c r="S33" s="777"/>
      <c r="T33" s="777"/>
      <c r="U33" s="777"/>
      <c r="V33" s="777"/>
      <c r="W33" s="777"/>
      <c r="X33" s="777"/>
      <c r="Y33" s="777"/>
    </row>
    <row r="34" spans="2:25">
      <c r="O34" s="246"/>
    </row>
    <row r="35" spans="2:25" ht="18" customHeight="1">
      <c r="B35" s="245" t="s">
        <v>311</v>
      </c>
      <c r="O35" s="782" t="s">
        <v>555</v>
      </c>
      <c r="P35" s="782"/>
      <c r="Q35" s="782"/>
      <c r="R35" s="782"/>
      <c r="S35" s="782"/>
      <c r="T35" s="782"/>
      <c r="U35" s="782"/>
      <c r="V35" s="782"/>
      <c r="W35" s="782"/>
      <c r="X35" s="782"/>
      <c r="Y35" s="782"/>
    </row>
    <row r="36" spans="2:25" ht="30.75" customHeight="1">
      <c r="B36" s="823" t="s">
        <v>350</v>
      </c>
      <c r="C36" s="824"/>
      <c r="D36" s="257" t="s">
        <v>351</v>
      </c>
      <c r="E36" s="778"/>
      <c r="F36" s="779"/>
      <c r="G36" s="779"/>
      <c r="H36" s="779"/>
      <c r="I36" s="779"/>
      <c r="J36" s="779"/>
      <c r="K36" s="780"/>
      <c r="O36" s="782"/>
      <c r="P36" s="782"/>
      <c r="Q36" s="782"/>
      <c r="R36" s="782"/>
      <c r="S36" s="782"/>
      <c r="T36" s="782"/>
      <c r="U36" s="782"/>
      <c r="V36" s="782"/>
      <c r="W36" s="782"/>
      <c r="X36" s="782"/>
      <c r="Y36" s="782"/>
    </row>
    <row r="37" spans="2:25" ht="30.75" customHeight="1">
      <c r="B37" s="825"/>
      <c r="C37" s="826"/>
      <c r="D37" s="257" t="s">
        <v>352</v>
      </c>
      <c r="E37" s="778"/>
      <c r="F37" s="779"/>
      <c r="G37" s="779"/>
      <c r="H37" s="779"/>
      <c r="I37" s="779"/>
      <c r="J37" s="779"/>
      <c r="K37" s="780"/>
      <c r="O37" s="782"/>
      <c r="P37" s="782"/>
      <c r="Q37" s="782"/>
      <c r="R37" s="782"/>
      <c r="S37" s="782"/>
      <c r="T37" s="782"/>
      <c r="U37" s="782"/>
      <c r="V37" s="782"/>
      <c r="W37" s="782"/>
      <c r="X37" s="782"/>
      <c r="Y37" s="782"/>
    </row>
    <row r="38" spans="2:25" ht="30.75" customHeight="1">
      <c r="B38" s="825"/>
      <c r="C38" s="826"/>
      <c r="D38" s="257" t="s">
        <v>353</v>
      </c>
      <c r="E38" s="778"/>
      <c r="F38" s="779"/>
      <c r="G38" s="779"/>
      <c r="H38" s="779"/>
      <c r="I38" s="779"/>
      <c r="J38" s="779"/>
      <c r="K38" s="780"/>
      <c r="O38" s="782"/>
      <c r="P38" s="782"/>
      <c r="Q38" s="782"/>
      <c r="R38" s="782"/>
      <c r="S38" s="782"/>
      <c r="T38" s="782"/>
      <c r="U38" s="782"/>
      <c r="V38" s="782"/>
      <c r="W38" s="782"/>
      <c r="X38" s="782"/>
      <c r="Y38" s="782"/>
    </row>
    <row r="39" spans="2:25" ht="116.25" customHeight="1">
      <c r="B39" s="827"/>
      <c r="C39" s="828"/>
      <c r="D39" s="254" t="s">
        <v>354</v>
      </c>
      <c r="E39" s="803"/>
      <c r="F39" s="804"/>
      <c r="G39" s="804"/>
      <c r="H39" s="804"/>
      <c r="I39" s="804"/>
      <c r="J39" s="804"/>
      <c r="K39" s="805"/>
      <c r="O39" s="782"/>
      <c r="P39" s="782"/>
      <c r="Q39" s="782"/>
      <c r="R39" s="782"/>
      <c r="S39" s="782"/>
      <c r="T39" s="782"/>
      <c r="U39" s="782"/>
      <c r="V39" s="782"/>
      <c r="W39" s="782"/>
      <c r="X39" s="782"/>
      <c r="Y39" s="782"/>
    </row>
    <row r="40" spans="2:25" ht="30" customHeight="1">
      <c r="B40" s="823" t="s">
        <v>360</v>
      </c>
      <c r="C40" s="824"/>
      <c r="D40" s="257" t="s">
        <v>355</v>
      </c>
      <c r="E40" s="778"/>
      <c r="F40" s="779"/>
      <c r="G40" s="779"/>
      <c r="H40" s="779"/>
      <c r="I40" s="779"/>
      <c r="J40" s="779"/>
      <c r="K40" s="780"/>
      <c r="O40" s="782"/>
      <c r="P40" s="782"/>
      <c r="Q40" s="782"/>
      <c r="R40" s="782"/>
      <c r="S40" s="782"/>
      <c r="T40" s="782"/>
      <c r="U40" s="782"/>
      <c r="V40" s="782"/>
      <c r="W40" s="782"/>
      <c r="X40" s="782"/>
      <c r="Y40" s="782"/>
    </row>
    <row r="41" spans="2:25" ht="30" customHeight="1">
      <c r="B41" s="825"/>
      <c r="C41" s="826"/>
      <c r="D41" s="257" t="s">
        <v>356</v>
      </c>
      <c r="E41" s="778"/>
      <c r="F41" s="779"/>
      <c r="G41" s="779"/>
      <c r="H41" s="779"/>
      <c r="I41" s="779"/>
      <c r="J41" s="779"/>
      <c r="K41" s="780"/>
      <c r="O41" s="782"/>
      <c r="P41" s="782"/>
      <c r="Q41" s="782"/>
      <c r="R41" s="782"/>
      <c r="S41" s="782"/>
      <c r="T41" s="782"/>
      <c r="U41" s="782"/>
      <c r="V41" s="782"/>
      <c r="W41" s="782"/>
      <c r="X41" s="782"/>
      <c r="Y41" s="782"/>
    </row>
    <row r="42" spans="2:25" ht="30" customHeight="1">
      <c r="B42" s="825"/>
      <c r="C42" s="826"/>
      <c r="D42" s="257" t="s">
        <v>357</v>
      </c>
      <c r="E42" s="778"/>
      <c r="F42" s="779"/>
      <c r="G42" s="779"/>
      <c r="H42" s="779"/>
      <c r="I42" s="779"/>
      <c r="J42" s="779"/>
      <c r="K42" s="780"/>
      <c r="O42" s="782"/>
      <c r="P42" s="782"/>
      <c r="Q42" s="782"/>
      <c r="R42" s="782"/>
      <c r="S42" s="782"/>
      <c r="T42" s="782"/>
      <c r="U42" s="782"/>
      <c r="V42" s="782"/>
      <c r="W42" s="782"/>
      <c r="X42" s="782"/>
      <c r="Y42" s="782"/>
    </row>
    <row r="43" spans="2:25" ht="116.25" customHeight="1">
      <c r="B43" s="827"/>
      <c r="C43" s="828"/>
      <c r="D43" s="254" t="s">
        <v>354</v>
      </c>
      <c r="E43" s="803"/>
      <c r="F43" s="804"/>
      <c r="G43" s="804"/>
      <c r="H43" s="804"/>
      <c r="I43" s="804"/>
      <c r="J43" s="804"/>
      <c r="K43" s="805"/>
      <c r="O43" s="782"/>
      <c r="P43" s="782"/>
      <c r="Q43" s="782"/>
      <c r="R43" s="782"/>
      <c r="S43" s="782"/>
      <c r="T43" s="782"/>
      <c r="U43" s="782"/>
      <c r="V43" s="782"/>
      <c r="W43" s="782"/>
      <c r="X43" s="782"/>
      <c r="Y43" s="782"/>
    </row>
    <row r="44" spans="2:25" ht="24" customHeight="1">
      <c r="B44" s="820" t="s">
        <v>358</v>
      </c>
      <c r="C44" s="821"/>
      <c r="D44" s="822"/>
      <c r="E44" s="778"/>
      <c r="F44" s="779"/>
      <c r="G44" s="779"/>
      <c r="H44" s="779"/>
      <c r="I44" s="779"/>
      <c r="J44" s="779"/>
      <c r="K44" s="780"/>
      <c r="O44" s="782"/>
      <c r="P44" s="782"/>
      <c r="Q44" s="782"/>
      <c r="R44" s="782"/>
      <c r="S44" s="782"/>
      <c r="T44" s="782"/>
      <c r="U44" s="782"/>
      <c r="V44" s="782"/>
      <c r="W44" s="782"/>
      <c r="X44" s="782"/>
      <c r="Y44" s="782"/>
    </row>
    <row r="45" spans="2:25" ht="24" customHeight="1">
      <c r="B45" s="783" t="s">
        <v>359</v>
      </c>
      <c r="C45" s="784"/>
      <c r="D45" s="785"/>
      <c r="E45" s="803"/>
      <c r="F45" s="804"/>
      <c r="G45" s="804"/>
      <c r="H45" s="804"/>
      <c r="I45" s="804"/>
      <c r="J45" s="804"/>
      <c r="K45" s="805"/>
      <c r="O45" s="782"/>
      <c r="P45" s="782"/>
      <c r="Q45" s="782"/>
      <c r="R45" s="782"/>
      <c r="S45" s="782"/>
      <c r="T45" s="782"/>
      <c r="U45" s="782"/>
      <c r="V45" s="782"/>
      <c r="W45" s="782"/>
      <c r="X45" s="782"/>
      <c r="Y45" s="782"/>
    </row>
    <row r="46" spans="2:25" ht="24.75" customHeight="1">
      <c r="B46" s="783" t="s">
        <v>217</v>
      </c>
      <c r="C46" s="784"/>
      <c r="D46" s="785"/>
      <c r="E46" s="792"/>
      <c r="F46" s="835"/>
      <c r="G46" s="835"/>
      <c r="H46" s="835"/>
      <c r="I46" s="835"/>
      <c r="J46" s="835"/>
      <c r="K46" s="836"/>
      <c r="O46" s="782"/>
      <c r="P46" s="782"/>
      <c r="Q46" s="782"/>
      <c r="R46" s="782"/>
      <c r="S46" s="782"/>
      <c r="T46" s="782"/>
      <c r="U46" s="782"/>
      <c r="V46" s="782"/>
      <c r="W46" s="782"/>
      <c r="X46" s="782"/>
      <c r="Y46" s="782"/>
    </row>
    <row r="47" spans="2:25" ht="12.75" customHeight="1">
      <c r="B47" s="352"/>
      <c r="C47" s="248"/>
      <c r="D47" s="248"/>
      <c r="E47" s="351"/>
      <c r="F47" s="351"/>
      <c r="G47" s="351"/>
      <c r="H47" s="351"/>
      <c r="I47" s="351"/>
      <c r="J47" s="351"/>
      <c r="K47" s="351"/>
    </row>
    <row r="48" spans="2:25" ht="18.75" customHeight="1">
      <c r="B48" s="253" t="s">
        <v>312</v>
      </c>
      <c r="O48" s="246"/>
    </row>
    <row r="49" spans="2:25" ht="34.5" customHeight="1">
      <c r="B49" s="783" t="s">
        <v>241</v>
      </c>
      <c r="C49" s="784"/>
      <c r="D49" s="785"/>
      <c r="E49" s="796"/>
      <c r="F49" s="797"/>
      <c r="G49" s="797"/>
      <c r="H49" s="797"/>
      <c r="I49" s="797"/>
      <c r="J49" s="797"/>
      <c r="K49" s="798"/>
      <c r="O49" s="781" t="s">
        <v>453</v>
      </c>
      <c r="P49" s="781"/>
      <c r="Q49" s="781"/>
      <c r="R49" s="781"/>
      <c r="S49" s="781"/>
      <c r="T49" s="781"/>
      <c r="U49" s="781"/>
      <c r="V49" s="781"/>
      <c r="W49" s="781"/>
      <c r="X49" s="781"/>
      <c r="Y49" s="781"/>
    </row>
    <row r="50" spans="2:25" ht="34.5" customHeight="1">
      <c r="B50" s="783" t="s">
        <v>248</v>
      </c>
      <c r="C50" s="784"/>
      <c r="D50" s="785"/>
      <c r="E50" s="793"/>
      <c r="F50" s="794"/>
      <c r="G50" s="794"/>
      <c r="H50" s="794"/>
      <c r="I50" s="794"/>
      <c r="J50" s="794"/>
      <c r="K50" s="795"/>
      <c r="O50" s="255"/>
    </row>
    <row r="51" spans="2:25" ht="34.5" customHeight="1">
      <c r="B51" s="783" t="s">
        <v>245</v>
      </c>
      <c r="C51" s="784"/>
      <c r="D51" s="785"/>
      <c r="E51" s="799"/>
      <c r="F51" s="800"/>
      <c r="G51" s="800"/>
      <c r="H51" s="800"/>
      <c r="I51" s="800"/>
      <c r="J51" s="800"/>
      <c r="K51" s="801"/>
      <c r="O51" s="246"/>
    </row>
    <row r="52" spans="2:25" ht="132.75" customHeight="1">
      <c r="B52" s="817" t="s">
        <v>249</v>
      </c>
      <c r="C52" s="818"/>
      <c r="D52" s="819"/>
      <c r="E52" s="802"/>
      <c r="F52" s="797"/>
      <c r="G52" s="797"/>
      <c r="H52" s="797"/>
      <c r="I52" s="797"/>
      <c r="J52" s="797"/>
      <c r="K52" s="798"/>
      <c r="O52" s="781" t="s">
        <v>624</v>
      </c>
      <c r="P52" s="781"/>
      <c r="Q52" s="781"/>
      <c r="R52" s="781"/>
      <c r="S52" s="781"/>
      <c r="T52" s="781"/>
      <c r="U52" s="781"/>
      <c r="V52" s="781"/>
      <c r="W52" s="781"/>
      <c r="X52" s="781"/>
      <c r="Y52" s="781"/>
    </row>
    <row r="54" spans="2:25" ht="18.75" customHeight="1">
      <c r="B54" s="245" t="s">
        <v>313</v>
      </c>
      <c r="O54" s="246"/>
    </row>
    <row r="55" spans="2:25" ht="34.5" customHeight="1">
      <c r="B55" s="783" t="s">
        <v>204</v>
      </c>
      <c r="C55" s="784"/>
      <c r="D55" s="785"/>
      <c r="E55" s="796"/>
      <c r="F55" s="797"/>
      <c r="G55" s="797"/>
      <c r="H55" s="797"/>
      <c r="I55" s="797"/>
      <c r="J55" s="797"/>
      <c r="K55" s="798"/>
      <c r="O55" s="781" t="s">
        <v>456</v>
      </c>
      <c r="P55" s="781"/>
      <c r="Q55" s="781"/>
      <c r="R55" s="781"/>
      <c r="S55" s="781"/>
      <c r="T55" s="781"/>
      <c r="U55" s="781"/>
      <c r="V55" s="781"/>
      <c r="W55" s="781"/>
      <c r="X55" s="781"/>
      <c r="Y55" s="781"/>
    </row>
    <row r="56" spans="2:25" ht="34.5" customHeight="1">
      <c r="B56" s="837" t="s">
        <v>206</v>
      </c>
      <c r="C56" s="838"/>
      <c r="D56" s="839"/>
      <c r="E56" s="786"/>
      <c r="F56" s="787"/>
      <c r="G56" s="787"/>
      <c r="H56" s="787"/>
      <c r="I56" s="787"/>
      <c r="J56" s="787"/>
      <c r="K56" s="788"/>
      <c r="O56" s="777" t="s">
        <v>455</v>
      </c>
      <c r="P56" s="777"/>
      <c r="Q56" s="777"/>
      <c r="R56" s="777"/>
      <c r="S56" s="777"/>
      <c r="T56" s="777"/>
      <c r="U56" s="777"/>
      <c r="V56" s="777"/>
      <c r="W56" s="777"/>
      <c r="X56" s="777"/>
      <c r="Y56" s="777"/>
    </row>
    <row r="57" spans="2:25" ht="34.5" customHeight="1">
      <c r="B57" s="837" t="s">
        <v>203</v>
      </c>
      <c r="C57" s="838"/>
      <c r="D57" s="839"/>
      <c r="E57" s="786"/>
      <c r="F57" s="787"/>
      <c r="G57" s="787"/>
      <c r="H57" s="787"/>
      <c r="I57" s="787"/>
      <c r="J57" s="787"/>
      <c r="K57" s="788"/>
      <c r="O57" s="781" t="s">
        <v>454</v>
      </c>
      <c r="P57" s="777"/>
      <c r="Q57" s="777"/>
      <c r="R57" s="777"/>
      <c r="S57" s="777"/>
      <c r="T57" s="777"/>
      <c r="U57" s="777"/>
      <c r="V57" s="777"/>
      <c r="W57" s="777"/>
      <c r="X57" s="777"/>
      <c r="Y57" s="777"/>
    </row>
    <row r="58" spans="2:25" ht="59.25" customHeight="1">
      <c r="B58" s="783" t="s">
        <v>247</v>
      </c>
      <c r="C58" s="784"/>
      <c r="D58" s="785"/>
      <c r="E58" s="786"/>
      <c r="F58" s="787"/>
      <c r="G58" s="787"/>
      <c r="H58" s="787"/>
      <c r="I58" s="787"/>
      <c r="J58" s="787"/>
      <c r="K58" s="788"/>
      <c r="O58" s="781" t="s">
        <v>552</v>
      </c>
      <c r="P58" s="781"/>
      <c r="Q58" s="781"/>
      <c r="R58" s="781"/>
      <c r="S58" s="781"/>
      <c r="T58" s="781"/>
      <c r="U58" s="781"/>
      <c r="V58" s="781"/>
      <c r="W58" s="781"/>
      <c r="X58" s="781"/>
      <c r="Y58" s="781"/>
    </row>
    <row r="59" spans="2:25" ht="17.25" customHeight="1"/>
    <row r="60" spans="2:25">
      <c r="O60" s="256"/>
    </row>
  </sheetData>
  <mergeCells count="88">
    <mergeCell ref="O49:Y49"/>
    <mergeCell ref="O52:Y52"/>
    <mergeCell ref="O58:Y58"/>
    <mergeCell ref="O55:Y55"/>
    <mergeCell ref="O56:Y56"/>
    <mergeCell ref="O57:Y57"/>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D4:K4"/>
    <mergeCell ref="D6:K6"/>
    <mergeCell ref="E16:K16"/>
    <mergeCell ref="E12:K12"/>
    <mergeCell ref="E14:K14"/>
    <mergeCell ref="E13:K13"/>
    <mergeCell ref="B8:K8"/>
    <mergeCell ref="B15:D15"/>
    <mergeCell ref="B16:D16"/>
    <mergeCell ref="B14:D14"/>
    <mergeCell ref="B13:D13"/>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B24:D24"/>
    <mergeCell ref="B25:D25"/>
    <mergeCell ref="E20:K20"/>
    <mergeCell ref="E21:K21"/>
    <mergeCell ref="E24:K24"/>
    <mergeCell ref="E25:K25"/>
    <mergeCell ref="E40:K40"/>
    <mergeCell ref="E41:K41"/>
    <mergeCell ref="E42:K42"/>
    <mergeCell ref="O33:Y33"/>
    <mergeCell ref="O18:Y18"/>
    <mergeCell ref="O24:Y24"/>
    <mergeCell ref="O25:Y25"/>
    <mergeCell ref="O26:Y26"/>
    <mergeCell ref="O32:Y32"/>
    <mergeCell ref="O35:Y46"/>
    <mergeCell ref="O22:Y23"/>
    <mergeCell ref="O1:Y1"/>
    <mergeCell ref="O14:Y14"/>
    <mergeCell ref="O13:Y13"/>
    <mergeCell ref="O12:Y12"/>
    <mergeCell ref="O4:Y4"/>
    <mergeCell ref="O2:Y2"/>
  </mergeCells>
  <phoneticPr fontId="14"/>
  <pageMargins left="0.43307086614173229" right="0.43307086614173229" top="0.74803149606299213" bottom="0.74803149606299213" header="0.31496062992125984" footer="0.31496062992125984"/>
  <pageSetup paperSize="9" fitToHeight="0" orientation="portrait" r:id="rId1"/>
  <rowBreaks count="2" manualBreakCount="2">
    <brk id="29" max="16383" man="1"/>
    <brk id="4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選択肢!$B$1:$K$1</xm:f>
          </x14:formula1>
          <xm:sqref>E15:K15</xm:sqref>
        </x14:dataValidation>
        <x14:dataValidation type="list" allowBlank="1" showInputMessage="1" showErrorMessage="1" error="選択のみ" xr:uid="{3FC9719C-551C-40B4-8B28-0270B06FC7AC}">
          <x14:formula1>
            <xm:f>選択肢!$B$2:$F$2</xm:f>
          </x14:formula1>
          <xm:sqref>E38:K38 E42:K42</xm:sqref>
        </x14:dataValidation>
        <x14:dataValidation type="list" allowBlank="1" showInputMessage="1" showErrorMessage="1" error="「○」、「－」どちらかを選択" xr:uid="{AAB968A7-7623-4801-B368-046B4D961581}">
          <x14:formula1>
            <xm:f>選択肢!$B$3:$C$3</xm:f>
          </x14:formula1>
          <xm:sqref>E45:K45</xm:sqref>
        </x14:dataValidation>
        <x14:dataValidation type="list" allowBlank="1" showInputMessage="1" showErrorMessage="1" error="選択のみ" xr:uid="{62EA6D15-09FD-410D-8F39-6CC5E085CA8D}">
          <x14:formula1>
            <xm:f>選択肢!$B$5:$D$5</xm:f>
          </x14:formula1>
          <xm:sqref>E55:K55</xm:sqref>
        </x14:dataValidation>
        <x14:dataValidation type="list" allowBlank="1" showInputMessage="1" showErrorMessage="1" error="選択のみ" xr:uid="{C118D310-3046-4A24-BF7F-41A1B96C1106}">
          <x14:formula1>
            <xm:f>選択肢!$B$4:$E$4</xm:f>
          </x14:formula1>
          <xm:sqref>E49:K49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pageSetUpPr fitToPage="1"/>
  </sheetPr>
  <dimension ref="C1:N20"/>
  <sheetViews>
    <sheetView view="pageBreakPreview" zoomScale="60" zoomScaleNormal="55" workbookViewId="0">
      <selection activeCell="W17" sqref="W17"/>
    </sheetView>
  </sheetViews>
  <sheetFormatPr defaultColWidth="9" defaultRowHeight="12.6"/>
  <cols>
    <col min="1" max="2" width="2.6640625" style="245" customWidth="1"/>
    <col min="3" max="3" width="24.109375" style="245" customWidth="1"/>
    <col min="4" max="14" width="15.6640625" style="245" customWidth="1"/>
    <col min="15" max="15" width="2.6640625" style="245" customWidth="1"/>
    <col min="16" max="16" width="9" style="245"/>
    <col min="17" max="17" width="10.33203125" style="245" bestFit="1" customWidth="1"/>
    <col min="18" max="16384" width="9" style="245"/>
  </cols>
  <sheetData>
    <row r="1" spans="3:14" ht="32.25" customHeight="1" thickBot="1">
      <c r="C1" s="245" t="s">
        <v>691</v>
      </c>
    </row>
    <row r="2" spans="3:14" ht="30" customHeight="1">
      <c r="C2" s="1058" t="s">
        <v>590</v>
      </c>
      <c r="D2" s="1060" t="s">
        <v>589</v>
      </c>
      <c r="E2" s="1061"/>
      <c r="F2" s="1061"/>
      <c r="G2" s="1062"/>
      <c r="H2" s="1061" t="s">
        <v>588</v>
      </c>
      <c r="I2" s="1061"/>
      <c r="J2" s="1061"/>
      <c r="K2" s="1061"/>
      <c r="L2" s="1061"/>
      <c r="M2" s="1062"/>
      <c r="N2" s="486" t="s">
        <v>547</v>
      </c>
    </row>
    <row r="3" spans="3:14" ht="30" customHeight="1" thickBot="1">
      <c r="C3" s="1059"/>
      <c r="D3" s="346" t="s">
        <v>587</v>
      </c>
      <c r="E3" s="347" t="s">
        <v>586</v>
      </c>
      <c r="F3" s="347" t="s">
        <v>585</v>
      </c>
      <c r="G3" s="348" t="s">
        <v>584</v>
      </c>
      <c r="H3" s="346" t="s">
        <v>583</v>
      </c>
      <c r="I3" s="363" t="s">
        <v>582</v>
      </c>
      <c r="J3" s="347" t="s">
        <v>581</v>
      </c>
      <c r="K3" s="347" t="s">
        <v>580</v>
      </c>
      <c r="L3" s="347" t="s">
        <v>579</v>
      </c>
      <c r="M3" s="348" t="s">
        <v>578</v>
      </c>
      <c r="N3" s="349" t="s">
        <v>577</v>
      </c>
    </row>
    <row r="4" spans="3:14" ht="48" customHeight="1">
      <c r="C4" s="485" t="s">
        <v>576</v>
      </c>
      <c r="D4" s="663"/>
      <c r="E4" s="664"/>
      <c r="F4" s="664"/>
      <c r="G4" s="665"/>
      <c r="H4" s="505"/>
      <c r="I4" s="505"/>
      <c r="J4" s="502"/>
      <c r="K4" s="509"/>
      <c r="L4" s="509"/>
      <c r="M4" s="503"/>
      <c r="N4" s="666"/>
    </row>
    <row r="5" spans="3:14" ht="48" customHeight="1">
      <c r="C5" s="484" t="s">
        <v>575</v>
      </c>
      <c r="D5" s="508"/>
      <c r="E5" s="502"/>
      <c r="F5" s="502"/>
      <c r="G5" s="503"/>
      <c r="H5" s="504"/>
      <c r="I5" s="505"/>
      <c r="J5" s="502"/>
      <c r="K5" s="509"/>
      <c r="L5" s="509"/>
      <c r="M5" s="503"/>
      <c r="N5" s="506"/>
    </row>
    <row r="6" spans="3:14" ht="48" customHeight="1">
      <c r="C6" s="484" t="s">
        <v>574</v>
      </c>
      <c r="D6" s="507"/>
      <c r="E6" s="501"/>
      <c r="F6" s="502"/>
      <c r="G6" s="503"/>
      <c r="H6" s="504"/>
      <c r="I6" s="505"/>
      <c r="J6" s="502"/>
      <c r="K6" s="509"/>
      <c r="L6" s="509"/>
      <c r="M6" s="503"/>
      <c r="N6" s="506"/>
    </row>
    <row r="7" spans="3:14" ht="48" customHeight="1">
      <c r="C7" s="484" t="s">
        <v>573</v>
      </c>
      <c r="D7" s="667" t="str">
        <f t="shared" ref="D7:N7" si="0">IFERROR(ROUND((D6-D14)*1000000/D4/D15,0),"0")</f>
        <v>0</v>
      </c>
      <c r="E7" s="668" t="str">
        <f t="shared" si="0"/>
        <v>0</v>
      </c>
      <c r="F7" s="669" t="str">
        <f t="shared" si="0"/>
        <v>0</v>
      </c>
      <c r="G7" s="670" t="str">
        <f t="shared" si="0"/>
        <v>0</v>
      </c>
      <c r="H7" s="671" t="str">
        <f t="shared" si="0"/>
        <v>0</v>
      </c>
      <c r="I7" s="672" t="str">
        <f t="shared" si="0"/>
        <v>0</v>
      </c>
      <c r="J7" s="668" t="str">
        <f t="shared" si="0"/>
        <v>0</v>
      </c>
      <c r="K7" s="673" t="str">
        <f t="shared" si="0"/>
        <v>0</v>
      </c>
      <c r="L7" s="673" t="str">
        <f t="shared" si="0"/>
        <v>0</v>
      </c>
      <c r="M7" s="674" t="str">
        <f t="shared" si="0"/>
        <v>0</v>
      </c>
      <c r="N7" s="675" t="str">
        <f t="shared" si="0"/>
        <v>0</v>
      </c>
    </row>
    <row r="8" spans="3:14" ht="48" customHeight="1">
      <c r="C8" s="484" t="s">
        <v>572</v>
      </c>
      <c r="D8" s="500"/>
      <c r="E8" s="501"/>
      <c r="F8" s="502"/>
      <c r="G8" s="503"/>
      <c r="H8" s="504"/>
      <c r="I8" s="505"/>
      <c r="J8" s="502"/>
      <c r="K8" s="509"/>
      <c r="L8" s="509"/>
      <c r="M8" s="503"/>
      <c r="N8" s="506"/>
    </row>
    <row r="9" spans="3:14" ht="48" customHeight="1">
      <c r="C9" s="484" t="s">
        <v>571</v>
      </c>
      <c r="D9" s="667">
        <f t="shared" ref="D9:N9" si="1">D5+D6+D8</f>
        <v>0</v>
      </c>
      <c r="E9" s="668">
        <f t="shared" si="1"/>
        <v>0</v>
      </c>
      <c r="F9" s="668">
        <f t="shared" si="1"/>
        <v>0</v>
      </c>
      <c r="G9" s="674">
        <f t="shared" si="1"/>
        <v>0</v>
      </c>
      <c r="H9" s="698">
        <f t="shared" si="1"/>
        <v>0</v>
      </c>
      <c r="I9" s="699">
        <f t="shared" si="1"/>
        <v>0</v>
      </c>
      <c r="J9" s="668">
        <f t="shared" si="1"/>
        <v>0</v>
      </c>
      <c r="K9" s="668">
        <f t="shared" si="1"/>
        <v>0</v>
      </c>
      <c r="L9" s="668">
        <f t="shared" si="1"/>
        <v>0</v>
      </c>
      <c r="M9" s="699">
        <f t="shared" si="1"/>
        <v>0</v>
      </c>
      <c r="N9" s="700">
        <f t="shared" si="1"/>
        <v>0</v>
      </c>
    </row>
    <row r="10" spans="3:14" ht="48" customHeight="1">
      <c r="C10" s="484" t="s">
        <v>570</v>
      </c>
      <c r="D10" s="701" t="str">
        <f t="shared" ref="D10:N10" si="2">IFERROR(ROUND(D9*1000000/D4/D15,0),"0")</f>
        <v>0</v>
      </c>
      <c r="E10" s="669" t="str">
        <f t="shared" si="2"/>
        <v>0</v>
      </c>
      <c r="F10" s="668" t="str">
        <f t="shared" si="2"/>
        <v>0</v>
      </c>
      <c r="G10" s="674" t="str">
        <f t="shared" si="2"/>
        <v>0</v>
      </c>
      <c r="H10" s="698" t="str">
        <f t="shared" si="2"/>
        <v>0</v>
      </c>
      <c r="I10" s="699" t="str">
        <f t="shared" si="2"/>
        <v>0</v>
      </c>
      <c r="J10" s="669" t="str">
        <f t="shared" si="2"/>
        <v>0</v>
      </c>
      <c r="K10" s="702" t="str">
        <f t="shared" si="2"/>
        <v>0</v>
      </c>
      <c r="L10" s="702" t="str">
        <f t="shared" si="2"/>
        <v>0</v>
      </c>
      <c r="M10" s="670" t="str">
        <f t="shared" si="2"/>
        <v>0</v>
      </c>
      <c r="N10" s="675" t="str">
        <f t="shared" si="2"/>
        <v>0</v>
      </c>
    </row>
    <row r="11" spans="3:14" ht="48" customHeight="1">
      <c r="C11" s="483" t="s">
        <v>569</v>
      </c>
      <c r="D11" s="686"/>
      <c r="E11" s="687"/>
      <c r="F11" s="688"/>
      <c r="G11" s="689"/>
      <c r="H11" s="690"/>
      <c r="I11" s="505"/>
      <c r="J11" s="502"/>
      <c r="K11" s="509"/>
      <c r="L11" s="509"/>
      <c r="M11" s="503"/>
      <c r="N11" s="691"/>
    </row>
    <row r="12" spans="3:14" ht="48" customHeight="1" thickBot="1">
      <c r="C12" s="482" t="s">
        <v>568</v>
      </c>
      <c r="D12" s="681"/>
      <c r="E12" s="692"/>
      <c r="F12" s="692"/>
      <c r="G12" s="693"/>
      <c r="H12" s="694"/>
      <c r="I12" s="695"/>
      <c r="J12" s="692"/>
      <c r="K12" s="696"/>
      <c r="L12" s="696"/>
      <c r="M12" s="693"/>
      <c r="N12" s="697"/>
    </row>
    <row r="13" spans="3:14" ht="13.2" thickBot="1">
      <c r="C13" s="481"/>
      <c r="D13" s="510"/>
      <c r="E13" s="511"/>
      <c r="F13" s="511"/>
      <c r="G13" s="511"/>
      <c r="H13" s="511"/>
      <c r="I13" s="511"/>
      <c r="J13" s="511"/>
      <c r="K13" s="511"/>
      <c r="L13" s="511"/>
      <c r="M13" s="511"/>
      <c r="N13" s="511"/>
    </row>
    <row r="14" spans="3:14" ht="48" customHeight="1">
      <c r="C14" s="480" t="s">
        <v>567</v>
      </c>
      <c r="D14" s="676"/>
      <c r="E14" s="677"/>
      <c r="F14" s="677"/>
      <c r="G14" s="678"/>
      <c r="H14" s="679"/>
      <c r="I14" s="680"/>
      <c r="J14" s="677"/>
      <c r="K14" s="677"/>
      <c r="L14" s="677"/>
      <c r="M14" s="678"/>
      <c r="N14" s="666"/>
    </row>
    <row r="15" spans="3:14" ht="47.1" customHeight="1" thickBot="1">
      <c r="C15" s="364" t="s">
        <v>566</v>
      </c>
      <c r="D15" s="681"/>
      <c r="E15" s="682"/>
      <c r="F15" s="683"/>
      <c r="G15" s="684"/>
      <c r="H15" s="681"/>
      <c r="I15" s="682"/>
      <c r="J15" s="683"/>
      <c r="K15" s="683"/>
      <c r="L15" s="683"/>
      <c r="M15" s="684"/>
      <c r="N15" s="685"/>
    </row>
    <row r="16" spans="3:14">
      <c r="C16" s="353"/>
      <c r="D16" s="354"/>
      <c r="E16" s="354"/>
      <c r="F16" s="354"/>
      <c r="G16" s="354"/>
      <c r="H16" s="354"/>
      <c r="I16" s="354"/>
      <c r="J16" s="354"/>
      <c r="K16" s="354"/>
      <c r="L16" s="354"/>
      <c r="M16" s="354"/>
      <c r="N16" s="354"/>
    </row>
    <row r="17" spans="3:14" ht="309" customHeight="1">
      <c r="C17" s="353"/>
      <c r="D17" s="354"/>
      <c r="E17" s="355"/>
      <c r="F17" s="355"/>
      <c r="G17" s="355"/>
      <c r="H17" s="355"/>
      <c r="I17" s="355"/>
      <c r="J17" s="355"/>
      <c r="K17" s="355"/>
      <c r="L17" s="355"/>
      <c r="M17" s="355"/>
      <c r="N17" s="355"/>
    </row>
    <row r="18" spans="3:14" ht="309" customHeight="1">
      <c r="C18" s="353"/>
      <c r="D18" s="354"/>
      <c r="E18" s="355"/>
      <c r="F18" s="355"/>
      <c r="G18" s="355"/>
      <c r="H18" s="355"/>
      <c r="I18" s="355"/>
      <c r="J18" s="355"/>
      <c r="K18" s="355"/>
      <c r="L18" s="355"/>
      <c r="M18" s="355"/>
      <c r="N18" s="355"/>
    </row>
    <row r="19" spans="3:14" ht="309.60000000000002" customHeight="1">
      <c r="C19" s="353"/>
      <c r="D19" s="354"/>
      <c r="E19" s="355"/>
      <c r="F19" s="355"/>
      <c r="G19" s="355"/>
      <c r="H19" s="355"/>
      <c r="I19" s="355"/>
      <c r="J19" s="355"/>
      <c r="K19" s="355"/>
      <c r="L19" s="355"/>
      <c r="M19" s="355"/>
      <c r="N19" s="355"/>
    </row>
    <row r="20" spans="3:14" ht="330" customHeight="1">
      <c r="C20" s="353"/>
      <c r="D20" s="354"/>
      <c r="E20" s="355"/>
      <c r="F20" s="355"/>
      <c r="G20" s="355"/>
      <c r="H20" s="355"/>
      <c r="I20" s="355"/>
      <c r="J20" s="355"/>
      <c r="K20" s="355"/>
      <c r="L20" s="355"/>
      <c r="M20" s="355"/>
      <c r="N20" s="355"/>
    </row>
  </sheetData>
  <mergeCells count="3">
    <mergeCell ref="C2:C3"/>
    <mergeCell ref="D2:G2"/>
    <mergeCell ref="H2:M2"/>
  </mergeCells>
  <phoneticPr fontId="57"/>
  <pageMargins left="0.70866141732283472" right="0.70866141732283472" top="0.74803149606299213" bottom="0.74803149606299213" header="0.31496062992125984" footer="0.31496062992125984"/>
  <pageSetup paperSize="9" scale="65" fitToHeight="0" orientation="landscape" r:id="rId1"/>
  <rowBreaks count="1" manualBreakCount="1">
    <brk id="16" max="14"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3351-102F-4F14-95BA-93C1DA0FE20B}">
  <sheetPr>
    <pageSetUpPr fitToPage="1"/>
  </sheetPr>
  <dimension ref="A2:I41"/>
  <sheetViews>
    <sheetView view="pageBreakPreview" zoomScale="90" zoomScaleNormal="100" zoomScaleSheetLayoutView="90" workbookViewId="0">
      <selection activeCell="K33" sqref="K33"/>
    </sheetView>
  </sheetViews>
  <sheetFormatPr defaultColWidth="8.88671875" defaultRowHeight="14.4"/>
  <cols>
    <col min="1" max="2" width="16.77734375" style="391" customWidth="1"/>
    <col min="3" max="3" width="6.44140625" style="391" customWidth="1"/>
    <col min="4" max="4" width="14.33203125" style="391" customWidth="1"/>
    <col min="5" max="5" width="6" style="391" customWidth="1"/>
    <col min="6" max="7" width="18.21875" style="391" customWidth="1"/>
    <col min="8" max="8" width="3.44140625" style="391" customWidth="1"/>
    <col min="9" max="16384" width="8.88671875" style="391"/>
  </cols>
  <sheetData>
    <row r="2" spans="1:9" ht="23.4">
      <c r="D2" s="392" t="s">
        <v>496</v>
      </c>
    </row>
    <row r="4" spans="1:9">
      <c r="A4" s="393" t="s">
        <v>497</v>
      </c>
      <c r="B4" s="394" t="s">
        <v>498</v>
      </c>
    </row>
    <row r="6" spans="1:9">
      <c r="F6" s="391" t="s">
        <v>499</v>
      </c>
      <c r="G6" s="391" t="s">
        <v>500</v>
      </c>
    </row>
    <row r="7" spans="1:9">
      <c r="F7" s="395" t="s">
        <v>501</v>
      </c>
    </row>
    <row r="9" spans="1:9" ht="64.95" customHeight="1">
      <c r="A9" s="1063" t="s">
        <v>678</v>
      </c>
      <c r="B9" s="1063"/>
      <c r="C9" s="1063"/>
      <c r="D9" s="1063"/>
      <c r="E9" s="1063"/>
      <c r="F9" s="1063"/>
      <c r="G9" s="1063"/>
      <c r="I9" s="572" t="s">
        <v>660</v>
      </c>
    </row>
    <row r="12" spans="1:9">
      <c r="D12" s="396" t="s">
        <v>502</v>
      </c>
    </row>
    <row r="13" spans="1:9">
      <c r="D13" s="396"/>
    </row>
    <row r="15" spans="1:9">
      <c r="A15" s="391" t="s">
        <v>503</v>
      </c>
      <c r="B15" s="397"/>
      <c r="C15" s="397"/>
      <c r="D15" s="397"/>
      <c r="E15" s="397"/>
      <c r="F15" s="397"/>
      <c r="G15" s="397"/>
    </row>
    <row r="16" spans="1:9">
      <c r="A16" s="1064"/>
      <c r="B16" s="1064"/>
      <c r="C16" s="1064"/>
      <c r="D16" s="1064"/>
      <c r="E16" s="1064"/>
      <c r="F16" s="1064"/>
      <c r="G16" s="1064"/>
    </row>
    <row r="17" spans="1:7">
      <c r="A17" s="1064"/>
      <c r="B17" s="1064"/>
      <c r="C17" s="1064"/>
      <c r="D17" s="1064"/>
      <c r="E17" s="1064"/>
      <c r="F17" s="1064"/>
      <c r="G17" s="1064"/>
    </row>
    <row r="18" spans="1:7">
      <c r="A18" s="1064"/>
      <c r="B18" s="1064"/>
      <c r="C18" s="1064"/>
      <c r="D18" s="1064"/>
      <c r="E18" s="1064"/>
      <c r="F18" s="1064"/>
      <c r="G18" s="1064"/>
    </row>
    <row r="19" spans="1:7">
      <c r="A19" s="1064"/>
      <c r="B19" s="1064"/>
      <c r="C19" s="1064"/>
      <c r="D19" s="1064"/>
      <c r="E19" s="1064"/>
      <c r="F19" s="1064"/>
      <c r="G19" s="1064"/>
    </row>
    <row r="20" spans="1:7">
      <c r="A20" s="1064"/>
      <c r="B20" s="1064"/>
      <c r="C20" s="1064"/>
      <c r="D20" s="1064"/>
      <c r="E20" s="1064"/>
      <c r="F20" s="1064"/>
      <c r="G20" s="1064"/>
    </row>
    <row r="21" spans="1:7">
      <c r="A21" s="1064"/>
      <c r="B21" s="1064"/>
      <c r="C21" s="1064"/>
      <c r="D21" s="1064"/>
      <c r="E21" s="1064"/>
      <c r="F21" s="1064"/>
      <c r="G21" s="1064"/>
    </row>
    <row r="22" spans="1:7">
      <c r="A22" s="1064"/>
      <c r="B22" s="1064"/>
      <c r="C22" s="1064"/>
      <c r="D22" s="1064"/>
      <c r="E22" s="1064"/>
      <c r="F22" s="1064"/>
      <c r="G22" s="1064"/>
    </row>
    <row r="23" spans="1:7">
      <c r="A23" s="1064"/>
      <c r="B23" s="1064"/>
      <c r="C23" s="1064"/>
      <c r="D23" s="1064"/>
      <c r="E23" s="1064"/>
      <c r="F23" s="1064"/>
      <c r="G23" s="1064"/>
    </row>
    <row r="24" spans="1:7">
      <c r="A24" s="1064"/>
      <c r="B24" s="1064"/>
      <c r="C24" s="1064"/>
      <c r="D24" s="1064"/>
      <c r="E24" s="1064"/>
      <c r="F24" s="1064"/>
      <c r="G24" s="1064"/>
    </row>
    <row r="25" spans="1:7">
      <c r="A25" s="397"/>
      <c r="B25" s="397"/>
      <c r="C25" s="397"/>
      <c r="D25" s="397"/>
      <c r="E25" s="397"/>
      <c r="F25" s="397"/>
      <c r="G25" s="397"/>
    </row>
    <row r="26" spans="1:7">
      <c r="B26" s="397"/>
      <c r="C26" s="397"/>
      <c r="D26" s="397"/>
      <c r="E26" s="397"/>
      <c r="F26" s="397"/>
      <c r="G26" s="397"/>
    </row>
    <row r="27" spans="1:7">
      <c r="A27" s="391" t="s">
        <v>504</v>
      </c>
      <c r="B27" s="397"/>
      <c r="C27" s="397"/>
      <c r="D27" s="397"/>
      <c r="E27" s="397"/>
      <c r="F27" s="397"/>
      <c r="G27" s="397"/>
    </row>
    <row r="28" spans="1:7">
      <c r="A28" s="391" t="s">
        <v>505</v>
      </c>
      <c r="B28" s="397"/>
      <c r="C28" s="397"/>
      <c r="D28" s="397"/>
      <c r="E28" s="397"/>
      <c r="F28" s="397"/>
      <c r="G28" s="397"/>
    </row>
    <row r="29" spans="1:7" ht="33" customHeight="1">
      <c r="A29" s="1063" t="s">
        <v>506</v>
      </c>
      <c r="B29" s="1063"/>
      <c r="C29" s="1063"/>
      <c r="D29" s="1063"/>
      <c r="E29" s="1063"/>
      <c r="F29" s="1063"/>
      <c r="G29" s="1063"/>
    </row>
    <row r="30" spans="1:7">
      <c r="A30" s="397"/>
      <c r="B30" s="397"/>
      <c r="C30" s="397"/>
      <c r="D30" s="397"/>
      <c r="E30" s="397"/>
      <c r="F30" s="397"/>
      <c r="G30" s="397"/>
    </row>
    <row r="31" spans="1:7">
      <c r="A31" s="397"/>
      <c r="B31" s="397"/>
      <c r="C31" s="397"/>
      <c r="D31" s="397"/>
      <c r="E31" s="397"/>
      <c r="F31" s="397"/>
      <c r="G31" s="397"/>
    </row>
    <row r="32" spans="1:7">
      <c r="A32" s="397"/>
      <c r="B32" s="397"/>
      <c r="C32" s="397"/>
      <c r="D32" s="397"/>
      <c r="E32" s="397"/>
      <c r="F32" s="397"/>
      <c r="G32" s="397"/>
    </row>
    <row r="33" spans="1:7">
      <c r="A33" s="397"/>
      <c r="B33" s="397"/>
      <c r="C33" s="397"/>
      <c r="D33" s="397"/>
      <c r="E33" s="397"/>
      <c r="F33" s="397"/>
      <c r="G33" s="397"/>
    </row>
    <row r="34" spans="1:7">
      <c r="A34" s="397"/>
      <c r="B34" s="397"/>
      <c r="C34" s="397"/>
      <c r="D34" s="397"/>
      <c r="E34" s="397"/>
      <c r="F34" s="397"/>
      <c r="G34" s="397"/>
    </row>
    <row r="35" spans="1:7">
      <c r="B35" s="397"/>
      <c r="C35" s="397"/>
      <c r="D35" s="397"/>
      <c r="E35" s="397"/>
      <c r="F35" s="397"/>
      <c r="G35" s="397"/>
    </row>
    <row r="36" spans="1:7">
      <c r="A36" s="397"/>
      <c r="B36" s="397"/>
      <c r="C36" s="397"/>
      <c r="D36" s="397"/>
      <c r="E36" s="397"/>
      <c r="F36" s="397"/>
      <c r="G36" s="397"/>
    </row>
    <row r="37" spans="1:7">
      <c r="A37" s="397"/>
      <c r="B37" s="397"/>
      <c r="C37" s="397"/>
      <c r="D37" s="397"/>
      <c r="E37" s="397"/>
      <c r="F37" s="397"/>
      <c r="G37" s="397"/>
    </row>
    <row r="38" spans="1:7">
      <c r="A38" s="397"/>
      <c r="B38" s="397"/>
      <c r="C38" s="397"/>
      <c r="D38" s="397"/>
      <c r="E38" s="397"/>
      <c r="F38" s="397"/>
      <c r="G38" s="397"/>
    </row>
    <row r="39" spans="1:7">
      <c r="A39" s="397"/>
      <c r="B39" s="397"/>
      <c r="C39" s="397"/>
      <c r="D39" s="397"/>
      <c r="E39" s="397"/>
      <c r="F39" s="397"/>
      <c r="G39" s="397"/>
    </row>
    <row r="40" spans="1:7">
      <c r="A40" s="397"/>
      <c r="B40" s="397"/>
      <c r="C40" s="397"/>
      <c r="D40" s="397"/>
      <c r="E40" s="397"/>
      <c r="F40" s="397"/>
      <c r="G40" s="397"/>
    </row>
    <row r="41" spans="1:7">
      <c r="A41" s="397"/>
      <c r="B41" s="397"/>
      <c r="C41" s="397"/>
      <c r="D41" s="397"/>
      <c r="E41" s="397"/>
      <c r="F41" s="397"/>
      <c r="G41" s="397"/>
    </row>
  </sheetData>
  <mergeCells count="3">
    <mergeCell ref="A9:G9"/>
    <mergeCell ref="A16:G24"/>
    <mergeCell ref="A29:G29"/>
  </mergeCells>
  <phoneticPr fontId="57"/>
  <pageMargins left="0.7" right="0.7" top="0.75" bottom="0.75" header="0.3" footer="0.3"/>
  <pageSetup paperSize="9" scale="9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CF1DC-2216-47AB-9DAE-64D8B8F0237D}">
  <sheetPr>
    <pageSetUpPr fitToPage="1"/>
  </sheetPr>
  <dimension ref="A2:I42"/>
  <sheetViews>
    <sheetView view="pageBreakPreview" zoomScale="90" zoomScaleNormal="100" zoomScaleSheetLayoutView="90" workbookViewId="0">
      <selection activeCell="Q33" sqref="Q33"/>
    </sheetView>
  </sheetViews>
  <sheetFormatPr defaultColWidth="8.88671875" defaultRowHeight="14.4"/>
  <cols>
    <col min="1" max="2" width="16.77734375" style="391" customWidth="1"/>
    <col min="3" max="3" width="6.44140625" style="391" customWidth="1"/>
    <col min="4" max="4" width="14.33203125" style="391" customWidth="1"/>
    <col min="5" max="5" width="6" style="391" customWidth="1"/>
    <col min="6" max="7" width="18.21875" style="391" customWidth="1"/>
    <col min="8" max="8" width="3.44140625" style="391" customWidth="1"/>
    <col min="9" max="16384" width="8.88671875" style="391"/>
  </cols>
  <sheetData>
    <row r="2" spans="1:9" ht="23.4">
      <c r="D2" s="392" t="s">
        <v>496</v>
      </c>
    </row>
    <row r="4" spans="1:9">
      <c r="A4" s="393" t="s">
        <v>497</v>
      </c>
      <c r="B4" s="394" t="s">
        <v>498</v>
      </c>
    </row>
    <row r="6" spans="1:9">
      <c r="F6" s="391" t="s">
        <v>499</v>
      </c>
      <c r="G6" s="391" t="s">
        <v>500</v>
      </c>
    </row>
    <row r="7" spans="1:9">
      <c r="F7" s="395" t="s">
        <v>501</v>
      </c>
    </row>
    <row r="9" spans="1:9" ht="77.7" customHeight="1">
      <c r="A9" s="1063" t="s">
        <v>679</v>
      </c>
      <c r="B9" s="1063"/>
      <c r="C9" s="1063"/>
      <c r="D9" s="1063"/>
      <c r="E9" s="1063"/>
      <c r="F9" s="1063"/>
      <c r="G9" s="1063"/>
      <c r="I9" s="572" t="s">
        <v>661</v>
      </c>
    </row>
    <row r="12" spans="1:9">
      <c r="D12" s="396" t="s">
        <v>502</v>
      </c>
    </row>
    <row r="13" spans="1:9">
      <c r="D13" s="396"/>
    </row>
    <row r="15" spans="1:9">
      <c r="A15" s="391" t="s">
        <v>507</v>
      </c>
      <c r="B15" s="397"/>
      <c r="C15" s="397"/>
      <c r="D15" s="397"/>
      <c r="E15" s="397"/>
      <c r="F15" s="397"/>
      <c r="G15" s="397"/>
    </row>
    <row r="16" spans="1:9">
      <c r="A16" s="1064"/>
      <c r="B16" s="1064"/>
      <c r="C16" s="1064"/>
      <c r="D16" s="1064"/>
      <c r="E16" s="1064"/>
      <c r="F16" s="1064"/>
      <c r="G16" s="1064"/>
    </row>
    <row r="17" spans="1:7">
      <c r="A17" s="1064"/>
      <c r="B17" s="1064"/>
      <c r="C17" s="1064"/>
      <c r="D17" s="1064"/>
      <c r="E17" s="1064"/>
      <c r="F17" s="1064"/>
      <c r="G17" s="1064"/>
    </row>
    <row r="18" spans="1:7">
      <c r="A18" s="1064"/>
      <c r="B18" s="1064"/>
      <c r="C18" s="1064"/>
      <c r="D18" s="1064"/>
      <c r="E18" s="1064"/>
      <c r="F18" s="1064"/>
      <c r="G18" s="1064"/>
    </row>
    <row r="19" spans="1:7">
      <c r="A19" s="397"/>
      <c r="B19" s="397"/>
      <c r="C19" s="397"/>
      <c r="D19" s="397"/>
      <c r="E19" s="397"/>
      <c r="F19" s="397"/>
      <c r="G19" s="397"/>
    </row>
    <row r="20" spans="1:7">
      <c r="A20" s="391" t="s">
        <v>508</v>
      </c>
      <c r="B20" s="397"/>
      <c r="C20" s="397"/>
      <c r="D20" s="397"/>
      <c r="E20" s="397"/>
      <c r="F20" s="397"/>
      <c r="G20" s="397"/>
    </row>
    <row r="21" spans="1:7">
      <c r="A21" s="1064"/>
      <c r="B21" s="1064"/>
      <c r="C21" s="1064"/>
      <c r="D21" s="1064"/>
      <c r="E21" s="1064"/>
      <c r="F21" s="1064"/>
      <c r="G21" s="1064"/>
    </row>
    <row r="22" spans="1:7" ht="18" customHeight="1">
      <c r="A22" s="1064"/>
      <c r="B22" s="1064"/>
      <c r="C22" s="1064"/>
      <c r="D22" s="1064"/>
      <c r="E22" s="1064"/>
      <c r="F22" s="1064"/>
      <c r="G22" s="1064"/>
    </row>
    <row r="23" spans="1:7">
      <c r="A23" s="1064"/>
      <c r="B23" s="1064"/>
      <c r="C23" s="1064"/>
      <c r="D23" s="1064"/>
      <c r="E23" s="1064"/>
      <c r="F23" s="1064"/>
      <c r="G23" s="1064"/>
    </row>
    <row r="24" spans="1:7">
      <c r="A24" s="1064"/>
      <c r="B24" s="1064"/>
      <c r="C24" s="1064"/>
      <c r="D24" s="1064"/>
      <c r="E24" s="1064"/>
      <c r="F24" s="1064"/>
      <c r="G24" s="1064"/>
    </row>
    <row r="25" spans="1:7">
      <c r="A25" s="1064"/>
      <c r="B25" s="1064"/>
      <c r="C25" s="1064"/>
      <c r="D25" s="1064"/>
      <c r="E25" s="1064"/>
      <c r="F25" s="1064"/>
      <c r="G25" s="1064"/>
    </row>
    <row r="26" spans="1:7">
      <c r="A26" s="1064"/>
      <c r="B26" s="1064"/>
      <c r="C26" s="1064"/>
      <c r="D26" s="1064"/>
      <c r="E26" s="1064"/>
      <c r="F26" s="1064"/>
      <c r="G26" s="1064"/>
    </row>
    <row r="27" spans="1:7" ht="15" customHeight="1">
      <c r="A27" s="1064"/>
      <c r="B27" s="1064"/>
      <c r="C27" s="1064"/>
      <c r="D27" s="1064"/>
      <c r="E27" s="1064"/>
      <c r="F27" s="1064"/>
      <c r="G27" s="1064"/>
    </row>
    <row r="28" spans="1:7" ht="15" customHeight="1">
      <c r="A28" s="1064"/>
      <c r="B28" s="1064"/>
      <c r="C28" s="1064"/>
      <c r="D28" s="1064"/>
      <c r="E28" s="1064"/>
      <c r="F28" s="1064"/>
      <c r="G28" s="1064"/>
    </row>
    <row r="29" spans="1:7" ht="15" customHeight="1">
      <c r="A29" s="1064"/>
      <c r="B29" s="1064"/>
      <c r="C29" s="1064"/>
      <c r="D29" s="1064"/>
      <c r="E29" s="1064"/>
      <c r="F29" s="1064"/>
      <c r="G29" s="1064"/>
    </row>
    <row r="30" spans="1:7">
      <c r="A30" s="1064"/>
      <c r="B30" s="1064"/>
      <c r="C30" s="1064"/>
      <c r="D30" s="1064"/>
      <c r="E30" s="1064"/>
      <c r="F30" s="1064"/>
      <c r="G30" s="1064"/>
    </row>
    <row r="31" spans="1:7">
      <c r="A31" s="1064"/>
      <c r="B31" s="1064"/>
      <c r="C31" s="1064"/>
      <c r="D31" s="1064"/>
      <c r="E31" s="1064"/>
      <c r="F31" s="1064"/>
      <c r="G31" s="1064"/>
    </row>
    <row r="32" spans="1:7">
      <c r="A32" s="1064"/>
      <c r="B32" s="1064"/>
      <c r="C32" s="1064"/>
      <c r="D32" s="1064"/>
      <c r="E32" s="1064"/>
      <c r="F32" s="1064"/>
      <c r="G32" s="1064"/>
    </row>
    <row r="33" spans="1:7">
      <c r="A33" s="1064"/>
      <c r="B33" s="1064"/>
      <c r="C33" s="1064"/>
      <c r="D33" s="1064"/>
      <c r="E33" s="1064"/>
      <c r="F33" s="1064"/>
      <c r="G33" s="1064"/>
    </row>
    <row r="34" spans="1:7">
      <c r="A34" s="1064"/>
      <c r="B34" s="1064"/>
      <c r="C34" s="1064"/>
      <c r="D34" s="1064"/>
      <c r="E34" s="1064"/>
      <c r="F34" s="1064"/>
      <c r="G34" s="1064"/>
    </row>
    <row r="35" spans="1:7">
      <c r="A35" s="1064"/>
      <c r="B35" s="1064"/>
      <c r="C35" s="1064"/>
      <c r="D35" s="1064"/>
      <c r="E35" s="1064"/>
      <c r="F35" s="1064"/>
      <c r="G35" s="1064"/>
    </row>
    <row r="36" spans="1:7">
      <c r="A36" s="1064"/>
      <c r="B36" s="1064"/>
      <c r="C36" s="1064"/>
      <c r="D36" s="1064"/>
      <c r="E36" s="1064"/>
      <c r="F36" s="1064"/>
      <c r="G36" s="1064"/>
    </row>
    <row r="37" spans="1:7">
      <c r="A37" s="1064"/>
      <c r="B37" s="1064"/>
      <c r="C37" s="1064"/>
      <c r="D37" s="1064"/>
      <c r="E37" s="1064"/>
      <c r="F37" s="1064"/>
      <c r="G37" s="1064"/>
    </row>
    <row r="38" spans="1:7">
      <c r="A38" s="1064"/>
      <c r="B38" s="1064"/>
      <c r="C38" s="1064"/>
      <c r="D38" s="1064"/>
      <c r="E38" s="1064"/>
      <c r="F38" s="1064"/>
      <c r="G38" s="1064"/>
    </row>
    <row r="39" spans="1:7">
      <c r="A39" s="397"/>
      <c r="B39" s="397"/>
      <c r="C39" s="397"/>
      <c r="D39" s="397"/>
      <c r="E39" s="397"/>
      <c r="F39" s="397"/>
      <c r="G39" s="397"/>
    </row>
    <row r="40" spans="1:7">
      <c r="A40" s="397" t="s">
        <v>509</v>
      </c>
      <c r="B40" s="397"/>
      <c r="C40" s="397"/>
      <c r="D40" s="397"/>
      <c r="E40" s="397"/>
      <c r="F40" s="397"/>
      <c r="G40" s="397"/>
    </row>
    <row r="41" spans="1:7">
      <c r="A41" s="397" t="s">
        <v>510</v>
      </c>
      <c r="B41" s="397"/>
      <c r="C41" s="397"/>
      <c r="D41" s="397"/>
      <c r="E41" s="397"/>
      <c r="F41" s="397"/>
      <c r="G41" s="397"/>
    </row>
    <row r="42" spans="1:7">
      <c r="A42" s="397" t="s">
        <v>511</v>
      </c>
    </row>
  </sheetData>
  <mergeCells count="3">
    <mergeCell ref="A9:G9"/>
    <mergeCell ref="A16:G18"/>
    <mergeCell ref="A21:G38"/>
  </mergeCells>
  <phoneticPr fontId="57"/>
  <pageMargins left="0.7" right="0.7" top="0.75" bottom="0.75" header="0.3" footer="0.3"/>
  <pageSetup paperSize="9" scale="92"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511E-A7BC-4828-BB6E-E83494767D92}">
  <sheetPr>
    <pageSetUpPr fitToPage="1"/>
  </sheetPr>
  <dimension ref="A2:I43"/>
  <sheetViews>
    <sheetView view="pageBreakPreview" zoomScale="90" zoomScaleNormal="100" zoomScaleSheetLayoutView="90" workbookViewId="0">
      <selection activeCell="H1" sqref="H1:H1048576"/>
    </sheetView>
  </sheetViews>
  <sheetFormatPr defaultColWidth="8.88671875" defaultRowHeight="14.4"/>
  <cols>
    <col min="1" max="2" width="16.77734375" style="391" customWidth="1"/>
    <col min="3" max="3" width="6.44140625" style="391" customWidth="1"/>
    <col min="4" max="4" width="14.33203125" style="391" customWidth="1"/>
    <col min="5" max="5" width="6" style="391" customWidth="1"/>
    <col min="6" max="7" width="18.21875" style="391" customWidth="1"/>
    <col min="8" max="8" width="3.44140625" style="391" customWidth="1"/>
    <col min="9" max="16384" width="8.88671875" style="391"/>
  </cols>
  <sheetData>
    <row r="2" spans="1:9" ht="23.4">
      <c r="D2" s="392" t="s">
        <v>496</v>
      </c>
    </row>
    <row r="4" spans="1:9">
      <c r="A4" s="393" t="s">
        <v>497</v>
      </c>
      <c r="B4" s="394" t="s">
        <v>498</v>
      </c>
    </row>
    <row r="6" spans="1:9">
      <c r="F6" s="391" t="s">
        <v>499</v>
      </c>
      <c r="G6" s="391" t="s">
        <v>500</v>
      </c>
    </row>
    <row r="7" spans="1:9">
      <c r="F7" s="395" t="s">
        <v>501</v>
      </c>
    </row>
    <row r="9" spans="1:9" ht="64.95" customHeight="1">
      <c r="A9" s="1063" t="s">
        <v>680</v>
      </c>
      <c r="B9" s="1063"/>
      <c r="C9" s="1063"/>
      <c r="D9" s="1063"/>
      <c r="E9" s="1063"/>
      <c r="F9" s="1063"/>
      <c r="G9" s="1063"/>
      <c r="I9" s="572" t="s">
        <v>660</v>
      </c>
    </row>
    <row r="12" spans="1:9">
      <c r="D12" s="396" t="s">
        <v>502</v>
      </c>
    </row>
    <row r="13" spans="1:9">
      <c r="D13" s="396"/>
    </row>
    <row r="15" spans="1:9">
      <c r="A15" s="391" t="s">
        <v>512</v>
      </c>
      <c r="B15" s="397"/>
      <c r="C15" s="397"/>
      <c r="D15" s="397"/>
      <c r="E15" s="397"/>
      <c r="F15" s="397"/>
      <c r="G15" s="397"/>
    </row>
    <row r="16" spans="1:9">
      <c r="A16" s="1064"/>
      <c r="B16" s="1064"/>
      <c r="C16" s="1064"/>
      <c r="D16" s="1064"/>
      <c r="E16" s="1064"/>
      <c r="F16" s="1064"/>
      <c r="G16" s="1064"/>
    </row>
    <row r="17" spans="1:7">
      <c r="A17" s="1064"/>
      <c r="B17" s="1064"/>
      <c r="C17" s="1064"/>
      <c r="D17" s="1064"/>
      <c r="E17" s="1064"/>
      <c r="F17" s="1064"/>
      <c r="G17" s="1064"/>
    </row>
    <row r="18" spans="1:7">
      <c r="A18" s="1064"/>
      <c r="B18" s="1064"/>
      <c r="C18" s="1064"/>
      <c r="D18" s="1064"/>
      <c r="E18" s="1064"/>
      <c r="F18" s="1064"/>
      <c r="G18" s="1064"/>
    </row>
    <row r="19" spans="1:7">
      <c r="A19" s="1064"/>
      <c r="B19" s="1064"/>
      <c r="C19" s="1064"/>
      <c r="D19" s="1064"/>
      <c r="E19" s="1064"/>
      <c r="F19" s="1064"/>
      <c r="G19" s="1064"/>
    </row>
    <row r="20" spans="1:7">
      <c r="A20" s="1064"/>
      <c r="B20" s="1064"/>
      <c r="C20" s="1064"/>
      <c r="D20" s="1064"/>
      <c r="E20" s="1064"/>
      <c r="F20" s="1064"/>
      <c r="G20" s="1064"/>
    </row>
    <row r="21" spans="1:7">
      <c r="A21" s="1064"/>
      <c r="B21" s="1064"/>
      <c r="C21" s="1064"/>
      <c r="D21" s="1064"/>
      <c r="E21" s="1064"/>
      <c r="F21" s="1064"/>
      <c r="G21" s="1064"/>
    </row>
    <row r="22" spans="1:7">
      <c r="A22" s="1064"/>
      <c r="B22" s="1064"/>
      <c r="C22" s="1064"/>
      <c r="D22" s="1064"/>
      <c r="E22" s="1064"/>
      <c r="F22" s="1064"/>
      <c r="G22" s="1064"/>
    </row>
    <row r="23" spans="1:7">
      <c r="A23" s="1064"/>
      <c r="B23" s="1064"/>
      <c r="C23" s="1064"/>
      <c r="D23" s="1064"/>
      <c r="E23" s="1064"/>
      <c r="F23" s="1064"/>
      <c r="G23" s="1064"/>
    </row>
    <row r="24" spans="1:7">
      <c r="A24" s="1064"/>
      <c r="B24" s="1064"/>
      <c r="C24" s="1064"/>
      <c r="D24" s="1064"/>
      <c r="E24" s="1064"/>
      <c r="F24" s="1064"/>
      <c r="G24" s="1064"/>
    </row>
    <row r="25" spans="1:7">
      <c r="A25" s="397"/>
      <c r="B25" s="397"/>
      <c r="C25" s="397"/>
      <c r="D25" s="397"/>
      <c r="E25" s="397"/>
      <c r="F25" s="397"/>
      <c r="G25" s="397"/>
    </row>
    <row r="26" spans="1:7">
      <c r="A26" s="391" t="s">
        <v>513</v>
      </c>
      <c r="B26" s="397"/>
      <c r="C26" s="397"/>
      <c r="D26" s="397"/>
      <c r="E26" s="397"/>
      <c r="F26" s="397"/>
      <c r="G26" s="397"/>
    </row>
    <row r="27" spans="1:7">
      <c r="A27" s="1064"/>
      <c r="B27" s="1064"/>
      <c r="C27" s="1064"/>
      <c r="D27" s="1064"/>
      <c r="E27" s="1064"/>
      <c r="F27" s="1064"/>
      <c r="G27" s="1064"/>
    </row>
    <row r="28" spans="1:7">
      <c r="A28" s="1064"/>
      <c r="B28" s="1064"/>
      <c r="C28" s="1064"/>
      <c r="D28" s="1064"/>
      <c r="E28" s="1064"/>
      <c r="F28" s="1064"/>
      <c r="G28" s="1064"/>
    </row>
    <row r="29" spans="1:7">
      <c r="A29" s="1064"/>
      <c r="B29" s="1064"/>
      <c r="C29" s="1064"/>
      <c r="D29" s="1064"/>
      <c r="E29" s="1064"/>
      <c r="F29" s="1064"/>
      <c r="G29" s="1064"/>
    </row>
    <row r="30" spans="1:7">
      <c r="A30" s="1064"/>
      <c r="B30" s="1064"/>
      <c r="C30" s="1064"/>
      <c r="D30" s="1064"/>
      <c r="E30" s="1064"/>
      <c r="F30" s="1064"/>
      <c r="G30" s="1064"/>
    </row>
    <row r="31" spans="1:7">
      <c r="A31" s="1064"/>
      <c r="B31" s="1064"/>
      <c r="C31" s="1064"/>
      <c r="D31" s="1064"/>
      <c r="E31" s="1064"/>
      <c r="F31" s="1064"/>
      <c r="G31" s="1064"/>
    </row>
    <row r="32" spans="1:7">
      <c r="A32" s="1064"/>
      <c r="B32" s="1064"/>
      <c r="C32" s="1064"/>
      <c r="D32" s="1064"/>
      <c r="E32" s="1064"/>
      <c r="F32" s="1064"/>
      <c r="G32" s="1064"/>
    </row>
    <row r="33" spans="1:7">
      <c r="A33" s="1064"/>
      <c r="B33" s="1064"/>
      <c r="C33" s="1064"/>
      <c r="D33" s="1064"/>
      <c r="E33" s="1064"/>
      <c r="F33" s="1064"/>
      <c r="G33" s="1064"/>
    </row>
    <row r="34" spans="1:7">
      <c r="A34" s="1064"/>
      <c r="B34" s="1064"/>
      <c r="C34" s="1064"/>
      <c r="D34" s="1064"/>
      <c r="E34" s="1064"/>
      <c r="F34" s="1064"/>
      <c r="G34" s="1064"/>
    </row>
    <row r="35" spans="1:7">
      <c r="A35" s="1064"/>
      <c r="B35" s="1064"/>
      <c r="C35" s="1064"/>
      <c r="D35" s="1064"/>
      <c r="E35" s="1064"/>
      <c r="F35" s="1064"/>
      <c r="G35" s="1064"/>
    </row>
    <row r="36" spans="1:7">
      <c r="A36" s="1064"/>
      <c r="B36" s="1064"/>
      <c r="C36" s="1064"/>
      <c r="D36" s="1064"/>
      <c r="E36" s="1064"/>
      <c r="F36" s="1064"/>
      <c r="G36" s="1064"/>
    </row>
    <row r="37" spans="1:7">
      <c r="A37" s="1064"/>
      <c r="B37" s="1064"/>
      <c r="C37" s="1064"/>
      <c r="D37" s="1064"/>
      <c r="E37" s="1064"/>
      <c r="F37" s="1064"/>
      <c r="G37" s="1064"/>
    </row>
    <row r="38" spans="1:7">
      <c r="A38" s="1064"/>
      <c r="B38" s="1064"/>
      <c r="C38" s="1064"/>
      <c r="D38" s="1064"/>
      <c r="E38" s="1064"/>
      <c r="F38" s="1064"/>
      <c r="G38" s="1064"/>
    </row>
    <row r="39" spans="1:7">
      <c r="A39" s="1064"/>
      <c r="B39" s="1064"/>
      <c r="C39" s="1064"/>
      <c r="D39" s="1064"/>
      <c r="E39" s="1064"/>
      <c r="F39" s="1064"/>
      <c r="G39" s="1064"/>
    </row>
    <row r="40" spans="1:7">
      <c r="A40" s="1064"/>
      <c r="B40" s="1064"/>
      <c r="C40" s="1064"/>
      <c r="D40" s="1064"/>
      <c r="E40" s="1064"/>
      <c r="F40" s="1064"/>
      <c r="G40" s="1064"/>
    </row>
    <row r="41" spans="1:7">
      <c r="A41" s="1064"/>
      <c r="B41" s="1064"/>
      <c r="C41" s="1064"/>
      <c r="D41" s="1064"/>
      <c r="E41" s="1064"/>
      <c r="F41" s="1064"/>
      <c r="G41" s="1064"/>
    </row>
    <row r="43" spans="1:7">
      <c r="A43" s="391" t="s">
        <v>514</v>
      </c>
    </row>
  </sheetData>
  <mergeCells count="3">
    <mergeCell ref="A9:G9"/>
    <mergeCell ref="A16:G24"/>
    <mergeCell ref="A27:G41"/>
  </mergeCells>
  <phoneticPr fontId="57"/>
  <pageMargins left="0.7" right="0.7" top="0.75" bottom="0.75" header="0.3" footer="0.3"/>
  <pageSetup paperSize="9" scale="92"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A25" workbookViewId="0">
      <selection activeCell="J15" sqref="J15"/>
    </sheetView>
  </sheetViews>
  <sheetFormatPr defaultColWidth="9" defaultRowHeight="12"/>
  <cols>
    <col min="1" max="16384" width="9" style="249"/>
  </cols>
  <sheetData>
    <row r="1" spans="1:11">
      <c r="A1" s="1065" t="s">
        <v>375</v>
      </c>
      <c r="B1" s="249" t="s">
        <v>168</v>
      </c>
      <c r="C1" s="249" t="s">
        <v>169</v>
      </c>
      <c r="D1" s="249" t="s">
        <v>170</v>
      </c>
      <c r="E1" s="249" t="s">
        <v>167</v>
      </c>
      <c r="F1" s="249" t="s">
        <v>171</v>
      </c>
      <c r="G1" s="249" t="s">
        <v>172</v>
      </c>
      <c r="H1" s="249" t="s">
        <v>173</v>
      </c>
      <c r="I1" s="249" t="s">
        <v>174</v>
      </c>
      <c r="J1" s="249" t="s">
        <v>175</v>
      </c>
      <c r="K1" s="249" t="s">
        <v>396</v>
      </c>
    </row>
    <row r="2" spans="1:11">
      <c r="A2" s="1065"/>
      <c r="B2" s="249" t="s">
        <v>368</v>
      </c>
      <c r="C2" s="249" t="s">
        <v>369</v>
      </c>
      <c r="D2" s="249" t="s">
        <v>370</v>
      </c>
      <c r="E2" s="249" t="s">
        <v>371</v>
      </c>
      <c r="F2" s="249" t="s">
        <v>372</v>
      </c>
    </row>
    <row r="3" spans="1:11">
      <c r="A3" s="1065"/>
      <c r="B3" s="249" t="s">
        <v>373</v>
      </c>
      <c r="C3" s="249" t="s">
        <v>384</v>
      </c>
    </row>
    <row r="4" spans="1:11">
      <c r="A4" s="1065"/>
      <c r="B4" s="249" t="s">
        <v>242</v>
      </c>
      <c r="C4" s="249" t="s">
        <v>243</v>
      </c>
      <c r="D4" s="249" t="s">
        <v>244</v>
      </c>
      <c r="E4" s="249" t="s">
        <v>374</v>
      </c>
    </row>
    <row r="5" spans="1:11">
      <c r="A5" s="1065"/>
      <c r="B5" s="249" t="s">
        <v>250</v>
      </c>
      <c r="C5" s="249" t="s">
        <v>251</v>
      </c>
      <c r="D5" s="249" t="s">
        <v>252</v>
      </c>
    </row>
    <row r="7" spans="1:11">
      <c r="A7" s="1065" t="s">
        <v>385</v>
      </c>
      <c r="B7" s="249" t="s">
        <v>376</v>
      </c>
      <c r="C7" s="249" t="s">
        <v>377</v>
      </c>
      <c r="D7" s="249" t="s">
        <v>378</v>
      </c>
    </row>
    <row r="8" spans="1:11">
      <c r="A8" s="1065"/>
      <c r="B8" s="249" t="s">
        <v>381</v>
      </c>
      <c r="C8" s="249" t="s">
        <v>382</v>
      </c>
      <c r="D8" s="249" t="s">
        <v>379</v>
      </c>
      <c r="E8" s="249" t="s">
        <v>380</v>
      </c>
    </row>
    <row r="9" spans="1:11">
      <c r="A9" s="1065"/>
      <c r="B9" s="249" t="s">
        <v>373</v>
      </c>
    </row>
    <row r="10" spans="1:11">
      <c r="A10" s="1065"/>
      <c r="B10" s="249" t="s">
        <v>384</v>
      </c>
    </row>
    <row r="11" spans="1:11">
      <c r="A11" s="1065"/>
      <c r="B11" s="249" t="s">
        <v>384</v>
      </c>
      <c r="C11" s="249" t="s">
        <v>373</v>
      </c>
    </row>
    <row r="12" spans="1:11">
      <c r="A12" s="1065"/>
      <c r="B12" s="249" t="s">
        <v>373</v>
      </c>
    </row>
    <row r="14" spans="1:11">
      <c r="A14" s="1065" t="s">
        <v>395</v>
      </c>
      <c r="B14" s="249" t="s">
        <v>376</v>
      </c>
      <c r="C14" s="249" t="s">
        <v>393</v>
      </c>
      <c r="D14" s="249" t="s">
        <v>378</v>
      </c>
    </row>
    <row r="15" spans="1:11">
      <c r="A15" s="1065"/>
      <c r="B15" s="249" t="s">
        <v>388</v>
      </c>
      <c r="C15" s="249" t="s">
        <v>386</v>
      </c>
      <c r="D15" s="249" t="s">
        <v>222</v>
      </c>
      <c r="E15" s="249" t="s">
        <v>387</v>
      </c>
    </row>
    <row r="16" spans="1:11">
      <c r="A16" s="1065"/>
      <c r="B16" s="249" t="s">
        <v>373</v>
      </c>
    </row>
    <row r="17" spans="1:6">
      <c r="A17" s="1065"/>
      <c r="B17" s="249" t="s">
        <v>383</v>
      </c>
    </row>
    <row r="18" spans="1:6">
      <c r="A18" s="1065"/>
      <c r="B18" s="249" t="s">
        <v>383</v>
      </c>
      <c r="C18" s="249" t="s">
        <v>373</v>
      </c>
    </row>
    <row r="19" spans="1:6">
      <c r="A19" s="1065"/>
      <c r="B19" s="249" t="s">
        <v>384</v>
      </c>
    </row>
    <row r="20" spans="1:6">
      <c r="A20" s="1065"/>
      <c r="B20" s="249" t="s">
        <v>595</v>
      </c>
      <c r="C20" s="249" t="s">
        <v>597</v>
      </c>
      <c r="D20" s="249" t="s">
        <v>596</v>
      </c>
    </row>
    <row r="21" spans="1:6">
      <c r="A21" s="1065"/>
      <c r="B21" s="249" t="s">
        <v>373</v>
      </c>
      <c r="C21" s="249" t="s">
        <v>384</v>
      </c>
    </row>
    <row r="23" spans="1:6">
      <c r="A23" s="1065" t="s">
        <v>405</v>
      </c>
      <c r="B23" s="249" t="s">
        <v>376</v>
      </c>
      <c r="C23" s="249" t="s">
        <v>378</v>
      </c>
    </row>
    <row r="24" spans="1:6">
      <c r="A24" s="1065"/>
      <c r="B24" s="249" t="s">
        <v>373</v>
      </c>
    </row>
    <row r="25" spans="1:6">
      <c r="A25" s="1065"/>
      <c r="B25" s="249" t="s">
        <v>383</v>
      </c>
    </row>
    <row r="26" spans="1:6">
      <c r="A26" s="1065"/>
      <c r="B26" s="249" t="s">
        <v>383</v>
      </c>
      <c r="C26" s="249" t="s">
        <v>215</v>
      </c>
    </row>
    <row r="27" spans="1:6">
      <c r="A27" s="1065"/>
      <c r="B27" s="249" t="s">
        <v>391</v>
      </c>
      <c r="C27" s="249" t="s">
        <v>392</v>
      </c>
    </row>
    <row r="28" spans="1:6">
      <c r="A28" s="1065"/>
      <c r="B28" s="249" t="s">
        <v>401</v>
      </c>
      <c r="C28" s="249" t="s">
        <v>400</v>
      </c>
      <c r="D28" s="249" t="s">
        <v>402</v>
      </c>
    </row>
    <row r="30" spans="1:6">
      <c r="A30" s="1065" t="s">
        <v>406</v>
      </c>
      <c r="B30" s="249" t="s">
        <v>376</v>
      </c>
      <c r="C30" s="249" t="s">
        <v>393</v>
      </c>
      <c r="D30" s="249" t="s">
        <v>378</v>
      </c>
    </row>
    <row r="31" spans="1:6">
      <c r="A31" s="1065"/>
      <c r="B31" s="249" t="s">
        <v>226</v>
      </c>
      <c r="C31" s="249" t="s">
        <v>324</v>
      </c>
      <c r="D31" s="249" t="s">
        <v>227</v>
      </c>
      <c r="E31" s="249" t="s">
        <v>403</v>
      </c>
      <c r="F31" s="249" t="s">
        <v>318</v>
      </c>
    </row>
    <row r="32" spans="1:6">
      <c r="A32" s="1065"/>
      <c r="B32" s="249" t="s">
        <v>373</v>
      </c>
    </row>
    <row r="33" spans="1:5">
      <c r="A33" s="1065"/>
      <c r="B33" s="249" t="s">
        <v>384</v>
      </c>
    </row>
    <row r="35" spans="1:5">
      <c r="A35" s="1065" t="s">
        <v>413</v>
      </c>
      <c r="B35" s="249" t="s">
        <v>376</v>
      </c>
      <c r="C35" s="249" t="s">
        <v>378</v>
      </c>
      <c r="D35" s="249" t="s">
        <v>407</v>
      </c>
    </row>
    <row r="36" spans="1:5">
      <c r="A36" s="1065"/>
      <c r="B36" s="249" t="s">
        <v>411</v>
      </c>
      <c r="C36" s="249" t="s">
        <v>408</v>
      </c>
      <c r="D36" s="249" t="s">
        <v>409</v>
      </c>
      <c r="E36" s="249" t="s">
        <v>410</v>
      </c>
    </row>
    <row r="37" spans="1:5">
      <c r="A37" s="1065"/>
      <c r="B37" s="249" t="s">
        <v>215</v>
      </c>
    </row>
    <row r="38" spans="1:5">
      <c r="A38" s="1065"/>
      <c r="B38" s="249" t="s">
        <v>383</v>
      </c>
    </row>
    <row r="39" spans="1:5">
      <c r="A39" s="1065"/>
      <c r="B39" s="249" t="s">
        <v>384</v>
      </c>
      <c r="C39" s="249" t="s">
        <v>373</v>
      </c>
    </row>
    <row r="40" spans="1:5">
      <c r="A40" s="1065"/>
      <c r="B40" s="249" t="s">
        <v>412</v>
      </c>
    </row>
    <row r="42" spans="1:5">
      <c r="A42" s="1065" t="s">
        <v>414</v>
      </c>
      <c r="B42" s="249" t="s">
        <v>373</v>
      </c>
    </row>
    <row r="43" spans="1:5">
      <c r="A43" s="1065"/>
      <c r="B43" s="249" t="s">
        <v>285</v>
      </c>
      <c r="C43" s="249" t="s">
        <v>286</v>
      </c>
    </row>
    <row r="44" spans="1:5">
      <c r="A44" s="1065"/>
      <c r="B44" s="249" t="s">
        <v>383</v>
      </c>
      <c r="C44" s="249" t="s">
        <v>215</v>
      </c>
    </row>
    <row r="46" spans="1:5">
      <c r="A46" s="1065" t="s">
        <v>422</v>
      </c>
      <c r="B46" s="249" t="s">
        <v>391</v>
      </c>
      <c r="C46" s="249" t="s">
        <v>392</v>
      </c>
      <c r="D46" s="249" t="s">
        <v>384</v>
      </c>
    </row>
    <row r="47" spans="1:5">
      <c r="A47" s="1065"/>
      <c r="B47" s="249" t="s">
        <v>417</v>
      </c>
      <c r="C47" s="249" t="s">
        <v>418</v>
      </c>
      <c r="D47" s="249" t="s">
        <v>419</v>
      </c>
    </row>
    <row r="49" spans="1:4">
      <c r="A49" s="1065" t="s">
        <v>423</v>
      </c>
      <c r="B49" s="249" t="s">
        <v>420</v>
      </c>
      <c r="C49" s="249" t="s">
        <v>659</v>
      </c>
      <c r="D49" s="249" t="s">
        <v>421</v>
      </c>
    </row>
    <row r="50" spans="1:4">
      <c r="A50" s="1065"/>
      <c r="B50" s="249" t="s">
        <v>384</v>
      </c>
    </row>
  </sheetData>
  <mergeCells count="9">
    <mergeCell ref="A35:A40"/>
    <mergeCell ref="A42:A44"/>
    <mergeCell ref="A46:A47"/>
    <mergeCell ref="A49:A50"/>
    <mergeCell ref="A1:A5"/>
    <mergeCell ref="A7:A12"/>
    <mergeCell ref="A23:A28"/>
    <mergeCell ref="A30:A33"/>
    <mergeCell ref="A14:A21"/>
  </mergeCells>
  <phoneticPr fontId="3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X36"/>
  <sheetViews>
    <sheetView showGridLines="0" view="pageBreakPreview" zoomScale="90" zoomScaleNormal="100" zoomScaleSheetLayoutView="90" workbookViewId="0">
      <selection activeCell="N23" sqref="N23:X30"/>
    </sheetView>
  </sheetViews>
  <sheetFormatPr defaultColWidth="9" defaultRowHeight="12.6"/>
  <cols>
    <col min="1" max="1" width="3.6640625" style="240" customWidth="1"/>
    <col min="2" max="2" width="2.44140625" style="240" customWidth="1"/>
    <col min="3" max="3" width="9.21875" style="240" customWidth="1"/>
    <col min="4" max="4" width="5.44140625" style="240" customWidth="1"/>
    <col min="5" max="7" width="9.21875" style="240" customWidth="1"/>
    <col min="8" max="8" width="8.109375" style="240" customWidth="1"/>
    <col min="9" max="10" width="14.44140625" style="240" customWidth="1"/>
    <col min="11" max="11" width="9.21875" style="240" customWidth="1"/>
    <col min="12" max="12" width="2.44140625" style="240" customWidth="1"/>
    <col min="13" max="13" width="3.6640625" style="253" customWidth="1"/>
    <col min="14" max="15" width="11" style="240" customWidth="1"/>
    <col min="16" max="23" width="9" style="240"/>
    <col min="24" max="24" width="4.77734375" style="240" customWidth="1"/>
    <col min="25" max="16384" width="9" style="240"/>
  </cols>
  <sheetData>
    <row r="1" spans="2:24" ht="21.75" customHeight="1">
      <c r="L1" s="245"/>
      <c r="N1" s="777" t="s">
        <v>664</v>
      </c>
      <c r="O1" s="777"/>
      <c r="P1" s="777"/>
      <c r="Q1" s="777"/>
      <c r="R1" s="777"/>
      <c r="S1" s="777"/>
      <c r="T1" s="777"/>
      <c r="U1" s="777"/>
      <c r="V1" s="777"/>
      <c r="W1" s="777"/>
      <c r="X1" s="777"/>
    </row>
    <row r="2" spans="2:24" ht="15.75" customHeight="1">
      <c r="B2" s="258" t="s">
        <v>425</v>
      </c>
      <c r="C2" s="248"/>
      <c r="D2" s="248"/>
      <c r="E2" s="248"/>
      <c r="F2" s="248"/>
      <c r="G2" s="248"/>
      <c r="H2" s="248"/>
      <c r="I2" s="248"/>
      <c r="J2" s="248"/>
      <c r="K2" s="248"/>
      <c r="L2" s="245"/>
      <c r="N2" s="781" t="s">
        <v>540</v>
      </c>
      <c r="O2" s="781"/>
      <c r="P2" s="781"/>
      <c r="Q2" s="781"/>
      <c r="R2" s="781"/>
      <c r="S2" s="781"/>
      <c r="T2" s="781"/>
      <c r="U2" s="781"/>
      <c r="V2" s="781"/>
      <c r="W2" s="781"/>
      <c r="X2" s="781"/>
    </row>
    <row r="3" spans="2:24" ht="18.75" customHeight="1">
      <c r="B3" s="253" t="s">
        <v>627</v>
      </c>
      <c r="N3" s="781"/>
      <c r="O3" s="781"/>
      <c r="P3" s="781"/>
      <c r="Q3" s="781"/>
      <c r="R3" s="781"/>
      <c r="S3" s="781"/>
      <c r="T3" s="781"/>
      <c r="U3" s="781"/>
      <c r="V3" s="781"/>
      <c r="W3" s="781"/>
      <c r="X3" s="781"/>
    </row>
    <row r="4" spans="2:24" ht="45.75" customHeight="1">
      <c r="B4" s="845" t="s">
        <v>289</v>
      </c>
      <c r="C4" s="845"/>
      <c r="D4" s="845"/>
      <c r="E4" s="845"/>
      <c r="F4" s="845"/>
      <c r="G4" s="845"/>
      <c r="H4" s="845"/>
      <c r="I4" s="845"/>
      <c r="J4" s="845"/>
      <c r="K4" s="845"/>
      <c r="N4" s="781"/>
      <c r="O4" s="781"/>
      <c r="P4" s="781"/>
      <c r="Q4" s="781"/>
      <c r="R4" s="781"/>
      <c r="S4" s="781"/>
      <c r="T4" s="781"/>
      <c r="U4" s="781"/>
      <c r="V4" s="781"/>
      <c r="W4" s="781"/>
      <c r="X4" s="781"/>
    </row>
    <row r="5" spans="2:24" ht="22.5" customHeight="1">
      <c r="B5" s="867" t="s">
        <v>288</v>
      </c>
      <c r="C5" s="868"/>
      <c r="D5" s="868"/>
      <c r="E5" s="868"/>
      <c r="F5" s="868"/>
      <c r="G5" s="868"/>
      <c r="H5" s="869"/>
      <c r="I5" s="259" t="s">
        <v>185</v>
      </c>
      <c r="J5" s="260" t="s">
        <v>548</v>
      </c>
      <c r="K5" s="261"/>
      <c r="L5" s="245"/>
      <c r="N5" s="844" t="s">
        <v>479</v>
      </c>
      <c r="O5" s="844"/>
      <c r="P5" s="844"/>
      <c r="Q5" s="844"/>
      <c r="R5" s="844"/>
      <c r="S5" s="844"/>
      <c r="T5" s="844"/>
      <c r="U5" s="844"/>
      <c r="V5" s="844"/>
      <c r="W5" s="844"/>
      <c r="X5" s="844"/>
    </row>
    <row r="6" spans="2:24" ht="22.5" customHeight="1">
      <c r="B6" s="870"/>
      <c r="C6" s="871"/>
      <c r="D6" s="871"/>
      <c r="E6" s="871"/>
      <c r="F6" s="871"/>
      <c r="G6" s="871"/>
      <c r="H6" s="872"/>
      <c r="I6" s="414"/>
      <c r="J6" s="359">
        <f>本文１基本事項!$E$25</f>
        <v>0</v>
      </c>
      <c r="K6" s="263" t="s">
        <v>184</v>
      </c>
      <c r="L6" s="245"/>
      <c r="N6" s="379" t="s">
        <v>429</v>
      </c>
      <c r="O6" s="379" t="s">
        <v>430</v>
      </c>
    </row>
    <row r="7" spans="2:24" ht="22.5" customHeight="1">
      <c r="B7" s="829" t="s">
        <v>428</v>
      </c>
      <c r="C7" s="830"/>
      <c r="D7" s="830"/>
      <c r="E7" s="830"/>
      <c r="F7" s="830"/>
      <c r="G7" s="830"/>
      <c r="H7" s="831"/>
      <c r="I7" s="429">
        <f t="shared" ref="I7:J9" si="0">IFERROR(N7,"0")</f>
        <v>0</v>
      </c>
      <c r="J7" s="429">
        <f t="shared" si="0"/>
        <v>0</v>
      </c>
      <c r="K7" s="417" t="str">
        <f t="shared" ref="K7:K14" si="1">IFERROR(ROUND((J7/I7)-1,3),"0")</f>
        <v>0</v>
      </c>
      <c r="L7" s="245"/>
      <c r="N7" s="426"/>
      <c r="O7" s="426"/>
      <c r="P7" s="387" t="s">
        <v>458</v>
      </c>
      <c r="Q7" s="380"/>
      <c r="R7" s="380"/>
      <c r="T7" s="246"/>
    </row>
    <row r="8" spans="2:24" ht="22.5" customHeight="1">
      <c r="B8" s="846" t="s">
        <v>435</v>
      </c>
      <c r="C8" s="847"/>
      <c r="D8" s="848"/>
      <c r="E8" s="864" t="s">
        <v>432</v>
      </c>
      <c r="F8" s="865"/>
      <c r="G8" s="865"/>
      <c r="H8" s="866"/>
      <c r="I8" s="429">
        <f t="shared" si="0"/>
        <v>0</v>
      </c>
      <c r="J8" s="429">
        <f t="shared" si="0"/>
        <v>0</v>
      </c>
      <c r="K8" s="417" t="str">
        <f t="shared" si="1"/>
        <v>0</v>
      </c>
      <c r="L8" s="245"/>
      <c r="N8" s="426"/>
      <c r="O8" s="426"/>
      <c r="P8" s="402" t="s">
        <v>459</v>
      </c>
    </row>
    <row r="9" spans="2:24" ht="22.5" customHeight="1">
      <c r="B9" s="849"/>
      <c r="C9" s="850"/>
      <c r="D9" s="851"/>
      <c r="E9" s="861" t="s">
        <v>433</v>
      </c>
      <c r="F9" s="862"/>
      <c r="G9" s="862"/>
      <c r="H9" s="863"/>
      <c r="I9" s="429">
        <f t="shared" si="0"/>
        <v>0</v>
      </c>
      <c r="J9" s="429">
        <f t="shared" si="0"/>
        <v>0</v>
      </c>
      <c r="K9" s="417" t="str">
        <f t="shared" si="1"/>
        <v>0</v>
      </c>
      <c r="L9" s="245"/>
      <c r="N9" s="426"/>
      <c r="O9" s="426"/>
      <c r="P9" s="387" t="s">
        <v>460</v>
      </c>
    </row>
    <row r="10" spans="2:24" ht="22.5" customHeight="1">
      <c r="B10" s="849"/>
      <c r="C10" s="850"/>
      <c r="D10" s="851"/>
      <c r="E10" s="858" t="s">
        <v>431</v>
      </c>
      <c r="F10" s="859"/>
      <c r="G10" s="859"/>
      <c r="H10" s="860"/>
      <c r="I10" s="430" t="str">
        <f>IFERROR(ROUND((I9-N10)*1000000/I7/N13,0),"0")</f>
        <v>0</v>
      </c>
      <c r="J10" s="430" t="str">
        <f>IFERROR(ROUND((J9-O10)*1000000/J7/O13,0),"0")</f>
        <v>0</v>
      </c>
      <c r="K10" s="417" t="str">
        <f t="shared" si="1"/>
        <v>0</v>
      </c>
      <c r="L10" s="245"/>
      <c r="N10" s="427"/>
      <c r="O10" s="427"/>
      <c r="P10" s="402" t="s">
        <v>463</v>
      </c>
    </row>
    <row r="11" spans="2:24" ht="22.5" customHeight="1">
      <c r="B11" s="849"/>
      <c r="C11" s="850"/>
      <c r="D11" s="851"/>
      <c r="E11" s="268" t="s">
        <v>464</v>
      </c>
      <c r="F11" s="269"/>
      <c r="G11" s="269"/>
      <c r="H11" s="270"/>
      <c r="I11" s="430">
        <f>IFERROR(N11,"0")</f>
        <v>0</v>
      </c>
      <c r="J11" s="430">
        <f>IFERROR(O11,"0")</f>
        <v>0</v>
      </c>
      <c r="K11" s="417" t="str">
        <f t="shared" si="1"/>
        <v>0</v>
      </c>
      <c r="L11" s="245"/>
      <c r="N11" s="427"/>
      <c r="O11" s="427"/>
      <c r="P11" s="387" t="s">
        <v>495</v>
      </c>
    </row>
    <row r="12" spans="2:24" ht="22.5" customHeight="1">
      <c r="B12" s="849"/>
      <c r="C12" s="850"/>
      <c r="D12" s="851"/>
      <c r="E12" s="398" t="s">
        <v>434</v>
      </c>
      <c r="F12" s="399"/>
      <c r="G12" s="399"/>
      <c r="H12" s="400"/>
      <c r="I12" s="430">
        <f>I8+I9+I11</f>
        <v>0</v>
      </c>
      <c r="J12" s="430">
        <f>J8+J9+J11</f>
        <v>0</v>
      </c>
      <c r="K12" s="417" t="str">
        <f t="shared" si="1"/>
        <v>0</v>
      </c>
      <c r="L12" s="245"/>
      <c r="N12" s="381"/>
      <c r="O12" s="381"/>
      <c r="P12" s="249"/>
    </row>
    <row r="13" spans="2:24" ht="22.5" customHeight="1">
      <c r="B13" s="852"/>
      <c r="C13" s="853"/>
      <c r="D13" s="854"/>
      <c r="E13" s="855" t="s">
        <v>436</v>
      </c>
      <c r="F13" s="856"/>
      <c r="G13" s="856"/>
      <c r="H13" s="857"/>
      <c r="I13" s="430" t="str">
        <f>IFERROR(ROUND(I12*1000000/I7/N13,0),"0")</f>
        <v>0</v>
      </c>
      <c r="J13" s="430" t="str">
        <f>IFERROR(ROUND(J12*1000000/J7/O13,0),"0")</f>
        <v>0</v>
      </c>
      <c r="K13" s="417" t="str">
        <f t="shared" si="1"/>
        <v>0</v>
      </c>
      <c r="L13" s="245"/>
      <c r="N13" s="427"/>
      <c r="O13" s="428"/>
      <c r="P13" s="387" t="s">
        <v>465</v>
      </c>
      <c r="Q13" s="376"/>
    </row>
    <row r="14" spans="2:24" ht="22.5" customHeight="1">
      <c r="B14" s="266" t="s">
        <v>188</v>
      </c>
      <c r="C14" s="267"/>
      <c r="D14" s="265"/>
      <c r="E14" s="841" t="s">
        <v>437</v>
      </c>
      <c r="F14" s="842"/>
      <c r="G14" s="842"/>
      <c r="H14" s="843"/>
      <c r="I14" s="430">
        <f>IFERROR(N14,"0")</f>
        <v>0</v>
      </c>
      <c r="J14" s="430">
        <f>IFERROR(O14,"0")</f>
        <v>0</v>
      </c>
      <c r="K14" s="417" t="str">
        <f t="shared" si="1"/>
        <v>0</v>
      </c>
      <c r="L14" s="245"/>
      <c r="N14" s="427"/>
      <c r="O14" s="428"/>
      <c r="P14" s="387" t="s">
        <v>461</v>
      </c>
    </row>
    <row r="15" spans="2:24" ht="22.5" customHeight="1">
      <c r="B15" s="271"/>
      <c r="C15" s="272"/>
      <c r="D15" s="265"/>
      <c r="E15" s="841" t="s">
        <v>190</v>
      </c>
      <c r="F15" s="842"/>
      <c r="G15" s="842"/>
      <c r="H15" s="843"/>
      <c r="I15" s="383" t="str">
        <f>IFERROR(ROUND(I14/I12,2),"0")</f>
        <v>0</v>
      </c>
      <c r="J15" s="383" t="str">
        <f>IFERROR(ROUND(J14/J12,2),"0")</f>
        <v>0</v>
      </c>
      <c r="K15" s="421"/>
      <c r="L15" s="245"/>
      <c r="P15" s="249"/>
    </row>
    <row r="16" spans="2:24" ht="22.5" customHeight="1">
      <c r="B16" s="274" t="s">
        <v>187</v>
      </c>
      <c r="C16" s="264"/>
      <c r="D16" s="275"/>
      <c r="E16" s="841" t="s">
        <v>438</v>
      </c>
      <c r="F16" s="842"/>
      <c r="G16" s="842"/>
      <c r="H16" s="843"/>
      <c r="I16" s="430">
        <f>IFERROR(N16,"0")</f>
        <v>0</v>
      </c>
      <c r="J16" s="430">
        <f>IFERROR(O16,"0")</f>
        <v>0</v>
      </c>
      <c r="K16" s="417" t="str">
        <f>IFERROR(ROUND((J16/I16)-1,3),"0")</f>
        <v>0</v>
      </c>
      <c r="L16" s="245"/>
      <c r="N16" s="427"/>
      <c r="O16" s="427"/>
      <c r="P16" s="387" t="s">
        <v>462</v>
      </c>
    </row>
    <row r="17" spans="1:24" ht="22.5" customHeight="1">
      <c r="B17" s="271"/>
      <c r="C17" s="272"/>
      <c r="D17" s="273"/>
      <c r="E17" s="841" t="s">
        <v>191</v>
      </c>
      <c r="F17" s="842"/>
      <c r="G17" s="842"/>
      <c r="H17" s="843"/>
      <c r="I17" s="383" t="str">
        <f>IFERROR(ROUND(I16/I12,2),"0")</f>
        <v>0</v>
      </c>
      <c r="J17" s="383" t="str">
        <f>IFERROR(ROUND(J16/J12,2),"0")</f>
        <v>0</v>
      </c>
      <c r="K17" s="421"/>
      <c r="L17" s="245"/>
      <c r="P17" s="249"/>
    </row>
    <row r="18" spans="1:24" ht="22.5" customHeight="1">
      <c r="B18" s="276" t="s">
        <v>189</v>
      </c>
      <c r="C18" s="277"/>
      <c r="D18" s="275"/>
      <c r="E18" s="268" t="s">
        <v>192</v>
      </c>
      <c r="F18" s="269"/>
      <c r="G18" s="278"/>
      <c r="H18" s="270"/>
      <c r="I18" s="420">
        <f>IFERROR(N18,"0")</f>
        <v>0</v>
      </c>
      <c r="J18" s="420">
        <f>IFERROR(O18,"0")</f>
        <v>0</v>
      </c>
      <c r="K18" s="377"/>
      <c r="L18" s="245"/>
      <c r="N18" s="427"/>
      <c r="O18" s="427"/>
      <c r="P18" s="387" t="s">
        <v>466</v>
      </c>
    </row>
    <row r="19" spans="1:24" ht="22.5" customHeight="1">
      <c r="B19" s="279"/>
      <c r="C19" s="280"/>
      <c r="D19" s="273"/>
      <c r="E19" s="268" t="s">
        <v>193</v>
      </c>
      <c r="F19" s="269"/>
      <c r="G19" s="278"/>
      <c r="H19" s="270"/>
      <c r="I19" s="420">
        <f>IFERROR(N19,"0")</f>
        <v>0</v>
      </c>
      <c r="J19" s="420">
        <f>IFERROR(O19,"0")</f>
        <v>0</v>
      </c>
      <c r="K19" s="377"/>
      <c r="L19" s="245"/>
      <c r="N19" s="427"/>
      <c r="O19" s="427"/>
      <c r="P19" s="387" t="s">
        <v>467</v>
      </c>
    </row>
    <row r="20" spans="1:24" ht="56.25" customHeight="1">
      <c r="B20" s="250" t="s">
        <v>194</v>
      </c>
      <c r="C20" s="251"/>
      <c r="D20" s="281"/>
      <c r="E20" s="792" t="s">
        <v>197</v>
      </c>
      <c r="F20" s="835"/>
      <c r="G20" s="835"/>
      <c r="H20" s="835"/>
      <c r="I20" s="835"/>
      <c r="J20" s="835"/>
      <c r="K20" s="836"/>
      <c r="L20" s="245"/>
      <c r="N20" s="781" t="s">
        <v>557</v>
      </c>
      <c r="O20" s="777"/>
      <c r="P20" s="777"/>
      <c r="Q20" s="777"/>
      <c r="R20" s="777"/>
      <c r="S20" s="777"/>
      <c r="T20" s="777"/>
      <c r="U20" s="777"/>
      <c r="V20" s="777"/>
      <c r="W20" s="777"/>
      <c r="X20" s="777"/>
    </row>
    <row r="21" spans="1:24" ht="21.75" customHeight="1">
      <c r="B21" s="873" t="s">
        <v>468</v>
      </c>
      <c r="C21" s="873"/>
      <c r="D21" s="873"/>
      <c r="E21" s="873"/>
      <c r="F21" s="873"/>
      <c r="G21" s="873"/>
      <c r="H21" s="873"/>
      <c r="I21" s="873"/>
      <c r="J21" s="873"/>
      <c r="K21" s="873"/>
      <c r="N21" s="246"/>
    </row>
    <row r="22" spans="1:24" ht="20.25" customHeight="1">
      <c r="B22" s="893" t="s">
        <v>469</v>
      </c>
      <c r="C22" s="893"/>
      <c r="D22" s="893"/>
      <c r="E22" s="893"/>
      <c r="F22" s="893"/>
      <c r="G22" s="893"/>
      <c r="H22" s="893"/>
      <c r="I22" s="893"/>
      <c r="J22" s="893"/>
      <c r="K22" s="893"/>
      <c r="N22" s="246"/>
    </row>
    <row r="23" spans="1:24" ht="33" customHeight="1">
      <c r="A23" s="382"/>
      <c r="B23" s="880" t="s">
        <v>471</v>
      </c>
      <c r="C23" s="881"/>
      <c r="D23" s="881"/>
      <c r="E23" s="881"/>
      <c r="F23" s="881"/>
      <c r="G23" s="881"/>
      <c r="H23" s="881"/>
      <c r="I23" s="881"/>
      <c r="J23" s="881"/>
      <c r="K23" s="882"/>
      <c r="N23" s="889"/>
      <c r="O23" s="890"/>
      <c r="P23" s="890"/>
      <c r="Q23" s="890"/>
      <c r="R23" s="890"/>
      <c r="S23" s="890"/>
      <c r="T23" s="890"/>
      <c r="U23" s="890"/>
      <c r="V23" s="890"/>
      <c r="W23" s="890"/>
      <c r="X23" s="890"/>
    </row>
    <row r="24" spans="1:24" ht="21" customHeight="1">
      <c r="A24" s="382"/>
      <c r="B24" s="886" t="s">
        <v>470</v>
      </c>
      <c r="C24" s="887"/>
      <c r="D24" s="887"/>
      <c r="E24" s="887"/>
      <c r="F24" s="887"/>
      <c r="G24" s="887"/>
      <c r="H24" s="887"/>
      <c r="I24" s="887"/>
      <c r="J24" s="887"/>
      <c r="K24" s="888"/>
      <c r="N24" s="890"/>
      <c r="O24" s="890"/>
      <c r="P24" s="890"/>
      <c r="Q24" s="890"/>
      <c r="R24" s="890"/>
      <c r="S24" s="890"/>
      <c r="T24" s="890"/>
      <c r="U24" s="890"/>
      <c r="V24" s="890"/>
      <c r="W24" s="890"/>
      <c r="X24" s="890"/>
    </row>
    <row r="25" spans="1:24" ht="21" customHeight="1">
      <c r="A25" s="382"/>
      <c r="B25" s="874" t="s">
        <v>472</v>
      </c>
      <c r="C25" s="875"/>
      <c r="D25" s="875"/>
      <c r="E25" s="875"/>
      <c r="F25" s="875"/>
      <c r="G25" s="875"/>
      <c r="H25" s="875"/>
      <c r="I25" s="875"/>
      <c r="J25" s="875"/>
      <c r="K25" s="876"/>
      <c r="N25" s="890"/>
      <c r="O25" s="890"/>
      <c r="P25" s="890"/>
      <c r="Q25" s="890"/>
      <c r="R25" s="890"/>
      <c r="S25" s="890"/>
      <c r="T25" s="890"/>
      <c r="U25" s="890"/>
      <c r="V25" s="890"/>
      <c r="W25" s="890"/>
      <c r="X25" s="890"/>
    </row>
    <row r="26" spans="1:24" ht="21" customHeight="1">
      <c r="A26" s="382"/>
      <c r="B26" s="874" t="s">
        <v>474</v>
      </c>
      <c r="C26" s="875"/>
      <c r="D26" s="875"/>
      <c r="E26" s="875"/>
      <c r="F26" s="875"/>
      <c r="G26" s="875"/>
      <c r="H26" s="875"/>
      <c r="I26" s="875"/>
      <c r="J26" s="875"/>
      <c r="K26" s="876"/>
      <c r="N26" s="890"/>
      <c r="O26" s="890"/>
      <c r="P26" s="890"/>
      <c r="Q26" s="890"/>
      <c r="R26" s="890"/>
      <c r="S26" s="890"/>
      <c r="T26" s="890"/>
      <c r="U26" s="890"/>
      <c r="V26" s="890"/>
      <c r="W26" s="890"/>
      <c r="X26" s="890"/>
    </row>
    <row r="27" spans="1:24" ht="21" customHeight="1">
      <c r="A27" s="382"/>
      <c r="B27" s="874" t="s">
        <v>473</v>
      </c>
      <c r="C27" s="875"/>
      <c r="D27" s="875"/>
      <c r="E27" s="875"/>
      <c r="F27" s="875"/>
      <c r="G27" s="875"/>
      <c r="H27" s="875"/>
      <c r="I27" s="875"/>
      <c r="J27" s="875"/>
      <c r="K27" s="876"/>
      <c r="N27" s="890"/>
      <c r="O27" s="890"/>
      <c r="P27" s="890"/>
      <c r="Q27" s="890"/>
      <c r="R27" s="890"/>
      <c r="S27" s="890"/>
      <c r="T27" s="890"/>
      <c r="U27" s="890"/>
      <c r="V27" s="890"/>
      <c r="W27" s="890"/>
      <c r="X27" s="890"/>
    </row>
    <row r="28" spans="1:24" ht="20.25" customHeight="1">
      <c r="A28" s="382"/>
      <c r="B28" s="883" t="s">
        <v>476</v>
      </c>
      <c r="C28" s="884"/>
      <c r="D28" s="884"/>
      <c r="E28" s="884"/>
      <c r="F28" s="884"/>
      <c r="G28" s="884"/>
      <c r="H28" s="884"/>
      <c r="I28" s="884"/>
      <c r="J28" s="884"/>
      <c r="K28" s="885"/>
      <c r="N28" s="890"/>
      <c r="O28" s="890"/>
      <c r="P28" s="890"/>
      <c r="Q28" s="890"/>
      <c r="R28" s="890"/>
      <c r="S28" s="890"/>
      <c r="T28" s="890"/>
      <c r="U28" s="890"/>
      <c r="V28" s="890"/>
      <c r="W28" s="890"/>
      <c r="X28" s="890"/>
    </row>
    <row r="29" spans="1:24" ht="20.25" customHeight="1">
      <c r="A29" s="382"/>
      <c r="B29" s="883" t="s">
        <v>196</v>
      </c>
      <c r="C29" s="884"/>
      <c r="D29" s="884"/>
      <c r="E29" s="884"/>
      <c r="F29" s="884"/>
      <c r="G29" s="884"/>
      <c r="H29" s="884"/>
      <c r="I29" s="884"/>
      <c r="J29" s="884"/>
      <c r="K29" s="885"/>
      <c r="N29" s="890"/>
      <c r="O29" s="890"/>
      <c r="P29" s="890"/>
      <c r="Q29" s="890"/>
      <c r="R29" s="890"/>
      <c r="S29" s="890"/>
      <c r="T29" s="890"/>
      <c r="U29" s="890"/>
      <c r="V29" s="890"/>
      <c r="W29" s="890"/>
      <c r="X29" s="890"/>
    </row>
    <row r="30" spans="1:24" ht="20.25" customHeight="1">
      <c r="A30" s="382"/>
      <c r="B30" s="892" t="s">
        <v>475</v>
      </c>
      <c r="C30" s="893"/>
      <c r="D30" s="893"/>
      <c r="E30" s="893"/>
      <c r="F30" s="893"/>
      <c r="G30" s="893"/>
      <c r="H30" s="893"/>
      <c r="I30" s="893"/>
      <c r="J30" s="893"/>
      <c r="K30" s="894"/>
      <c r="N30" s="890"/>
      <c r="O30" s="890"/>
      <c r="P30" s="890"/>
      <c r="Q30" s="890"/>
      <c r="R30" s="890"/>
      <c r="S30" s="890"/>
      <c r="T30" s="890"/>
      <c r="U30" s="890"/>
      <c r="V30" s="890"/>
      <c r="W30" s="890"/>
      <c r="X30" s="890"/>
    </row>
    <row r="31" spans="1:24" ht="12" customHeight="1">
      <c r="B31" s="283"/>
      <c r="C31" s="282"/>
      <c r="D31" s="282"/>
      <c r="E31" s="282"/>
      <c r="F31" s="282"/>
      <c r="G31" s="282"/>
      <c r="H31" s="282"/>
      <c r="I31" s="282"/>
      <c r="J31" s="282"/>
      <c r="K31" s="282"/>
    </row>
    <row r="32" spans="1:24" ht="20.25" customHeight="1">
      <c r="B32" s="283" t="s">
        <v>477</v>
      </c>
      <c r="C32" s="282"/>
      <c r="D32" s="282"/>
      <c r="E32" s="282"/>
      <c r="F32" s="282"/>
      <c r="G32" s="282"/>
      <c r="H32" s="282"/>
      <c r="I32" s="282"/>
      <c r="J32" s="282"/>
      <c r="K32" s="282"/>
    </row>
    <row r="33" spans="2:24" ht="89.25" customHeight="1">
      <c r="B33" s="877"/>
      <c r="C33" s="878"/>
      <c r="D33" s="878"/>
      <c r="E33" s="878"/>
      <c r="F33" s="878"/>
      <c r="G33" s="878"/>
      <c r="H33" s="878"/>
      <c r="I33" s="878"/>
      <c r="J33" s="878"/>
      <c r="K33" s="879"/>
      <c r="N33" s="895" t="s">
        <v>478</v>
      </c>
      <c r="O33" s="895"/>
      <c r="P33" s="895"/>
      <c r="Q33" s="895"/>
      <c r="R33" s="895"/>
      <c r="S33" s="895"/>
      <c r="T33" s="895"/>
      <c r="U33" s="895"/>
      <c r="V33" s="895"/>
      <c r="W33" s="895"/>
      <c r="X33" s="895"/>
    </row>
    <row r="34" spans="2:24" ht="20.25" customHeight="1">
      <c r="B34" s="247" t="s">
        <v>207</v>
      </c>
      <c r="D34" s="282"/>
      <c r="E34" s="282"/>
      <c r="F34" s="282"/>
      <c r="G34" s="282"/>
      <c r="H34" s="282"/>
      <c r="I34" s="282"/>
      <c r="J34" s="282"/>
      <c r="K34" s="282"/>
    </row>
    <row r="35" spans="2:24" ht="70.5" customHeight="1">
      <c r="B35" s="796"/>
      <c r="C35" s="797"/>
      <c r="D35" s="797"/>
      <c r="E35" s="797"/>
      <c r="F35" s="797"/>
      <c r="G35" s="797"/>
      <c r="H35" s="797"/>
      <c r="I35" s="797"/>
      <c r="J35" s="797"/>
      <c r="K35" s="798"/>
      <c r="N35" s="781" t="s">
        <v>542</v>
      </c>
      <c r="O35" s="891"/>
      <c r="P35" s="891"/>
      <c r="Q35" s="891"/>
      <c r="R35" s="891"/>
      <c r="S35" s="891"/>
      <c r="T35" s="891"/>
      <c r="U35" s="891"/>
      <c r="V35" s="891"/>
      <c r="W35" s="891"/>
      <c r="X35" s="891"/>
    </row>
    <row r="36" spans="2:24" ht="21.75" customHeight="1">
      <c r="B36" s="283"/>
      <c r="C36" s="282"/>
      <c r="D36" s="282"/>
      <c r="E36" s="282"/>
      <c r="F36" s="282"/>
      <c r="G36" s="282"/>
      <c r="H36" s="282"/>
      <c r="I36" s="282"/>
      <c r="J36" s="282"/>
      <c r="K36" s="282"/>
    </row>
  </sheetData>
  <mergeCells count="32">
    <mergeCell ref="N23:X30"/>
    <mergeCell ref="N35:X35"/>
    <mergeCell ref="B30:K30"/>
    <mergeCell ref="N33:X33"/>
    <mergeCell ref="B22:K22"/>
    <mergeCell ref="B21:K21"/>
    <mergeCell ref="B26:K26"/>
    <mergeCell ref="B35:K35"/>
    <mergeCell ref="B33:K33"/>
    <mergeCell ref="B23:K23"/>
    <mergeCell ref="B27:K27"/>
    <mergeCell ref="B28:K28"/>
    <mergeCell ref="B29:K29"/>
    <mergeCell ref="B25:K25"/>
    <mergeCell ref="B24:K24"/>
    <mergeCell ref="N20:X20"/>
    <mergeCell ref="B4:K4"/>
    <mergeCell ref="B8:D13"/>
    <mergeCell ref="E13:H13"/>
    <mergeCell ref="E10:H10"/>
    <mergeCell ref="E9:H9"/>
    <mergeCell ref="E8:H8"/>
    <mergeCell ref="B5:H6"/>
    <mergeCell ref="B7:H7"/>
    <mergeCell ref="E15:H15"/>
    <mergeCell ref="E17:H17"/>
    <mergeCell ref="E20:K20"/>
    <mergeCell ref="N1:X1"/>
    <mergeCell ref="N2:X4"/>
    <mergeCell ref="E14:H14"/>
    <mergeCell ref="E16:H16"/>
    <mergeCell ref="N5:X5"/>
  </mergeCells>
  <phoneticPr fontId="14"/>
  <conditionalFormatting sqref="I6">
    <cfRule type="expression" dxfId="31" priority="1">
      <formula>$I$6&lt;&gt;""</formula>
    </cfRule>
  </conditionalFormatting>
  <pageMargins left="0.43307086614173229" right="0.43307086614173229" top="0.74803149606299213" bottom="0.74803149606299213" header="0.31496062992125984" footer="0.31496062992125984"/>
  <pageSetup paperSize="9" scale="98" orientation="portrait" r:id="rId1"/>
  <rowBreaks count="1" manualBreakCount="1">
    <brk id="31" max="11" man="1"/>
  </rowBreaks>
  <ignoredErrors>
    <ignoredError sqref="I15:J15 I17:J17 I10:J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
  <sheetViews>
    <sheetView view="pageBreakPreview" zoomScale="90" zoomScaleNormal="100" zoomScaleSheetLayoutView="90" workbookViewId="0">
      <selection activeCell="U13" sqref="U1:U1048576"/>
    </sheetView>
  </sheetViews>
  <sheetFormatPr defaultColWidth="9" defaultRowHeight="13.8"/>
  <cols>
    <col min="1" max="1" width="4.21875" style="224" customWidth="1"/>
    <col min="2" max="2" width="11" style="224" customWidth="1"/>
    <col min="3" max="4" width="1.21875" style="224" customWidth="1"/>
    <col min="5" max="5" width="11" style="224" customWidth="1"/>
    <col min="6" max="7" width="1.21875" style="224" customWidth="1"/>
    <col min="8" max="9" width="9" style="224"/>
    <col min="10" max="11" width="1.21875" style="224" customWidth="1"/>
    <col min="12" max="12" width="11" style="224" customWidth="1"/>
    <col min="13" max="14" width="1.21875" style="224" customWidth="1"/>
    <col min="15" max="16" width="9" style="224"/>
    <col min="17" max="18" width="1.21875" style="224" customWidth="1"/>
    <col min="19" max="19" width="11" style="224" customWidth="1"/>
    <col min="20" max="20" width="12.77734375" style="224" customWidth="1"/>
    <col min="21" max="21" width="3.6640625" style="253" customWidth="1"/>
    <col min="22" max="22" width="17" style="249" customWidth="1"/>
    <col min="23" max="23" width="11.77734375" style="249" customWidth="1"/>
    <col min="24" max="24" width="12.44140625" style="249" customWidth="1"/>
    <col min="25" max="25" width="11.88671875" style="249" customWidth="1"/>
    <col min="26" max="26" width="13.33203125" style="249" customWidth="1"/>
    <col min="27" max="27" width="11.88671875" style="249" customWidth="1"/>
    <col min="28" max="28" width="6.77734375" style="249" customWidth="1"/>
    <col min="29" max="29" width="11.88671875" style="249" customWidth="1"/>
    <col min="30" max="30" width="11.88671875" style="384" customWidth="1"/>
    <col min="31" max="38" width="11.88671875" style="224" customWidth="1"/>
    <col min="39" max="39" width="11" style="224" bestFit="1" customWidth="1"/>
    <col min="40" max="40" width="12.77734375" style="224" bestFit="1" customWidth="1"/>
    <col min="41" max="16384" width="9" style="225"/>
  </cols>
  <sheetData>
    <row r="1" spans="2:28" ht="21" customHeight="1">
      <c r="V1" s="777" t="s">
        <v>663</v>
      </c>
      <c r="W1" s="777"/>
      <c r="X1" s="777"/>
      <c r="Y1" s="777"/>
      <c r="Z1" s="777"/>
      <c r="AA1" s="777"/>
      <c r="AB1" s="777"/>
    </row>
    <row r="2" spans="2:28" ht="16.5" customHeight="1">
      <c r="V2" s="781" t="s">
        <v>628</v>
      </c>
      <c r="W2" s="781"/>
      <c r="X2" s="781"/>
      <c r="Y2" s="781"/>
      <c r="Z2" s="781"/>
      <c r="AA2" s="781"/>
      <c r="AB2" s="781"/>
    </row>
    <row r="3" spans="2:28" ht="16.5" customHeight="1">
      <c r="B3" s="224" t="s">
        <v>626</v>
      </c>
      <c r="V3" s="781"/>
      <c r="W3" s="781"/>
      <c r="X3" s="781"/>
      <c r="Y3" s="781"/>
      <c r="Z3" s="781"/>
      <c r="AA3" s="781"/>
      <c r="AB3" s="781"/>
    </row>
    <row r="4" spans="2:28" ht="16.5" customHeight="1">
      <c r="V4" s="781"/>
      <c r="W4" s="781"/>
      <c r="X4" s="781"/>
      <c r="Y4" s="781"/>
      <c r="Z4" s="781"/>
      <c r="AA4" s="781"/>
      <c r="AB4" s="781"/>
    </row>
    <row r="5" spans="2:28" ht="21.75" customHeight="1">
      <c r="B5" s="907" t="s">
        <v>275</v>
      </c>
      <c r="C5" s="908"/>
      <c r="D5" s="908"/>
      <c r="E5" s="908"/>
      <c r="F5" s="908"/>
      <c r="G5" s="908"/>
      <c r="H5" s="908"/>
      <c r="I5" s="908"/>
      <c r="J5" s="908"/>
      <c r="K5" s="908"/>
      <c r="L5" s="908"/>
      <c r="M5" s="908"/>
      <c r="N5" s="908"/>
      <c r="O5" s="908"/>
      <c r="P5" s="908"/>
      <c r="Q5" s="908"/>
      <c r="R5" s="908"/>
      <c r="S5" s="908"/>
      <c r="T5" s="909"/>
      <c r="V5" s="781"/>
      <c r="W5" s="781"/>
      <c r="X5" s="781"/>
      <c r="Y5" s="781"/>
      <c r="Z5" s="781"/>
      <c r="AA5" s="781"/>
      <c r="AB5" s="781"/>
    </row>
    <row r="6" spans="2:28" ht="14.25" customHeight="1">
      <c r="B6" s="226"/>
      <c r="C6" s="226"/>
      <c r="D6" s="226"/>
      <c r="E6" s="226"/>
      <c r="F6" s="226"/>
      <c r="G6" s="226"/>
      <c r="H6" s="226"/>
      <c r="I6" s="226"/>
      <c r="J6" s="226"/>
      <c r="K6" s="226"/>
      <c r="L6" s="226"/>
      <c r="M6" s="226"/>
      <c r="N6" s="226"/>
      <c r="O6" s="226"/>
      <c r="P6" s="226"/>
      <c r="Q6" s="226"/>
      <c r="R6" s="226"/>
      <c r="S6" s="226"/>
      <c r="T6" s="226"/>
      <c r="V6" s="781"/>
      <c r="W6" s="781"/>
      <c r="X6" s="781"/>
      <c r="Y6" s="781"/>
      <c r="Z6" s="781"/>
      <c r="AA6" s="781"/>
      <c r="AB6" s="781"/>
    </row>
    <row r="7" spans="2:28" ht="16.5" customHeight="1">
      <c r="B7" s="415">
        <f>'本文２－１一般廃棄物'!$I$6</f>
        <v>0</v>
      </c>
      <c r="W7" s="404" t="s">
        <v>493</v>
      </c>
      <c r="X7" s="897" t="s">
        <v>541</v>
      </c>
      <c r="Y7" s="898"/>
      <c r="AA7" s="896" t="s">
        <v>591</v>
      </c>
      <c r="AB7" s="896"/>
    </row>
    <row r="8" spans="2:28" ht="16.5" customHeight="1">
      <c r="B8" s="350" t="s">
        <v>258</v>
      </c>
      <c r="C8" s="226"/>
      <c r="D8" s="226"/>
      <c r="E8" s="226"/>
      <c r="F8" s="226"/>
      <c r="G8" s="226"/>
      <c r="H8" s="226"/>
      <c r="I8" s="226"/>
      <c r="J8" s="226"/>
      <c r="K8" s="226"/>
      <c r="L8" s="226"/>
      <c r="M8" s="226"/>
      <c r="N8" s="226"/>
      <c r="O8" s="226"/>
      <c r="P8" s="226"/>
      <c r="Q8" s="226"/>
      <c r="R8" s="226"/>
      <c r="S8" s="350" t="s">
        <v>259</v>
      </c>
      <c r="T8" s="355" t="s">
        <v>260</v>
      </c>
      <c r="V8" s="387" t="s">
        <v>255</v>
      </c>
      <c r="W8" s="385" t="s">
        <v>256</v>
      </c>
      <c r="X8" s="385" t="s">
        <v>257</v>
      </c>
      <c r="Y8" s="385" t="s">
        <v>494</v>
      </c>
      <c r="AA8" s="896"/>
      <c r="AB8" s="896"/>
    </row>
    <row r="9" spans="2:28" ht="16.5" customHeight="1">
      <c r="B9" s="905">
        <f>W9</f>
        <v>0</v>
      </c>
      <c r="C9" s="227"/>
      <c r="D9" s="228"/>
      <c r="E9" s="228"/>
      <c r="F9" s="228"/>
      <c r="G9" s="228"/>
      <c r="H9" s="228"/>
      <c r="I9" s="228"/>
      <c r="J9" s="228"/>
      <c r="K9" s="228"/>
      <c r="L9" s="228"/>
      <c r="M9" s="228"/>
      <c r="N9" s="228"/>
      <c r="O9" s="228"/>
      <c r="P9" s="228"/>
      <c r="Q9" s="228"/>
      <c r="R9" s="229"/>
      <c r="S9" s="905">
        <f>W20</f>
        <v>0</v>
      </c>
      <c r="T9" s="230">
        <f>B9+B16</f>
        <v>0</v>
      </c>
      <c r="V9" s="386" t="s">
        <v>480</v>
      </c>
      <c r="W9" s="375"/>
      <c r="X9" s="387" t="s">
        <v>525</v>
      </c>
      <c r="Y9" s="405"/>
      <c r="AA9" s="896"/>
      <c r="AB9" s="896"/>
    </row>
    <row r="10" spans="2:28" ht="16.5" customHeight="1">
      <c r="B10" s="906"/>
      <c r="C10" s="226"/>
      <c r="D10" s="226"/>
      <c r="E10" s="226"/>
      <c r="F10" s="226"/>
      <c r="G10" s="226"/>
      <c r="H10" s="226"/>
      <c r="I10" s="231"/>
      <c r="J10" s="226"/>
      <c r="K10" s="226"/>
      <c r="L10" s="226"/>
      <c r="M10" s="226"/>
      <c r="N10" s="226"/>
      <c r="O10" s="226"/>
      <c r="P10" s="231"/>
      <c r="Q10" s="226"/>
      <c r="R10" s="226"/>
      <c r="S10" s="906"/>
      <c r="T10" s="355" t="s">
        <v>262</v>
      </c>
      <c r="V10" s="386" t="s">
        <v>481</v>
      </c>
      <c r="W10" s="375"/>
      <c r="X10" s="409">
        <f>W11+W12</f>
        <v>0</v>
      </c>
      <c r="Y10" s="390"/>
      <c r="AA10" s="896"/>
      <c r="AB10" s="896"/>
    </row>
    <row r="11" spans="2:28" ht="16.5" customHeight="1">
      <c r="B11" s="226"/>
      <c r="C11" s="226"/>
      <c r="D11" s="226"/>
      <c r="E11" s="226"/>
      <c r="F11" s="226"/>
      <c r="G11" s="226"/>
      <c r="H11" s="903" t="s">
        <v>264</v>
      </c>
      <c r="I11" s="904"/>
      <c r="J11" s="226"/>
      <c r="K11" s="226"/>
      <c r="L11" s="226"/>
      <c r="M11" s="226"/>
      <c r="N11" s="226"/>
      <c r="O11" s="903" t="s">
        <v>265</v>
      </c>
      <c r="P11" s="904"/>
      <c r="Q11" s="226"/>
      <c r="R11" s="226"/>
      <c r="S11" s="226"/>
      <c r="T11" s="232" t="e">
        <f>S9/T9</f>
        <v>#DIV/0!</v>
      </c>
      <c r="V11" s="386" t="s">
        <v>482</v>
      </c>
      <c r="W11" s="375"/>
      <c r="X11" s="409">
        <f>W13+W14+W15</f>
        <v>0</v>
      </c>
      <c r="Y11" s="408">
        <f>'本文２－１一般廃棄物'!I8+'本文２－１一般廃棄物'!I9</f>
        <v>0</v>
      </c>
      <c r="Z11" s="387" t="s">
        <v>528</v>
      </c>
      <c r="AA11" s="896"/>
      <c r="AB11" s="896"/>
    </row>
    <row r="12" spans="2:28" ht="16.5" customHeight="1">
      <c r="B12" s="226"/>
      <c r="C12" s="226"/>
      <c r="D12" s="226"/>
      <c r="E12" s="226"/>
      <c r="F12" s="226"/>
      <c r="G12" s="229"/>
      <c r="H12" s="899">
        <f>W13</f>
        <v>0</v>
      </c>
      <c r="I12" s="900"/>
      <c r="J12" s="226"/>
      <c r="K12" s="226"/>
      <c r="L12" s="226"/>
      <c r="M12" s="226"/>
      <c r="N12" s="229"/>
      <c r="O12" s="899">
        <f>W18</f>
        <v>0</v>
      </c>
      <c r="P12" s="900"/>
      <c r="Q12" s="226"/>
      <c r="R12" s="226"/>
      <c r="S12" s="226"/>
      <c r="V12" s="386" t="s">
        <v>483</v>
      </c>
      <c r="W12" s="375"/>
      <c r="X12" s="387" t="s">
        <v>523</v>
      </c>
      <c r="Y12" s="405"/>
      <c r="AA12" s="896"/>
      <c r="AB12" s="896"/>
    </row>
    <row r="13" spans="2:28" ht="16.5" customHeight="1">
      <c r="B13" s="226"/>
      <c r="C13" s="226"/>
      <c r="D13" s="226"/>
      <c r="E13" s="226"/>
      <c r="F13" s="226"/>
      <c r="G13" s="233"/>
      <c r="H13" s="901" t="e">
        <f>H12/B16</f>
        <v>#DIV/0!</v>
      </c>
      <c r="I13" s="902"/>
      <c r="J13" s="226"/>
      <c r="K13" s="226"/>
      <c r="L13" s="350" t="s">
        <v>267</v>
      </c>
      <c r="M13" s="226"/>
      <c r="N13" s="233"/>
      <c r="O13" s="901" t="e">
        <f>O12/B16</f>
        <v>#DIV/0!</v>
      </c>
      <c r="P13" s="902"/>
      <c r="Q13" s="226"/>
      <c r="R13" s="226"/>
      <c r="S13" s="226"/>
      <c r="V13" s="386" t="s">
        <v>484</v>
      </c>
      <c r="W13" s="375"/>
      <c r="X13" s="406"/>
      <c r="Y13" s="405"/>
      <c r="AA13" s="896"/>
      <c r="AB13" s="896"/>
    </row>
    <row r="14" spans="2:28" ht="16.5" customHeight="1">
      <c r="B14" s="226"/>
      <c r="C14" s="226"/>
      <c r="D14" s="226"/>
      <c r="E14" s="226"/>
      <c r="F14" s="226"/>
      <c r="G14" s="234"/>
      <c r="H14" s="226"/>
      <c r="I14" s="226"/>
      <c r="J14" s="226"/>
      <c r="K14" s="229"/>
      <c r="L14" s="235">
        <f>W16</f>
        <v>0</v>
      </c>
      <c r="M14" s="236"/>
      <c r="N14" s="234"/>
      <c r="O14" s="226"/>
      <c r="P14" s="226"/>
      <c r="Q14" s="226"/>
      <c r="R14" s="226"/>
      <c r="S14" s="226"/>
      <c r="V14" s="386" t="s">
        <v>485</v>
      </c>
      <c r="W14" s="375"/>
      <c r="X14" s="406"/>
      <c r="Y14" s="405"/>
      <c r="AA14" s="896"/>
      <c r="AB14" s="896"/>
    </row>
    <row r="15" spans="2:28" ht="16.5" customHeight="1">
      <c r="B15" s="350" t="s">
        <v>261</v>
      </c>
      <c r="C15" s="226"/>
      <c r="D15" s="226"/>
      <c r="E15" s="350" t="s">
        <v>263</v>
      </c>
      <c r="F15" s="226"/>
      <c r="G15" s="234"/>
      <c r="H15" s="903" t="s">
        <v>268</v>
      </c>
      <c r="I15" s="904"/>
      <c r="J15" s="226"/>
      <c r="K15" s="233"/>
      <c r="L15" s="237" t="e">
        <f>L14/B16</f>
        <v>#DIV/0!</v>
      </c>
      <c r="M15" s="226"/>
      <c r="N15" s="234"/>
      <c r="O15" s="903" t="s">
        <v>270</v>
      </c>
      <c r="P15" s="904"/>
      <c r="Q15" s="226"/>
      <c r="R15" s="226"/>
      <c r="S15" s="226"/>
      <c r="V15" s="386" t="s">
        <v>486</v>
      </c>
      <c r="W15" s="375"/>
      <c r="X15" s="406"/>
      <c r="Y15" s="405"/>
      <c r="AA15" s="896"/>
      <c r="AB15" s="896"/>
    </row>
    <row r="16" spans="2:28" ht="16.5" customHeight="1">
      <c r="B16" s="905">
        <f>W10</f>
        <v>0</v>
      </c>
      <c r="C16" s="227"/>
      <c r="D16" s="229"/>
      <c r="E16" s="235">
        <f>W11</f>
        <v>0</v>
      </c>
      <c r="F16" s="227"/>
      <c r="G16" s="236"/>
      <c r="H16" s="899">
        <f>W14</f>
        <v>0</v>
      </c>
      <c r="I16" s="900"/>
      <c r="J16" s="236"/>
      <c r="K16" s="234"/>
      <c r="L16" s="226"/>
      <c r="M16" s="226"/>
      <c r="N16" s="236"/>
      <c r="O16" s="899">
        <f>W19</f>
        <v>0</v>
      </c>
      <c r="P16" s="900"/>
      <c r="Q16" s="226"/>
      <c r="R16" s="226"/>
      <c r="S16" s="226"/>
      <c r="V16" s="386" t="s">
        <v>487</v>
      </c>
      <c r="W16" s="375"/>
      <c r="X16" s="409">
        <f>W18+W19</f>
        <v>0</v>
      </c>
      <c r="Y16" s="405"/>
      <c r="AA16" s="896"/>
      <c r="AB16" s="896"/>
    </row>
    <row r="17" spans="2:28" ht="16.5" customHeight="1">
      <c r="B17" s="906"/>
      <c r="C17" s="226"/>
      <c r="D17" s="233"/>
      <c r="E17" s="237" t="e">
        <f>E16/B16</f>
        <v>#DIV/0!</v>
      </c>
      <c r="F17" s="226"/>
      <c r="G17" s="234"/>
      <c r="H17" s="901" t="e">
        <f>H16/B16</f>
        <v>#DIV/0!</v>
      </c>
      <c r="I17" s="902"/>
      <c r="J17" s="226"/>
      <c r="K17" s="234"/>
      <c r="L17" s="350" t="s">
        <v>271</v>
      </c>
      <c r="M17" s="226"/>
      <c r="N17" s="226"/>
      <c r="O17" s="901" t="e">
        <f>O16/B16</f>
        <v>#DIV/0!</v>
      </c>
      <c r="P17" s="902"/>
      <c r="Q17" s="226"/>
      <c r="R17" s="226"/>
      <c r="S17" s="226"/>
      <c r="V17" s="386" t="s">
        <v>488</v>
      </c>
      <c r="W17" s="375"/>
      <c r="X17" s="387" t="s">
        <v>517</v>
      </c>
      <c r="Y17" s="405"/>
      <c r="AA17" s="896"/>
      <c r="AB17" s="896"/>
    </row>
    <row r="18" spans="2:28" ht="16.5" customHeight="1">
      <c r="B18" s="226"/>
      <c r="C18" s="226"/>
      <c r="D18" s="234"/>
      <c r="E18" s="226"/>
      <c r="F18" s="226"/>
      <c r="G18" s="234"/>
      <c r="H18" s="226"/>
      <c r="I18" s="226"/>
      <c r="J18" s="226"/>
      <c r="K18" s="236"/>
      <c r="L18" s="235">
        <f>W17</f>
        <v>0</v>
      </c>
      <c r="M18" s="226"/>
      <c r="N18" s="226"/>
      <c r="O18" s="226"/>
      <c r="P18" s="233"/>
      <c r="Q18" s="226"/>
      <c r="R18" s="226"/>
      <c r="S18" s="226"/>
      <c r="V18" s="386" t="s">
        <v>489</v>
      </c>
      <c r="W18" s="375"/>
      <c r="X18" s="406"/>
      <c r="Y18" s="405"/>
      <c r="AA18" s="896"/>
      <c r="AB18" s="896"/>
    </row>
    <row r="19" spans="2:28" ht="16.5" customHeight="1">
      <c r="B19" s="226"/>
      <c r="C19" s="226"/>
      <c r="D19" s="234"/>
      <c r="E19" s="350" t="s">
        <v>266</v>
      </c>
      <c r="F19" s="226"/>
      <c r="G19" s="234"/>
      <c r="H19" s="903" t="s">
        <v>269</v>
      </c>
      <c r="I19" s="904"/>
      <c r="J19" s="226"/>
      <c r="K19" s="226"/>
      <c r="L19" s="237" t="e">
        <f>L18/B16</f>
        <v>#DIV/0!</v>
      </c>
      <c r="M19" s="226"/>
      <c r="N19" s="226"/>
      <c r="O19" s="226"/>
      <c r="P19" s="234"/>
      <c r="Q19" s="226"/>
      <c r="R19" s="226"/>
      <c r="S19" s="350" t="s">
        <v>272</v>
      </c>
      <c r="V19" s="386" t="s">
        <v>490</v>
      </c>
      <c r="W19" s="375"/>
      <c r="X19" s="387" t="s">
        <v>519</v>
      </c>
      <c r="Y19" s="405"/>
      <c r="AA19" s="896"/>
      <c r="AB19" s="896"/>
    </row>
    <row r="20" spans="2:28" ht="16.5" customHeight="1">
      <c r="B20" s="226"/>
      <c r="C20" s="226"/>
      <c r="D20" s="236"/>
      <c r="E20" s="905">
        <f>W12</f>
        <v>0</v>
      </c>
      <c r="F20" s="226"/>
      <c r="G20" s="236"/>
      <c r="H20" s="899">
        <f>W15</f>
        <v>0</v>
      </c>
      <c r="I20" s="900"/>
      <c r="J20" s="227"/>
      <c r="K20" s="228"/>
      <c r="L20" s="228"/>
      <c r="M20" s="228"/>
      <c r="N20" s="228"/>
      <c r="O20" s="228"/>
      <c r="P20" s="227"/>
      <c r="Q20" s="228"/>
      <c r="R20" s="229"/>
      <c r="S20" s="235">
        <f>W21</f>
        <v>0</v>
      </c>
      <c r="V20" s="386" t="s">
        <v>491</v>
      </c>
      <c r="W20" s="375"/>
      <c r="X20" s="409">
        <f>W9+W13+W18</f>
        <v>0</v>
      </c>
      <c r="Y20" s="408">
        <f>'本文２－１一般廃棄物'!I14</f>
        <v>0</v>
      </c>
      <c r="Z20" s="387" t="s">
        <v>529</v>
      </c>
      <c r="AA20" s="896"/>
      <c r="AB20" s="896"/>
    </row>
    <row r="21" spans="2:28" ht="16.5" customHeight="1">
      <c r="E21" s="906"/>
      <c r="H21" s="901" t="e">
        <f>H20/B16</f>
        <v>#DIV/0!</v>
      </c>
      <c r="I21" s="902"/>
      <c r="S21" s="237" t="e">
        <f>S20/B16</f>
        <v>#DIV/0!</v>
      </c>
      <c r="V21" s="386" t="s">
        <v>536</v>
      </c>
      <c r="W21" s="375"/>
      <c r="X21" s="409">
        <f>W19+W15</f>
        <v>0</v>
      </c>
      <c r="Y21" s="408">
        <f>'本文２－１一般廃棄物'!I16</f>
        <v>0</v>
      </c>
      <c r="Z21" s="387" t="s">
        <v>530</v>
      </c>
      <c r="AA21" s="896"/>
      <c r="AB21" s="896"/>
    </row>
    <row r="22" spans="2:28" ht="16.5" customHeight="1">
      <c r="X22" s="387" t="s">
        <v>521</v>
      </c>
      <c r="AA22" s="896"/>
      <c r="AB22" s="896"/>
    </row>
    <row r="23" spans="2:28" ht="16.5" customHeight="1">
      <c r="B23" s="224" t="s">
        <v>273</v>
      </c>
      <c r="AA23" s="896"/>
      <c r="AB23" s="896"/>
    </row>
    <row r="24" spans="2:28" ht="16.5" customHeight="1">
      <c r="B24" s="225"/>
      <c r="C24" s="225"/>
      <c r="D24" s="225"/>
      <c r="E24" s="225"/>
      <c r="F24" s="225"/>
      <c r="G24" s="225"/>
      <c r="H24" s="225"/>
      <c r="I24" s="225"/>
      <c r="J24" s="225"/>
      <c r="K24" s="225"/>
      <c r="L24" s="225"/>
      <c r="M24" s="225"/>
      <c r="N24" s="225"/>
      <c r="O24" s="225"/>
      <c r="P24" s="225"/>
      <c r="Q24" s="225"/>
      <c r="R24" s="225"/>
      <c r="S24" s="225"/>
      <c r="T24" s="225"/>
      <c r="V24" s="403" t="s">
        <v>515</v>
      </c>
      <c r="W24" s="285"/>
      <c r="X24" s="408">
        <f>W9+W10</f>
        <v>0</v>
      </c>
      <c r="Y24" s="408">
        <f>'本文２－１一般廃棄物'!I12</f>
        <v>0</v>
      </c>
      <c r="AA24" s="896"/>
      <c r="AB24" s="896"/>
    </row>
    <row r="25" spans="2:28" ht="16.5" customHeight="1">
      <c r="X25" s="387" t="s">
        <v>527</v>
      </c>
      <c r="Y25" s="387" t="s">
        <v>532</v>
      </c>
      <c r="AA25" s="896"/>
      <c r="AB25" s="896"/>
    </row>
    <row r="26" spans="2:28" ht="21.75" customHeight="1">
      <c r="B26" s="907" t="s">
        <v>274</v>
      </c>
      <c r="C26" s="908"/>
      <c r="D26" s="908"/>
      <c r="E26" s="908"/>
      <c r="F26" s="908"/>
      <c r="G26" s="908"/>
      <c r="H26" s="908"/>
      <c r="I26" s="908"/>
      <c r="J26" s="908"/>
      <c r="K26" s="908"/>
      <c r="L26" s="908"/>
      <c r="M26" s="908"/>
      <c r="N26" s="908"/>
      <c r="O26" s="908"/>
      <c r="P26" s="908"/>
      <c r="Q26" s="908"/>
      <c r="R26" s="908"/>
      <c r="S26" s="908"/>
      <c r="T26" s="909"/>
    </row>
    <row r="27" spans="2:28" ht="14.25" customHeight="1">
      <c r="B27" s="226"/>
      <c r="C27" s="226"/>
      <c r="D27" s="226"/>
      <c r="E27" s="226"/>
      <c r="F27" s="226"/>
      <c r="G27" s="226"/>
      <c r="H27" s="226"/>
      <c r="I27" s="226"/>
      <c r="J27" s="226"/>
      <c r="K27" s="226"/>
      <c r="L27" s="226"/>
      <c r="M27" s="226"/>
      <c r="N27" s="226"/>
      <c r="O27" s="226"/>
      <c r="P27" s="226"/>
      <c r="Q27" s="226"/>
      <c r="R27" s="226"/>
      <c r="S27" s="226"/>
      <c r="T27" s="226"/>
    </row>
    <row r="28" spans="2:28" ht="16.5" customHeight="1">
      <c r="B28" s="410">
        <f>本文１基本事項!$E$25</f>
        <v>0</v>
      </c>
      <c r="W28" s="387" t="s">
        <v>493</v>
      </c>
      <c r="X28" s="897" t="s">
        <v>531</v>
      </c>
      <c r="Y28" s="898"/>
      <c r="AA28" s="896" t="s">
        <v>591</v>
      </c>
      <c r="AB28" s="896"/>
    </row>
    <row r="29" spans="2:28" ht="16.5" customHeight="1">
      <c r="B29" s="350" t="s">
        <v>258</v>
      </c>
      <c r="C29" s="226"/>
      <c r="D29" s="226"/>
      <c r="E29" s="226"/>
      <c r="F29" s="226"/>
      <c r="G29" s="226"/>
      <c r="H29" s="226"/>
      <c r="I29" s="226"/>
      <c r="J29" s="226"/>
      <c r="K29" s="226"/>
      <c r="L29" s="226"/>
      <c r="M29" s="226"/>
      <c r="N29" s="226"/>
      <c r="O29" s="226"/>
      <c r="P29" s="226"/>
      <c r="Q29" s="226"/>
      <c r="R29" s="226"/>
      <c r="S29" s="350" t="s">
        <v>259</v>
      </c>
      <c r="T29" s="355" t="s">
        <v>260</v>
      </c>
      <c r="V29" s="387" t="s">
        <v>255</v>
      </c>
      <c r="W29" s="385" t="s">
        <v>256</v>
      </c>
      <c r="X29" s="385" t="s">
        <v>257</v>
      </c>
      <c r="Y29" s="385" t="s">
        <v>494</v>
      </c>
      <c r="AA29" s="896"/>
      <c r="AB29" s="896"/>
    </row>
    <row r="30" spans="2:28" ht="16.5" customHeight="1">
      <c r="B30" s="905">
        <f>W30</f>
        <v>0</v>
      </c>
      <c r="C30" s="227"/>
      <c r="D30" s="228"/>
      <c r="E30" s="228"/>
      <c r="F30" s="228"/>
      <c r="G30" s="228"/>
      <c r="H30" s="228"/>
      <c r="I30" s="228"/>
      <c r="J30" s="228"/>
      <c r="K30" s="228"/>
      <c r="L30" s="228"/>
      <c r="M30" s="228"/>
      <c r="N30" s="228"/>
      <c r="O30" s="228"/>
      <c r="P30" s="228"/>
      <c r="Q30" s="228"/>
      <c r="R30" s="229"/>
      <c r="S30" s="905">
        <f>W41</f>
        <v>0</v>
      </c>
      <c r="T30" s="230">
        <f>B30+B37</f>
        <v>0</v>
      </c>
      <c r="V30" s="386" t="s">
        <v>480</v>
      </c>
      <c r="W30" s="375"/>
      <c r="X30" s="406" t="s">
        <v>524</v>
      </c>
      <c r="Y30" s="389"/>
      <c r="Z30" s="387"/>
      <c r="AA30" s="896"/>
      <c r="AB30" s="896"/>
    </row>
    <row r="31" spans="2:28" ht="16.5" customHeight="1">
      <c r="B31" s="906"/>
      <c r="C31" s="226"/>
      <c r="D31" s="226"/>
      <c r="E31" s="226"/>
      <c r="F31" s="226"/>
      <c r="G31" s="226"/>
      <c r="H31" s="226"/>
      <c r="I31" s="231"/>
      <c r="J31" s="226"/>
      <c r="K31" s="226"/>
      <c r="L31" s="226"/>
      <c r="M31" s="226"/>
      <c r="N31" s="226"/>
      <c r="O31" s="226"/>
      <c r="P31" s="231"/>
      <c r="Q31" s="226"/>
      <c r="R31" s="226"/>
      <c r="S31" s="906"/>
      <c r="T31" s="355" t="s">
        <v>262</v>
      </c>
      <c r="V31" s="386" t="s">
        <v>481</v>
      </c>
      <c r="W31" s="375"/>
      <c r="X31" s="409">
        <f>W32+W33</f>
        <v>0</v>
      </c>
      <c r="Y31" s="390"/>
      <c r="Z31" s="387"/>
      <c r="AA31" s="896"/>
      <c r="AB31" s="896"/>
    </row>
    <row r="32" spans="2:28" ht="16.5" customHeight="1">
      <c r="B32" s="226"/>
      <c r="C32" s="226"/>
      <c r="D32" s="226"/>
      <c r="E32" s="226"/>
      <c r="F32" s="226"/>
      <c r="G32" s="226"/>
      <c r="H32" s="903" t="s">
        <v>264</v>
      </c>
      <c r="I32" s="904"/>
      <c r="J32" s="226"/>
      <c r="K32" s="226"/>
      <c r="L32" s="226"/>
      <c r="M32" s="226"/>
      <c r="N32" s="226"/>
      <c r="O32" s="903" t="s">
        <v>265</v>
      </c>
      <c r="P32" s="904"/>
      <c r="Q32" s="226"/>
      <c r="R32" s="226"/>
      <c r="S32" s="226"/>
      <c r="T32" s="232" t="e">
        <f>S30/T30</f>
        <v>#DIV/0!</v>
      </c>
      <c r="V32" s="386" t="s">
        <v>482</v>
      </c>
      <c r="W32" s="375"/>
      <c r="X32" s="409">
        <f>W34+W35+W36</f>
        <v>0</v>
      </c>
      <c r="Y32" s="408">
        <f>'本文２－１一般廃棄物'!J8+'本文２－１一般廃棄物'!J9</f>
        <v>0</v>
      </c>
      <c r="Z32" s="387" t="s">
        <v>528</v>
      </c>
      <c r="AA32" s="896"/>
      <c r="AB32" s="896"/>
    </row>
    <row r="33" spans="2:40" ht="16.5" customHeight="1">
      <c r="B33" s="226"/>
      <c r="C33" s="226"/>
      <c r="D33" s="226"/>
      <c r="E33" s="226"/>
      <c r="F33" s="226"/>
      <c r="G33" s="229"/>
      <c r="H33" s="899">
        <f>W34</f>
        <v>0</v>
      </c>
      <c r="I33" s="900"/>
      <c r="J33" s="226"/>
      <c r="K33" s="226"/>
      <c r="L33" s="226"/>
      <c r="M33" s="226"/>
      <c r="N33" s="229"/>
      <c r="O33" s="899">
        <f>W39</f>
        <v>0</v>
      </c>
      <c r="P33" s="900"/>
      <c r="Q33" s="226"/>
      <c r="R33" s="226"/>
      <c r="S33" s="226"/>
      <c r="V33" s="386" t="s">
        <v>483</v>
      </c>
      <c r="W33" s="375"/>
      <c r="X33" s="406" t="s">
        <v>522</v>
      </c>
      <c r="Y33" s="389"/>
      <c r="Z33" s="387"/>
      <c r="AA33" s="896"/>
      <c r="AB33" s="896"/>
    </row>
    <row r="34" spans="2:40" ht="16.5" customHeight="1">
      <c r="B34" s="226"/>
      <c r="C34" s="226"/>
      <c r="D34" s="226"/>
      <c r="E34" s="226"/>
      <c r="F34" s="226"/>
      <c r="G34" s="233"/>
      <c r="H34" s="901" t="e">
        <f>H33/B37</f>
        <v>#DIV/0!</v>
      </c>
      <c r="I34" s="902"/>
      <c r="J34" s="226"/>
      <c r="K34" s="226"/>
      <c r="L34" s="350" t="s">
        <v>267</v>
      </c>
      <c r="M34" s="226"/>
      <c r="N34" s="233"/>
      <c r="O34" s="901" t="e">
        <f>O33/B37</f>
        <v>#DIV/0!</v>
      </c>
      <c r="P34" s="902"/>
      <c r="Q34" s="226"/>
      <c r="R34" s="226"/>
      <c r="S34" s="226"/>
      <c r="V34" s="386" t="s">
        <v>484</v>
      </c>
      <c r="W34" s="375"/>
      <c r="X34" s="388"/>
      <c r="Y34" s="389"/>
      <c r="Z34" s="387"/>
      <c r="AA34" s="896"/>
      <c r="AB34" s="896"/>
    </row>
    <row r="35" spans="2:40" ht="16.5" customHeight="1">
      <c r="B35" s="226"/>
      <c r="C35" s="226"/>
      <c r="D35" s="226"/>
      <c r="E35" s="226"/>
      <c r="F35" s="226"/>
      <c r="G35" s="234"/>
      <c r="H35" s="226"/>
      <c r="I35" s="226"/>
      <c r="J35" s="226"/>
      <c r="K35" s="229"/>
      <c r="L35" s="235">
        <f>W37</f>
        <v>0</v>
      </c>
      <c r="M35" s="236"/>
      <c r="N35" s="234"/>
      <c r="O35" s="226"/>
      <c r="P35" s="226"/>
      <c r="Q35" s="226"/>
      <c r="R35" s="226"/>
      <c r="S35" s="226"/>
      <c r="V35" s="386" t="s">
        <v>485</v>
      </c>
      <c r="W35" s="375"/>
      <c r="X35" s="388"/>
      <c r="Y35" s="389"/>
      <c r="Z35" s="387"/>
      <c r="AA35" s="896"/>
      <c r="AB35" s="896"/>
    </row>
    <row r="36" spans="2:40" ht="16.5" customHeight="1">
      <c r="B36" s="350" t="s">
        <v>261</v>
      </c>
      <c r="C36" s="226"/>
      <c r="D36" s="226"/>
      <c r="E36" s="350" t="s">
        <v>263</v>
      </c>
      <c r="F36" s="226"/>
      <c r="G36" s="234"/>
      <c r="H36" s="903" t="s">
        <v>268</v>
      </c>
      <c r="I36" s="904"/>
      <c r="J36" s="226"/>
      <c r="K36" s="233"/>
      <c r="L36" s="237" t="e">
        <f>L35/B37</f>
        <v>#DIV/0!</v>
      </c>
      <c r="M36" s="226"/>
      <c r="N36" s="234"/>
      <c r="O36" s="903" t="s">
        <v>270</v>
      </c>
      <c r="P36" s="904"/>
      <c r="Q36" s="226"/>
      <c r="R36" s="226"/>
      <c r="S36" s="226"/>
      <c r="V36" s="386" t="s">
        <v>486</v>
      </c>
      <c r="W36" s="375"/>
      <c r="X36" s="388"/>
      <c r="Y36" s="389"/>
      <c r="Z36" s="387"/>
      <c r="AA36" s="896"/>
      <c r="AB36" s="896"/>
    </row>
    <row r="37" spans="2:40" ht="16.5" customHeight="1">
      <c r="B37" s="905">
        <f>W31</f>
        <v>0</v>
      </c>
      <c r="C37" s="227"/>
      <c r="D37" s="229"/>
      <c r="E37" s="235">
        <f>W32</f>
        <v>0</v>
      </c>
      <c r="F37" s="227"/>
      <c r="G37" s="236"/>
      <c r="H37" s="899">
        <f>W35</f>
        <v>0</v>
      </c>
      <c r="I37" s="900"/>
      <c r="J37" s="236"/>
      <c r="K37" s="234"/>
      <c r="L37" s="226"/>
      <c r="M37" s="226"/>
      <c r="N37" s="236"/>
      <c r="O37" s="899">
        <f>W40</f>
        <v>0</v>
      </c>
      <c r="P37" s="900"/>
      <c r="Q37" s="226"/>
      <c r="R37" s="226"/>
      <c r="S37" s="226"/>
      <c r="V37" s="386" t="s">
        <v>487</v>
      </c>
      <c r="W37" s="375"/>
      <c r="X37" s="409">
        <f>W39+W40</f>
        <v>0</v>
      </c>
      <c r="Y37" s="389"/>
      <c r="Z37" s="387"/>
      <c r="AA37" s="896"/>
      <c r="AB37" s="896"/>
    </row>
    <row r="38" spans="2:40" ht="16.5" customHeight="1">
      <c r="B38" s="906"/>
      <c r="C38" s="226"/>
      <c r="D38" s="233"/>
      <c r="E38" s="237" t="e">
        <f>E37/B37</f>
        <v>#DIV/0!</v>
      </c>
      <c r="F38" s="226"/>
      <c r="G38" s="234"/>
      <c r="H38" s="901" t="e">
        <f>H37/B37</f>
        <v>#DIV/0!</v>
      </c>
      <c r="I38" s="902"/>
      <c r="J38" s="226"/>
      <c r="K38" s="234"/>
      <c r="L38" s="350" t="s">
        <v>271</v>
      </c>
      <c r="M38" s="226"/>
      <c r="N38" s="226"/>
      <c r="O38" s="901" t="e">
        <f>O37/B37</f>
        <v>#DIV/0!</v>
      </c>
      <c r="P38" s="902"/>
      <c r="Q38" s="226"/>
      <c r="R38" s="226"/>
      <c r="S38" s="226"/>
      <c r="V38" s="386" t="s">
        <v>488</v>
      </c>
      <c r="W38" s="375"/>
      <c r="X38" s="406" t="s">
        <v>516</v>
      </c>
      <c r="Y38" s="389"/>
      <c r="Z38" s="387"/>
      <c r="AA38" s="896"/>
      <c r="AB38" s="896"/>
    </row>
    <row r="39" spans="2:40" ht="16.5" customHeight="1">
      <c r="B39" s="226"/>
      <c r="C39" s="226"/>
      <c r="D39" s="234"/>
      <c r="E39" s="226"/>
      <c r="F39" s="226"/>
      <c r="G39" s="234"/>
      <c r="H39" s="226"/>
      <c r="I39" s="226"/>
      <c r="J39" s="226"/>
      <c r="K39" s="236"/>
      <c r="L39" s="235">
        <f>W38</f>
        <v>0</v>
      </c>
      <c r="M39" s="226"/>
      <c r="N39" s="226"/>
      <c r="O39" s="226"/>
      <c r="P39" s="233"/>
      <c r="Q39" s="226"/>
      <c r="R39" s="226"/>
      <c r="S39" s="226"/>
      <c r="V39" s="386" t="s">
        <v>489</v>
      </c>
      <c r="W39" s="375"/>
      <c r="X39" s="406"/>
      <c r="Y39" s="389"/>
      <c r="Z39" s="387"/>
      <c r="AA39" s="896"/>
      <c r="AB39" s="896"/>
    </row>
    <row r="40" spans="2:40" ht="16.5" customHeight="1">
      <c r="B40" s="226"/>
      <c r="C40" s="226"/>
      <c r="D40" s="234"/>
      <c r="E40" s="350" t="s">
        <v>266</v>
      </c>
      <c r="F40" s="226"/>
      <c r="G40" s="234"/>
      <c r="H40" s="903" t="s">
        <v>269</v>
      </c>
      <c r="I40" s="904"/>
      <c r="J40" s="226"/>
      <c r="K40" s="226"/>
      <c r="L40" s="237" t="e">
        <f>L39/B37</f>
        <v>#DIV/0!</v>
      </c>
      <c r="M40" s="226"/>
      <c r="N40" s="226"/>
      <c r="O40" s="226"/>
      <c r="P40" s="234"/>
      <c r="Q40" s="226"/>
      <c r="R40" s="226"/>
      <c r="S40" s="350" t="s">
        <v>272</v>
      </c>
      <c r="V40" s="386" t="s">
        <v>490</v>
      </c>
      <c r="W40" s="375"/>
      <c r="X40" s="406" t="s">
        <v>518</v>
      </c>
      <c r="Y40" s="389"/>
      <c r="Z40" s="387"/>
      <c r="AA40" s="896"/>
      <c r="AB40" s="896"/>
    </row>
    <row r="41" spans="2:40" ht="16.5" customHeight="1">
      <c r="B41" s="226"/>
      <c r="C41" s="226"/>
      <c r="D41" s="236"/>
      <c r="E41" s="235">
        <f>W33</f>
        <v>0</v>
      </c>
      <c r="F41" s="226"/>
      <c r="G41" s="236"/>
      <c r="H41" s="899">
        <f>W36</f>
        <v>0</v>
      </c>
      <c r="I41" s="900"/>
      <c r="J41" s="227"/>
      <c r="K41" s="228"/>
      <c r="L41" s="228"/>
      <c r="M41" s="228"/>
      <c r="N41" s="228"/>
      <c r="O41" s="228"/>
      <c r="P41" s="227"/>
      <c r="Q41" s="228"/>
      <c r="R41" s="229"/>
      <c r="S41" s="235">
        <f>W42</f>
        <v>0</v>
      </c>
      <c r="V41" s="386" t="s">
        <v>491</v>
      </c>
      <c r="W41" s="375"/>
      <c r="X41" s="409">
        <f>W30+W34+W39</f>
        <v>0</v>
      </c>
      <c r="Y41" s="408">
        <f>'本文２－１一般廃棄物'!J14</f>
        <v>0</v>
      </c>
      <c r="Z41" s="387" t="s">
        <v>529</v>
      </c>
      <c r="AA41" s="896"/>
      <c r="AB41" s="896"/>
    </row>
    <row r="42" spans="2:40" ht="16.5" customHeight="1">
      <c r="E42" s="238"/>
      <c r="H42" s="901" t="e">
        <f>H41/B37</f>
        <v>#DIV/0!</v>
      </c>
      <c r="I42" s="902"/>
      <c r="S42" s="237" t="e">
        <f>S41/B37</f>
        <v>#DIV/0!</v>
      </c>
      <c r="V42" s="386" t="s">
        <v>492</v>
      </c>
      <c r="W42" s="375"/>
      <c r="X42" s="409">
        <f>W40+W36</f>
        <v>0</v>
      </c>
      <c r="Y42" s="408">
        <f>'本文２－１一般廃棄物'!J16</f>
        <v>0</v>
      </c>
      <c r="Z42" s="387" t="s">
        <v>530</v>
      </c>
      <c r="AA42" s="896"/>
      <c r="AB42" s="896"/>
    </row>
    <row r="43" spans="2:40" ht="16.5" customHeight="1">
      <c r="E43" s="230"/>
      <c r="H43" s="239"/>
      <c r="I43" s="239"/>
      <c r="S43" s="239"/>
      <c r="X43" s="387" t="s">
        <v>520</v>
      </c>
      <c r="AA43" s="896"/>
      <c r="AB43" s="896"/>
    </row>
    <row r="44" spans="2:40" ht="16.5" customHeight="1">
      <c r="B44" s="224" t="s">
        <v>273</v>
      </c>
      <c r="V44" s="384"/>
      <c r="X44" s="224"/>
      <c r="Y44" s="224"/>
      <c r="Z44" s="224"/>
      <c r="AA44" s="896"/>
      <c r="AB44" s="896"/>
      <c r="AC44" s="224"/>
      <c r="AD44" s="224"/>
      <c r="AH44" s="225"/>
      <c r="AI44" s="225"/>
      <c r="AJ44" s="225"/>
      <c r="AK44" s="225"/>
      <c r="AL44" s="225"/>
      <c r="AM44" s="225"/>
      <c r="AN44" s="225"/>
    </row>
    <row r="45" spans="2:40" ht="16.5" customHeight="1">
      <c r="B45" s="225"/>
      <c r="C45" s="225"/>
      <c r="D45" s="225"/>
      <c r="E45" s="225"/>
      <c r="F45" s="225"/>
      <c r="G45" s="225"/>
      <c r="H45" s="225"/>
      <c r="I45" s="225"/>
      <c r="J45" s="225"/>
      <c r="K45" s="225"/>
      <c r="L45" s="225"/>
      <c r="M45" s="225"/>
      <c r="N45" s="225"/>
      <c r="O45" s="225"/>
      <c r="P45" s="225"/>
      <c r="Q45" s="225"/>
      <c r="R45" s="225"/>
      <c r="S45" s="225"/>
      <c r="T45" s="225"/>
      <c r="V45" s="403" t="s">
        <v>515</v>
      </c>
      <c r="W45" s="285"/>
      <c r="X45" s="408">
        <f>W30+W31</f>
        <v>0</v>
      </c>
      <c r="Y45" s="408">
        <f>'本文２－１一般廃棄物'!J12</f>
        <v>0</v>
      </c>
      <c r="Z45" s="224"/>
      <c r="AA45" s="896"/>
      <c r="AB45" s="896"/>
      <c r="AC45" s="224"/>
      <c r="AD45" s="224"/>
      <c r="AG45" s="225"/>
      <c r="AH45" s="225"/>
      <c r="AI45" s="225"/>
      <c r="AJ45" s="225"/>
      <c r="AK45" s="225"/>
      <c r="AL45" s="225"/>
      <c r="AM45" s="225"/>
      <c r="AN45" s="225"/>
    </row>
    <row r="46" spans="2:40" ht="16.5" customHeight="1">
      <c r="V46" s="224"/>
      <c r="X46" s="407" t="s">
        <v>526</v>
      </c>
      <c r="Y46" s="407" t="s">
        <v>532</v>
      </c>
      <c r="Z46" s="224"/>
      <c r="AA46" s="896"/>
      <c r="AB46" s="896"/>
      <c r="AC46" s="224"/>
      <c r="AD46" s="224"/>
      <c r="AG46" s="225"/>
      <c r="AH46" s="225"/>
      <c r="AI46" s="225"/>
      <c r="AJ46" s="225"/>
      <c r="AK46" s="225"/>
      <c r="AL46" s="225"/>
      <c r="AM46" s="225"/>
      <c r="AN46" s="225"/>
    </row>
    <row r="47" spans="2:40">
      <c r="V47" s="224"/>
      <c r="W47" s="224"/>
      <c r="X47" s="224"/>
      <c r="Y47" s="224"/>
      <c r="Z47" s="224"/>
      <c r="AA47" s="224"/>
      <c r="AB47" s="224"/>
      <c r="AC47" s="224"/>
      <c r="AD47" s="225"/>
      <c r="AE47" s="225"/>
      <c r="AF47" s="225"/>
      <c r="AG47" s="225"/>
      <c r="AH47" s="225"/>
      <c r="AI47" s="225"/>
      <c r="AJ47" s="225"/>
      <c r="AK47" s="225"/>
      <c r="AL47" s="225"/>
      <c r="AM47" s="225"/>
      <c r="AN47" s="225"/>
    </row>
    <row r="48" spans="2:40">
      <c r="V48" s="224"/>
      <c r="W48" s="224"/>
      <c r="X48" s="224"/>
      <c r="Y48" s="224"/>
      <c r="Z48" s="224"/>
      <c r="AA48" s="224"/>
      <c r="AB48" s="224"/>
      <c r="AC48" s="224"/>
      <c r="AD48" s="225"/>
      <c r="AE48" s="225"/>
      <c r="AF48" s="225"/>
      <c r="AG48" s="225"/>
      <c r="AH48" s="225"/>
      <c r="AI48" s="225"/>
      <c r="AJ48" s="225"/>
      <c r="AK48" s="225"/>
      <c r="AL48" s="225"/>
      <c r="AM48" s="225"/>
      <c r="AN48" s="225"/>
    </row>
    <row r="49" spans="1:40">
      <c r="A49" s="245"/>
      <c r="B49" s="245"/>
      <c r="C49" s="245"/>
      <c r="D49" s="245"/>
      <c r="E49" s="245"/>
      <c r="F49" s="245"/>
      <c r="G49" s="245"/>
      <c r="H49" s="245"/>
      <c r="I49" s="245"/>
      <c r="J49" s="245"/>
      <c r="K49" s="245"/>
      <c r="V49" s="224"/>
      <c r="W49" s="224"/>
      <c r="X49" s="224"/>
      <c r="Y49" s="224"/>
      <c r="Z49" s="224"/>
      <c r="AA49" s="224"/>
      <c r="AB49" s="224"/>
      <c r="AC49" s="224"/>
      <c r="AD49" s="225"/>
      <c r="AE49" s="225"/>
      <c r="AF49" s="225"/>
      <c r="AG49" s="225"/>
      <c r="AH49" s="225"/>
      <c r="AI49" s="225"/>
      <c r="AJ49" s="225"/>
      <c r="AK49" s="225"/>
      <c r="AL49" s="225"/>
      <c r="AM49" s="225"/>
      <c r="AN49" s="225"/>
    </row>
    <row r="50" spans="1:40">
      <c r="A50" s="245"/>
      <c r="B50" s="245"/>
      <c r="C50" s="245"/>
      <c r="D50" s="245"/>
      <c r="E50" s="245"/>
      <c r="F50" s="245"/>
      <c r="G50" s="245"/>
      <c r="H50" s="245"/>
      <c r="I50" s="245"/>
      <c r="J50" s="245"/>
      <c r="K50" s="245"/>
      <c r="V50" s="224"/>
      <c r="W50" s="224"/>
      <c r="X50" s="224"/>
      <c r="Y50" s="224"/>
      <c r="Z50" s="224"/>
      <c r="AA50" s="224"/>
      <c r="AB50" s="224"/>
      <c r="AC50" s="224"/>
      <c r="AD50" s="225"/>
      <c r="AE50" s="225"/>
      <c r="AF50" s="225"/>
      <c r="AG50" s="225"/>
      <c r="AH50" s="225"/>
      <c r="AI50" s="225"/>
      <c r="AJ50" s="225"/>
      <c r="AK50" s="225"/>
      <c r="AL50" s="225"/>
      <c r="AM50" s="225"/>
      <c r="AN50" s="225"/>
    </row>
    <row r="51" spans="1:40">
      <c r="A51" s="245"/>
      <c r="B51" s="245"/>
      <c r="C51" s="245"/>
      <c r="D51" s="245"/>
      <c r="E51" s="245"/>
      <c r="F51" s="245"/>
      <c r="G51" s="245"/>
      <c r="H51" s="245"/>
      <c r="I51" s="245"/>
      <c r="J51" s="245"/>
      <c r="K51" s="245"/>
      <c r="V51" s="224"/>
      <c r="W51" s="224"/>
      <c r="X51" s="224"/>
      <c r="Y51" s="224"/>
      <c r="Z51" s="224"/>
      <c r="AA51" s="224"/>
      <c r="AB51" s="224"/>
      <c r="AC51" s="224"/>
      <c r="AD51" s="225"/>
      <c r="AE51" s="225"/>
      <c r="AF51" s="225"/>
      <c r="AG51" s="225"/>
      <c r="AH51" s="225"/>
      <c r="AI51" s="225"/>
      <c r="AJ51" s="225"/>
      <c r="AK51" s="225"/>
      <c r="AL51" s="225"/>
      <c r="AM51" s="225"/>
      <c r="AN51" s="225"/>
    </row>
    <row r="52" spans="1:40">
      <c r="A52" s="245"/>
      <c r="B52" s="245"/>
      <c r="C52" s="245"/>
      <c r="D52" s="245"/>
      <c r="E52" s="245"/>
      <c r="F52" s="245"/>
      <c r="G52" s="245"/>
      <c r="H52" s="245"/>
      <c r="I52" s="245"/>
      <c r="J52" s="245"/>
      <c r="K52" s="245"/>
      <c r="V52" s="224"/>
      <c r="W52" s="224"/>
      <c r="X52" s="224"/>
      <c r="Y52" s="224"/>
      <c r="Z52" s="224"/>
      <c r="AA52" s="224"/>
      <c r="AB52" s="224"/>
      <c r="AC52" s="224"/>
      <c r="AD52" s="225"/>
      <c r="AE52" s="225"/>
      <c r="AF52" s="225"/>
      <c r="AG52" s="225"/>
      <c r="AH52" s="225"/>
      <c r="AI52" s="225"/>
      <c r="AJ52" s="225"/>
      <c r="AK52" s="225"/>
      <c r="AL52" s="225"/>
      <c r="AM52" s="225"/>
      <c r="AN52" s="225"/>
    </row>
    <row r="53" spans="1:40">
      <c r="A53" s="245"/>
      <c r="B53" s="245"/>
      <c r="C53" s="245"/>
      <c r="D53" s="245"/>
      <c r="E53" s="245"/>
      <c r="F53" s="245"/>
      <c r="G53" s="245"/>
      <c r="H53" s="245"/>
      <c r="I53" s="245"/>
      <c r="J53" s="245"/>
      <c r="K53" s="245"/>
      <c r="V53" s="224"/>
      <c r="W53" s="224"/>
      <c r="X53" s="224"/>
      <c r="Y53" s="224"/>
      <c r="Z53" s="224"/>
      <c r="AA53" s="224"/>
      <c r="AB53" s="224"/>
      <c r="AC53" s="224"/>
      <c r="AD53" s="225"/>
      <c r="AE53" s="225"/>
      <c r="AF53" s="225"/>
      <c r="AG53" s="225"/>
      <c r="AH53" s="225"/>
      <c r="AI53" s="225"/>
      <c r="AJ53" s="225"/>
      <c r="AK53" s="225"/>
      <c r="AL53" s="225"/>
      <c r="AM53" s="225"/>
      <c r="AN53" s="225"/>
    </row>
    <row r="54" spans="1:40">
      <c r="A54" s="245"/>
      <c r="B54" s="245"/>
      <c r="C54" s="245"/>
      <c r="D54" s="245"/>
      <c r="E54" s="245"/>
      <c r="F54" s="245"/>
      <c r="G54" s="245"/>
      <c r="H54" s="245"/>
      <c r="I54" s="245"/>
      <c r="J54" s="245"/>
      <c r="K54" s="245"/>
      <c r="V54" s="224"/>
      <c r="W54" s="224"/>
      <c r="X54" s="224"/>
      <c r="Y54" s="224"/>
      <c r="Z54" s="224"/>
      <c r="AA54" s="224"/>
      <c r="AB54" s="224"/>
      <c r="AC54" s="224"/>
      <c r="AD54" s="225"/>
      <c r="AE54" s="225"/>
      <c r="AF54" s="225"/>
      <c r="AG54" s="225"/>
      <c r="AH54" s="225"/>
      <c r="AI54" s="225"/>
      <c r="AJ54" s="225"/>
      <c r="AK54" s="225"/>
      <c r="AL54" s="225"/>
      <c r="AM54" s="225"/>
      <c r="AN54" s="225"/>
    </row>
    <row r="55" spans="1:40">
      <c r="A55" s="245"/>
      <c r="B55" s="245"/>
      <c r="C55" s="245"/>
      <c r="D55" s="245"/>
      <c r="E55" s="245"/>
      <c r="F55" s="245"/>
      <c r="G55" s="245"/>
      <c r="H55" s="245"/>
      <c r="I55" s="245"/>
      <c r="J55" s="245"/>
      <c r="K55" s="245"/>
      <c r="V55" s="224"/>
      <c r="W55" s="224"/>
      <c r="X55" s="224"/>
      <c r="Y55" s="224"/>
      <c r="Z55" s="224"/>
      <c r="AA55" s="224"/>
      <c r="AB55" s="224"/>
      <c r="AC55" s="224"/>
      <c r="AD55" s="225"/>
      <c r="AE55" s="225"/>
      <c r="AF55" s="225"/>
      <c r="AG55" s="225"/>
      <c r="AH55" s="225"/>
      <c r="AI55" s="225"/>
      <c r="AJ55" s="225"/>
      <c r="AK55" s="225"/>
      <c r="AL55" s="225"/>
      <c r="AM55" s="225"/>
      <c r="AN55" s="225"/>
    </row>
    <row r="56" spans="1:40">
      <c r="A56" s="245"/>
      <c r="B56" s="245"/>
      <c r="C56" s="245"/>
      <c r="D56" s="245"/>
      <c r="E56" s="245"/>
      <c r="F56" s="245"/>
      <c r="G56" s="245"/>
      <c r="H56" s="245"/>
      <c r="I56" s="245"/>
      <c r="J56" s="245"/>
      <c r="K56" s="245"/>
      <c r="AA56" s="384"/>
      <c r="AB56" s="224"/>
      <c r="AC56" s="224"/>
      <c r="AD56" s="224"/>
      <c r="AL56" s="225"/>
      <c r="AM56" s="225"/>
      <c r="AN56" s="225"/>
    </row>
    <row r="57" spans="1:40">
      <c r="A57" s="245"/>
      <c r="B57" s="245"/>
      <c r="C57" s="245"/>
      <c r="D57" s="245"/>
      <c r="E57" s="245"/>
      <c r="F57" s="245"/>
      <c r="G57" s="245"/>
      <c r="H57" s="245"/>
      <c r="I57" s="245"/>
      <c r="J57" s="245"/>
      <c r="K57" s="245"/>
      <c r="AA57" s="384"/>
      <c r="AB57" s="224"/>
      <c r="AC57" s="224"/>
      <c r="AD57" s="224"/>
      <c r="AL57" s="225"/>
      <c r="AM57" s="225"/>
      <c r="AN57" s="225"/>
    </row>
    <row r="58" spans="1:40">
      <c r="A58" s="245"/>
      <c r="B58" s="245"/>
      <c r="C58" s="245"/>
      <c r="D58" s="245"/>
      <c r="E58" s="245"/>
      <c r="F58" s="245"/>
      <c r="G58" s="245"/>
      <c r="H58" s="245"/>
      <c r="I58" s="245"/>
      <c r="J58" s="245"/>
      <c r="K58" s="245"/>
      <c r="AA58" s="384"/>
      <c r="AB58" s="224"/>
      <c r="AC58" s="224"/>
      <c r="AD58" s="224"/>
      <c r="AL58" s="225"/>
      <c r="AM58" s="225"/>
      <c r="AN58" s="225"/>
    </row>
    <row r="59" spans="1:40">
      <c r="A59" s="245"/>
      <c r="B59" s="245"/>
      <c r="C59" s="245"/>
      <c r="D59" s="245"/>
      <c r="E59" s="245"/>
      <c r="F59" s="245"/>
      <c r="G59" s="245"/>
      <c r="H59" s="245"/>
      <c r="I59" s="245"/>
      <c r="J59" s="245"/>
      <c r="K59" s="245"/>
      <c r="S59" s="249"/>
      <c r="T59" s="384"/>
      <c r="V59" s="224"/>
      <c r="W59" s="224"/>
      <c r="X59" s="224"/>
      <c r="Y59" s="224"/>
      <c r="Z59" s="224"/>
      <c r="AA59" s="224"/>
      <c r="AB59" s="225"/>
      <c r="AC59" s="225"/>
      <c r="AD59" s="225"/>
      <c r="AE59" s="225"/>
      <c r="AF59" s="225"/>
      <c r="AG59" s="225"/>
      <c r="AH59" s="225"/>
      <c r="AI59" s="225"/>
      <c r="AJ59" s="225"/>
      <c r="AK59" s="225"/>
      <c r="AL59" s="225"/>
      <c r="AM59" s="225"/>
      <c r="AN59" s="225"/>
    </row>
    <row r="60" spans="1:40">
      <c r="A60" s="245"/>
      <c r="B60" s="245"/>
      <c r="C60" s="245"/>
      <c r="D60" s="245"/>
      <c r="E60" s="245"/>
      <c r="F60" s="245"/>
      <c r="G60" s="245"/>
      <c r="H60" s="245"/>
      <c r="I60" s="245"/>
      <c r="J60" s="245"/>
      <c r="K60" s="245"/>
      <c r="S60" s="249"/>
      <c r="T60" s="384"/>
      <c r="V60" s="224"/>
      <c r="W60" s="224"/>
      <c r="X60" s="224"/>
      <c r="Y60" s="224"/>
      <c r="Z60" s="224"/>
      <c r="AA60" s="224"/>
      <c r="AB60" s="225"/>
      <c r="AC60" s="225"/>
      <c r="AD60" s="225"/>
      <c r="AE60" s="225"/>
      <c r="AF60" s="225"/>
      <c r="AG60" s="225"/>
      <c r="AH60" s="225"/>
      <c r="AI60" s="225"/>
      <c r="AJ60" s="225"/>
      <c r="AK60" s="225"/>
      <c r="AL60" s="225"/>
      <c r="AM60" s="225"/>
      <c r="AN60" s="225"/>
    </row>
    <row r="61" spans="1:40">
      <c r="A61" s="245"/>
      <c r="B61" s="245"/>
      <c r="C61" s="245"/>
      <c r="D61" s="245"/>
      <c r="E61" s="245"/>
      <c r="F61" s="245"/>
      <c r="G61" s="245"/>
      <c r="H61" s="245"/>
      <c r="I61" s="245"/>
      <c r="J61" s="245"/>
      <c r="K61" s="245"/>
      <c r="S61" s="249"/>
      <c r="T61" s="384"/>
      <c r="V61" s="224"/>
      <c r="W61" s="224"/>
      <c r="X61" s="224"/>
      <c r="Y61" s="224"/>
      <c r="Z61" s="224"/>
      <c r="AA61" s="224"/>
      <c r="AB61" s="225"/>
      <c r="AC61" s="225"/>
      <c r="AD61" s="225"/>
      <c r="AE61" s="225"/>
      <c r="AF61" s="225"/>
      <c r="AG61" s="225"/>
      <c r="AH61" s="225"/>
      <c r="AI61" s="225"/>
      <c r="AJ61" s="225"/>
      <c r="AK61" s="225"/>
      <c r="AL61" s="225"/>
      <c r="AM61" s="225"/>
      <c r="AN61" s="225"/>
    </row>
    <row r="62" spans="1:40">
      <c r="A62" s="245"/>
      <c r="B62" s="245"/>
      <c r="C62" s="245"/>
      <c r="D62" s="245"/>
      <c r="E62" s="245"/>
      <c r="F62" s="245"/>
      <c r="G62" s="245"/>
      <c r="H62" s="245"/>
      <c r="I62" s="245"/>
      <c r="J62" s="245"/>
      <c r="K62" s="245"/>
      <c r="S62" s="249"/>
      <c r="T62" s="384"/>
      <c r="V62" s="224"/>
      <c r="W62" s="224"/>
      <c r="X62" s="224"/>
      <c r="Y62" s="224"/>
      <c r="Z62" s="224"/>
      <c r="AA62" s="224"/>
      <c r="AB62" s="224"/>
      <c r="AC62" s="224"/>
      <c r="AD62" s="224"/>
      <c r="AE62" s="225"/>
      <c r="AF62" s="225"/>
      <c r="AG62" s="225"/>
      <c r="AH62" s="225"/>
      <c r="AI62" s="225"/>
      <c r="AJ62" s="225"/>
      <c r="AK62" s="225"/>
      <c r="AL62" s="225"/>
      <c r="AM62" s="225"/>
      <c r="AN62" s="225"/>
    </row>
    <row r="63" spans="1:40">
      <c r="A63" s="245"/>
      <c r="B63" s="245"/>
      <c r="C63" s="245"/>
      <c r="D63" s="245"/>
      <c r="E63" s="245"/>
      <c r="F63" s="245"/>
      <c r="G63" s="245"/>
      <c r="H63" s="245"/>
      <c r="I63" s="245"/>
      <c r="J63" s="245"/>
      <c r="K63" s="245"/>
      <c r="S63" s="249"/>
      <c r="T63" s="384"/>
      <c r="V63" s="224"/>
      <c r="W63" s="224"/>
      <c r="X63" s="224"/>
      <c r="Y63" s="224"/>
      <c r="Z63" s="224"/>
      <c r="AA63" s="224"/>
      <c r="AB63" s="224"/>
      <c r="AC63" s="224"/>
      <c r="AD63" s="224"/>
      <c r="AE63" s="225"/>
      <c r="AF63" s="225"/>
      <c r="AG63" s="225"/>
      <c r="AH63" s="225"/>
      <c r="AI63" s="225"/>
      <c r="AJ63" s="225"/>
      <c r="AK63" s="225"/>
      <c r="AL63" s="225"/>
      <c r="AM63" s="225"/>
      <c r="AN63" s="225"/>
    </row>
    <row r="64" spans="1:40">
      <c r="S64" s="249"/>
      <c r="T64" s="384"/>
      <c r="V64" s="224"/>
      <c r="W64" s="224"/>
      <c r="X64" s="224"/>
      <c r="Y64" s="224"/>
      <c r="Z64" s="224"/>
      <c r="AA64" s="224"/>
      <c r="AB64" s="224"/>
      <c r="AC64" s="224"/>
      <c r="AD64" s="224"/>
      <c r="AE64" s="225"/>
      <c r="AF64" s="225"/>
      <c r="AG64" s="225"/>
      <c r="AH64" s="225"/>
      <c r="AI64" s="225"/>
      <c r="AJ64" s="225"/>
      <c r="AK64" s="225"/>
      <c r="AL64" s="225"/>
      <c r="AM64" s="225"/>
      <c r="AN64" s="225"/>
    </row>
    <row r="65" spans="19:40">
      <c r="S65" s="249"/>
      <c r="T65" s="384"/>
      <c r="V65" s="224"/>
      <c r="W65" s="224"/>
      <c r="X65" s="224"/>
      <c r="Y65" s="224"/>
      <c r="Z65" s="224"/>
      <c r="AA65" s="224"/>
      <c r="AB65" s="224"/>
      <c r="AC65" s="224"/>
      <c r="AD65" s="224"/>
      <c r="AE65" s="225"/>
      <c r="AF65" s="225"/>
      <c r="AG65" s="225"/>
      <c r="AH65" s="225"/>
      <c r="AI65" s="225"/>
      <c r="AJ65" s="225"/>
      <c r="AK65" s="225"/>
      <c r="AL65" s="225"/>
      <c r="AM65" s="225"/>
      <c r="AN65" s="225"/>
    </row>
    <row r="66" spans="19:40">
      <c r="S66" s="249"/>
      <c r="T66" s="384"/>
      <c r="V66" s="224"/>
      <c r="W66" s="224"/>
      <c r="X66" s="224"/>
      <c r="Y66" s="224"/>
      <c r="Z66" s="224"/>
      <c r="AA66" s="224"/>
      <c r="AB66" s="224"/>
      <c r="AC66" s="224"/>
      <c r="AD66" s="224"/>
      <c r="AE66" s="225"/>
      <c r="AF66" s="225"/>
      <c r="AG66" s="225"/>
      <c r="AH66" s="225"/>
      <c r="AI66" s="225"/>
      <c r="AJ66" s="225"/>
      <c r="AK66" s="225"/>
      <c r="AL66" s="225"/>
      <c r="AM66" s="225"/>
      <c r="AN66" s="225"/>
    </row>
    <row r="67" spans="19:40">
      <c r="S67" s="249"/>
      <c r="T67" s="384"/>
      <c r="V67" s="224"/>
      <c r="W67" s="224"/>
      <c r="X67" s="224"/>
      <c r="Y67" s="224"/>
      <c r="Z67" s="224"/>
      <c r="AA67" s="224"/>
      <c r="AB67" s="224"/>
      <c r="AC67" s="224"/>
      <c r="AD67" s="224"/>
      <c r="AE67" s="225"/>
      <c r="AF67" s="225"/>
      <c r="AG67" s="225"/>
      <c r="AH67" s="225"/>
      <c r="AI67" s="225"/>
      <c r="AJ67" s="225"/>
      <c r="AK67" s="225"/>
      <c r="AL67" s="225"/>
      <c r="AM67" s="225"/>
      <c r="AN67" s="225"/>
    </row>
    <row r="68" spans="19:40">
      <c r="S68" s="249"/>
      <c r="T68" s="384"/>
      <c r="V68" s="224"/>
      <c r="W68" s="224"/>
      <c r="X68" s="224"/>
      <c r="Y68" s="224"/>
      <c r="Z68" s="224"/>
      <c r="AA68" s="224"/>
      <c r="AB68" s="224"/>
      <c r="AC68" s="224"/>
      <c r="AD68" s="224"/>
      <c r="AE68" s="225"/>
      <c r="AF68" s="225"/>
      <c r="AG68" s="225"/>
      <c r="AH68" s="225"/>
      <c r="AI68" s="225"/>
      <c r="AJ68" s="225"/>
      <c r="AK68" s="225"/>
      <c r="AL68" s="225"/>
      <c r="AM68" s="225"/>
      <c r="AN68" s="225"/>
    </row>
    <row r="69" spans="19:40">
      <c r="S69" s="249"/>
      <c r="T69" s="384"/>
      <c r="V69" s="224"/>
      <c r="W69" s="224"/>
      <c r="X69" s="224"/>
      <c r="Y69" s="224"/>
      <c r="Z69" s="224"/>
      <c r="AA69" s="224"/>
      <c r="AB69" s="224"/>
      <c r="AC69" s="224"/>
      <c r="AD69" s="224"/>
      <c r="AE69" s="225"/>
      <c r="AF69" s="225"/>
      <c r="AG69" s="225"/>
      <c r="AH69" s="225"/>
      <c r="AI69" s="225"/>
      <c r="AJ69" s="225"/>
      <c r="AK69" s="225"/>
      <c r="AL69" s="225"/>
      <c r="AM69" s="225"/>
      <c r="AN69" s="225"/>
    </row>
    <row r="70" spans="19:40">
      <c r="S70" s="249"/>
      <c r="T70" s="384"/>
      <c r="V70" s="224"/>
      <c r="W70" s="224"/>
      <c r="X70" s="224"/>
      <c r="Y70" s="224"/>
      <c r="Z70" s="224"/>
      <c r="AA70" s="224"/>
      <c r="AB70" s="224"/>
      <c r="AC70" s="224"/>
      <c r="AD70" s="224"/>
      <c r="AE70" s="225"/>
      <c r="AF70" s="225"/>
      <c r="AG70" s="225"/>
      <c r="AH70" s="225"/>
      <c r="AI70" s="225"/>
      <c r="AJ70" s="225"/>
      <c r="AK70" s="225"/>
      <c r="AL70" s="225"/>
      <c r="AM70" s="225"/>
      <c r="AN70" s="225"/>
    </row>
    <row r="71" spans="19:40">
      <c r="S71" s="249"/>
      <c r="T71" s="384"/>
      <c r="V71" s="224"/>
      <c r="W71" s="224"/>
      <c r="X71" s="224"/>
      <c r="Y71" s="224"/>
      <c r="Z71" s="224"/>
      <c r="AA71" s="224"/>
      <c r="AB71" s="224"/>
      <c r="AC71" s="224"/>
      <c r="AD71" s="224"/>
      <c r="AE71" s="225"/>
      <c r="AF71" s="225"/>
      <c r="AG71" s="225"/>
      <c r="AH71" s="225"/>
      <c r="AI71" s="225"/>
      <c r="AJ71" s="225"/>
      <c r="AK71" s="225"/>
      <c r="AL71" s="225"/>
      <c r="AM71" s="225"/>
      <c r="AN71" s="225"/>
    </row>
    <row r="72" spans="19:40">
      <c r="S72" s="249"/>
      <c r="T72" s="384"/>
      <c r="V72" s="224"/>
      <c r="W72" s="224"/>
      <c r="X72" s="224"/>
      <c r="Y72" s="224"/>
      <c r="Z72" s="224"/>
      <c r="AA72" s="224"/>
      <c r="AB72" s="224"/>
      <c r="AC72" s="224"/>
      <c r="AD72" s="224"/>
      <c r="AE72" s="225"/>
      <c r="AF72" s="225"/>
      <c r="AG72" s="225"/>
      <c r="AH72" s="225"/>
      <c r="AI72" s="225"/>
      <c r="AJ72" s="225"/>
      <c r="AK72" s="225"/>
      <c r="AL72" s="225"/>
      <c r="AM72" s="225"/>
      <c r="AN72" s="225"/>
    </row>
    <row r="73" spans="19:40">
      <c r="S73" s="249"/>
      <c r="T73" s="384"/>
      <c r="V73" s="224"/>
      <c r="W73" s="224"/>
      <c r="X73" s="224"/>
      <c r="Y73" s="224"/>
      <c r="Z73" s="224"/>
      <c r="AA73" s="224"/>
      <c r="AB73" s="224"/>
      <c r="AC73" s="224"/>
      <c r="AD73" s="224"/>
      <c r="AE73" s="225"/>
      <c r="AF73" s="225"/>
      <c r="AG73" s="225"/>
      <c r="AH73" s="225"/>
      <c r="AI73" s="225"/>
      <c r="AJ73" s="225"/>
      <c r="AK73" s="225"/>
      <c r="AL73" s="225"/>
      <c r="AM73" s="225"/>
      <c r="AN73" s="225"/>
    </row>
  </sheetData>
  <mergeCells count="45">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 ref="B30:B31"/>
    <mergeCell ref="E20:E21"/>
    <mergeCell ref="H32:I32"/>
    <mergeCell ref="B37:B38"/>
    <mergeCell ref="O37:P37"/>
    <mergeCell ref="O34:P34"/>
    <mergeCell ref="O38:P38"/>
    <mergeCell ref="H34:I34"/>
    <mergeCell ref="H38:I38"/>
    <mergeCell ref="H37:I37"/>
    <mergeCell ref="H41:I41"/>
    <mergeCell ref="H21:I21"/>
    <mergeCell ref="O32:P32"/>
    <mergeCell ref="H11:I11"/>
    <mergeCell ref="O11:P11"/>
    <mergeCell ref="O12:P12"/>
    <mergeCell ref="O13:P13"/>
    <mergeCell ref="H17:I17"/>
    <mergeCell ref="H13:I13"/>
    <mergeCell ref="O17:P17"/>
    <mergeCell ref="H15:I15"/>
    <mergeCell ref="H19:I19"/>
    <mergeCell ref="H40:I40"/>
    <mergeCell ref="V1:AB1"/>
    <mergeCell ref="AA28:AB46"/>
    <mergeCell ref="AA7:AB25"/>
    <mergeCell ref="V2:AB6"/>
    <mergeCell ref="X7:Y7"/>
    <mergeCell ref="X28:Y28"/>
  </mergeCells>
  <phoneticPr fontId="18"/>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76"/>
  <sheetViews>
    <sheetView showGridLines="0" view="pageBreakPreview" zoomScale="90" zoomScaleNormal="100" zoomScaleSheetLayoutView="90" workbookViewId="0">
      <selection activeCell="M1" sqref="M1:M1048576"/>
    </sheetView>
  </sheetViews>
  <sheetFormatPr defaultColWidth="9" defaultRowHeight="12.6"/>
  <cols>
    <col min="1" max="1" width="3.6640625" style="240" customWidth="1"/>
    <col min="2" max="2" width="2.44140625" style="240" customWidth="1"/>
    <col min="3" max="3" width="9.21875" style="240" customWidth="1"/>
    <col min="4" max="4" width="5.44140625" style="240" customWidth="1"/>
    <col min="5" max="7" width="9.21875" style="240" customWidth="1"/>
    <col min="8" max="8" width="8.109375" style="240" customWidth="1"/>
    <col min="9" max="10" width="13.88671875" style="240" customWidth="1"/>
    <col min="11" max="11" width="9.21875" style="240" customWidth="1"/>
    <col min="12" max="12" width="2.44140625" style="240" customWidth="1"/>
    <col min="13" max="13" width="3.6640625" style="253" customWidth="1"/>
    <col min="14" max="16" width="9.21875" style="240" customWidth="1"/>
    <col min="17" max="17" width="33.44140625" style="240" customWidth="1"/>
    <col min="18" max="20" width="9.21875" style="240" customWidth="1"/>
    <col min="21" max="16384" width="9" style="240"/>
  </cols>
  <sheetData>
    <row r="1" spans="1:21" ht="24" customHeight="1">
      <c r="B1" s="249"/>
      <c r="N1" s="777" t="s">
        <v>663</v>
      </c>
      <c r="O1" s="777"/>
      <c r="P1" s="777"/>
      <c r="Q1" s="777"/>
      <c r="R1" s="777"/>
      <c r="S1" s="777"/>
      <c r="T1" s="777"/>
      <c r="U1" s="777"/>
    </row>
    <row r="2" spans="1:21" ht="19.5" customHeight="1">
      <c r="B2" s="245" t="s">
        <v>629</v>
      </c>
      <c r="N2" s="781" t="s">
        <v>630</v>
      </c>
      <c r="O2" s="781"/>
      <c r="P2" s="781"/>
      <c r="Q2" s="781"/>
      <c r="R2" s="781"/>
      <c r="S2" s="781"/>
      <c r="T2" s="781"/>
      <c r="U2" s="781"/>
    </row>
    <row r="3" spans="1:21" ht="22.5" customHeight="1">
      <c r="B3" s="867" t="s">
        <v>195</v>
      </c>
      <c r="C3" s="868"/>
      <c r="D3" s="868"/>
      <c r="E3" s="868"/>
      <c r="F3" s="868"/>
      <c r="G3" s="868"/>
      <c r="H3" s="869"/>
      <c r="I3" s="259" t="s">
        <v>185</v>
      </c>
      <c r="J3" s="911" t="s">
        <v>548</v>
      </c>
      <c r="K3" s="912"/>
      <c r="N3" s="781"/>
      <c r="O3" s="781"/>
      <c r="P3" s="781"/>
      <c r="Q3" s="781"/>
      <c r="R3" s="781"/>
      <c r="S3" s="781"/>
      <c r="T3" s="781"/>
      <c r="U3" s="781"/>
    </row>
    <row r="4" spans="1:21" ht="22.5" customHeight="1">
      <c r="B4" s="870"/>
      <c r="C4" s="871"/>
      <c r="D4" s="871"/>
      <c r="E4" s="871"/>
      <c r="F4" s="871"/>
      <c r="G4" s="871"/>
      <c r="H4" s="872"/>
      <c r="I4" s="416">
        <f>'本文２－１一般廃棄物'!$I$6</f>
        <v>0</v>
      </c>
      <c r="J4" s="410">
        <f>本文１基本事項!$E$25</f>
        <v>0</v>
      </c>
      <c r="K4" s="262" t="s">
        <v>184</v>
      </c>
      <c r="N4" s="781" t="s">
        <v>546</v>
      </c>
      <c r="O4" s="781"/>
      <c r="P4" s="781"/>
      <c r="Q4" s="781"/>
      <c r="R4" s="781"/>
      <c r="S4" s="781"/>
      <c r="T4" s="781"/>
      <c r="U4" s="781"/>
    </row>
    <row r="5" spans="1:21" ht="22.5" customHeight="1">
      <c r="B5" s="846" t="s">
        <v>537</v>
      </c>
      <c r="C5" s="847"/>
      <c r="D5" s="848"/>
      <c r="E5" s="786" t="s">
        <v>533</v>
      </c>
      <c r="F5" s="787"/>
      <c r="G5" s="787"/>
      <c r="H5" s="788"/>
      <c r="I5" s="419"/>
      <c r="J5" s="419"/>
      <c r="K5" s="418" t="str">
        <f>IFERROR(ROUND((J5/I5)-1,3),"0")</f>
        <v>0</v>
      </c>
      <c r="N5" s="781"/>
      <c r="O5" s="781"/>
      <c r="P5" s="781"/>
      <c r="Q5" s="781"/>
      <c r="R5" s="781"/>
      <c r="S5" s="781"/>
      <c r="T5" s="781"/>
      <c r="U5" s="781"/>
    </row>
    <row r="6" spans="1:21" ht="22.5" customHeight="1">
      <c r="B6" s="849"/>
      <c r="C6" s="850"/>
      <c r="D6" s="851"/>
      <c r="E6" s="913" t="s">
        <v>534</v>
      </c>
      <c r="F6" s="914"/>
      <c r="G6" s="914"/>
      <c r="H6" s="915"/>
      <c r="I6" s="419"/>
      <c r="J6" s="419"/>
      <c r="K6" s="418" t="str">
        <f>IFERROR(ROUND((J6/I6)-1,3),"0")</f>
        <v>0</v>
      </c>
      <c r="N6" s="781"/>
      <c r="O6" s="781"/>
      <c r="P6" s="781"/>
      <c r="Q6" s="781"/>
      <c r="R6" s="781"/>
      <c r="S6" s="781"/>
      <c r="T6" s="781"/>
      <c r="U6" s="781"/>
    </row>
    <row r="7" spans="1:21" ht="22.5" customHeight="1">
      <c r="B7" s="849"/>
      <c r="C7" s="850"/>
      <c r="D7" s="851"/>
      <c r="E7" s="786" t="s">
        <v>464</v>
      </c>
      <c r="F7" s="787"/>
      <c r="G7" s="787"/>
      <c r="H7" s="788"/>
      <c r="I7" s="419"/>
      <c r="J7" s="419"/>
      <c r="K7" s="418" t="str">
        <f>IFERROR(ROUND((J7/I7)-1,3),"0")</f>
        <v>0</v>
      </c>
      <c r="N7" s="781"/>
      <c r="O7" s="781"/>
      <c r="P7" s="781"/>
      <c r="Q7" s="781"/>
      <c r="R7" s="781"/>
      <c r="S7" s="781"/>
      <c r="T7" s="781"/>
      <c r="U7" s="781"/>
    </row>
    <row r="8" spans="1:21" ht="22.5" customHeight="1">
      <c r="B8" s="852"/>
      <c r="C8" s="853"/>
      <c r="D8" s="854"/>
      <c r="E8" s="786" t="s">
        <v>535</v>
      </c>
      <c r="F8" s="787"/>
      <c r="G8" s="787"/>
      <c r="H8" s="788"/>
      <c r="I8" s="420">
        <f>I5+I6+I7</f>
        <v>0</v>
      </c>
      <c r="J8" s="420">
        <f>J5+J6+J7</f>
        <v>0</v>
      </c>
      <c r="K8" s="418" t="str">
        <f>IFERROR(ROUND((J8/I8)-1,3),"0")</f>
        <v>0</v>
      </c>
      <c r="N8" s="781" t="s">
        <v>592</v>
      </c>
      <c r="O8" s="781"/>
      <c r="P8" s="781"/>
      <c r="Q8" s="781"/>
      <c r="R8" s="781"/>
      <c r="S8" s="781"/>
      <c r="T8" s="781"/>
      <c r="U8" s="781"/>
    </row>
    <row r="9" spans="1:21" ht="22.5" customHeight="1">
      <c r="B9" s="846" t="s">
        <v>188</v>
      </c>
      <c r="C9" s="847"/>
      <c r="D9" s="848"/>
      <c r="E9" s="786" t="s">
        <v>276</v>
      </c>
      <c r="F9" s="787"/>
      <c r="G9" s="787"/>
      <c r="H9" s="788"/>
      <c r="I9" s="419"/>
      <c r="J9" s="419"/>
      <c r="K9" s="418" t="str">
        <f>IFERROR(ROUND((J9/I9)-1,3),"0")</f>
        <v>0</v>
      </c>
      <c r="N9" s="781"/>
      <c r="O9" s="781"/>
      <c r="P9" s="781"/>
      <c r="Q9" s="781"/>
      <c r="R9" s="781"/>
      <c r="S9" s="781"/>
      <c r="T9" s="781"/>
      <c r="U9" s="781"/>
    </row>
    <row r="10" spans="1:21" ht="22.5" customHeight="1">
      <c r="B10" s="852"/>
      <c r="C10" s="853"/>
      <c r="D10" s="854"/>
      <c r="E10" s="786" t="s">
        <v>190</v>
      </c>
      <c r="F10" s="787"/>
      <c r="G10" s="787"/>
      <c r="H10" s="788"/>
      <c r="I10" s="284" t="str">
        <f>IFERROR(ROUND(I9/I8,2),"0")</f>
        <v>0</v>
      </c>
      <c r="J10" s="284" t="str">
        <f>IFERROR(ROUND(J9/J8,2),"0")</f>
        <v>0</v>
      </c>
      <c r="K10" s="421"/>
      <c r="N10" s="781"/>
      <c r="O10" s="781"/>
      <c r="P10" s="781"/>
      <c r="Q10" s="781"/>
      <c r="R10" s="781"/>
      <c r="S10" s="781"/>
      <c r="T10" s="781"/>
      <c r="U10" s="781"/>
    </row>
    <row r="11" spans="1:21" ht="22.5" customHeight="1">
      <c r="B11" s="846" t="s">
        <v>187</v>
      </c>
      <c r="C11" s="847"/>
      <c r="D11" s="848"/>
      <c r="E11" s="786" t="s">
        <v>277</v>
      </c>
      <c r="F11" s="787"/>
      <c r="G11" s="787"/>
      <c r="H11" s="788"/>
      <c r="I11" s="419"/>
      <c r="J11" s="419"/>
      <c r="K11" s="418" t="str">
        <f>IFERROR(ROUND((J11/I11)-1,3),"0")</f>
        <v>0</v>
      </c>
    </row>
    <row r="12" spans="1:21" ht="22.5" customHeight="1">
      <c r="B12" s="852"/>
      <c r="C12" s="853"/>
      <c r="D12" s="854"/>
      <c r="E12" s="786" t="s">
        <v>191</v>
      </c>
      <c r="F12" s="787"/>
      <c r="G12" s="787"/>
      <c r="H12" s="788"/>
      <c r="I12" s="284" t="str">
        <f>IFERROR(ROUND(I11/I8,2),"0")</f>
        <v>0</v>
      </c>
      <c r="J12" s="284" t="str">
        <f>IFERROR(ROUND(J11/J8,2),"0")</f>
        <v>0</v>
      </c>
      <c r="K12" s="421"/>
      <c r="N12" s="910" t="s">
        <v>538</v>
      </c>
      <c r="O12" s="910"/>
      <c r="P12" s="910"/>
      <c r="R12" s="910" t="s">
        <v>539</v>
      </c>
      <c r="S12" s="910"/>
      <c r="T12" s="910"/>
    </row>
    <row r="13" spans="1:21" ht="22.5" customHeight="1">
      <c r="A13" s="245"/>
      <c r="B13" s="245"/>
      <c r="C13" s="245"/>
      <c r="D13" s="245"/>
      <c r="E13" s="245"/>
      <c r="F13" s="245"/>
      <c r="G13" s="245"/>
      <c r="H13" s="245"/>
      <c r="I13" s="245"/>
      <c r="J13" s="245"/>
      <c r="K13" s="245"/>
      <c r="N13" s="259" t="s">
        <v>185</v>
      </c>
      <c r="O13" s="260" t="s">
        <v>186</v>
      </c>
      <c r="P13" s="261"/>
      <c r="R13" s="259" t="s">
        <v>185</v>
      </c>
      <c r="S13" s="260" t="s">
        <v>186</v>
      </c>
      <c r="T13" s="261"/>
    </row>
    <row r="14" spans="1:21" ht="22.5" customHeight="1">
      <c r="A14" s="286"/>
      <c r="B14" s="867" t="s">
        <v>253</v>
      </c>
      <c r="C14" s="868"/>
      <c r="D14" s="868"/>
      <c r="E14" s="868"/>
      <c r="F14" s="868"/>
      <c r="G14" s="868"/>
      <c r="H14" s="869"/>
      <c r="I14" s="259" t="s">
        <v>185</v>
      </c>
      <c r="J14" s="911" t="s">
        <v>548</v>
      </c>
      <c r="K14" s="912"/>
      <c r="L14" s="287"/>
      <c r="N14" s="416">
        <f>'本文２－１一般廃棄物'!$I$6</f>
        <v>0</v>
      </c>
      <c r="O14" s="358">
        <f>本文１基本事項!$E$25</f>
        <v>0</v>
      </c>
      <c r="P14" s="262" t="s">
        <v>184</v>
      </c>
      <c r="R14" s="416">
        <f>'本文２－１一般廃棄物'!$I$6</f>
        <v>0</v>
      </c>
      <c r="S14" s="358">
        <f>本文１基本事項!$E$25</f>
        <v>0</v>
      </c>
      <c r="T14" s="263" t="s">
        <v>184</v>
      </c>
    </row>
    <row r="15" spans="1:21" ht="22.5" customHeight="1">
      <c r="A15" s="287"/>
      <c r="B15" s="870"/>
      <c r="C15" s="871"/>
      <c r="D15" s="871"/>
      <c r="E15" s="871"/>
      <c r="F15" s="871"/>
      <c r="G15" s="871"/>
      <c r="H15" s="872"/>
      <c r="I15" s="416">
        <f>'本文２－１一般廃棄物'!$I$6</f>
        <v>0</v>
      </c>
      <c r="J15" s="410">
        <f>本文１基本事項!$E$25</f>
        <v>0</v>
      </c>
      <c r="K15" s="262" t="s">
        <v>184</v>
      </c>
      <c r="L15" s="287"/>
      <c r="N15" s="422">
        <f>SUM($I5+$I16+$I27+$I38+$I49+$I60+$I71+$I82+$I93+$I104+$I115+$I126+$I137+$I148+$I159+$I170+$I181+$I192+$I203+$I214+$I225+$I236+$I247+$I258+$I269)</f>
        <v>0</v>
      </c>
      <c r="O15" s="422">
        <f>SUM($J5+$J16+$J27+$J38+$J49+$J60+$J71+$J82+$J93+$J104+$J115+$J126+$J137+$J148+$J159+$J170+$J181+$J192+$J203+$J214+$J225+$J236+$J247+$J258+$J269)</f>
        <v>0</v>
      </c>
      <c r="P15" s="424" t="str">
        <f t="shared" ref="P15:P20" si="0">IFERROR(ROUND((O15/N15)-1,3),"0")</f>
        <v>0</v>
      </c>
      <c r="Q15" s="411" t="s">
        <v>533</v>
      </c>
      <c r="R15" s="423">
        <f>'本文２－１一般廃棄物'!I8</f>
        <v>0</v>
      </c>
      <c r="S15" s="423">
        <f>'本文２－１一般廃棄物'!J8</f>
        <v>0</v>
      </c>
      <c r="T15" s="425" t="str">
        <f t="shared" ref="T15:T20" si="1">IFERROR(ROUND((S15/R15)-1,3),"0")</f>
        <v>0</v>
      </c>
    </row>
    <row r="16" spans="1:21" ht="22.5" customHeight="1">
      <c r="A16" s="287"/>
      <c r="B16" s="846" t="s">
        <v>537</v>
      </c>
      <c r="C16" s="847"/>
      <c r="D16" s="848"/>
      <c r="E16" s="786" t="s">
        <v>533</v>
      </c>
      <c r="F16" s="787"/>
      <c r="G16" s="787"/>
      <c r="H16" s="788"/>
      <c r="I16" s="419"/>
      <c r="J16" s="419"/>
      <c r="K16" s="418" t="str">
        <f>IFERROR(ROUND((J16/I16)-1,3),"0")</f>
        <v>0</v>
      </c>
      <c r="L16" s="287"/>
      <c r="N16" s="422">
        <f>SUM($I6+$I17+$I28+$I39+$I50+$I61+$I72+$I83+$I94+$I105+$I116+$I127+$I138+$I149+$I160+$I171+$I182+$I193+$I204+$I215+$I226+$I237+$I248+$I259+$I270)</f>
        <v>0</v>
      </c>
      <c r="O16" s="422">
        <f>SUM($J6+$J17+$J28+$J39+$J50+$J61+$J72+$J83+$J94+$J105+$J116+$J127+$J138+$J149+$J160+$J171+$J182+$J193+$J204+$J215+$J226+$J237+$J248+$J259+$J270)</f>
        <v>0</v>
      </c>
      <c r="P16" s="424" t="str">
        <f t="shared" si="0"/>
        <v>0</v>
      </c>
      <c r="Q16" s="412" t="s">
        <v>534</v>
      </c>
      <c r="R16" s="423">
        <f>'本文２－１一般廃棄物'!I9</f>
        <v>0</v>
      </c>
      <c r="S16" s="423">
        <f>'本文２－１一般廃棄物'!J9</f>
        <v>0</v>
      </c>
      <c r="T16" s="425" t="str">
        <f t="shared" si="1"/>
        <v>0</v>
      </c>
    </row>
    <row r="17" spans="1:21" ht="22.5" customHeight="1">
      <c r="A17" s="287"/>
      <c r="B17" s="849"/>
      <c r="C17" s="850"/>
      <c r="D17" s="851"/>
      <c r="E17" s="913" t="s">
        <v>534</v>
      </c>
      <c r="F17" s="914"/>
      <c r="G17" s="914"/>
      <c r="H17" s="915"/>
      <c r="I17" s="419"/>
      <c r="J17" s="419"/>
      <c r="K17" s="418" t="str">
        <f>IFERROR(ROUND((J17/I17)-1,3),"0")</f>
        <v>0</v>
      </c>
      <c r="L17" s="287"/>
      <c r="N17" s="422">
        <f>SUM($I7+$I18+$I29+$I40+$I51+$I62+$I73+$I84+$I95+$I106+$I117+$I128+$I139+$I150+$I161+$I172+$I183+$I194+$I205+$I216+$I227+$I238+$I249+$I260+$I271)</f>
        <v>0</v>
      </c>
      <c r="O17" s="422">
        <f>SUM($J7+$J18+$J29+$J40+$J51+$J62+$J73+$J84+$J95+$J106+$J117+$J128+$J139+$J150+$J161+$J172+$J183+$J194+$J205+$J216+$J227+$J238+$J249+$J260+$J271)</f>
        <v>0</v>
      </c>
      <c r="P17" s="424" t="str">
        <f t="shared" si="0"/>
        <v>0</v>
      </c>
      <c r="Q17" s="413" t="s">
        <v>464</v>
      </c>
      <c r="R17" s="423">
        <f>'本文２－１一般廃棄物'!I11</f>
        <v>0</v>
      </c>
      <c r="S17" s="423">
        <f>'本文２－１一般廃棄物'!J11</f>
        <v>0</v>
      </c>
      <c r="T17" s="425" t="str">
        <f t="shared" si="1"/>
        <v>0</v>
      </c>
    </row>
    <row r="18" spans="1:21" ht="22.5" customHeight="1">
      <c r="A18" s="287"/>
      <c r="B18" s="849"/>
      <c r="C18" s="850"/>
      <c r="D18" s="851"/>
      <c r="E18" s="786" t="s">
        <v>464</v>
      </c>
      <c r="F18" s="787"/>
      <c r="G18" s="787"/>
      <c r="H18" s="788"/>
      <c r="I18" s="419"/>
      <c r="J18" s="419"/>
      <c r="K18" s="418" t="str">
        <f>IFERROR(ROUND((J18/I18)-1,3),"0")</f>
        <v>0</v>
      </c>
      <c r="L18" s="287"/>
      <c r="N18" s="422">
        <f>SUM($I8+$I19+$I30+$I41+$I52+$I63+$I74+$I85+$I96+$I107+$I118+$I129+$I140+$I151+$I162+$I173+$I184+$I195+$I206+$I217+$I228+$I239+$I250+$I261+$I272)</f>
        <v>0</v>
      </c>
      <c r="O18" s="422">
        <f>SUM($J8+$J19+$J30+$J41+$J52+$J63+$J74+$J85+$J96+$J107+$J118+$J129+$J140+$J151+$J162+$J173+$J184+$J195+$J206+$J217+$J228+$J239+$J250+$J261+$J272)</f>
        <v>0</v>
      </c>
      <c r="P18" s="424" t="str">
        <f t="shared" si="0"/>
        <v>0</v>
      </c>
      <c r="Q18" s="413" t="s">
        <v>535</v>
      </c>
      <c r="R18" s="423">
        <f>'本文２－１一般廃棄物'!I12</f>
        <v>0</v>
      </c>
      <c r="S18" s="423">
        <f>'本文２－１一般廃棄物'!J12</f>
        <v>0</v>
      </c>
      <c r="T18" s="425" t="str">
        <f t="shared" si="1"/>
        <v>0</v>
      </c>
    </row>
    <row r="19" spans="1:21" ht="22.5" customHeight="1">
      <c r="A19" s="287"/>
      <c r="B19" s="852"/>
      <c r="C19" s="853"/>
      <c r="D19" s="854"/>
      <c r="E19" s="786" t="s">
        <v>535</v>
      </c>
      <c r="F19" s="787"/>
      <c r="G19" s="787"/>
      <c r="H19" s="788"/>
      <c r="I19" s="420">
        <f>I16+I17+I18</f>
        <v>0</v>
      </c>
      <c r="J19" s="420">
        <f>J16+J17+J18</f>
        <v>0</v>
      </c>
      <c r="K19" s="418" t="str">
        <f>IFERROR(ROUND((J19/I19)-1,3),"0")</f>
        <v>0</v>
      </c>
      <c r="L19" s="287"/>
      <c r="N19" s="422">
        <f>SUM($I9+$I20+$I31+$I42+$I53+$I64+$I75+$I86+$I97+$I108+$I119+$I130+$I141+$I152+$I163+$I174+$I185+$I196+$I207+$I218+$I229+$I240+$I251+$I262+$I273)</f>
        <v>0</v>
      </c>
      <c r="O19" s="422">
        <f>SUM($J9+$J20+$J31+$J42+$J53+$J64+$J75+$J86+$J97+$J108+$J119+$J130+$J141+$J152+$J163+$J174+$J185+$J196+$J207+$J218+$J229+$J240+$J251+$J262+$J273)</f>
        <v>0</v>
      </c>
      <c r="P19" s="424" t="str">
        <f t="shared" si="0"/>
        <v>0</v>
      </c>
      <c r="Q19" s="413" t="s">
        <v>276</v>
      </c>
      <c r="R19" s="423">
        <f>'本文２－１一般廃棄物'!I14</f>
        <v>0</v>
      </c>
      <c r="S19" s="423">
        <f>'本文２－１一般廃棄物'!J14</f>
        <v>0</v>
      </c>
      <c r="T19" s="425" t="str">
        <f t="shared" si="1"/>
        <v>0</v>
      </c>
    </row>
    <row r="20" spans="1:21" ht="22.5" customHeight="1">
      <c r="A20" s="287"/>
      <c r="B20" s="846" t="s">
        <v>188</v>
      </c>
      <c r="C20" s="847"/>
      <c r="D20" s="848"/>
      <c r="E20" s="786" t="s">
        <v>276</v>
      </c>
      <c r="F20" s="787"/>
      <c r="G20" s="787"/>
      <c r="H20" s="788"/>
      <c r="I20" s="419"/>
      <c r="J20" s="419"/>
      <c r="K20" s="418" t="str">
        <f>IFERROR(ROUND((J20/I20)-1,3),"0")</f>
        <v>0</v>
      </c>
      <c r="L20" s="287"/>
      <c r="N20" s="422">
        <f>SUM($I11+$I22+$I33+$I44+$I55+$I66+$I77+$I88+$I99+$I110+$I121+$I132+$I143+$I154+$I165+$I176+$I187+$I198+$I209+$I220+$I231+$I242+$I253+$I264+$I275)</f>
        <v>0</v>
      </c>
      <c r="O20" s="422">
        <f>SUM($J11+$J22+$J33+$J44+$J55+$J66+$J77+$J88+$J99+$J110+$J121+$J132+$J143+$J154+$J165+$J176+$J187+$J198+$J209+$J220+$J231+$J242+$J253+$J264+$J275)</f>
        <v>0</v>
      </c>
      <c r="P20" s="424" t="str">
        <f t="shared" si="0"/>
        <v>0</v>
      </c>
      <c r="Q20" s="413" t="s">
        <v>277</v>
      </c>
      <c r="R20" s="423">
        <f>'本文２－１一般廃棄物'!I16</f>
        <v>0</v>
      </c>
      <c r="S20" s="423">
        <f>'本文２－１一般廃棄物'!J16</f>
        <v>0</v>
      </c>
      <c r="T20" s="425" t="str">
        <f t="shared" si="1"/>
        <v>0</v>
      </c>
    </row>
    <row r="21" spans="1:21" ht="22.5" customHeight="1">
      <c r="A21" s="287"/>
      <c r="B21" s="852"/>
      <c r="C21" s="853"/>
      <c r="D21" s="854"/>
      <c r="E21" s="786" t="s">
        <v>190</v>
      </c>
      <c r="F21" s="787"/>
      <c r="G21" s="787"/>
      <c r="H21" s="788"/>
      <c r="I21" s="284" t="str">
        <f>IFERROR(ROUND(I20/I19,2),"0")</f>
        <v>0</v>
      </c>
      <c r="J21" s="284" t="str">
        <f>IFERROR(ROUND(J20/J19,2),"0")</f>
        <v>0</v>
      </c>
      <c r="K21" s="421"/>
      <c r="L21" s="287"/>
    </row>
    <row r="22" spans="1:21" ht="22.5" customHeight="1">
      <c r="A22" s="287"/>
      <c r="B22" s="846" t="s">
        <v>187</v>
      </c>
      <c r="C22" s="847"/>
      <c r="D22" s="848"/>
      <c r="E22" s="786" t="s">
        <v>277</v>
      </c>
      <c r="F22" s="787"/>
      <c r="G22" s="787"/>
      <c r="H22" s="788"/>
      <c r="I22" s="419"/>
      <c r="J22" s="419"/>
      <c r="K22" s="418" t="str">
        <f>IFERROR(ROUND((J22/I22)-1,3),"0")</f>
        <v>0</v>
      </c>
      <c r="L22" s="287"/>
      <c r="N22" s="380"/>
      <c r="O22" s="380"/>
      <c r="P22" s="380"/>
      <c r="Q22" s="380"/>
      <c r="R22" s="380"/>
      <c r="S22" s="380"/>
      <c r="T22" s="380"/>
      <c r="U22" s="380"/>
    </row>
    <row r="23" spans="1:21" ht="22.5" customHeight="1">
      <c r="A23" s="287"/>
      <c r="B23" s="852"/>
      <c r="C23" s="853"/>
      <c r="D23" s="854"/>
      <c r="E23" s="786" t="s">
        <v>191</v>
      </c>
      <c r="F23" s="787"/>
      <c r="G23" s="787"/>
      <c r="H23" s="788"/>
      <c r="I23" s="284" t="str">
        <f>IFERROR(ROUND(I22/I19,2),"0")</f>
        <v>0</v>
      </c>
      <c r="J23" s="284" t="str">
        <f>IFERROR(ROUND(J22/J19,2),"0")</f>
        <v>0</v>
      </c>
      <c r="K23" s="421"/>
      <c r="L23" s="287"/>
      <c r="N23" s="380"/>
      <c r="O23" s="380"/>
      <c r="P23" s="380"/>
      <c r="Q23" s="380"/>
      <c r="R23" s="380"/>
      <c r="S23" s="380"/>
      <c r="T23" s="380"/>
      <c r="U23" s="380"/>
    </row>
    <row r="24" spans="1:21" ht="22.5" customHeight="1">
      <c r="A24" s="287"/>
      <c r="B24" s="287"/>
      <c r="C24" s="287"/>
      <c r="D24" s="287"/>
      <c r="E24" s="287"/>
      <c r="F24" s="287"/>
      <c r="G24" s="287"/>
      <c r="H24" s="287"/>
      <c r="I24" s="287"/>
      <c r="J24" s="287"/>
      <c r="K24" s="287"/>
      <c r="L24" s="287"/>
      <c r="N24" s="495"/>
      <c r="O24" s="495"/>
      <c r="P24" s="495"/>
      <c r="Q24" s="495"/>
      <c r="R24" s="495"/>
      <c r="S24" s="495"/>
      <c r="T24" s="495"/>
      <c r="U24" s="495"/>
    </row>
    <row r="25" spans="1:21" ht="22.5" customHeight="1">
      <c r="B25" s="867" t="s">
        <v>254</v>
      </c>
      <c r="C25" s="868"/>
      <c r="D25" s="868"/>
      <c r="E25" s="868"/>
      <c r="F25" s="868"/>
      <c r="G25" s="868"/>
      <c r="H25" s="869"/>
      <c r="I25" s="259" t="s">
        <v>185</v>
      </c>
      <c r="J25" s="911" t="s">
        <v>548</v>
      </c>
      <c r="K25" s="912"/>
      <c r="N25" s="495"/>
      <c r="O25" s="495"/>
      <c r="P25" s="495"/>
      <c r="Q25" s="495"/>
      <c r="R25" s="495"/>
      <c r="S25" s="495"/>
      <c r="T25" s="495"/>
      <c r="U25" s="495"/>
    </row>
    <row r="26" spans="1:21" ht="22.5" customHeight="1">
      <c r="B26" s="870"/>
      <c r="C26" s="871"/>
      <c r="D26" s="871"/>
      <c r="E26" s="871"/>
      <c r="F26" s="871"/>
      <c r="G26" s="871"/>
      <c r="H26" s="872"/>
      <c r="I26" s="416">
        <f>'本文２－１一般廃棄物'!$I$6</f>
        <v>0</v>
      </c>
      <c r="J26" s="410">
        <f>本文１基本事項!$E$25</f>
        <v>0</v>
      </c>
      <c r="K26" s="262" t="s">
        <v>184</v>
      </c>
    </row>
    <row r="27" spans="1:21" ht="22.5" customHeight="1">
      <c r="B27" s="846" t="s">
        <v>537</v>
      </c>
      <c r="C27" s="847"/>
      <c r="D27" s="848"/>
      <c r="E27" s="786" t="s">
        <v>533</v>
      </c>
      <c r="F27" s="787"/>
      <c r="G27" s="787"/>
      <c r="H27" s="788"/>
      <c r="I27" s="419"/>
      <c r="J27" s="419"/>
      <c r="K27" s="418" t="str">
        <f t="shared" ref="K27:K30" si="2">IFERROR(ROUND((J27/I27)-1,3),"0")</f>
        <v>0</v>
      </c>
    </row>
    <row r="28" spans="1:21" ht="22.5" customHeight="1">
      <c r="B28" s="849"/>
      <c r="C28" s="850"/>
      <c r="D28" s="851"/>
      <c r="E28" s="913" t="s">
        <v>534</v>
      </c>
      <c r="F28" s="914"/>
      <c r="G28" s="914"/>
      <c r="H28" s="915"/>
      <c r="I28" s="419"/>
      <c r="J28" s="419"/>
      <c r="K28" s="418" t="str">
        <f t="shared" si="2"/>
        <v>0</v>
      </c>
    </row>
    <row r="29" spans="1:21" ht="22.5" customHeight="1">
      <c r="B29" s="849"/>
      <c r="C29" s="850"/>
      <c r="D29" s="851"/>
      <c r="E29" s="786" t="s">
        <v>464</v>
      </c>
      <c r="F29" s="787"/>
      <c r="G29" s="787"/>
      <c r="H29" s="788"/>
      <c r="I29" s="419"/>
      <c r="J29" s="419"/>
      <c r="K29" s="418" t="str">
        <f t="shared" si="2"/>
        <v>0</v>
      </c>
    </row>
    <row r="30" spans="1:21" ht="22.5" customHeight="1">
      <c r="B30" s="852"/>
      <c r="C30" s="853"/>
      <c r="D30" s="854"/>
      <c r="E30" s="786" t="s">
        <v>535</v>
      </c>
      <c r="F30" s="787"/>
      <c r="G30" s="787"/>
      <c r="H30" s="788"/>
      <c r="I30" s="420">
        <f>I27+I28+I29</f>
        <v>0</v>
      </c>
      <c r="J30" s="420">
        <f>J27+J28+J29</f>
        <v>0</v>
      </c>
      <c r="K30" s="418" t="str">
        <f t="shared" si="2"/>
        <v>0</v>
      </c>
    </row>
    <row r="31" spans="1:21" ht="22.5" customHeight="1">
      <c r="B31" s="846" t="s">
        <v>188</v>
      </c>
      <c r="C31" s="847"/>
      <c r="D31" s="848"/>
      <c r="E31" s="786" t="s">
        <v>276</v>
      </c>
      <c r="F31" s="787"/>
      <c r="G31" s="787"/>
      <c r="H31" s="788"/>
      <c r="I31" s="419"/>
      <c r="J31" s="419"/>
      <c r="K31" s="418" t="str">
        <f>IFERROR(ROUND((J31/I31)-1,3),"0")</f>
        <v>0</v>
      </c>
    </row>
    <row r="32" spans="1:21" ht="22.5" customHeight="1">
      <c r="B32" s="852"/>
      <c r="C32" s="853"/>
      <c r="D32" s="854"/>
      <c r="E32" s="786" t="s">
        <v>190</v>
      </c>
      <c r="F32" s="787"/>
      <c r="G32" s="787"/>
      <c r="H32" s="788"/>
      <c r="I32" s="284" t="str">
        <f>IFERROR(ROUND(I31/I30,2),"0")</f>
        <v>0</v>
      </c>
      <c r="J32" s="284" t="str">
        <f>IFERROR(ROUND(J31/J30,2),"0")</f>
        <v>0</v>
      </c>
      <c r="K32" s="421"/>
    </row>
    <row r="33" spans="2:11" ht="22.5" customHeight="1">
      <c r="B33" s="846" t="s">
        <v>187</v>
      </c>
      <c r="C33" s="847"/>
      <c r="D33" s="848"/>
      <c r="E33" s="786" t="s">
        <v>277</v>
      </c>
      <c r="F33" s="787"/>
      <c r="G33" s="787"/>
      <c r="H33" s="788"/>
      <c r="I33" s="419"/>
      <c r="J33" s="419"/>
      <c r="K33" s="418" t="str">
        <f>IFERROR(ROUND((J33/I33)-1,3),"0")</f>
        <v>0</v>
      </c>
    </row>
    <row r="34" spans="2:11" ht="22.5" customHeight="1">
      <c r="B34" s="852"/>
      <c r="C34" s="853"/>
      <c r="D34" s="854"/>
      <c r="E34" s="786" t="s">
        <v>191</v>
      </c>
      <c r="F34" s="787"/>
      <c r="G34" s="787"/>
      <c r="H34" s="788"/>
      <c r="I34" s="284" t="str">
        <f>IFERROR(ROUND(I33/I30,2),"0")</f>
        <v>0</v>
      </c>
      <c r="J34" s="284" t="str">
        <f>IFERROR(ROUND(J33/J30,2),"0")</f>
        <v>0</v>
      </c>
      <c r="K34" s="421"/>
    </row>
    <row r="35" spans="2:11" ht="22.5" customHeight="1"/>
    <row r="36" spans="2:11" ht="22.5" customHeight="1">
      <c r="B36" s="867"/>
      <c r="C36" s="868"/>
      <c r="D36" s="868"/>
      <c r="E36" s="868"/>
      <c r="F36" s="868"/>
      <c r="G36" s="868"/>
      <c r="H36" s="869"/>
      <c r="I36" s="259" t="s">
        <v>185</v>
      </c>
      <c r="J36" s="911" t="s">
        <v>548</v>
      </c>
      <c r="K36" s="912"/>
    </row>
    <row r="37" spans="2:11" ht="22.5" customHeight="1">
      <c r="B37" s="870"/>
      <c r="C37" s="871"/>
      <c r="D37" s="871"/>
      <c r="E37" s="871"/>
      <c r="F37" s="871"/>
      <c r="G37" s="871"/>
      <c r="H37" s="872"/>
      <c r="I37" s="416">
        <f>'本文２－１一般廃棄物'!$I$6</f>
        <v>0</v>
      </c>
      <c r="J37" s="410">
        <f>本文１基本事項!$E$25</f>
        <v>0</v>
      </c>
      <c r="K37" s="262" t="s">
        <v>184</v>
      </c>
    </row>
    <row r="38" spans="2:11" ht="22.5" customHeight="1">
      <c r="B38" s="846" t="s">
        <v>537</v>
      </c>
      <c r="C38" s="847"/>
      <c r="D38" s="848"/>
      <c r="E38" s="786" t="s">
        <v>533</v>
      </c>
      <c r="F38" s="787"/>
      <c r="G38" s="787"/>
      <c r="H38" s="788"/>
      <c r="I38" s="419"/>
      <c r="J38" s="419"/>
      <c r="K38" s="418" t="str">
        <f>IFERROR(ROUND((J38/I38)-1,3),"0")</f>
        <v>0</v>
      </c>
    </row>
    <row r="39" spans="2:11" ht="22.5" customHeight="1">
      <c r="B39" s="849"/>
      <c r="C39" s="850"/>
      <c r="D39" s="851"/>
      <c r="E39" s="913" t="s">
        <v>534</v>
      </c>
      <c r="F39" s="914"/>
      <c r="G39" s="914"/>
      <c r="H39" s="915"/>
      <c r="I39" s="419"/>
      <c r="J39" s="419"/>
      <c r="K39" s="418" t="str">
        <f>IFERROR(ROUND((J39/I39)-1,3),"0")</f>
        <v>0</v>
      </c>
    </row>
    <row r="40" spans="2:11" ht="22.5" customHeight="1">
      <c r="B40" s="849"/>
      <c r="C40" s="850"/>
      <c r="D40" s="851"/>
      <c r="E40" s="786" t="s">
        <v>464</v>
      </c>
      <c r="F40" s="787"/>
      <c r="G40" s="787"/>
      <c r="H40" s="788"/>
      <c r="I40" s="419"/>
      <c r="J40" s="419"/>
      <c r="K40" s="418" t="str">
        <f>IFERROR(ROUND((J40/I40)-1,3),"0")</f>
        <v>0</v>
      </c>
    </row>
    <row r="41" spans="2:11" ht="22.5" customHeight="1">
      <c r="B41" s="852"/>
      <c r="C41" s="853"/>
      <c r="D41" s="854"/>
      <c r="E41" s="786" t="s">
        <v>535</v>
      </c>
      <c r="F41" s="787"/>
      <c r="G41" s="787"/>
      <c r="H41" s="788"/>
      <c r="I41" s="420">
        <f>I38+I39+I40</f>
        <v>0</v>
      </c>
      <c r="J41" s="420">
        <f>J38+J39+J40</f>
        <v>0</v>
      </c>
      <c r="K41" s="418" t="str">
        <f t="shared" ref="K41:K42" si="3">IFERROR(ROUND((J41/I41)-1,3),"0")</f>
        <v>0</v>
      </c>
    </row>
    <row r="42" spans="2:11" ht="22.5" customHeight="1">
      <c r="B42" s="846" t="s">
        <v>188</v>
      </c>
      <c r="C42" s="847"/>
      <c r="D42" s="848"/>
      <c r="E42" s="786" t="s">
        <v>276</v>
      </c>
      <c r="F42" s="787"/>
      <c r="G42" s="787"/>
      <c r="H42" s="788"/>
      <c r="I42" s="419"/>
      <c r="J42" s="419"/>
      <c r="K42" s="418" t="str">
        <f t="shared" si="3"/>
        <v>0</v>
      </c>
    </row>
    <row r="43" spans="2:11" ht="22.5" customHeight="1">
      <c r="B43" s="852"/>
      <c r="C43" s="853"/>
      <c r="D43" s="854"/>
      <c r="E43" s="786" t="s">
        <v>190</v>
      </c>
      <c r="F43" s="787"/>
      <c r="G43" s="787"/>
      <c r="H43" s="788"/>
      <c r="I43" s="284" t="str">
        <f>IFERROR(ROUND(I42/I41,2),"0")</f>
        <v>0</v>
      </c>
      <c r="J43" s="284" t="str">
        <f>IFERROR(ROUND(J42/J41,2),"0")</f>
        <v>0</v>
      </c>
      <c r="K43" s="421"/>
    </row>
    <row r="44" spans="2:11" ht="22.5" customHeight="1">
      <c r="B44" s="846" t="s">
        <v>187</v>
      </c>
      <c r="C44" s="847"/>
      <c r="D44" s="848"/>
      <c r="E44" s="786" t="s">
        <v>277</v>
      </c>
      <c r="F44" s="787"/>
      <c r="G44" s="787"/>
      <c r="H44" s="788"/>
      <c r="I44" s="419"/>
      <c r="J44" s="419"/>
      <c r="K44" s="418" t="str">
        <f>IFERROR(ROUND((J44/I44)-1,3),"0")</f>
        <v>0</v>
      </c>
    </row>
    <row r="45" spans="2:11" ht="22.5" customHeight="1">
      <c r="B45" s="852"/>
      <c r="C45" s="853"/>
      <c r="D45" s="854"/>
      <c r="E45" s="786" t="s">
        <v>191</v>
      </c>
      <c r="F45" s="787"/>
      <c r="G45" s="787"/>
      <c r="H45" s="788"/>
      <c r="I45" s="284" t="str">
        <f>IFERROR(ROUND(I44/I41,2),"0")</f>
        <v>0</v>
      </c>
      <c r="J45" s="284" t="str">
        <f>IFERROR(ROUND(J44/J41,2),"0")</f>
        <v>0</v>
      </c>
      <c r="K45" s="421"/>
    </row>
    <row r="46" spans="2:11" ht="22.5" customHeight="1"/>
    <row r="47" spans="2:11" ht="22.5" customHeight="1">
      <c r="B47" s="867"/>
      <c r="C47" s="868"/>
      <c r="D47" s="868"/>
      <c r="E47" s="868"/>
      <c r="F47" s="868"/>
      <c r="G47" s="868"/>
      <c r="H47" s="869"/>
      <c r="I47" s="259" t="s">
        <v>185</v>
      </c>
      <c r="J47" s="911" t="s">
        <v>548</v>
      </c>
      <c r="K47" s="912"/>
    </row>
    <row r="48" spans="2:11" ht="22.5" customHeight="1">
      <c r="B48" s="870"/>
      <c r="C48" s="871"/>
      <c r="D48" s="871"/>
      <c r="E48" s="871"/>
      <c r="F48" s="871"/>
      <c r="G48" s="871"/>
      <c r="H48" s="872"/>
      <c r="I48" s="416">
        <f>'本文２－１一般廃棄物'!$I$6</f>
        <v>0</v>
      </c>
      <c r="J48" s="410">
        <f>本文１基本事項!$E$25</f>
        <v>0</v>
      </c>
      <c r="K48" s="262" t="s">
        <v>184</v>
      </c>
    </row>
    <row r="49" spans="2:11" ht="22.5" customHeight="1">
      <c r="B49" s="846" t="s">
        <v>537</v>
      </c>
      <c r="C49" s="847"/>
      <c r="D49" s="848"/>
      <c r="E49" s="786" t="s">
        <v>533</v>
      </c>
      <c r="F49" s="787"/>
      <c r="G49" s="787"/>
      <c r="H49" s="788"/>
      <c r="I49" s="419"/>
      <c r="J49" s="419"/>
      <c r="K49" s="418" t="str">
        <f>IFERROR(ROUND((J49/I49)-1,3),"0")</f>
        <v>0</v>
      </c>
    </row>
    <row r="50" spans="2:11" ht="22.5" customHeight="1">
      <c r="B50" s="849"/>
      <c r="C50" s="850"/>
      <c r="D50" s="851"/>
      <c r="E50" s="913" t="s">
        <v>534</v>
      </c>
      <c r="F50" s="914"/>
      <c r="G50" s="914"/>
      <c r="H50" s="915"/>
      <c r="I50" s="419"/>
      <c r="J50" s="419"/>
      <c r="K50" s="418" t="str">
        <f>IFERROR(ROUND((J50/I50)-1,3),"0")</f>
        <v>0</v>
      </c>
    </row>
    <row r="51" spans="2:11" ht="22.5" customHeight="1">
      <c r="B51" s="849"/>
      <c r="C51" s="850"/>
      <c r="D51" s="851"/>
      <c r="E51" s="786" t="s">
        <v>464</v>
      </c>
      <c r="F51" s="787"/>
      <c r="G51" s="787"/>
      <c r="H51" s="788"/>
      <c r="I51" s="419"/>
      <c r="J51" s="419"/>
      <c r="K51" s="418" t="str">
        <f>IFERROR(ROUND((J51/I51)-1,3),"0")</f>
        <v>0</v>
      </c>
    </row>
    <row r="52" spans="2:11" ht="22.5" customHeight="1">
      <c r="B52" s="852"/>
      <c r="C52" s="853"/>
      <c r="D52" s="854"/>
      <c r="E52" s="786" t="s">
        <v>535</v>
      </c>
      <c r="F52" s="787"/>
      <c r="G52" s="787"/>
      <c r="H52" s="788"/>
      <c r="I52" s="420">
        <f>I49+I50+I51</f>
        <v>0</v>
      </c>
      <c r="J52" s="420">
        <f>J49+J50+J51</f>
        <v>0</v>
      </c>
      <c r="K52" s="418" t="str">
        <f>IFERROR(ROUND((J52/I52)-1,3),"0")</f>
        <v>0</v>
      </c>
    </row>
    <row r="53" spans="2:11" ht="22.5" customHeight="1">
      <c r="B53" s="846" t="s">
        <v>188</v>
      </c>
      <c r="C53" s="847"/>
      <c r="D53" s="848"/>
      <c r="E53" s="786" t="s">
        <v>276</v>
      </c>
      <c r="F53" s="787"/>
      <c r="G53" s="787"/>
      <c r="H53" s="788"/>
      <c r="I53" s="419"/>
      <c r="J53" s="419"/>
      <c r="K53" s="418" t="str">
        <f>IFERROR(ROUND((J53/I53)-1,3),"0")</f>
        <v>0</v>
      </c>
    </row>
    <row r="54" spans="2:11" ht="22.5" customHeight="1">
      <c r="B54" s="852"/>
      <c r="C54" s="853"/>
      <c r="D54" s="854"/>
      <c r="E54" s="786" t="s">
        <v>190</v>
      </c>
      <c r="F54" s="787"/>
      <c r="G54" s="787"/>
      <c r="H54" s="788"/>
      <c r="I54" s="284" t="str">
        <f>IFERROR(ROUND(I53/I52,2),"0")</f>
        <v>0</v>
      </c>
      <c r="J54" s="284" t="str">
        <f>IFERROR(ROUND(J53/J52,2),"0")</f>
        <v>0</v>
      </c>
      <c r="K54" s="421"/>
    </row>
    <row r="55" spans="2:11" ht="22.5" customHeight="1">
      <c r="B55" s="846" t="s">
        <v>187</v>
      </c>
      <c r="C55" s="847"/>
      <c r="D55" s="848"/>
      <c r="E55" s="786" t="s">
        <v>277</v>
      </c>
      <c r="F55" s="787"/>
      <c r="G55" s="787"/>
      <c r="H55" s="788"/>
      <c r="I55" s="419"/>
      <c r="J55" s="419"/>
      <c r="K55" s="418" t="str">
        <f>IFERROR(ROUND((J55/I55)-1,3),"0")</f>
        <v>0</v>
      </c>
    </row>
    <row r="56" spans="2:11" ht="22.5" customHeight="1">
      <c r="B56" s="852"/>
      <c r="C56" s="853"/>
      <c r="D56" s="854"/>
      <c r="E56" s="786" t="s">
        <v>191</v>
      </c>
      <c r="F56" s="787"/>
      <c r="G56" s="787"/>
      <c r="H56" s="788"/>
      <c r="I56" s="284" t="str">
        <f>IFERROR(ROUND(I55/I52,2),"0")</f>
        <v>0</v>
      </c>
      <c r="J56" s="284" t="str">
        <f>IFERROR(ROUND(J55/J52,2),"0")</f>
        <v>0</v>
      </c>
      <c r="K56" s="421"/>
    </row>
    <row r="57" spans="2:11" ht="22.5" customHeight="1"/>
    <row r="58" spans="2:11" ht="22.5" customHeight="1">
      <c r="B58" s="867"/>
      <c r="C58" s="868"/>
      <c r="D58" s="868"/>
      <c r="E58" s="868"/>
      <c r="F58" s="868"/>
      <c r="G58" s="868"/>
      <c r="H58" s="869"/>
      <c r="I58" s="259" t="s">
        <v>185</v>
      </c>
      <c r="J58" s="911" t="s">
        <v>548</v>
      </c>
      <c r="K58" s="912"/>
    </row>
    <row r="59" spans="2:11" ht="22.5" customHeight="1">
      <c r="B59" s="870"/>
      <c r="C59" s="871"/>
      <c r="D59" s="871"/>
      <c r="E59" s="871"/>
      <c r="F59" s="871"/>
      <c r="G59" s="871"/>
      <c r="H59" s="872"/>
      <c r="I59" s="416">
        <f>'本文２－１一般廃棄物'!$I$6</f>
        <v>0</v>
      </c>
      <c r="J59" s="410">
        <f>本文１基本事項!$E$25</f>
        <v>0</v>
      </c>
      <c r="K59" s="262" t="s">
        <v>184</v>
      </c>
    </row>
    <row r="60" spans="2:11" ht="22.5" customHeight="1">
      <c r="B60" s="846" t="s">
        <v>537</v>
      </c>
      <c r="C60" s="847"/>
      <c r="D60" s="848"/>
      <c r="E60" s="786" t="s">
        <v>533</v>
      </c>
      <c r="F60" s="787"/>
      <c r="G60" s="787"/>
      <c r="H60" s="788"/>
      <c r="I60" s="419"/>
      <c r="J60" s="419"/>
      <c r="K60" s="418" t="str">
        <f>IFERROR(ROUND((J60/I60)-1,3),"0")</f>
        <v>0</v>
      </c>
    </row>
    <row r="61" spans="2:11" ht="22.5" customHeight="1">
      <c r="B61" s="849"/>
      <c r="C61" s="850"/>
      <c r="D61" s="851"/>
      <c r="E61" s="913" t="s">
        <v>534</v>
      </c>
      <c r="F61" s="914"/>
      <c r="G61" s="914"/>
      <c r="H61" s="915"/>
      <c r="I61" s="419"/>
      <c r="J61" s="419"/>
      <c r="K61" s="418" t="str">
        <f>IFERROR(ROUND((J61/I61)-1,3),"0")</f>
        <v>0</v>
      </c>
    </row>
    <row r="62" spans="2:11" ht="22.5" customHeight="1">
      <c r="B62" s="849"/>
      <c r="C62" s="850"/>
      <c r="D62" s="851"/>
      <c r="E62" s="786" t="s">
        <v>464</v>
      </c>
      <c r="F62" s="787"/>
      <c r="G62" s="787"/>
      <c r="H62" s="788"/>
      <c r="I62" s="419"/>
      <c r="J62" s="419"/>
      <c r="K62" s="418" t="str">
        <f>IFERROR(ROUND((J62/I62)-1,3),"0")</f>
        <v>0</v>
      </c>
    </row>
    <row r="63" spans="2:11" ht="22.5" customHeight="1">
      <c r="B63" s="852"/>
      <c r="C63" s="853"/>
      <c r="D63" s="854"/>
      <c r="E63" s="786" t="s">
        <v>535</v>
      </c>
      <c r="F63" s="787"/>
      <c r="G63" s="787"/>
      <c r="H63" s="788"/>
      <c r="I63" s="420">
        <f>I60+I61+I62</f>
        <v>0</v>
      </c>
      <c r="J63" s="420">
        <f>J60+J61+J62</f>
        <v>0</v>
      </c>
      <c r="K63" s="418" t="str">
        <f>IFERROR(ROUND((J63/I63)-1,3),"0")</f>
        <v>0</v>
      </c>
    </row>
    <row r="64" spans="2:11" ht="22.5" customHeight="1">
      <c r="B64" s="846" t="s">
        <v>188</v>
      </c>
      <c r="C64" s="847"/>
      <c r="D64" s="848"/>
      <c r="E64" s="786" t="s">
        <v>276</v>
      </c>
      <c r="F64" s="787"/>
      <c r="G64" s="787"/>
      <c r="H64" s="788"/>
      <c r="I64" s="419"/>
      <c r="J64" s="419"/>
      <c r="K64" s="418" t="str">
        <f>IFERROR(ROUND((J64/I64)-1,3),"0")</f>
        <v>0</v>
      </c>
    </row>
    <row r="65" spans="2:11" ht="22.5" customHeight="1">
      <c r="B65" s="852"/>
      <c r="C65" s="853"/>
      <c r="D65" s="854"/>
      <c r="E65" s="786" t="s">
        <v>190</v>
      </c>
      <c r="F65" s="787"/>
      <c r="G65" s="787"/>
      <c r="H65" s="788"/>
      <c r="I65" s="284" t="str">
        <f>IFERROR(ROUND(I64/I63,2),"0")</f>
        <v>0</v>
      </c>
      <c r="J65" s="284" t="str">
        <f>IFERROR(ROUND(J64/J63,2),"0")</f>
        <v>0</v>
      </c>
      <c r="K65" s="421"/>
    </row>
    <row r="66" spans="2:11" ht="22.5" customHeight="1">
      <c r="B66" s="846" t="s">
        <v>187</v>
      </c>
      <c r="C66" s="847"/>
      <c r="D66" s="848"/>
      <c r="E66" s="786" t="s">
        <v>277</v>
      </c>
      <c r="F66" s="787"/>
      <c r="G66" s="787"/>
      <c r="H66" s="788"/>
      <c r="I66" s="419"/>
      <c r="J66" s="419"/>
      <c r="K66" s="418" t="str">
        <f>IFERROR(ROUND((J66/I66)-1,3),"0")</f>
        <v>0</v>
      </c>
    </row>
    <row r="67" spans="2:11" ht="22.5" customHeight="1">
      <c r="B67" s="852"/>
      <c r="C67" s="853"/>
      <c r="D67" s="854"/>
      <c r="E67" s="786" t="s">
        <v>191</v>
      </c>
      <c r="F67" s="787"/>
      <c r="G67" s="787"/>
      <c r="H67" s="788"/>
      <c r="I67" s="284" t="str">
        <f>IFERROR(ROUND(I66/I63,2),"0")</f>
        <v>0</v>
      </c>
      <c r="J67" s="284" t="str">
        <f>IFERROR(ROUND(J66/J63,2),"0")</f>
        <v>0</v>
      </c>
      <c r="K67" s="421"/>
    </row>
    <row r="68" spans="2:11" ht="22.5" customHeight="1"/>
    <row r="69" spans="2:11" ht="22.5" customHeight="1">
      <c r="B69" s="867"/>
      <c r="C69" s="868"/>
      <c r="D69" s="868"/>
      <c r="E69" s="868"/>
      <c r="F69" s="868"/>
      <c r="G69" s="868"/>
      <c r="H69" s="869"/>
      <c r="I69" s="259" t="s">
        <v>185</v>
      </c>
      <c r="J69" s="911" t="s">
        <v>548</v>
      </c>
      <c r="K69" s="912"/>
    </row>
    <row r="70" spans="2:11" ht="22.5" customHeight="1">
      <c r="B70" s="870"/>
      <c r="C70" s="871"/>
      <c r="D70" s="871"/>
      <c r="E70" s="871"/>
      <c r="F70" s="871"/>
      <c r="G70" s="871"/>
      <c r="H70" s="872"/>
      <c r="I70" s="416">
        <f>'本文２－１一般廃棄物'!$I$6</f>
        <v>0</v>
      </c>
      <c r="J70" s="410">
        <f>本文１基本事項!$E$25</f>
        <v>0</v>
      </c>
      <c r="K70" s="262" t="s">
        <v>184</v>
      </c>
    </row>
    <row r="71" spans="2:11" ht="22.5" customHeight="1">
      <c r="B71" s="846" t="s">
        <v>537</v>
      </c>
      <c r="C71" s="847"/>
      <c r="D71" s="848"/>
      <c r="E71" s="786" t="s">
        <v>533</v>
      </c>
      <c r="F71" s="787"/>
      <c r="G71" s="787"/>
      <c r="H71" s="788"/>
      <c r="I71" s="419"/>
      <c r="J71" s="419"/>
      <c r="K71" s="418" t="str">
        <f>IFERROR(ROUND((J71/I71)-1,3),"0")</f>
        <v>0</v>
      </c>
    </row>
    <row r="72" spans="2:11" ht="22.5" customHeight="1">
      <c r="B72" s="849"/>
      <c r="C72" s="850"/>
      <c r="D72" s="851"/>
      <c r="E72" s="913" t="s">
        <v>534</v>
      </c>
      <c r="F72" s="914"/>
      <c r="G72" s="914"/>
      <c r="H72" s="915"/>
      <c r="I72" s="419"/>
      <c r="J72" s="419"/>
      <c r="K72" s="418" t="str">
        <f>IFERROR(ROUND((J72/I72)-1,3),"0")</f>
        <v>0</v>
      </c>
    </row>
    <row r="73" spans="2:11" ht="22.5" customHeight="1">
      <c r="B73" s="849"/>
      <c r="C73" s="850"/>
      <c r="D73" s="851"/>
      <c r="E73" s="786" t="s">
        <v>464</v>
      </c>
      <c r="F73" s="787"/>
      <c r="G73" s="787"/>
      <c r="H73" s="788"/>
      <c r="I73" s="419"/>
      <c r="J73" s="419"/>
      <c r="K73" s="418" t="str">
        <f>IFERROR(ROUND((J73/I73)-1,3),"0")</f>
        <v>0</v>
      </c>
    </row>
    <row r="74" spans="2:11" ht="22.5" customHeight="1">
      <c r="B74" s="852"/>
      <c r="C74" s="853"/>
      <c r="D74" s="854"/>
      <c r="E74" s="786" t="s">
        <v>535</v>
      </c>
      <c r="F74" s="787"/>
      <c r="G74" s="787"/>
      <c r="H74" s="788"/>
      <c r="I74" s="420">
        <f>I71+I72+I73</f>
        <v>0</v>
      </c>
      <c r="J74" s="420">
        <f>J71+J72+J73</f>
        <v>0</v>
      </c>
      <c r="K74" s="418" t="str">
        <f>IFERROR(ROUND((J74/I74)-1,3),"0")</f>
        <v>0</v>
      </c>
    </row>
    <row r="75" spans="2:11" ht="22.5" customHeight="1">
      <c r="B75" s="846" t="s">
        <v>188</v>
      </c>
      <c r="C75" s="847"/>
      <c r="D75" s="848"/>
      <c r="E75" s="786" t="s">
        <v>276</v>
      </c>
      <c r="F75" s="787"/>
      <c r="G75" s="787"/>
      <c r="H75" s="788"/>
      <c r="I75" s="419"/>
      <c r="J75" s="419"/>
      <c r="K75" s="418" t="str">
        <f>IFERROR(ROUND((J75/I75)-1,3),"0")</f>
        <v>0</v>
      </c>
    </row>
    <row r="76" spans="2:11" ht="22.5" customHeight="1">
      <c r="B76" s="852"/>
      <c r="C76" s="853"/>
      <c r="D76" s="854"/>
      <c r="E76" s="786" t="s">
        <v>190</v>
      </c>
      <c r="F76" s="787"/>
      <c r="G76" s="787"/>
      <c r="H76" s="788"/>
      <c r="I76" s="284" t="str">
        <f>IFERROR(ROUND(I75/I74,2),"0")</f>
        <v>0</v>
      </c>
      <c r="J76" s="284" t="str">
        <f>IFERROR(ROUND(J75/J74,2),"0")</f>
        <v>0</v>
      </c>
      <c r="K76" s="421"/>
    </row>
    <row r="77" spans="2:11" ht="22.5" customHeight="1">
      <c r="B77" s="846" t="s">
        <v>187</v>
      </c>
      <c r="C77" s="847"/>
      <c r="D77" s="848"/>
      <c r="E77" s="786" t="s">
        <v>277</v>
      </c>
      <c r="F77" s="787"/>
      <c r="G77" s="787"/>
      <c r="H77" s="788"/>
      <c r="I77" s="419"/>
      <c r="J77" s="419"/>
      <c r="K77" s="418" t="str">
        <f>IFERROR(ROUND((J77/I77)-1,3),"0")</f>
        <v>0</v>
      </c>
    </row>
    <row r="78" spans="2:11" ht="22.5" customHeight="1">
      <c r="B78" s="852"/>
      <c r="C78" s="853"/>
      <c r="D78" s="854"/>
      <c r="E78" s="786" t="s">
        <v>191</v>
      </c>
      <c r="F78" s="787"/>
      <c r="G78" s="787"/>
      <c r="H78" s="788"/>
      <c r="I78" s="284" t="str">
        <f>IFERROR(ROUND(I77/I74,2),"0")</f>
        <v>0</v>
      </c>
      <c r="J78" s="284" t="str">
        <f>IFERROR(ROUND(J77/J74,2),"0")</f>
        <v>0</v>
      </c>
      <c r="K78" s="421"/>
    </row>
    <row r="79" spans="2:11" ht="22.5" customHeight="1"/>
    <row r="80" spans="2:11" ht="22.5" customHeight="1">
      <c r="B80" s="867"/>
      <c r="C80" s="868"/>
      <c r="D80" s="868"/>
      <c r="E80" s="868"/>
      <c r="F80" s="868"/>
      <c r="G80" s="868"/>
      <c r="H80" s="869"/>
      <c r="I80" s="259" t="s">
        <v>185</v>
      </c>
      <c r="J80" s="911" t="s">
        <v>548</v>
      </c>
      <c r="K80" s="912"/>
    </row>
    <row r="81" spans="2:11" ht="22.5" customHeight="1">
      <c r="B81" s="870"/>
      <c r="C81" s="871"/>
      <c r="D81" s="871"/>
      <c r="E81" s="871"/>
      <c r="F81" s="871"/>
      <c r="G81" s="871"/>
      <c r="H81" s="872"/>
      <c r="I81" s="416">
        <f>'本文２－１一般廃棄物'!$I$6</f>
        <v>0</v>
      </c>
      <c r="J81" s="410">
        <f>本文１基本事項!$E$25</f>
        <v>0</v>
      </c>
      <c r="K81" s="262" t="s">
        <v>184</v>
      </c>
    </row>
    <row r="82" spans="2:11" ht="22.5" customHeight="1">
      <c r="B82" s="846" t="s">
        <v>537</v>
      </c>
      <c r="C82" s="847"/>
      <c r="D82" s="848"/>
      <c r="E82" s="786" t="s">
        <v>533</v>
      </c>
      <c r="F82" s="787"/>
      <c r="G82" s="787"/>
      <c r="H82" s="788"/>
      <c r="I82" s="419"/>
      <c r="J82" s="419"/>
      <c r="K82" s="418" t="str">
        <f>IFERROR(ROUND((J82/I82)-1,3),"0")</f>
        <v>0</v>
      </c>
    </row>
    <row r="83" spans="2:11" ht="22.5" customHeight="1">
      <c r="B83" s="849"/>
      <c r="C83" s="850"/>
      <c r="D83" s="851"/>
      <c r="E83" s="913" t="s">
        <v>534</v>
      </c>
      <c r="F83" s="914"/>
      <c r="G83" s="914"/>
      <c r="H83" s="915"/>
      <c r="I83" s="419"/>
      <c r="J83" s="419"/>
      <c r="K83" s="418" t="str">
        <f>IFERROR(ROUND((J83/I83)-1,3),"0")</f>
        <v>0</v>
      </c>
    </row>
    <row r="84" spans="2:11" ht="22.5" customHeight="1">
      <c r="B84" s="849"/>
      <c r="C84" s="850"/>
      <c r="D84" s="851"/>
      <c r="E84" s="786" t="s">
        <v>464</v>
      </c>
      <c r="F84" s="787"/>
      <c r="G84" s="787"/>
      <c r="H84" s="788"/>
      <c r="I84" s="419"/>
      <c r="J84" s="419"/>
      <c r="K84" s="418" t="str">
        <f>IFERROR(ROUND((J84/I84)-1,3),"0")</f>
        <v>0</v>
      </c>
    </row>
    <row r="85" spans="2:11" ht="22.5" customHeight="1">
      <c r="B85" s="852"/>
      <c r="C85" s="853"/>
      <c r="D85" s="854"/>
      <c r="E85" s="786" t="s">
        <v>535</v>
      </c>
      <c r="F85" s="787"/>
      <c r="G85" s="787"/>
      <c r="H85" s="788"/>
      <c r="I85" s="420">
        <f>I82+I83+I84</f>
        <v>0</v>
      </c>
      <c r="J85" s="420">
        <f>J82+J83+J84</f>
        <v>0</v>
      </c>
      <c r="K85" s="418" t="str">
        <f>IFERROR(ROUND((J85/I85)-1,3),"0")</f>
        <v>0</v>
      </c>
    </row>
    <row r="86" spans="2:11" ht="22.5" customHeight="1">
      <c r="B86" s="846" t="s">
        <v>188</v>
      </c>
      <c r="C86" s="847"/>
      <c r="D86" s="848"/>
      <c r="E86" s="786" t="s">
        <v>276</v>
      </c>
      <c r="F86" s="787"/>
      <c r="G86" s="787"/>
      <c r="H86" s="788"/>
      <c r="I86" s="419"/>
      <c r="J86" s="419"/>
      <c r="K86" s="418" t="str">
        <f>IFERROR(ROUND((J86/I86)-1,3),"0")</f>
        <v>0</v>
      </c>
    </row>
    <row r="87" spans="2:11" ht="22.5" customHeight="1">
      <c r="B87" s="852"/>
      <c r="C87" s="853"/>
      <c r="D87" s="854"/>
      <c r="E87" s="786" t="s">
        <v>190</v>
      </c>
      <c r="F87" s="787"/>
      <c r="G87" s="787"/>
      <c r="H87" s="788"/>
      <c r="I87" s="284" t="str">
        <f>IFERROR(ROUND(I86/I85,2),"0")</f>
        <v>0</v>
      </c>
      <c r="J87" s="284" t="str">
        <f>IFERROR(ROUND(J86/J85,2),"0")</f>
        <v>0</v>
      </c>
      <c r="K87" s="421"/>
    </row>
    <row r="88" spans="2:11" ht="22.5" customHeight="1">
      <c r="B88" s="846" t="s">
        <v>187</v>
      </c>
      <c r="C88" s="847"/>
      <c r="D88" s="848"/>
      <c r="E88" s="786" t="s">
        <v>277</v>
      </c>
      <c r="F88" s="787"/>
      <c r="G88" s="787"/>
      <c r="H88" s="788"/>
      <c r="I88" s="419"/>
      <c r="J88" s="419"/>
      <c r="K88" s="418" t="str">
        <f>IFERROR(ROUND((J88/I88)-1,3),"0")</f>
        <v>0</v>
      </c>
    </row>
    <row r="89" spans="2:11" ht="22.5" customHeight="1">
      <c r="B89" s="852"/>
      <c r="C89" s="853"/>
      <c r="D89" s="854"/>
      <c r="E89" s="786" t="s">
        <v>191</v>
      </c>
      <c r="F89" s="787"/>
      <c r="G89" s="787"/>
      <c r="H89" s="788"/>
      <c r="I89" s="284" t="str">
        <f>IFERROR(ROUND(I88/I85,2),"0")</f>
        <v>0</v>
      </c>
      <c r="J89" s="284" t="str">
        <f>IFERROR(ROUND(J88/J85,2),"0")</f>
        <v>0</v>
      </c>
      <c r="K89" s="421"/>
    </row>
    <row r="90" spans="2:11" ht="22.5" customHeight="1"/>
    <row r="91" spans="2:11" ht="22.5" customHeight="1">
      <c r="B91" s="867"/>
      <c r="C91" s="868"/>
      <c r="D91" s="868"/>
      <c r="E91" s="868"/>
      <c r="F91" s="868"/>
      <c r="G91" s="868"/>
      <c r="H91" s="869"/>
      <c r="I91" s="259" t="s">
        <v>185</v>
      </c>
      <c r="J91" s="911" t="s">
        <v>548</v>
      </c>
      <c r="K91" s="912"/>
    </row>
    <row r="92" spans="2:11" ht="22.5" customHeight="1">
      <c r="B92" s="870"/>
      <c r="C92" s="871"/>
      <c r="D92" s="871"/>
      <c r="E92" s="871"/>
      <c r="F92" s="871"/>
      <c r="G92" s="871"/>
      <c r="H92" s="872"/>
      <c r="I92" s="416">
        <f>'本文２－１一般廃棄物'!$I$6</f>
        <v>0</v>
      </c>
      <c r="J92" s="410">
        <f>本文１基本事項!$E$25</f>
        <v>0</v>
      </c>
      <c r="K92" s="262" t="s">
        <v>184</v>
      </c>
    </row>
    <row r="93" spans="2:11" ht="22.5" customHeight="1">
      <c r="B93" s="846" t="s">
        <v>537</v>
      </c>
      <c r="C93" s="847"/>
      <c r="D93" s="848"/>
      <c r="E93" s="786" t="s">
        <v>533</v>
      </c>
      <c r="F93" s="787"/>
      <c r="G93" s="787"/>
      <c r="H93" s="788"/>
      <c r="I93" s="419"/>
      <c r="J93" s="419"/>
      <c r="K93" s="418" t="str">
        <f>IFERROR(ROUND((J93/I93)-1,3),"0")</f>
        <v>0</v>
      </c>
    </row>
    <row r="94" spans="2:11" ht="22.5" customHeight="1">
      <c r="B94" s="849"/>
      <c r="C94" s="850"/>
      <c r="D94" s="851"/>
      <c r="E94" s="913" t="s">
        <v>534</v>
      </c>
      <c r="F94" s="914"/>
      <c r="G94" s="914"/>
      <c r="H94" s="915"/>
      <c r="I94" s="419"/>
      <c r="J94" s="419"/>
      <c r="K94" s="418" t="str">
        <f>IFERROR(ROUND((J94/I94)-1,3),"0")</f>
        <v>0</v>
      </c>
    </row>
    <row r="95" spans="2:11" ht="22.5" customHeight="1">
      <c r="B95" s="849"/>
      <c r="C95" s="850"/>
      <c r="D95" s="851"/>
      <c r="E95" s="786" t="s">
        <v>464</v>
      </c>
      <c r="F95" s="787"/>
      <c r="G95" s="787"/>
      <c r="H95" s="788"/>
      <c r="I95" s="419"/>
      <c r="J95" s="419"/>
      <c r="K95" s="418" t="str">
        <f>IFERROR(ROUND((J95/I95)-1,3),"0")</f>
        <v>0</v>
      </c>
    </row>
    <row r="96" spans="2:11" ht="22.5" customHeight="1">
      <c r="B96" s="852"/>
      <c r="C96" s="853"/>
      <c r="D96" s="854"/>
      <c r="E96" s="786" t="s">
        <v>535</v>
      </c>
      <c r="F96" s="787"/>
      <c r="G96" s="787"/>
      <c r="H96" s="788"/>
      <c r="I96" s="420">
        <f>I93+I94+I95</f>
        <v>0</v>
      </c>
      <c r="J96" s="420">
        <f>J93+J94+J95</f>
        <v>0</v>
      </c>
      <c r="K96" s="418" t="str">
        <f>IFERROR(ROUND((J96/I96)-1,3),"0")</f>
        <v>0</v>
      </c>
    </row>
    <row r="97" spans="2:11" ht="22.5" customHeight="1">
      <c r="B97" s="846" t="s">
        <v>188</v>
      </c>
      <c r="C97" s="847"/>
      <c r="D97" s="848"/>
      <c r="E97" s="786" t="s">
        <v>276</v>
      </c>
      <c r="F97" s="787"/>
      <c r="G97" s="787"/>
      <c r="H97" s="788"/>
      <c r="I97" s="419"/>
      <c r="J97" s="419"/>
      <c r="K97" s="418" t="str">
        <f>IFERROR(ROUND((J97/I97)-1,3),"0")</f>
        <v>0</v>
      </c>
    </row>
    <row r="98" spans="2:11" ht="22.5" customHeight="1">
      <c r="B98" s="852"/>
      <c r="C98" s="853"/>
      <c r="D98" s="854"/>
      <c r="E98" s="786" t="s">
        <v>190</v>
      </c>
      <c r="F98" s="787"/>
      <c r="G98" s="787"/>
      <c r="H98" s="788"/>
      <c r="I98" s="284" t="str">
        <f>IFERROR(ROUND(I97/I96,2),"0")</f>
        <v>0</v>
      </c>
      <c r="J98" s="284" t="str">
        <f>IFERROR(ROUND(J97/J96,2),"0")</f>
        <v>0</v>
      </c>
      <c r="K98" s="421"/>
    </row>
    <row r="99" spans="2:11" ht="22.5" customHeight="1">
      <c r="B99" s="846" t="s">
        <v>187</v>
      </c>
      <c r="C99" s="847"/>
      <c r="D99" s="848"/>
      <c r="E99" s="786" t="s">
        <v>277</v>
      </c>
      <c r="F99" s="787"/>
      <c r="G99" s="787"/>
      <c r="H99" s="788"/>
      <c r="I99" s="419"/>
      <c r="J99" s="419"/>
      <c r="K99" s="418" t="str">
        <f>IFERROR(ROUND((J99/I99)-1,3),"0")</f>
        <v>0</v>
      </c>
    </row>
    <row r="100" spans="2:11" ht="22.5" customHeight="1">
      <c r="B100" s="852"/>
      <c r="C100" s="853"/>
      <c r="D100" s="854"/>
      <c r="E100" s="786" t="s">
        <v>191</v>
      </c>
      <c r="F100" s="787"/>
      <c r="G100" s="787"/>
      <c r="H100" s="788"/>
      <c r="I100" s="284" t="str">
        <f>IFERROR(ROUND(I99/I96,2),"0")</f>
        <v>0</v>
      </c>
      <c r="J100" s="284" t="str">
        <f>IFERROR(ROUND(J99/J96,2),"0")</f>
        <v>0</v>
      </c>
      <c r="K100" s="421"/>
    </row>
    <row r="101" spans="2:11" ht="22.5" customHeight="1"/>
    <row r="102" spans="2:11" ht="22.5" customHeight="1">
      <c r="B102" s="867"/>
      <c r="C102" s="868"/>
      <c r="D102" s="868"/>
      <c r="E102" s="868"/>
      <c r="F102" s="868"/>
      <c r="G102" s="868"/>
      <c r="H102" s="869"/>
      <c r="I102" s="259" t="s">
        <v>185</v>
      </c>
      <c r="J102" s="911" t="s">
        <v>548</v>
      </c>
      <c r="K102" s="912"/>
    </row>
    <row r="103" spans="2:11" ht="22.5" customHeight="1">
      <c r="B103" s="870"/>
      <c r="C103" s="871"/>
      <c r="D103" s="871"/>
      <c r="E103" s="871"/>
      <c r="F103" s="871"/>
      <c r="G103" s="871"/>
      <c r="H103" s="872"/>
      <c r="I103" s="416">
        <f>'本文２－１一般廃棄物'!$I$6</f>
        <v>0</v>
      </c>
      <c r="J103" s="410">
        <f>本文１基本事項!$E$25</f>
        <v>0</v>
      </c>
      <c r="K103" s="262" t="s">
        <v>184</v>
      </c>
    </row>
    <row r="104" spans="2:11" ht="22.5" customHeight="1">
      <c r="B104" s="846" t="s">
        <v>537</v>
      </c>
      <c r="C104" s="847"/>
      <c r="D104" s="848"/>
      <c r="E104" s="786" t="s">
        <v>533</v>
      </c>
      <c r="F104" s="787"/>
      <c r="G104" s="787"/>
      <c r="H104" s="788"/>
      <c r="I104" s="419"/>
      <c r="J104" s="419"/>
      <c r="K104" s="418" t="str">
        <f>IFERROR(ROUND((J104/I104)-1,3),"0")</f>
        <v>0</v>
      </c>
    </row>
    <row r="105" spans="2:11" ht="22.5" customHeight="1">
      <c r="B105" s="849"/>
      <c r="C105" s="850"/>
      <c r="D105" s="851"/>
      <c r="E105" s="913" t="s">
        <v>534</v>
      </c>
      <c r="F105" s="914"/>
      <c r="G105" s="914"/>
      <c r="H105" s="915"/>
      <c r="I105" s="419"/>
      <c r="J105" s="419"/>
      <c r="K105" s="418" t="str">
        <f>IFERROR(ROUND((J105/I105)-1,3),"0")</f>
        <v>0</v>
      </c>
    </row>
    <row r="106" spans="2:11" ht="22.5" customHeight="1">
      <c r="B106" s="849"/>
      <c r="C106" s="850"/>
      <c r="D106" s="851"/>
      <c r="E106" s="786" t="s">
        <v>464</v>
      </c>
      <c r="F106" s="787"/>
      <c r="G106" s="787"/>
      <c r="H106" s="788"/>
      <c r="I106" s="419"/>
      <c r="J106" s="419"/>
      <c r="K106" s="418" t="str">
        <f>IFERROR(ROUND((J106/I106)-1,3),"0")</f>
        <v>0</v>
      </c>
    </row>
    <row r="107" spans="2:11" ht="22.5" customHeight="1">
      <c r="B107" s="852"/>
      <c r="C107" s="853"/>
      <c r="D107" s="854"/>
      <c r="E107" s="786" t="s">
        <v>535</v>
      </c>
      <c r="F107" s="787"/>
      <c r="G107" s="787"/>
      <c r="H107" s="788"/>
      <c r="I107" s="420">
        <f>I104+I105+I106</f>
        <v>0</v>
      </c>
      <c r="J107" s="420">
        <f>J104+J105+J106</f>
        <v>0</v>
      </c>
      <c r="K107" s="418" t="str">
        <f>IFERROR(ROUND((J107/I107)-1,3),"0")</f>
        <v>0</v>
      </c>
    </row>
    <row r="108" spans="2:11" ht="22.5" customHeight="1">
      <c r="B108" s="846" t="s">
        <v>188</v>
      </c>
      <c r="C108" s="847"/>
      <c r="D108" s="848"/>
      <c r="E108" s="786" t="s">
        <v>276</v>
      </c>
      <c r="F108" s="787"/>
      <c r="G108" s="787"/>
      <c r="H108" s="788"/>
      <c r="I108" s="419"/>
      <c r="J108" s="419"/>
      <c r="K108" s="418" t="str">
        <f>IFERROR(ROUND((J108/I108)-1,3),"0")</f>
        <v>0</v>
      </c>
    </row>
    <row r="109" spans="2:11" ht="22.5" customHeight="1">
      <c r="B109" s="852"/>
      <c r="C109" s="853"/>
      <c r="D109" s="854"/>
      <c r="E109" s="786" t="s">
        <v>190</v>
      </c>
      <c r="F109" s="787"/>
      <c r="G109" s="787"/>
      <c r="H109" s="788"/>
      <c r="I109" s="284" t="str">
        <f>IFERROR(ROUND(I108/I107,2),"0")</f>
        <v>0</v>
      </c>
      <c r="J109" s="284" t="str">
        <f>IFERROR(ROUND(J108/J107,2),"0")</f>
        <v>0</v>
      </c>
      <c r="K109" s="421"/>
    </row>
    <row r="110" spans="2:11" ht="22.5" customHeight="1">
      <c r="B110" s="846" t="s">
        <v>187</v>
      </c>
      <c r="C110" s="847"/>
      <c r="D110" s="848"/>
      <c r="E110" s="786" t="s">
        <v>277</v>
      </c>
      <c r="F110" s="787"/>
      <c r="G110" s="787"/>
      <c r="H110" s="788"/>
      <c r="I110" s="419"/>
      <c r="J110" s="419"/>
      <c r="K110" s="418" t="str">
        <f>IFERROR(ROUND((J110/I110)-1,3),"0")</f>
        <v>0</v>
      </c>
    </row>
    <row r="111" spans="2:11" ht="22.5" customHeight="1">
      <c r="B111" s="852"/>
      <c r="C111" s="853"/>
      <c r="D111" s="854"/>
      <c r="E111" s="786" t="s">
        <v>191</v>
      </c>
      <c r="F111" s="787"/>
      <c r="G111" s="787"/>
      <c r="H111" s="788"/>
      <c r="I111" s="284" t="str">
        <f>IFERROR(ROUND(I110/I107,2),"0")</f>
        <v>0</v>
      </c>
      <c r="J111" s="284" t="str">
        <f>IFERROR(ROUND(J110/J107,2),"0")</f>
        <v>0</v>
      </c>
      <c r="K111" s="421"/>
    </row>
    <row r="112" spans="2:11" ht="22.5" customHeight="1"/>
    <row r="113" spans="2:11" ht="22.5" customHeight="1">
      <c r="B113" s="867"/>
      <c r="C113" s="868"/>
      <c r="D113" s="868"/>
      <c r="E113" s="868"/>
      <c r="F113" s="868"/>
      <c r="G113" s="868"/>
      <c r="H113" s="869"/>
      <c r="I113" s="259" t="s">
        <v>185</v>
      </c>
      <c r="J113" s="911" t="s">
        <v>548</v>
      </c>
      <c r="K113" s="912"/>
    </row>
    <row r="114" spans="2:11" ht="22.5" customHeight="1">
      <c r="B114" s="870"/>
      <c r="C114" s="871"/>
      <c r="D114" s="871"/>
      <c r="E114" s="871"/>
      <c r="F114" s="871"/>
      <c r="G114" s="871"/>
      <c r="H114" s="872"/>
      <c r="I114" s="416">
        <f>'本文２－１一般廃棄物'!$I$6</f>
        <v>0</v>
      </c>
      <c r="J114" s="410">
        <f>本文１基本事項!$E$25</f>
        <v>0</v>
      </c>
      <c r="K114" s="262" t="s">
        <v>184</v>
      </c>
    </row>
    <row r="115" spans="2:11" ht="22.5" customHeight="1">
      <c r="B115" s="846" t="s">
        <v>537</v>
      </c>
      <c r="C115" s="847"/>
      <c r="D115" s="848"/>
      <c r="E115" s="786" t="s">
        <v>533</v>
      </c>
      <c r="F115" s="787"/>
      <c r="G115" s="787"/>
      <c r="H115" s="788"/>
      <c r="I115" s="419"/>
      <c r="J115" s="419"/>
      <c r="K115" s="418" t="str">
        <f>IFERROR(ROUND((J115/I115)-1,3),"0")</f>
        <v>0</v>
      </c>
    </row>
    <row r="116" spans="2:11" ht="22.5" customHeight="1">
      <c r="B116" s="849"/>
      <c r="C116" s="850"/>
      <c r="D116" s="851"/>
      <c r="E116" s="913" t="s">
        <v>534</v>
      </c>
      <c r="F116" s="914"/>
      <c r="G116" s="914"/>
      <c r="H116" s="915"/>
      <c r="I116" s="419"/>
      <c r="J116" s="419"/>
      <c r="K116" s="418" t="str">
        <f>IFERROR(ROUND((J116/I116)-1,3),"0")</f>
        <v>0</v>
      </c>
    </row>
    <row r="117" spans="2:11" ht="22.5" customHeight="1">
      <c r="B117" s="849"/>
      <c r="C117" s="850"/>
      <c r="D117" s="851"/>
      <c r="E117" s="786" t="s">
        <v>464</v>
      </c>
      <c r="F117" s="787"/>
      <c r="G117" s="787"/>
      <c r="H117" s="788"/>
      <c r="I117" s="419"/>
      <c r="J117" s="419"/>
      <c r="K117" s="418" t="str">
        <f>IFERROR(ROUND((J117/I117)-1,3),"0")</f>
        <v>0</v>
      </c>
    </row>
    <row r="118" spans="2:11" ht="22.5" customHeight="1">
      <c r="B118" s="852"/>
      <c r="C118" s="853"/>
      <c r="D118" s="854"/>
      <c r="E118" s="786" t="s">
        <v>535</v>
      </c>
      <c r="F118" s="787"/>
      <c r="G118" s="787"/>
      <c r="H118" s="788"/>
      <c r="I118" s="420">
        <f>I115+I116+I117</f>
        <v>0</v>
      </c>
      <c r="J118" s="420">
        <f>J115+J116+J117</f>
        <v>0</v>
      </c>
      <c r="K118" s="418" t="str">
        <f>IFERROR(ROUND((J118/I118)-1,3),"0")</f>
        <v>0</v>
      </c>
    </row>
    <row r="119" spans="2:11" ht="22.5" customHeight="1">
      <c r="B119" s="846" t="s">
        <v>188</v>
      </c>
      <c r="C119" s="847"/>
      <c r="D119" s="848"/>
      <c r="E119" s="786" t="s">
        <v>276</v>
      </c>
      <c r="F119" s="787"/>
      <c r="G119" s="787"/>
      <c r="H119" s="788"/>
      <c r="I119" s="419"/>
      <c r="J119" s="419"/>
      <c r="K119" s="418" t="str">
        <f>IFERROR(ROUND((J119/I119)-1,3),"0")</f>
        <v>0</v>
      </c>
    </row>
    <row r="120" spans="2:11" ht="22.5" customHeight="1">
      <c r="B120" s="852"/>
      <c r="C120" s="853"/>
      <c r="D120" s="854"/>
      <c r="E120" s="786" t="s">
        <v>190</v>
      </c>
      <c r="F120" s="787"/>
      <c r="G120" s="787"/>
      <c r="H120" s="788"/>
      <c r="I120" s="284" t="str">
        <f>IFERROR(ROUND(I119/I118,2),"0")</f>
        <v>0</v>
      </c>
      <c r="J120" s="284" t="str">
        <f>IFERROR(ROUND(J119/J118,2),"0")</f>
        <v>0</v>
      </c>
      <c r="K120" s="421"/>
    </row>
    <row r="121" spans="2:11" ht="22.5" customHeight="1">
      <c r="B121" s="846" t="s">
        <v>187</v>
      </c>
      <c r="C121" s="847"/>
      <c r="D121" s="848"/>
      <c r="E121" s="786" t="s">
        <v>277</v>
      </c>
      <c r="F121" s="787"/>
      <c r="G121" s="787"/>
      <c r="H121" s="788"/>
      <c r="I121" s="419"/>
      <c r="J121" s="419"/>
      <c r="K121" s="418" t="str">
        <f>IFERROR(ROUND((J121/I121)-1,3),"0")</f>
        <v>0</v>
      </c>
    </row>
    <row r="122" spans="2:11" ht="22.5" customHeight="1">
      <c r="B122" s="852"/>
      <c r="C122" s="853"/>
      <c r="D122" s="854"/>
      <c r="E122" s="786" t="s">
        <v>191</v>
      </c>
      <c r="F122" s="787"/>
      <c r="G122" s="787"/>
      <c r="H122" s="788"/>
      <c r="I122" s="284" t="str">
        <f>IFERROR(ROUND(I121/I118,2),"0")</f>
        <v>0</v>
      </c>
      <c r="J122" s="284" t="str">
        <f>IFERROR(ROUND(J121/J118,2),"0")</f>
        <v>0</v>
      </c>
      <c r="K122" s="421"/>
    </row>
    <row r="123" spans="2:11" ht="22.5" customHeight="1"/>
    <row r="124" spans="2:11" ht="22.5" customHeight="1">
      <c r="B124" s="867"/>
      <c r="C124" s="868"/>
      <c r="D124" s="868"/>
      <c r="E124" s="868"/>
      <c r="F124" s="868"/>
      <c r="G124" s="868"/>
      <c r="H124" s="869"/>
      <c r="I124" s="259" t="s">
        <v>185</v>
      </c>
      <c r="J124" s="911" t="s">
        <v>548</v>
      </c>
      <c r="K124" s="912"/>
    </row>
    <row r="125" spans="2:11" ht="22.5" customHeight="1">
      <c r="B125" s="870"/>
      <c r="C125" s="871"/>
      <c r="D125" s="871"/>
      <c r="E125" s="871"/>
      <c r="F125" s="871"/>
      <c r="G125" s="871"/>
      <c r="H125" s="872"/>
      <c r="I125" s="416">
        <f>'本文２－１一般廃棄物'!$I$6</f>
        <v>0</v>
      </c>
      <c r="J125" s="410">
        <f>本文１基本事項!$E$25</f>
        <v>0</v>
      </c>
      <c r="K125" s="262" t="s">
        <v>184</v>
      </c>
    </row>
    <row r="126" spans="2:11" ht="22.5" customHeight="1">
      <c r="B126" s="846" t="s">
        <v>537</v>
      </c>
      <c r="C126" s="847"/>
      <c r="D126" s="848"/>
      <c r="E126" s="786" t="s">
        <v>533</v>
      </c>
      <c r="F126" s="787"/>
      <c r="G126" s="787"/>
      <c r="H126" s="788"/>
      <c r="I126" s="419"/>
      <c r="J126" s="419"/>
      <c r="K126" s="418" t="str">
        <f>IFERROR(ROUND((J126/I126)-1,3),"0")</f>
        <v>0</v>
      </c>
    </row>
    <row r="127" spans="2:11" ht="22.5" customHeight="1">
      <c r="B127" s="849"/>
      <c r="C127" s="850"/>
      <c r="D127" s="851"/>
      <c r="E127" s="913" t="s">
        <v>534</v>
      </c>
      <c r="F127" s="914"/>
      <c r="G127" s="914"/>
      <c r="H127" s="915"/>
      <c r="I127" s="419"/>
      <c r="J127" s="419"/>
      <c r="K127" s="418" t="str">
        <f>IFERROR(ROUND((J127/I127)-1,3),"0")</f>
        <v>0</v>
      </c>
    </row>
    <row r="128" spans="2:11" ht="22.5" customHeight="1">
      <c r="B128" s="849"/>
      <c r="C128" s="850"/>
      <c r="D128" s="851"/>
      <c r="E128" s="786" t="s">
        <v>464</v>
      </c>
      <c r="F128" s="787"/>
      <c r="G128" s="787"/>
      <c r="H128" s="788"/>
      <c r="I128" s="419"/>
      <c r="J128" s="419"/>
      <c r="K128" s="418" t="str">
        <f>IFERROR(ROUND((J128/I128)-1,3),"0")</f>
        <v>0</v>
      </c>
    </row>
    <row r="129" spans="2:11" ht="22.5" customHeight="1">
      <c r="B129" s="852"/>
      <c r="C129" s="853"/>
      <c r="D129" s="854"/>
      <c r="E129" s="786" t="s">
        <v>535</v>
      </c>
      <c r="F129" s="787"/>
      <c r="G129" s="787"/>
      <c r="H129" s="788"/>
      <c r="I129" s="420">
        <f>I126+I127+I128</f>
        <v>0</v>
      </c>
      <c r="J129" s="420">
        <f>J126+J127+J128</f>
        <v>0</v>
      </c>
      <c r="K129" s="418" t="str">
        <f>IFERROR(ROUND((J129/I129)-1,3),"0")</f>
        <v>0</v>
      </c>
    </row>
    <row r="130" spans="2:11" ht="22.5" customHeight="1">
      <c r="B130" s="846" t="s">
        <v>188</v>
      </c>
      <c r="C130" s="847"/>
      <c r="D130" s="848"/>
      <c r="E130" s="786" t="s">
        <v>276</v>
      </c>
      <c r="F130" s="787"/>
      <c r="G130" s="787"/>
      <c r="H130" s="788"/>
      <c r="I130" s="419"/>
      <c r="J130" s="419"/>
      <c r="K130" s="418" t="str">
        <f>IFERROR(ROUND((J130/I130)-1,3),"0")</f>
        <v>0</v>
      </c>
    </row>
    <row r="131" spans="2:11" ht="22.5" customHeight="1">
      <c r="B131" s="852"/>
      <c r="C131" s="853"/>
      <c r="D131" s="854"/>
      <c r="E131" s="786" t="s">
        <v>190</v>
      </c>
      <c r="F131" s="787"/>
      <c r="G131" s="787"/>
      <c r="H131" s="788"/>
      <c r="I131" s="284" t="str">
        <f>IFERROR(ROUND(I130/I129,2),"0")</f>
        <v>0</v>
      </c>
      <c r="J131" s="284" t="str">
        <f>IFERROR(ROUND(J130/J129,2),"0")</f>
        <v>0</v>
      </c>
      <c r="K131" s="421"/>
    </row>
    <row r="132" spans="2:11" ht="22.5" customHeight="1">
      <c r="B132" s="846" t="s">
        <v>187</v>
      </c>
      <c r="C132" s="847"/>
      <c r="D132" s="848"/>
      <c r="E132" s="786" t="s">
        <v>277</v>
      </c>
      <c r="F132" s="787"/>
      <c r="G132" s="787"/>
      <c r="H132" s="788"/>
      <c r="I132" s="419"/>
      <c r="J132" s="419"/>
      <c r="K132" s="418" t="str">
        <f>IFERROR(ROUND((J132/I132)-1,3),"0")</f>
        <v>0</v>
      </c>
    </row>
    <row r="133" spans="2:11" ht="22.5" customHeight="1">
      <c r="B133" s="852"/>
      <c r="C133" s="853"/>
      <c r="D133" s="854"/>
      <c r="E133" s="786" t="s">
        <v>191</v>
      </c>
      <c r="F133" s="787"/>
      <c r="G133" s="787"/>
      <c r="H133" s="788"/>
      <c r="I133" s="284" t="str">
        <f>IFERROR(ROUND(I132/I129,2),"0")</f>
        <v>0</v>
      </c>
      <c r="J133" s="284" t="str">
        <f>IFERROR(ROUND(J132/J129,2),"0")</f>
        <v>0</v>
      </c>
      <c r="K133" s="421"/>
    </row>
    <row r="134" spans="2:11" ht="22.5" customHeight="1"/>
    <row r="135" spans="2:11" ht="22.5" customHeight="1">
      <c r="B135" s="867"/>
      <c r="C135" s="868"/>
      <c r="D135" s="868"/>
      <c r="E135" s="868"/>
      <c r="F135" s="868"/>
      <c r="G135" s="868"/>
      <c r="H135" s="869"/>
      <c r="I135" s="259" t="s">
        <v>185</v>
      </c>
      <c r="J135" s="911" t="s">
        <v>548</v>
      </c>
      <c r="K135" s="912"/>
    </row>
    <row r="136" spans="2:11" ht="22.5" customHeight="1">
      <c r="B136" s="870"/>
      <c r="C136" s="871"/>
      <c r="D136" s="871"/>
      <c r="E136" s="871"/>
      <c r="F136" s="871"/>
      <c r="G136" s="871"/>
      <c r="H136" s="872"/>
      <c r="I136" s="416">
        <f>'本文２－１一般廃棄物'!$I$6</f>
        <v>0</v>
      </c>
      <c r="J136" s="410">
        <f>本文１基本事項!$E$25</f>
        <v>0</v>
      </c>
      <c r="K136" s="262" t="s">
        <v>184</v>
      </c>
    </row>
    <row r="137" spans="2:11" ht="22.5" customHeight="1">
      <c r="B137" s="846" t="s">
        <v>537</v>
      </c>
      <c r="C137" s="847"/>
      <c r="D137" s="848"/>
      <c r="E137" s="786" t="s">
        <v>533</v>
      </c>
      <c r="F137" s="787"/>
      <c r="G137" s="787"/>
      <c r="H137" s="788"/>
      <c r="I137" s="419"/>
      <c r="J137" s="419"/>
      <c r="K137" s="418" t="str">
        <f>IFERROR(ROUND((J137/I137)-1,3),"0")</f>
        <v>0</v>
      </c>
    </row>
    <row r="138" spans="2:11" ht="22.5" customHeight="1">
      <c r="B138" s="849"/>
      <c r="C138" s="850"/>
      <c r="D138" s="851"/>
      <c r="E138" s="913" t="s">
        <v>534</v>
      </c>
      <c r="F138" s="914"/>
      <c r="G138" s="914"/>
      <c r="H138" s="915"/>
      <c r="I138" s="419"/>
      <c r="J138" s="419"/>
      <c r="K138" s="418" t="str">
        <f>IFERROR(ROUND((J138/I138)-1,3),"0")</f>
        <v>0</v>
      </c>
    </row>
    <row r="139" spans="2:11" ht="22.5" customHeight="1">
      <c r="B139" s="849"/>
      <c r="C139" s="850"/>
      <c r="D139" s="851"/>
      <c r="E139" s="786" t="s">
        <v>464</v>
      </c>
      <c r="F139" s="787"/>
      <c r="G139" s="787"/>
      <c r="H139" s="788"/>
      <c r="I139" s="419"/>
      <c r="J139" s="419"/>
      <c r="K139" s="418" t="str">
        <f>IFERROR(ROUND((J139/I139)-1,3),"0")</f>
        <v>0</v>
      </c>
    </row>
    <row r="140" spans="2:11" ht="22.5" customHeight="1">
      <c r="B140" s="852"/>
      <c r="C140" s="853"/>
      <c r="D140" s="854"/>
      <c r="E140" s="786" t="s">
        <v>535</v>
      </c>
      <c r="F140" s="787"/>
      <c r="G140" s="787"/>
      <c r="H140" s="788"/>
      <c r="I140" s="420">
        <f>I137+I138+I139</f>
        <v>0</v>
      </c>
      <c r="J140" s="420">
        <f>J137+J138+J139</f>
        <v>0</v>
      </c>
      <c r="K140" s="418" t="str">
        <f>IFERROR(ROUND((J140/I140)-1,3),"0")</f>
        <v>0</v>
      </c>
    </row>
    <row r="141" spans="2:11" ht="22.5" customHeight="1">
      <c r="B141" s="846" t="s">
        <v>188</v>
      </c>
      <c r="C141" s="847"/>
      <c r="D141" s="848"/>
      <c r="E141" s="786" t="s">
        <v>276</v>
      </c>
      <c r="F141" s="787"/>
      <c r="G141" s="787"/>
      <c r="H141" s="788"/>
      <c r="I141" s="419"/>
      <c r="J141" s="419"/>
      <c r="K141" s="418" t="str">
        <f>IFERROR(ROUND((J141/I141)-1,3),"0")</f>
        <v>0</v>
      </c>
    </row>
    <row r="142" spans="2:11" ht="22.5" customHeight="1">
      <c r="B142" s="852"/>
      <c r="C142" s="853"/>
      <c r="D142" s="854"/>
      <c r="E142" s="786" t="s">
        <v>190</v>
      </c>
      <c r="F142" s="787"/>
      <c r="G142" s="787"/>
      <c r="H142" s="788"/>
      <c r="I142" s="284" t="str">
        <f>IFERROR(ROUND(I141/I140,2),"0")</f>
        <v>0</v>
      </c>
      <c r="J142" s="284" t="str">
        <f>IFERROR(ROUND(J141/J140,2),"0")</f>
        <v>0</v>
      </c>
      <c r="K142" s="421"/>
    </row>
    <row r="143" spans="2:11" ht="22.5" customHeight="1">
      <c r="B143" s="846" t="s">
        <v>187</v>
      </c>
      <c r="C143" s="847"/>
      <c r="D143" s="848"/>
      <c r="E143" s="786" t="s">
        <v>277</v>
      </c>
      <c r="F143" s="787"/>
      <c r="G143" s="787"/>
      <c r="H143" s="788"/>
      <c r="I143" s="419"/>
      <c r="J143" s="419"/>
      <c r="K143" s="418" t="str">
        <f>IFERROR(ROUND((J143/I143)-1,3),"0")</f>
        <v>0</v>
      </c>
    </row>
    <row r="144" spans="2:11" ht="22.5" customHeight="1">
      <c r="B144" s="852"/>
      <c r="C144" s="853"/>
      <c r="D144" s="854"/>
      <c r="E144" s="786" t="s">
        <v>191</v>
      </c>
      <c r="F144" s="787"/>
      <c r="G144" s="787"/>
      <c r="H144" s="788"/>
      <c r="I144" s="284" t="str">
        <f>IFERROR(ROUND(I143/I140,2),"0")</f>
        <v>0</v>
      </c>
      <c r="J144" s="284" t="str">
        <f>IFERROR(ROUND(J143/J140,2),"0")</f>
        <v>0</v>
      </c>
      <c r="K144" s="421"/>
    </row>
    <row r="145" spans="2:11" ht="22.5" customHeight="1"/>
    <row r="146" spans="2:11" ht="22.5" customHeight="1">
      <c r="B146" s="867"/>
      <c r="C146" s="868"/>
      <c r="D146" s="868"/>
      <c r="E146" s="868"/>
      <c r="F146" s="868"/>
      <c r="G146" s="868"/>
      <c r="H146" s="869"/>
      <c r="I146" s="259" t="s">
        <v>185</v>
      </c>
      <c r="J146" s="911" t="s">
        <v>548</v>
      </c>
      <c r="K146" s="912"/>
    </row>
    <row r="147" spans="2:11" ht="22.5" customHeight="1">
      <c r="B147" s="870"/>
      <c r="C147" s="871"/>
      <c r="D147" s="871"/>
      <c r="E147" s="871"/>
      <c r="F147" s="871"/>
      <c r="G147" s="871"/>
      <c r="H147" s="872"/>
      <c r="I147" s="416">
        <f>'本文２－１一般廃棄物'!$I$6</f>
        <v>0</v>
      </c>
      <c r="J147" s="410">
        <f>本文１基本事項!$E$25</f>
        <v>0</v>
      </c>
      <c r="K147" s="262" t="s">
        <v>184</v>
      </c>
    </row>
    <row r="148" spans="2:11" ht="22.5" customHeight="1">
      <c r="B148" s="846" t="s">
        <v>537</v>
      </c>
      <c r="C148" s="847"/>
      <c r="D148" s="848"/>
      <c r="E148" s="786" t="s">
        <v>533</v>
      </c>
      <c r="F148" s="787"/>
      <c r="G148" s="787"/>
      <c r="H148" s="788"/>
      <c r="I148" s="419"/>
      <c r="J148" s="419"/>
      <c r="K148" s="418" t="str">
        <f>IFERROR(ROUND((J148/I148)-1,3),"0")</f>
        <v>0</v>
      </c>
    </row>
    <row r="149" spans="2:11" ht="22.5" customHeight="1">
      <c r="B149" s="849"/>
      <c r="C149" s="850"/>
      <c r="D149" s="851"/>
      <c r="E149" s="913" t="s">
        <v>534</v>
      </c>
      <c r="F149" s="914"/>
      <c r="G149" s="914"/>
      <c r="H149" s="915"/>
      <c r="I149" s="419"/>
      <c r="J149" s="419"/>
      <c r="K149" s="418" t="str">
        <f>IFERROR(ROUND((J149/I149)-1,3),"0")</f>
        <v>0</v>
      </c>
    </row>
    <row r="150" spans="2:11" ht="22.5" customHeight="1">
      <c r="B150" s="849"/>
      <c r="C150" s="850"/>
      <c r="D150" s="851"/>
      <c r="E150" s="786" t="s">
        <v>464</v>
      </c>
      <c r="F150" s="787"/>
      <c r="G150" s="787"/>
      <c r="H150" s="788"/>
      <c r="I150" s="419"/>
      <c r="J150" s="419"/>
      <c r="K150" s="418" t="str">
        <f>IFERROR(ROUND((J150/I150)-1,3),"0")</f>
        <v>0</v>
      </c>
    </row>
    <row r="151" spans="2:11" ht="22.5" customHeight="1">
      <c r="B151" s="852"/>
      <c r="C151" s="853"/>
      <c r="D151" s="854"/>
      <c r="E151" s="786" t="s">
        <v>535</v>
      </c>
      <c r="F151" s="787"/>
      <c r="G151" s="787"/>
      <c r="H151" s="788"/>
      <c r="I151" s="420">
        <f>I148+I149+I150</f>
        <v>0</v>
      </c>
      <c r="J151" s="420">
        <f>J148+J149+J150</f>
        <v>0</v>
      </c>
      <c r="K151" s="418" t="str">
        <f>IFERROR(ROUND((J151/I151)-1,3),"0")</f>
        <v>0</v>
      </c>
    </row>
    <row r="152" spans="2:11" ht="22.5" customHeight="1">
      <c r="B152" s="846" t="s">
        <v>188</v>
      </c>
      <c r="C152" s="847"/>
      <c r="D152" s="848"/>
      <c r="E152" s="786" t="s">
        <v>276</v>
      </c>
      <c r="F152" s="787"/>
      <c r="G152" s="787"/>
      <c r="H152" s="788"/>
      <c r="I152" s="419"/>
      <c r="J152" s="419"/>
      <c r="K152" s="418" t="str">
        <f>IFERROR(ROUND((J152/I152)-1,3),"0")</f>
        <v>0</v>
      </c>
    </row>
    <row r="153" spans="2:11" ht="22.5" customHeight="1">
      <c r="B153" s="852"/>
      <c r="C153" s="853"/>
      <c r="D153" s="854"/>
      <c r="E153" s="786" t="s">
        <v>190</v>
      </c>
      <c r="F153" s="787"/>
      <c r="G153" s="787"/>
      <c r="H153" s="788"/>
      <c r="I153" s="284" t="str">
        <f>IFERROR(ROUND(I152/I151,2),"0")</f>
        <v>0</v>
      </c>
      <c r="J153" s="284" t="str">
        <f>IFERROR(ROUND(J152/J151,2),"0")</f>
        <v>0</v>
      </c>
      <c r="K153" s="421"/>
    </row>
    <row r="154" spans="2:11" ht="22.5" customHeight="1">
      <c r="B154" s="846" t="s">
        <v>187</v>
      </c>
      <c r="C154" s="847"/>
      <c r="D154" s="848"/>
      <c r="E154" s="786" t="s">
        <v>277</v>
      </c>
      <c r="F154" s="787"/>
      <c r="G154" s="787"/>
      <c r="H154" s="788"/>
      <c r="I154" s="419"/>
      <c r="J154" s="419"/>
      <c r="K154" s="418" t="str">
        <f>IFERROR(ROUND((J154/I154)-1,3),"0")</f>
        <v>0</v>
      </c>
    </row>
    <row r="155" spans="2:11" ht="22.5" customHeight="1">
      <c r="B155" s="852"/>
      <c r="C155" s="853"/>
      <c r="D155" s="854"/>
      <c r="E155" s="786" t="s">
        <v>191</v>
      </c>
      <c r="F155" s="787"/>
      <c r="G155" s="787"/>
      <c r="H155" s="788"/>
      <c r="I155" s="284" t="str">
        <f>IFERROR(ROUND(I154/I151,2),"0")</f>
        <v>0</v>
      </c>
      <c r="J155" s="284" t="str">
        <f>IFERROR(ROUND(J154/J151,2),"0")</f>
        <v>0</v>
      </c>
      <c r="K155" s="421"/>
    </row>
    <row r="156" spans="2:11" ht="22.5" customHeight="1"/>
    <row r="157" spans="2:11" ht="22.5" customHeight="1">
      <c r="B157" s="867"/>
      <c r="C157" s="868"/>
      <c r="D157" s="868"/>
      <c r="E157" s="868"/>
      <c r="F157" s="868"/>
      <c r="G157" s="868"/>
      <c r="H157" s="869"/>
      <c r="I157" s="259" t="s">
        <v>185</v>
      </c>
      <c r="J157" s="911" t="s">
        <v>548</v>
      </c>
      <c r="K157" s="912"/>
    </row>
    <row r="158" spans="2:11" ht="22.5" customHeight="1">
      <c r="B158" s="870"/>
      <c r="C158" s="871"/>
      <c r="D158" s="871"/>
      <c r="E158" s="871"/>
      <c r="F158" s="871"/>
      <c r="G158" s="871"/>
      <c r="H158" s="872"/>
      <c r="I158" s="416">
        <f>'本文２－１一般廃棄物'!$I$6</f>
        <v>0</v>
      </c>
      <c r="J158" s="410">
        <f>本文１基本事項!$E$25</f>
        <v>0</v>
      </c>
      <c r="K158" s="262" t="s">
        <v>184</v>
      </c>
    </row>
    <row r="159" spans="2:11" ht="22.5" customHeight="1">
      <c r="B159" s="846" t="s">
        <v>537</v>
      </c>
      <c r="C159" s="847"/>
      <c r="D159" s="848"/>
      <c r="E159" s="786" t="s">
        <v>533</v>
      </c>
      <c r="F159" s="787"/>
      <c r="G159" s="787"/>
      <c r="H159" s="788"/>
      <c r="I159" s="419"/>
      <c r="J159" s="419"/>
      <c r="K159" s="418" t="str">
        <f>IFERROR(ROUND((J159/I159)-1,3),"0")</f>
        <v>0</v>
      </c>
    </row>
    <row r="160" spans="2:11" ht="22.5" customHeight="1">
      <c r="B160" s="849"/>
      <c r="C160" s="850"/>
      <c r="D160" s="851"/>
      <c r="E160" s="913" t="s">
        <v>534</v>
      </c>
      <c r="F160" s="914"/>
      <c r="G160" s="914"/>
      <c r="H160" s="915"/>
      <c r="I160" s="419"/>
      <c r="J160" s="419"/>
      <c r="K160" s="418" t="str">
        <f>IFERROR(ROUND((J160/I160)-1,3),"0")</f>
        <v>0</v>
      </c>
    </row>
    <row r="161" spans="2:11" ht="22.5" customHeight="1">
      <c r="B161" s="849"/>
      <c r="C161" s="850"/>
      <c r="D161" s="851"/>
      <c r="E161" s="786" t="s">
        <v>464</v>
      </c>
      <c r="F161" s="787"/>
      <c r="G161" s="787"/>
      <c r="H161" s="788"/>
      <c r="I161" s="419"/>
      <c r="J161" s="419"/>
      <c r="K161" s="418" t="str">
        <f>IFERROR(ROUND((J161/I161)-1,3),"0")</f>
        <v>0</v>
      </c>
    </row>
    <row r="162" spans="2:11" ht="22.5" customHeight="1">
      <c r="B162" s="852"/>
      <c r="C162" s="853"/>
      <c r="D162" s="854"/>
      <c r="E162" s="786" t="s">
        <v>535</v>
      </c>
      <c r="F162" s="787"/>
      <c r="G162" s="787"/>
      <c r="H162" s="788"/>
      <c r="I162" s="420">
        <f>I159+I160+I161</f>
        <v>0</v>
      </c>
      <c r="J162" s="420">
        <f>J159+J160+J161</f>
        <v>0</v>
      </c>
      <c r="K162" s="418" t="str">
        <f>IFERROR(ROUND((J162/I162)-1,3),"0")</f>
        <v>0</v>
      </c>
    </row>
    <row r="163" spans="2:11" ht="22.5" customHeight="1">
      <c r="B163" s="846" t="s">
        <v>188</v>
      </c>
      <c r="C163" s="847"/>
      <c r="D163" s="848"/>
      <c r="E163" s="786" t="s">
        <v>276</v>
      </c>
      <c r="F163" s="787"/>
      <c r="G163" s="787"/>
      <c r="H163" s="788"/>
      <c r="I163" s="419"/>
      <c r="J163" s="419"/>
      <c r="K163" s="418" t="str">
        <f>IFERROR(ROUND((J163/I163)-1,3),"0")</f>
        <v>0</v>
      </c>
    </row>
    <row r="164" spans="2:11" ht="22.5" customHeight="1">
      <c r="B164" s="852"/>
      <c r="C164" s="853"/>
      <c r="D164" s="854"/>
      <c r="E164" s="786" t="s">
        <v>190</v>
      </c>
      <c r="F164" s="787"/>
      <c r="G164" s="787"/>
      <c r="H164" s="788"/>
      <c r="I164" s="284" t="str">
        <f>IFERROR(ROUND(I163/I162,2),"0")</f>
        <v>0</v>
      </c>
      <c r="J164" s="284" t="str">
        <f>IFERROR(ROUND(J163/J162,2),"0")</f>
        <v>0</v>
      </c>
      <c r="K164" s="421"/>
    </row>
    <row r="165" spans="2:11" ht="22.5" customHeight="1">
      <c r="B165" s="846" t="s">
        <v>187</v>
      </c>
      <c r="C165" s="847"/>
      <c r="D165" s="848"/>
      <c r="E165" s="786" t="s">
        <v>277</v>
      </c>
      <c r="F165" s="787"/>
      <c r="G165" s="787"/>
      <c r="H165" s="788"/>
      <c r="I165" s="419"/>
      <c r="J165" s="419"/>
      <c r="K165" s="418" t="str">
        <f>IFERROR(ROUND((J165/I165)-1,3),"0")</f>
        <v>0</v>
      </c>
    </row>
    <row r="166" spans="2:11" ht="22.5" customHeight="1">
      <c r="B166" s="852"/>
      <c r="C166" s="853"/>
      <c r="D166" s="854"/>
      <c r="E166" s="786" t="s">
        <v>191</v>
      </c>
      <c r="F166" s="787"/>
      <c r="G166" s="787"/>
      <c r="H166" s="788"/>
      <c r="I166" s="284" t="str">
        <f>IFERROR(ROUND(I165/I162,2),"0")</f>
        <v>0</v>
      </c>
      <c r="J166" s="284" t="str">
        <f>IFERROR(ROUND(J165/J162,2),"0")</f>
        <v>0</v>
      </c>
      <c r="K166" s="421"/>
    </row>
    <row r="167" spans="2:11" ht="22.5" customHeight="1"/>
    <row r="168" spans="2:11" ht="22.5" customHeight="1">
      <c r="B168" s="867"/>
      <c r="C168" s="868"/>
      <c r="D168" s="868"/>
      <c r="E168" s="868"/>
      <c r="F168" s="868"/>
      <c r="G168" s="868"/>
      <c r="H168" s="869"/>
      <c r="I168" s="259" t="s">
        <v>185</v>
      </c>
      <c r="J168" s="911" t="s">
        <v>548</v>
      </c>
      <c r="K168" s="912"/>
    </row>
    <row r="169" spans="2:11" ht="22.5" customHeight="1">
      <c r="B169" s="870"/>
      <c r="C169" s="871"/>
      <c r="D169" s="871"/>
      <c r="E169" s="871"/>
      <c r="F169" s="871"/>
      <c r="G169" s="871"/>
      <c r="H169" s="872"/>
      <c r="I169" s="416">
        <f>'本文２－１一般廃棄物'!$I$6</f>
        <v>0</v>
      </c>
      <c r="J169" s="410">
        <f>本文１基本事項!$E$25</f>
        <v>0</v>
      </c>
      <c r="K169" s="262" t="s">
        <v>184</v>
      </c>
    </row>
    <row r="170" spans="2:11" ht="22.5" customHeight="1">
      <c r="B170" s="846" t="s">
        <v>537</v>
      </c>
      <c r="C170" s="847"/>
      <c r="D170" s="848"/>
      <c r="E170" s="786" t="s">
        <v>533</v>
      </c>
      <c r="F170" s="787"/>
      <c r="G170" s="787"/>
      <c r="H170" s="788"/>
      <c r="I170" s="419"/>
      <c r="J170" s="419"/>
      <c r="K170" s="418" t="str">
        <f>IFERROR(ROUND((J170/I170)-1,3),"0")</f>
        <v>0</v>
      </c>
    </row>
    <row r="171" spans="2:11" ht="22.5" customHeight="1">
      <c r="B171" s="849"/>
      <c r="C171" s="850"/>
      <c r="D171" s="851"/>
      <c r="E171" s="913" t="s">
        <v>534</v>
      </c>
      <c r="F171" s="914"/>
      <c r="G171" s="914"/>
      <c r="H171" s="915"/>
      <c r="I171" s="419"/>
      <c r="J171" s="419"/>
      <c r="K171" s="418" t="str">
        <f>IFERROR(ROUND((J171/I171)-1,3),"0")</f>
        <v>0</v>
      </c>
    </row>
    <row r="172" spans="2:11" ht="22.5" customHeight="1">
      <c r="B172" s="849"/>
      <c r="C172" s="850"/>
      <c r="D172" s="851"/>
      <c r="E172" s="786" t="s">
        <v>464</v>
      </c>
      <c r="F172" s="787"/>
      <c r="G172" s="787"/>
      <c r="H172" s="788"/>
      <c r="I172" s="419"/>
      <c r="J172" s="419"/>
      <c r="K172" s="418" t="str">
        <f>IFERROR(ROUND((J172/I172)-1,3),"0")</f>
        <v>0</v>
      </c>
    </row>
    <row r="173" spans="2:11" ht="22.5" customHeight="1">
      <c r="B173" s="852"/>
      <c r="C173" s="853"/>
      <c r="D173" s="854"/>
      <c r="E173" s="786" t="s">
        <v>535</v>
      </c>
      <c r="F173" s="787"/>
      <c r="G173" s="787"/>
      <c r="H173" s="788"/>
      <c r="I173" s="420">
        <f>I170+I171+I172</f>
        <v>0</v>
      </c>
      <c r="J173" s="420">
        <f>J170+J171+J172</f>
        <v>0</v>
      </c>
      <c r="K173" s="418" t="str">
        <f>IFERROR(ROUND((J173/I173)-1,3),"0")</f>
        <v>0</v>
      </c>
    </row>
    <row r="174" spans="2:11" ht="22.5" customHeight="1">
      <c r="B174" s="846" t="s">
        <v>188</v>
      </c>
      <c r="C174" s="847"/>
      <c r="D174" s="848"/>
      <c r="E174" s="786" t="s">
        <v>276</v>
      </c>
      <c r="F174" s="787"/>
      <c r="G174" s="787"/>
      <c r="H174" s="788"/>
      <c r="I174" s="419"/>
      <c r="J174" s="419"/>
      <c r="K174" s="418" t="str">
        <f>IFERROR(ROUND((J174/I174)-1,3),"0")</f>
        <v>0</v>
      </c>
    </row>
    <row r="175" spans="2:11" ht="22.5" customHeight="1">
      <c r="B175" s="852"/>
      <c r="C175" s="853"/>
      <c r="D175" s="854"/>
      <c r="E175" s="786" t="s">
        <v>190</v>
      </c>
      <c r="F175" s="787"/>
      <c r="G175" s="787"/>
      <c r="H175" s="788"/>
      <c r="I175" s="284" t="str">
        <f>IFERROR(ROUND(I174/I173,2),"0")</f>
        <v>0</v>
      </c>
      <c r="J175" s="284" t="str">
        <f>IFERROR(ROUND(J174/J173,2),"0")</f>
        <v>0</v>
      </c>
      <c r="K175" s="421"/>
    </row>
    <row r="176" spans="2:11" ht="22.5" customHeight="1">
      <c r="B176" s="846" t="s">
        <v>187</v>
      </c>
      <c r="C176" s="847"/>
      <c r="D176" s="848"/>
      <c r="E176" s="786" t="s">
        <v>277</v>
      </c>
      <c r="F176" s="787"/>
      <c r="G176" s="787"/>
      <c r="H176" s="788"/>
      <c r="I176" s="419"/>
      <c r="J176" s="419"/>
      <c r="K176" s="418" t="str">
        <f>IFERROR(ROUND((J176/I176)-1,3),"0")</f>
        <v>0</v>
      </c>
    </row>
    <row r="177" spans="2:11" ht="22.5" customHeight="1">
      <c r="B177" s="852"/>
      <c r="C177" s="853"/>
      <c r="D177" s="854"/>
      <c r="E177" s="786" t="s">
        <v>191</v>
      </c>
      <c r="F177" s="787"/>
      <c r="G177" s="787"/>
      <c r="H177" s="788"/>
      <c r="I177" s="284" t="str">
        <f>IFERROR(ROUND(I176/I173,2),"0")</f>
        <v>0</v>
      </c>
      <c r="J177" s="284" t="str">
        <f>IFERROR(ROUND(J176/J173,2),"0")</f>
        <v>0</v>
      </c>
      <c r="K177" s="421"/>
    </row>
    <row r="178" spans="2:11" ht="22.5" customHeight="1"/>
    <row r="179" spans="2:11" ht="22.5" customHeight="1">
      <c r="B179" s="867"/>
      <c r="C179" s="868"/>
      <c r="D179" s="868"/>
      <c r="E179" s="868"/>
      <c r="F179" s="868"/>
      <c r="G179" s="868"/>
      <c r="H179" s="869"/>
      <c r="I179" s="259" t="s">
        <v>185</v>
      </c>
      <c r="J179" s="911" t="s">
        <v>548</v>
      </c>
      <c r="K179" s="912"/>
    </row>
    <row r="180" spans="2:11" ht="22.5" customHeight="1">
      <c r="B180" s="870"/>
      <c r="C180" s="871"/>
      <c r="D180" s="871"/>
      <c r="E180" s="871"/>
      <c r="F180" s="871"/>
      <c r="G180" s="871"/>
      <c r="H180" s="872"/>
      <c r="I180" s="416">
        <f>'本文２－１一般廃棄物'!$I$6</f>
        <v>0</v>
      </c>
      <c r="J180" s="410">
        <f>本文１基本事項!$E$25</f>
        <v>0</v>
      </c>
      <c r="K180" s="262" t="s">
        <v>184</v>
      </c>
    </row>
    <row r="181" spans="2:11" ht="22.5" customHeight="1">
      <c r="B181" s="846" t="s">
        <v>537</v>
      </c>
      <c r="C181" s="847"/>
      <c r="D181" s="848"/>
      <c r="E181" s="786" t="s">
        <v>533</v>
      </c>
      <c r="F181" s="787"/>
      <c r="G181" s="787"/>
      <c r="H181" s="788"/>
      <c r="I181" s="419"/>
      <c r="J181" s="419"/>
      <c r="K181" s="418" t="str">
        <f>IFERROR(ROUND((J181/I181)-1,3),"0")</f>
        <v>0</v>
      </c>
    </row>
    <row r="182" spans="2:11" ht="22.5" customHeight="1">
      <c r="B182" s="849"/>
      <c r="C182" s="850"/>
      <c r="D182" s="851"/>
      <c r="E182" s="913" t="s">
        <v>534</v>
      </c>
      <c r="F182" s="914"/>
      <c r="G182" s="914"/>
      <c r="H182" s="915"/>
      <c r="I182" s="419"/>
      <c r="J182" s="419"/>
      <c r="K182" s="418" t="str">
        <f>IFERROR(ROUND((J182/I182)-1,3),"0")</f>
        <v>0</v>
      </c>
    </row>
    <row r="183" spans="2:11" ht="22.5" customHeight="1">
      <c r="B183" s="849"/>
      <c r="C183" s="850"/>
      <c r="D183" s="851"/>
      <c r="E183" s="786" t="s">
        <v>464</v>
      </c>
      <c r="F183" s="787"/>
      <c r="G183" s="787"/>
      <c r="H183" s="788"/>
      <c r="I183" s="419"/>
      <c r="J183" s="419"/>
      <c r="K183" s="418" t="str">
        <f>IFERROR(ROUND((J183/I183)-1,3),"0")</f>
        <v>0</v>
      </c>
    </row>
    <row r="184" spans="2:11" ht="22.5" customHeight="1">
      <c r="B184" s="852"/>
      <c r="C184" s="853"/>
      <c r="D184" s="854"/>
      <c r="E184" s="786" t="s">
        <v>535</v>
      </c>
      <c r="F184" s="787"/>
      <c r="G184" s="787"/>
      <c r="H184" s="788"/>
      <c r="I184" s="420">
        <f>I181+I182+I183</f>
        <v>0</v>
      </c>
      <c r="J184" s="420">
        <f>J181+J182+J183</f>
        <v>0</v>
      </c>
      <c r="K184" s="418" t="str">
        <f>IFERROR(ROUND((J184/I184)-1,3),"0")</f>
        <v>0</v>
      </c>
    </row>
    <row r="185" spans="2:11" ht="22.5" customHeight="1">
      <c r="B185" s="846" t="s">
        <v>188</v>
      </c>
      <c r="C185" s="847"/>
      <c r="D185" s="848"/>
      <c r="E185" s="786" t="s">
        <v>276</v>
      </c>
      <c r="F185" s="787"/>
      <c r="G185" s="787"/>
      <c r="H185" s="788"/>
      <c r="I185" s="419"/>
      <c r="J185" s="419"/>
      <c r="K185" s="418" t="str">
        <f>IFERROR(ROUND((J185/I185)-1,3),"0")</f>
        <v>0</v>
      </c>
    </row>
    <row r="186" spans="2:11" ht="22.5" customHeight="1">
      <c r="B186" s="852"/>
      <c r="C186" s="853"/>
      <c r="D186" s="854"/>
      <c r="E186" s="786" t="s">
        <v>190</v>
      </c>
      <c r="F186" s="787"/>
      <c r="G186" s="787"/>
      <c r="H186" s="788"/>
      <c r="I186" s="284" t="str">
        <f>IFERROR(ROUND(I185/I184,2),"0")</f>
        <v>0</v>
      </c>
      <c r="J186" s="284" t="str">
        <f>IFERROR(ROUND(J185/J184,2),"0")</f>
        <v>0</v>
      </c>
      <c r="K186" s="421"/>
    </row>
    <row r="187" spans="2:11" ht="22.5" customHeight="1">
      <c r="B187" s="846" t="s">
        <v>187</v>
      </c>
      <c r="C187" s="847"/>
      <c r="D187" s="848"/>
      <c r="E187" s="786" t="s">
        <v>277</v>
      </c>
      <c r="F187" s="787"/>
      <c r="G187" s="787"/>
      <c r="H187" s="788"/>
      <c r="I187" s="419"/>
      <c r="J187" s="419"/>
      <c r="K187" s="418" t="str">
        <f>IFERROR(ROUND((J187/I187)-1,3),"0")</f>
        <v>0</v>
      </c>
    </row>
    <row r="188" spans="2:11" ht="22.5" customHeight="1">
      <c r="B188" s="852"/>
      <c r="C188" s="853"/>
      <c r="D188" s="854"/>
      <c r="E188" s="786" t="s">
        <v>191</v>
      </c>
      <c r="F188" s="787"/>
      <c r="G188" s="787"/>
      <c r="H188" s="788"/>
      <c r="I188" s="284" t="str">
        <f>IFERROR(ROUND(I187/I184,2),"0")</f>
        <v>0</v>
      </c>
      <c r="J188" s="284" t="str">
        <f>IFERROR(ROUND(J187/J184,2),"0")</f>
        <v>0</v>
      </c>
      <c r="K188" s="421"/>
    </row>
    <row r="189" spans="2:11" ht="22.5" customHeight="1"/>
    <row r="190" spans="2:11" ht="22.5" customHeight="1">
      <c r="B190" s="867"/>
      <c r="C190" s="868"/>
      <c r="D190" s="868"/>
      <c r="E190" s="868"/>
      <c r="F190" s="868"/>
      <c r="G190" s="868"/>
      <c r="H190" s="869"/>
      <c r="I190" s="259" t="s">
        <v>185</v>
      </c>
      <c r="J190" s="911" t="s">
        <v>548</v>
      </c>
      <c r="K190" s="912"/>
    </row>
    <row r="191" spans="2:11" ht="22.5" customHeight="1">
      <c r="B191" s="870"/>
      <c r="C191" s="871"/>
      <c r="D191" s="871"/>
      <c r="E191" s="871"/>
      <c r="F191" s="871"/>
      <c r="G191" s="871"/>
      <c r="H191" s="872"/>
      <c r="I191" s="416">
        <f>'本文２－１一般廃棄物'!$I$6</f>
        <v>0</v>
      </c>
      <c r="J191" s="410">
        <f>本文１基本事項!$E$25</f>
        <v>0</v>
      </c>
      <c r="K191" s="262" t="s">
        <v>184</v>
      </c>
    </row>
    <row r="192" spans="2:11" ht="22.5" customHeight="1">
      <c r="B192" s="846" t="s">
        <v>537</v>
      </c>
      <c r="C192" s="847"/>
      <c r="D192" s="848"/>
      <c r="E192" s="786" t="s">
        <v>533</v>
      </c>
      <c r="F192" s="787"/>
      <c r="G192" s="787"/>
      <c r="H192" s="788"/>
      <c r="I192" s="419"/>
      <c r="J192" s="419"/>
      <c r="K192" s="418" t="str">
        <f>IFERROR(ROUND((J192/I192)-1,3),"0")</f>
        <v>0</v>
      </c>
    </row>
    <row r="193" spans="2:11" ht="22.5" customHeight="1">
      <c r="B193" s="849"/>
      <c r="C193" s="850"/>
      <c r="D193" s="851"/>
      <c r="E193" s="913" t="s">
        <v>534</v>
      </c>
      <c r="F193" s="914"/>
      <c r="G193" s="914"/>
      <c r="H193" s="915"/>
      <c r="I193" s="419"/>
      <c r="J193" s="419"/>
      <c r="K193" s="418" t="str">
        <f>IFERROR(ROUND((J193/I193)-1,3),"0")</f>
        <v>0</v>
      </c>
    </row>
    <row r="194" spans="2:11" ht="22.5" customHeight="1">
      <c r="B194" s="849"/>
      <c r="C194" s="850"/>
      <c r="D194" s="851"/>
      <c r="E194" s="786" t="s">
        <v>464</v>
      </c>
      <c r="F194" s="787"/>
      <c r="G194" s="787"/>
      <c r="H194" s="788"/>
      <c r="I194" s="419"/>
      <c r="J194" s="419"/>
      <c r="K194" s="418" t="str">
        <f>IFERROR(ROUND((J194/I194)-1,3),"0")</f>
        <v>0</v>
      </c>
    </row>
    <row r="195" spans="2:11" ht="22.5" customHeight="1">
      <c r="B195" s="852"/>
      <c r="C195" s="853"/>
      <c r="D195" s="854"/>
      <c r="E195" s="786" t="s">
        <v>535</v>
      </c>
      <c r="F195" s="787"/>
      <c r="G195" s="787"/>
      <c r="H195" s="788"/>
      <c r="I195" s="420">
        <f>I192+I193+I194</f>
        <v>0</v>
      </c>
      <c r="J195" s="420">
        <f>J192+J193+J194</f>
        <v>0</v>
      </c>
      <c r="K195" s="418" t="str">
        <f>IFERROR(ROUND((J195/I195)-1,3),"0")</f>
        <v>0</v>
      </c>
    </row>
    <row r="196" spans="2:11" ht="22.5" customHeight="1">
      <c r="B196" s="846" t="s">
        <v>188</v>
      </c>
      <c r="C196" s="847"/>
      <c r="D196" s="848"/>
      <c r="E196" s="786" t="s">
        <v>276</v>
      </c>
      <c r="F196" s="787"/>
      <c r="G196" s="787"/>
      <c r="H196" s="788"/>
      <c r="I196" s="419"/>
      <c r="J196" s="419"/>
      <c r="K196" s="418" t="str">
        <f>IFERROR(ROUND((J196/I196)-1,3),"0")</f>
        <v>0</v>
      </c>
    </row>
    <row r="197" spans="2:11" ht="22.5" customHeight="1">
      <c r="B197" s="852"/>
      <c r="C197" s="853"/>
      <c r="D197" s="854"/>
      <c r="E197" s="786" t="s">
        <v>190</v>
      </c>
      <c r="F197" s="787"/>
      <c r="G197" s="787"/>
      <c r="H197" s="788"/>
      <c r="I197" s="284" t="str">
        <f>IFERROR(ROUND(I196/I195,2),"0")</f>
        <v>0</v>
      </c>
      <c r="J197" s="284" t="str">
        <f>IFERROR(ROUND(J196/J195,2),"0")</f>
        <v>0</v>
      </c>
      <c r="K197" s="421"/>
    </row>
    <row r="198" spans="2:11" ht="22.5" customHeight="1">
      <c r="B198" s="846" t="s">
        <v>187</v>
      </c>
      <c r="C198" s="847"/>
      <c r="D198" s="848"/>
      <c r="E198" s="786" t="s">
        <v>277</v>
      </c>
      <c r="F198" s="787"/>
      <c r="G198" s="787"/>
      <c r="H198" s="788"/>
      <c r="I198" s="419"/>
      <c r="J198" s="419"/>
      <c r="K198" s="418" t="str">
        <f>IFERROR(ROUND((J198/I198)-1,3),"0")</f>
        <v>0</v>
      </c>
    </row>
    <row r="199" spans="2:11" ht="22.5" customHeight="1">
      <c r="B199" s="852"/>
      <c r="C199" s="853"/>
      <c r="D199" s="854"/>
      <c r="E199" s="786" t="s">
        <v>191</v>
      </c>
      <c r="F199" s="787"/>
      <c r="G199" s="787"/>
      <c r="H199" s="788"/>
      <c r="I199" s="284" t="str">
        <f>IFERROR(ROUND(I198/I195,2),"0")</f>
        <v>0</v>
      </c>
      <c r="J199" s="284" t="str">
        <f>IFERROR(ROUND(J198/J195,2),"0")</f>
        <v>0</v>
      </c>
      <c r="K199" s="421"/>
    </row>
    <row r="200" spans="2:11" ht="22.5" customHeight="1"/>
    <row r="201" spans="2:11" ht="22.5" customHeight="1">
      <c r="B201" s="867"/>
      <c r="C201" s="868"/>
      <c r="D201" s="868"/>
      <c r="E201" s="868"/>
      <c r="F201" s="868"/>
      <c r="G201" s="868"/>
      <c r="H201" s="869"/>
      <c r="I201" s="259" t="s">
        <v>185</v>
      </c>
      <c r="J201" s="911" t="s">
        <v>548</v>
      </c>
      <c r="K201" s="912"/>
    </row>
    <row r="202" spans="2:11" ht="22.5" customHeight="1">
      <c r="B202" s="870"/>
      <c r="C202" s="871"/>
      <c r="D202" s="871"/>
      <c r="E202" s="871"/>
      <c r="F202" s="871"/>
      <c r="G202" s="871"/>
      <c r="H202" s="872"/>
      <c r="I202" s="416">
        <f>'本文２－１一般廃棄物'!$I$6</f>
        <v>0</v>
      </c>
      <c r="J202" s="410">
        <f>本文１基本事項!$E$25</f>
        <v>0</v>
      </c>
      <c r="K202" s="262" t="s">
        <v>184</v>
      </c>
    </row>
    <row r="203" spans="2:11" ht="22.5" customHeight="1">
      <c r="B203" s="846" t="s">
        <v>537</v>
      </c>
      <c r="C203" s="847"/>
      <c r="D203" s="848"/>
      <c r="E203" s="786" t="s">
        <v>533</v>
      </c>
      <c r="F203" s="787"/>
      <c r="G203" s="787"/>
      <c r="H203" s="788"/>
      <c r="I203" s="419"/>
      <c r="J203" s="419"/>
      <c r="K203" s="418" t="str">
        <f>IFERROR(ROUND((J203/I203)-1,3),"0")</f>
        <v>0</v>
      </c>
    </row>
    <row r="204" spans="2:11" ht="22.5" customHeight="1">
      <c r="B204" s="849"/>
      <c r="C204" s="850"/>
      <c r="D204" s="851"/>
      <c r="E204" s="913" t="s">
        <v>534</v>
      </c>
      <c r="F204" s="914"/>
      <c r="G204" s="914"/>
      <c r="H204" s="915"/>
      <c r="I204" s="419"/>
      <c r="J204" s="419"/>
      <c r="K204" s="418" t="str">
        <f>IFERROR(ROUND((J204/I204)-1,3),"0")</f>
        <v>0</v>
      </c>
    </row>
    <row r="205" spans="2:11" ht="22.5" customHeight="1">
      <c r="B205" s="849"/>
      <c r="C205" s="850"/>
      <c r="D205" s="851"/>
      <c r="E205" s="786" t="s">
        <v>464</v>
      </c>
      <c r="F205" s="787"/>
      <c r="G205" s="787"/>
      <c r="H205" s="788"/>
      <c r="I205" s="419"/>
      <c r="J205" s="419"/>
      <c r="K205" s="418" t="str">
        <f>IFERROR(ROUND((J205/I205)-1,3),"0")</f>
        <v>0</v>
      </c>
    </row>
    <row r="206" spans="2:11" ht="22.5" customHeight="1">
      <c r="B206" s="852"/>
      <c r="C206" s="853"/>
      <c r="D206" s="854"/>
      <c r="E206" s="786" t="s">
        <v>535</v>
      </c>
      <c r="F206" s="787"/>
      <c r="G206" s="787"/>
      <c r="H206" s="788"/>
      <c r="I206" s="420">
        <f>I203+I204+I205</f>
        <v>0</v>
      </c>
      <c r="J206" s="420">
        <f>J203+J204+J205</f>
        <v>0</v>
      </c>
      <c r="K206" s="418" t="str">
        <f>IFERROR(ROUND((J206/I206)-1,3),"0")</f>
        <v>0</v>
      </c>
    </row>
    <row r="207" spans="2:11" ht="22.5" customHeight="1">
      <c r="B207" s="846" t="s">
        <v>188</v>
      </c>
      <c r="C207" s="847"/>
      <c r="D207" s="848"/>
      <c r="E207" s="786" t="s">
        <v>276</v>
      </c>
      <c r="F207" s="787"/>
      <c r="G207" s="787"/>
      <c r="H207" s="788"/>
      <c r="I207" s="419"/>
      <c r="J207" s="419"/>
      <c r="K207" s="418" t="str">
        <f>IFERROR(ROUND((J207/I207)-1,3),"0")</f>
        <v>0</v>
      </c>
    </row>
    <row r="208" spans="2:11" ht="22.5" customHeight="1">
      <c r="B208" s="852"/>
      <c r="C208" s="853"/>
      <c r="D208" s="854"/>
      <c r="E208" s="786" t="s">
        <v>190</v>
      </c>
      <c r="F208" s="787"/>
      <c r="G208" s="787"/>
      <c r="H208" s="788"/>
      <c r="I208" s="284" t="str">
        <f>IFERROR(ROUND(I207/I206,2),"0")</f>
        <v>0</v>
      </c>
      <c r="J208" s="284" t="str">
        <f>IFERROR(ROUND(J207/J206,2),"0")</f>
        <v>0</v>
      </c>
      <c r="K208" s="421"/>
    </row>
    <row r="209" spans="2:11" ht="22.5" customHeight="1">
      <c r="B209" s="846" t="s">
        <v>187</v>
      </c>
      <c r="C209" s="847"/>
      <c r="D209" s="848"/>
      <c r="E209" s="786" t="s">
        <v>277</v>
      </c>
      <c r="F209" s="787"/>
      <c r="G209" s="787"/>
      <c r="H209" s="788"/>
      <c r="I209" s="419"/>
      <c r="J209" s="419"/>
      <c r="K209" s="418" t="str">
        <f>IFERROR(ROUND((J209/I209)-1,3),"0")</f>
        <v>0</v>
      </c>
    </row>
    <row r="210" spans="2:11" ht="22.5" customHeight="1">
      <c r="B210" s="852"/>
      <c r="C210" s="853"/>
      <c r="D210" s="854"/>
      <c r="E210" s="786" t="s">
        <v>191</v>
      </c>
      <c r="F210" s="787"/>
      <c r="G210" s="787"/>
      <c r="H210" s="788"/>
      <c r="I210" s="284" t="str">
        <f>IFERROR(ROUND(I209/I206,2),"0")</f>
        <v>0</v>
      </c>
      <c r="J210" s="284" t="str">
        <f>IFERROR(ROUND(J209/J206,2),"0")</f>
        <v>0</v>
      </c>
      <c r="K210" s="421"/>
    </row>
    <row r="211" spans="2:11" ht="22.5" customHeight="1"/>
    <row r="212" spans="2:11" ht="22.5" customHeight="1">
      <c r="B212" s="867"/>
      <c r="C212" s="868"/>
      <c r="D212" s="868"/>
      <c r="E212" s="868"/>
      <c r="F212" s="868"/>
      <c r="G212" s="868"/>
      <c r="H212" s="869"/>
      <c r="I212" s="259" t="s">
        <v>185</v>
      </c>
      <c r="J212" s="911" t="s">
        <v>548</v>
      </c>
      <c r="K212" s="912"/>
    </row>
    <row r="213" spans="2:11" ht="22.5" customHeight="1">
      <c r="B213" s="870"/>
      <c r="C213" s="871"/>
      <c r="D213" s="871"/>
      <c r="E213" s="871"/>
      <c r="F213" s="871"/>
      <c r="G213" s="871"/>
      <c r="H213" s="872"/>
      <c r="I213" s="416">
        <f>'本文２－１一般廃棄物'!$I$6</f>
        <v>0</v>
      </c>
      <c r="J213" s="410">
        <f>本文１基本事項!$E$25</f>
        <v>0</v>
      </c>
      <c r="K213" s="262" t="s">
        <v>184</v>
      </c>
    </row>
    <row r="214" spans="2:11" ht="22.5" customHeight="1">
      <c r="B214" s="846" t="s">
        <v>537</v>
      </c>
      <c r="C214" s="847"/>
      <c r="D214" s="848"/>
      <c r="E214" s="786" t="s">
        <v>533</v>
      </c>
      <c r="F214" s="787"/>
      <c r="G214" s="787"/>
      <c r="H214" s="788"/>
      <c r="I214" s="419"/>
      <c r="J214" s="419"/>
      <c r="K214" s="418" t="str">
        <f>IFERROR(ROUND((J214/I214)-1,3),"0")</f>
        <v>0</v>
      </c>
    </row>
    <row r="215" spans="2:11" ht="22.5" customHeight="1">
      <c r="B215" s="849"/>
      <c r="C215" s="850"/>
      <c r="D215" s="851"/>
      <c r="E215" s="913" t="s">
        <v>534</v>
      </c>
      <c r="F215" s="914"/>
      <c r="G215" s="914"/>
      <c r="H215" s="915"/>
      <c r="I215" s="419"/>
      <c r="J215" s="419"/>
      <c r="K215" s="418" t="str">
        <f>IFERROR(ROUND((J215/I215)-1,3),"0")</f>
        <v>0</v>
      </c>
    </row>
    <row r="216" spans="2:11" ht="22.5" customHeight="1">
      <c r="B216" s="849"/>
      <c r="C216" s="850"/>
      <c r="D216" s="851"/>
      <c r="E216" s="786" t="s">
        <v>464</v>
      </c>
      <c r="F216" s="787"/>
      <c r="G216" s="787"/>
      <c r="H216" s="788"/>
      <c r="I216" s="419"/>
      <c r="J216" s="419"/>
      <c r="K216" s="418" t="str">
        <f>IFERROR(ROUND((J216/I216)-1,3),"0")</f>
        <v>0</v>
      </c>
    </row>
    <row r="217" spans="2:11" ht="22.5" customHeight="1">
      <c r="B217" s="852"/>
      <c r="C217" s="853"/>
      <c r="D217" s="854"/>
      <c r="E217" s="786" t="s">
        <v>535</v>
      </c>
      <c r="F217" s="787"/>
      <c r="G217" s="787"/>
      <c r="H217" s="788"/>
      <c r="I217" s="420">
        <f>I214+I215+I216</f>
        <v>0</v>
      </c>
      <c r="J217" s="420">
        <f>J214+J215+J216</f>
        <v>0</v>
      </c>
      <c r="K217" s="418" t="str">
        <f>IFERROR(ROUND((J217/I217)-1,3),"0")</f>
        <v>0</v>
      </c>
    </row>
    <row r="218" spans="2:11" ht="22.5" customHeight="1">
      <c r="B218" s="846" t="s">
        <v>188</v>
      </c>
      <c r="C218" s="847"/>
      <c r="D218" s="848"/>
      <c r="E218" s="786" t="s">
        <v>276</v>
      </c>
      <c r="F218" s="787"/>
      <c r="G218" s="787"/>
      <c r="H218" s="788"/>
      <c r="I218" s="419"/>
      <c r="J218" s="419"/>
      <c r="K218" s="418" t="str">
        <f>IFERROR(ROUND((J218/I218)-1,3),"0")</f>
        <v>0</v>
      </c>
    </row>
    <row r="219" spans="2:11" ht="22.5" customHeight="1">
      <c r="B219" s="852"/>
      <c r="C219" s="853"/>
      <c r="D219" s="854"/>
      <c r="E219" s="786" t="s">
        <v>190</v>
      </c>
      <c r="F219" s="787"/>
      <c r="G219" s="787"/>
      <c r="H219" s="788"/>
      <c r="I219" s="284" t="str">
        <f>IFERROR(ROUND(I218/I217,2),"0")</f>
        <v>0</v>
      </c>
      <c r="J219" s="284" t="str">
        <f>IFERROR(ROUND(J218/J217,2),"0")</f>
        <v>0</v>
      </c>
      <c r="K219" s="421"/>
    </row>
    <row r="220" spans="2:11" ht="22.5" customHeight="1">
      <c r="B220" s="846" t="s">
        <v>187</v>
      </c>
      <c r="C220" s="847"/>
      <c r="D220" s="848"/>
      <c r="E220" s="786" t="s">
        <v>277</v>
      </c>
      <c r="F220" s="787"/>
      <c r="G220" s="787"/>
      <c r="H220" s="788"/>
      <c r="I220" s="419"/>
      <c r="J220" s="419"/>
      <c r="K220" s="418" t="str">
        <f>IFERROR(ROUND((J220/I220)-1,3),"0")</f>
        <v>0</v>
      </c>
    </row>
    <row r="221" spans="2:11" ht="22.5" customHeight="1">
      <c r="B221" s="852"/>
      <c r="C221" s="853"/>
      <c r="D221" s="854"/>
      <c r="E221" s="786" t="s">
        <v>191</v>
      </c>
      <c r="F221" s="787"/>
      <c r="G221" s="787"/>
      <c r="H221" s="788"/>
      <c r="I221" s="284" t="str">
        <f>IFERROR(ROUND(I220/I217,2),"0")</f>
        <v>0</v>
      </c>
      <c r="J221" s="284" t="str">
        <f>IFERROR(ROUND(J220/J217,2),"0")</f>
        <v>0</v>
      </c>
      <c r="K221" s="421"/>
    </row>
    <row r="222" spans="2:11" ht="22.5" customHeight="1"/>
    <row r="223" spans="2:11" ht="22.5" customHeight="1">
      <c r="B223" s="867"/>
      <c r="C223" s="868"/>
      <c r="D223" s="868"/>
      <c r="E223" s="868"/>
      <c r="F223" s="868"/>
      <c r="G223" s="868"/>
      <c r="H223" s="869"/>
      <c r="I223" s="259" t="s">
        <v>185</v>
      </c>
      <c r="J223" s="911" t="s">
        <v>548</v>
      </c>
      <c r="K223" s="912"/>
    </row>
    <row r="224" spans="2:11" ht="22.5" customHeight="1">
      <c r="B224" s="870"/>
      <c r="C224" s="871"/>
      <c r="D224" s="871"/>
      <c r="E224" s="871"/>
      <c r="F224" s="871"/>
      <c r="G224" s="871"/>
      <c r="H224" s="872"/>
      <c r="I224" s="416">
        <f>'本文２－１一般廃棄物'!$I$6</f>
        <v>0</v>
      </c>
      <c r="J224" s="410">
        <f>本文１基本事項!$E$25</f>
        <v>0</v>
      </c>
      <c r="K224" s="262" t="s">
        <v>184</v>
      </c>
    </row>
    <row r="225" spans="2:11" ht="22.5" customHeight="1">
      <c r="B225" s="846" t="s">
        <v>537</v>
      </c>
      <c r="C225" s="847"/>
      <c r="D225" s="848"/>
      <c r="E225" s="786" t="s">
        <v>533</v>
      </c>
      <c r="F225" s="787"/>
      <c r="G225" s="787"/>
      <c r="H225" s="788"/>
      <c r="I225" s="419"/>
      <c r="J225" s="419"/>
      <c r="K225" s="418" t="str">
        <f>IFERROR(ROUND((J225/I225)-1,3),"0")</f>
        <v>0</v>
      </c>
    </row>
    <row r="226" spans="2:11" ht="22.5" customHeight="1">
      <c r="B226" s="849"/>
      <c r="C226" s="850"/>
      <c r="D226" s="851"/>
      <c r="E226" s="913" t="s">
        <v>534</v>
      </c>
      <c r="F226" s="914"/>
      <c r="G226" s="914"/>
      <c r="H226" s="915"/>
      <c r="I226" s="419"/>
      <c r="J226" s="419"/>
      <c r="K226" s="418" t="str">
        <f>IFERROR(ROUND((J226/I226)-1,3),"0")</f>
        <v>0</v>
      </c>
    </row>
    <row r="227" spans="2:11" ht="22.5" customHeight="1">
      <c r="B227" s="849"/>
      <c r="C227" s="850"/>
      <c r="D227" s="851"/>
      <c r="E227" s="786" t="s">
        <v>464</v>
      </c>
      <c r="F227" s="787"/>
      <c r="G227" s="787"/>
      <c r="H227" s="788"/>
      <c r="I227" s="419"/>
      <c r="J227" s="419"/>
      <c r="K227" s="418" t="str">
        <f>IFERROR(ROUND((J227/I227)-1,3),"0")</f>
        <v>0</v>
      </c>
    </row>
    <row r="228" spans="2:11" ht="22.5" customHeight="1">
      <c r="B228" s="852"/>
      <c r="C228" s="853"/>
      <c r="D228" s="854"/>
      <c r="E228" s="786" t="s">
        <v>535</v>
      </c>
      <c r="F228" s="787"/>
      <c r="G228" s="787"/>
      <c r="H228" s="788"/>
      <c r="I228" s="420">
        <f>I225+I226+I227</f>
        <v>0</v>
      </c>
      <c r="J228" s="420">
        <f>J225+J226+J227</f>
        <v>0</v>
      </c>
      <c r="K228" s="418" t="str">
        <f>IFERROR(ROUND((J228/I228)-1,3),"0")</f>
        <v>0</v>
      </c>
    </row>
    <row r="229" spans="2:11" ht="22.5" customHeight="1">
      <c r="B229" s="846" t="s">
        <v>188</v>
      </c>
      <c r="C229" s="847"/>
      <c r="D229" s="848"/>
      <c r="E229" s="786" t="s">
        <v>276</v>
      </c>
      <c r="F229" s="787"/>
      <c r="G229" s="787"/>
      <c r="H229" s="788"/>
      <c r="I229" s="419"/>
      <c r="J229" s="419"/>
      <c r="K229" s="418" t="str">
        <f>IFERROR(ROUND((J229/I229)-1,3),"0")</f>
        <v>0</v>
      </c>
    </row>
    <row r="230" spans="2:11" ht="22.5" customHeight="1">
      <c r="B230" s="852"/>
      <c r="C230" s="853"/>
      <c r="D230" s="854"/>
      <c r="E230" s="786" t="s">
        <v>190</v>
      </c>
      <c r="F230" s="787"/>
      <c r="G230" s="787"/>
      <c r="H230" s="788"/>
      <c r="I230" s="284" t="str">
        <f>IFERROR(ROUND(I229/I228,2),"0")</f>
        <v>0</v>
      </c>
      <c r="J230" s="284" t="str">
        <f>IFERROR(ROUND(J229/J228,2),"0")</f>
        <v>0</v>
      </c>
      <c r="K230" s="421"/>
    </row>
    <row r="231" spans="2:11" ht="22.5" customHeight="1">
      <c r="B231" s="846" t="s">
        <v>187</v>
      </c>
      <c r="C231" s="847"/>
      <c r="D231" s="848"/>
      <c r="E231" s="786" t="s">
        <v>277</v>
      </c>
      <c r="F231" s="787"/>
      <c r="G231" s="787"/>
      <c r="H231" s="788"/>
      <c r="I231" s="419"/>
      <c r="J231" s="419"/>
      <c r="K231" s="418" t="str">
        <f>IFERROR(ROUND((J231/I231)-1,3),"0")</f>
        <v>0</v>
      </c>
    </row>
    <row r="232" spans="2:11" ht="22.5" customHeight="1">
      <c r="B232" s="852"/>
      <c r="C232" s="853"/>
      <c r="D232" s="854"/>
      <c r="E232" s="786" t="s">
        <v>191</v>
      </c>
      <c r="F232" s="787"/>
      <c r="G232" s="787"/>
      <c r="H232" s="788"/>
      <c r="I232" s="284" t="str">
        <f>IFERROR(ROUND(I231/I228,2),"0")</f>
        <v>0</v>
      </c>
      <c r="J232" s="284" t="str">
        <f>IFERROR(ROUND(J231/J228,2),"0")</f>
        <v>0</v>
      </c>
      <c r="K232" s="421"/>
    </row>
    <row r="233" spans="2:11" ht="22.5" customHeight="1"/>
    <row r="234" spans="2:11" ht="22.5" customHeight="1">
      <c r="B234" s="867"/>
      <c r="C234" s="868"/>
      <c r="D234" s="868"/>
      <c r="E234" s="868"/>
      <c r="F234" s="868"/>
      <c r="G234" s="868"/>
      <c r="H234" s="869"/>
      <c r="I234" s="259" t="s">
        <v>185</v>
      </c>
      <c r="J234" s="911" t="s">
        <v>548</v>
      </c>
      <c r="K234" s="912"/>
    </row>
    <row r="235" spans="2:11" ht="22.5" customHeight="1">
      <c r="B235" s="870"/>
      <c r="C235" s="871"/>
      <c r="D235" s="871"/>
      <c r="E235" s="871"/>
      <c r="F235" s="871"/>
      <c r="G235" s="871"/>
      <c r="H235" s="872"/>
      <c r="I235" s="416">
        <f>'本文２－１一般廃棄物'!$I$6</f>
        <v>0</v>
      </c>
      <c r="J235" s="410">
        <f>本文１基本事項!$E$25</f>
        <v>0</v>
      </c>
      <c r="K235" s="262" t="s">
        <v>184</v>
      </c>
    </row>
    <row r="236" spans="2:11" ht="22.5" customHeight="1">
      <c r="B236" s="846" t="s">
        <v>537</v>
      </c>
      <c r="C236" s="847"/>
      <c r="D236" s="848"/>
      <c r="E236" s="786" t="s">
        <v>533</v>
      </c>
      <c r="F236" s="787"/>
      <c r="G236" s="787"/>
      <c r="H236" s="788"/>
      <c r="I236" s="419"/>
      <c r="J236" s="419"/>
      <c r="K236" s="418" t="str">
        <f>IFERROR(ROUND((J236/I236)-1,3),"0")</f>
        <v>0</v>
      </c>
    </row>
    <row r="237" spans="2:11" ht="22.5" customHeight="1">
      <c r="B237" s="849"/>
      <c r="C237" s="850"/>
      <c r="D237" s="851"/>
      <c r="E237" s="913" t="s">
        <v>534</v>
      </c>
      <c r="F237" s="914"/>
      <c r="G237" s="914"/>
      <c r="H237" s="915"/>
      <c r="I237" s="419"/>
      <c r="J237" s="419"/>
      <c r="K237" s="418" t="str">
        <f>IFERROR(ROUND((J237/I237)-1,3),"0")</f>
        <v>0</v>
      </c>
    </row>
    <row r="238" spans="2:11" ht="22.5" customHeight="1">
      <c r="B238" s="849"/>
      <c r="C238" s="850"/>
      <c r="D238" s="851"/>
      <c r="E238" s="786" t="s">
        <v>464</v>
      </c>
      <c r="F238" s="787"/>
      <c r="G238" s="787"/>
      <c r="H238" s="788"/>
      <c r="I238" s="419"/>
      <c r="J238" s="419"/>
      <c r="K238" s="418" t="str">
        <f>IFERROR(ROUND((J238/I238)-1,3),"0")</f>
        <v>0</v>
      </c>
    </row>
    <row r="239" spans="2:11" ht="22.5" customHeight="1">
      <c r="B239" s="852"/>
      <c r="C239" s="853"/>
      <c r="D239" s="854"/>
      <c r="E239" s="786" t="s">
        <v>535</v>
      </c>
      <c r="F239" s="787"/>
      <c r="G239" s="787"/>
      <c r="H239" s="788"/>
      <c r="I239" s="420">
        <f>I236+I237+I238</f>
        <v>0</v>
      </c>
      <c r="J239" s="420">
        <f>J236+J237+J238</f>
        <v>0</v>
      </c>
      <c r="K239" s="418" t="str">
        <f>IFERROR(ROUND((J239/I239)-1,3),"0")</f>
        <v>0</v>
      </c>
    </row>
    <row r="240" spans="2:11" ht="22.5" customHeight="1">
      <c r="B240" s="846" t="s">
        <v>188</v>
      </c>
      <c r="C240" s="847"/>
      <c r="D240" s="848"/>
      <c r="E240" s="786" t="s">
        <v>276</v>
      </c>
      <c r="F240" s="787"/>
      <c r="G240" s="787"/>
      <c r="H240" s="788"/>
      <c r="I240" s="419"/>
      <c r="J240" s="419"/>
      <c r="K240" s="418" t="str">
        <f>IFERROR(ROUND((J240/I240)-1,3),"0")</f>
        <v>0</v>
      </c>
    </row>
    <row r="241" spans="2:11" ht="22.5" customHeight="1">
      <c r="B241" s="852"/>
      <c r="C241" s="853"/>
      <c r="D241" s="854"/>
      <c r="E241" s="786" t="s">
        <v>190</v>
      </c>
      <c r="F241" s="787"/>
      <c r="G241" s="787"/>
      <c r="H241" s="788"/>
      <c r="I241" s="284" t="str">
        <f>IFERROR(ROUND(I240/I239,2),"0")</f>
        <v>0</v>
      </c>
      <c r="J241" s="284" t="str">
        <f>IFERROR(ROUND(J240/J239,2),"0")</f>
        <v>0</v>
      </c>
      <c r="K241" s="421"/>
    </row>
    <row r="242" spans="2:11" ht="22.5" customHeight="1">
      <c r="B242" s="846" t="s">
        <v>187</v>
      </c>
      <c r="C242" s="847"/>
      <c r="D242" s="848"/>
      <c r="E242" s="786" t="s">
        <v>277</v>
      </c>
      <c r="F242" s="787"/>
      <c r="G242" s="787"/>
      <c r="H242" s="788"/>
      <c r="I242" s="419"/>
      <c r="J242" s="419"/>
      <c r="K242" s="418" t="str">
        <f>IFERROR(ROUND((J242/I242)-1,3),"0")</f>
        <v>0</v>
      </c>
    </row>
    <row r="243" spans="2:11" ht="22.5" customHeight="1">
      <c r="B243" s="852"/>
      <c r="C243" s="853"/>
      <c r="D243" s="854"/>
      <c r="E243" s="786" t="s">
        <v>191</v>
      </c>
      <c r="F243" s="787"/>
      <c r="G243" s="787"/>
      <c r="H243" s="788"/>
      <c r="I243" s="284" t="str">
        <f>IFERROR(ROUND(I242/I239,2),"0")</f>
        <v>0</v>
      </c>
      <c r="J243" s="284" t="str">
        <f>IFERROR(ROUND(J242/J239,2),"0")</f>
        <v>0</v>
      </c>
      <c r="K243" s="421"/>
    </row>
    <row r="244" spans="2:11" ht="22.5" customHeight="1"/>
    <row r="245" spans="2:11" ht="22.5" customHeight="1">
      <c r="B245" s="867"/>
      <c r="C245" s="868"/>
      <c r="D245" s="868"/>
      <c r="E245" s="868"/>
      <c r="F245" s="868"/>
      <c r="G245" s="868"/>
      <c r="H245" s="869"/>
      <c r="I245" s="259" t="s">
        <v>185</v>
      </c>
      <c r="J245" s="911" t="s">
        <v>548</v>
      </c>
      <c r="K245" s="912"/>
    </row>
    <row r="246" spans="2:11" ht="22.5" customHeight="1">
      <c r="B246" s="870"/>
      <c r="C246" s="871"/>
      <c r="D246" s="871"/>
      <c r="E246" s="871"/>
      <c r="F246" s="871"/>
      <c r="G246" s="871"/>
      <c r="H246" s="872"/>
      <c r="I246" s="416">
        <f>'本文２－１一般廃棄物'!$I$6</f>
        <v>0</v>
      </c>
      <c r="J246" s="410">
        <f>本文１基本事項!$E$25</f>
        <v>0</v>
      </c>
      <c r="K246" s="262" t="s">
        <v>184</v>
      </c>
    </row>
    <row r="247" spans="2:11" ht="22.5" customHeight="1">
      <c r="B247" s="846" t="s">
        <v>537</v>
      </c>
      <c r="C247" s="847"/>
      <c r="D247" s="848"/>
      <c r="E247" s="786" t="s">
        <v>533</v>
      </c>
      <c r="F247" s="787"/>
      <c r="G247" s="787"/>
      <c r="H247" s="788"/>
      <c r="I247" s="419"/>
      <c r="J247" s="419"/>
      <c r="K247" s="418" t="str">
        <f>IFERROR(ROUND((J247/I247)-1,3),"0")</f>
        <v>0</v>
      </c>
    </row>
    <row r="248" spans="2:11" ht="22.5" customHeight="1">
      <c r="B248" s="849"/>
      <c r="C248" s="850"/>
      <c r="D248" s="851"/>
      <c r="E248" s="913" t="s">
        <v>534</v>
      </c>
      <c r="F248" s="914"/>
      <c r="G248" s="914"/>
      <c r="H248" s="915"/>
      <c r="I248" s="419"/>
      <c r="J248" s="419"/>
      <c r="K248" s="418" t="str">
        <f>IFERROR(ROUND((J248/I248)-1,3),"0")</f>
        <v>0</v>
      </c>
    </row>
    <row r="249" spans="2:11" ht="22.5" customHeight="1">
      <c r="B249" s="849"/>
      <c r="C249" s="850"/>
      <c r="D249" s="851"/>
      <c r="E249" s="786" t="s">
        <v>464</v>
      </c>
      <c r="F249" s="787"/>
      <c r="G249" s="787"/>
      <c r="H249" s="788"/>
      <c r="I249" s="419"/>
      <c r="J249" s="419"/>
      <c r="K249" s="418" t="str">
        <f>IFERROR(ROUND((J249/I249)-1,3),"0")</f>
        <v>0</v>
      </c>
    </row>
    <row r="250" spans="2:11" ht="22.5" customHeight="1">
      <c r="B250" s="852"/>
      <c r="C250" s="853"/>
      <c r="D250" s="854"/>
      <c r="E250" s="786" t="s">
        <v>535</v>
      </c>
      <c r="F250" s="787"/>
      <c r="G250" s="787"/>
      <c r="H250" s="788"/>
      <c r="I250" s="420">
        <f>I247+I248+I249</f>
        <v>0</v>
      </c>
      <c r="J250" s="420">
        <f>J247+J248+J249</f>
        <v>0</v>
      </c>
      <c r="K250" s="418" t="str">
        <f>IFERROR(ROUND((J250/I250)-1,3),"0")</f>
        <v>0</v>
      </c>
    </row>
    <row r="251" spans="2:11" ht="22.5" customHeight="1">
      <c r="B251" s="846" t="s">
        <v>188</v>
      </c>
      <c r="C251" s="847"/>
      <c r="D251" s="848"/>
      <c r="E251" s="786" t="s">
        <v>276</v>
      </c>
      <c r="F251" s="787"/>
      <c r="G251" s="787"/>
      <c r="H251" s="788"/>
      <c r="I251" s="419"/>
      <c r="J251" s="419"/>
      <c r="K251" s="418" t="str">
        <f>IFERROR(ROUND((J251/I251)-1,3),"0")</f>
        <v>0</v>
      </c>
    </row>
    <row r="252" spans="2:11" ht="22.5" customHeight="1">
      <c r="B252" s="852"/>
      <c r="C252" s="853"/>
      <c r="D252" s="854"/>
      <c r="E252" s="786" t="s">
        <v>190</v>
      </c>
      <c r="F252" s="787"/>
      <c r="G252" s="787"/>
      <c r="H252" s="788"/>
      <c r="I252" s="284" t="str">
        <f>IFERROR(ROUND(I251/I250,2),"0")</f>
        <v>0</v>
      </c>
      <c r="J252" s="284" t="str">
        <f>IFERROR(ROUND(J251/J250,2),"0")</f>
        <v>0</v>
      </c>
      <c r="K252" s="421"/>
    </row>
    <row r="253" spans="2:11" ht="22.5" customHeight="1">
      <c r="B253" s="846" t="s">
        <v>187</v>
      </c>
      <c r="C253" s="847"/>
      <c r="D253" s="848"/>
      <c r="E253" s="786" t="s">
        <v>277</v>
      </c>
      <c r="F253" s="787"/>
      <c r="G253" s="787"/>
      <c r="H253" s="788"/>
      <c r="I253" s="419"/>
      <c r="J253" s="419"/>
      <c r="K253" s="418" t="str">
        <f>IFERROR(ROUND((J253/I253)-1,3),"0")</f>
        <v>0</v>
      </c>
    </row>
    <row r="254" spans="2:11" ht="22.5" customHeight="1">
      <c r="B254" s="852"/>
      <c r="C254" s="853"/>
      <c r="D254" s="854"/>
      <c r="E254" s="786" t="s">
        <v>191</v>
      </c>
      <c r="F254" s="787"/>
      <c r="G254" s="787"/>
      <c r="H254" s="788"/>
      <c r="I254" s="284" t="str">
        <f>IFERROR(ROUND(I253/I250,2),"0")</f>
        <v>0</v>
      </c>
      <c r="J254" s="284" t="str">
        <f>IFERROR(ROUND(J253/J250,2),"0")</f>
        <v>0</v>
      </c>
      <c r="K254" s="421"/>
    </row>
    <row r="255" spans="2:11" ht="22.5" customHeight="1"/>
    <row r="256" spans="2:11" ht="22.5" customHeight="1">
      <c r="B256" s="867"/>
      <c r="C256" s="868"/>
      <c r="D256" s="868"/>
      <c r="E256" s="868"/>
      <c r="F256" s="868"/>
      <c r="G256" s="868"/>
      <c r="H256" s="869"/>
      <c r="I256" s="259" t="s">
        <v>185</v>
      </c>
      <c r="J256" s="911" t="s">
        <v>548</v>
      </c>
      <c r="K256" s="912"/>
    </row>
    <row r="257" spans="2:11" ht="22.5" customHeight="1">
      <c r="B257" s="870"/>
      <c r="C257" s="871"/>
      <c r="D257" s="871"/>
      <c r="E257" s="871"/>
      <c r="F257" s="871"/>
      <c r="G257" s="871"/>
      <c r="H257" s="872"/>
      <c r="I257" s="416">
        <f>'本文２－１一般廃棄物'!$I$6</f>
        <v>0</v>
      </c>
      <c r="J257" s="410">
        <f>本文１基本事項!$E$25</f>
        <v>0</v>
      </c>
      <c r="K257" s="262" t="s">
        <v>184</v>
      </c>
    </row>
    <row r="258" spans="2:11" ht="22.5" customHeight="1">
      <c r="B258" s="846" t="s">
        <v>537</v>
      </c>
      <c r="C258" s="847"/>
      <c r="D258" s="848"/>
      <c r="E258" s="786" t="s">
        <v>533</v>
      </c>
      <c r="F258" s="787"/>
      <c r="G258" s="787"/>
      <c r="H258" s="788"/>
      <c r="I258" s="419"/>
      <c r="J258" s="419"/>
      <c r="K258" s="418" t="str">
        <f>IFERROR(ROUND((J258/I258)-1,3),"0")</f>
        <v>0</v>
      </c>
    </row>
    <row r="259" spans="2:11" ht="22.5" customHeight="1">
      <c r="B259" s="849"/>
      <c r="C259" s="850"/>
      <c r="D259" s="851"/>
      <c r="E259" s="913" t="s">
        <v>534</v>
      </c>
      <c r="F259" s="914"/>
      <c r="G259" s="914"/>
      <c r="H259" s="915"/>
      <c r="I259" s="419"/>
      <c r="J259" s="419"/>
      <c r="K259" s="418" t="str">
        <f>IFERROR(ROUND((J259/I259)-1,3),"0")</f>
        <v>0</v>
      </c>
    </row>
    <row r="260" spans="2:11" ht="22.5" customHeight="1">
      <c r="B260" s="849"/>
      <c r="C260" s="850"/>
      <c r="D260" s="851"/>
      <c r="E260" s="786" t="s">
        <v>464</v>
      </c>
      <c r="F260" s="787"/>
      <c r="G260" s="787"/>
      <c r="H260" s="788"/>
      <c r="I260" s="419"/>
      <c r="J260" s="419"/>
      <c r="K260" s="418" t="str">
        <f>IFERROR(ROUND((J260/I260)-1,3),"0")</f>
        <v>0</v>
      </c>
    </row>
    <row r="261" spans="2:11" ht="22.5" customHeight="1">
      <c r="B261" s="852"/>
      <c r="C261" s="853"/>
      <c r="D261" s="854"/>
      <c r="E261" s="786" t="s">
        <v>535</v>
      </c>
      <c r="F261" s="787"/>
      <c r="G261" s="787"/>
      <c r="H261" s="788"/>
      <c r="I261" s="420">
        <f>I258+I259+I260</f>
        <v>0</v>
      </c>
      <c r="J261" s="420">
        <f>J258+J259+J260</f>
        <v>0</v>
      </c>
      <c r="K261" s="418" t="str">
        <f>IFERROR(ROUND((J261/I261)-1,3),"0")</f>
        <v>0</v>
      </c>
    </row>
    <row r="262" spans="2:11" ht="22.5" customHeight="1">
      <c r="B262" s="846" t="s">
        <v>188</v>
      </c>
      <c r="C262" s="847"/>
      <c r="D262" s="848"/>
      <c r="E262" s="786" t="s">
        <v>276</v>
      </c>
      <c r="F262" s="787"/>
      <c r="G262" s="787"/>
      <c r="H262" s="788"/>
      <c r="I262" s="419"/>
      <c r="J262" s="419"/>
      <c r="K262" s="418" t="str">
        <f>IFERROR(ROUND((J262/I262)-1,3),"0")</f>
        <v>0</v>
      </c>
    </row>
    <row r="263" spans="2:11" ht="22.5" customHeight="1">
      <c r="B263" s="852"/>
      <c r="C263" s="853"/>
      <c r="D263" s="854"/>
      <c r="E263" s="786" t="s">
        <v>190</v>
      </c>
      <c r="F263" s="787"/>
      <c r="G263" s="787"/>
      <c r="H263" s="788"/>
      <c r="I263" s="284" t="str">
        <f>IFERROR(ROUND(I262/I261,2),"0")</f>
        <v>0</v>
      </c>
      <c r="J263" s="284" t="str">
        <f>IFERROR(ROUND(J262/J261,2),"0")</f>
        <v>0</v>
      </c>
      <c r="K263" s="421"/>
    </row>
    <row r="264" spans="2:11" ht="22.5" customHeight="1">
      <c r="B264" s="846" t="s">
        <v>187</v>
      </c>
      <c r="C264" s="847"/>
      <c r="D264" s="848"/>
      <c r="E264" s="786" t="s">
        <v>277</v>
      </c>
      <c r="F264" s="787"/>
      <c r="G264" s="787"/>
      <c r="H264" s="788"/>
      <c r="I264" s="419"/>
      <c r="J264" s="419"/>
      <c r="K264" s="418" t="str">
        <f>IFERROR(ROUND((J264/I264)-1,3),"0")</f>
        <v>0</v>
      </c>
    </row>
    <row r="265" spans="2:11" ht="22.5" customHeight="1">
      <c r="B265" s="852"/>
      <c r="C265" s="853"/>
      <c r="D265" s="854"/>
      <c r="E265" s="786" t="s">
        <v>191</v>
      </c>
      <c r="F265" s="787"/>
      <c r="G265" s="787"/>
      <c r="H265" s="788"/>
      <c r="I265" s="284" t="str">
        <f>IFERROR(ROUND(I264/I261,2),"0")</f>
        <v>0</v>
      </c>
      <c r="J265" s="284" t="str">
        <f>IFERROR(ROUND(J264/J261,2),"0")</f>
        <v>0</v>
      </c>
      <c r="K265" s="421"/>
    </row>
    <row r="266" spans="2:11" ht="22.5" customHeight="1"/>
    <row r="267" spans="2:11" ht="22.5" customHeight="1">
      <c r="B267" s="867"/>
      <c r="C267" s="868"/>
      <c r="D267" s="868"/>
      <c r="E267" s="868"/>
      <c r="F267" s="868"/>
      <c r="G267" s="868"/>
      <c r="H267" s="869"/>
      <c r="I267" s="259" t="s">
        <v>185</v>
      </c>
      <c r="J267" s="911" t="s">
        <v>548</v>
      </c>
      <c r="K267" s="912"/>
    </row>
    <row r="268" spans="2:11" ht="22.5" customHeight="1">
      <c r="B268" s="870"/>
      <c r="C268" s="871"/>
      <c r="D268" s="871"/>
      <c r="E268" s="871"/>
      <c r="F268" s="871"/>
      <c r="G268" s="871"/>
      <c r="H268" s="872"/>
      <c r="I268" s="416">
        <f>'本文２－１一般廃棄物'!$I$6</f>
        <v>0</v>
      </c>
      <c r="J268" s="410">
        <f>本文１基本事項!$E$25</f>
        <v>0</v>
      </c>
      <c r="K268" s="262" t="s">
        <v>184</v>
      </c>
    </row>
    <row r="269" spans="2:11" ht="22.5" customHeight="1">
      <c r="B269" s="846" t="s">
        <v>537</v>
      </c>
      <c r="C269" s="847"/>
      <c r="D269" s="848"/>
      <c r="E269" s="786" t="s">
        <v>533</v>
      </c>
      <c r="F269" s="787"/>
      <c r="G269" s="787"/>
      <c r="H269" s="788"/>
      <c r="I269" s="419"/>
      <c r="J269" s="419"/>
      <c r="K269" s="418" t="str">
        <f>IFERROR(ROUND((J269/I269)-1,3),"0")</f>
        <v>0</v>
      </c>
    </row>
    <row r="270" spans="2:11" ht="22.5" customHeight="1">
      <c r="B270" s="849"/>
      <c r="C270" s="850"/>
      <c r="D270" s="851"/>
      <c r="E270" s="913" t="s">
        <v>534</v>
      </c>
      <c r="F270" s="914"/>
      <c r="G270" s="914"/>
      <c r="H270" s="915"/>
      <c r="I270" s="419"/>
      <c r="J270" s="419"/>
      <c r="K270" s="418" t="str">
        <f>IFERROR(ROUND((J270/I270)-1,3),"0")</f>
        <v>0</v>
      </c>
    </row>
    <row r="271" spans="2:11" ht="22.5" customHeight="1">
      <c r="B271" s="849"/>
      <c r="C271" s="850"/>
      <c r="D271" s="851"/>
      <c r="E271" s="786" t="s">
        <v>464</v>
      </c>
      <c r="F271" s="787"/>
      <c r="G271" s="787"/>
      <c r="H271" s="788"/>
      <c r="I271" s="419"/>
      <c r="J271" s="419"/>
      <c r="K271" s="418" t="str">
        <f>IFERROR(ROUND((J271/I271)-1,3),"0")</f>
        <v>0</v>
      </c>
    </row>
    <row r="272" spans="2:11" ht="22.5" customHeight="1">
      <c r="B272" s="852"/>
      <c r="C272" s="853"/>
      <c r="D272" s="854"/>
      <c r="E272" s="786" t="s">
        <v>535</v>
      </c>
      <c r="F272" s="787"/>
      <c r="G272" s="787"/>
      <c r="H272" s="788"/>
      <c r="I272" s="420">
        <f>I269+I270+I271</f>
        <v>0</v>
      </c>
      <c r="J272" s="420">
        <f>J269+J270+J271</f>
        <v>0</v>
      </c>
      <c r="K272" s="418" t="str">
        <f>IFERROR(ROUND((J272/I272)-1,3),"0")</f>
        <v>0</v>
      </c>
    </row>
    <row r="273" spans="2:11" ht="22.5" customHeight="1">
      <c r="B273" s="846" t="s">
        <v>188</v>
      </c>
      <c r="C273" s="847"/>
      <c r="D273" s="848"/>
      <c r="E273" s="786" t="s">
        <v>276</v>
      </c>
      <c r="F273" s="787"/>
      <c r="G273" s="787"/>
      <c r="H273" s="788"/>
      <c r="I273" s="419"/>
      <c r="J273" s="419"/>
      <c r="K273" s="418" t="str">
        <f>IFERROR(ROUND((J273/I273)-1,3),"0")</f>
        <v>0</v>
      </c>
    </row>
    <row r="274" spans="2:11" ht="22.5" customHeight="1">
      <c r="B274" s="852"/>
      <c r="C274" s="853"/>
      <c r="D274" s="854"/>
      <c r="E274" s="786" t="s">
        <v>190</v>
      </c>
      <c r="F274" s="787"/>
      <c r="G274" s="787"/>
      <c r="H274" s="788"/>
      <c r="I274" s="284" t="str">
        <f>IFERROR(ROUND(I273/I272,2),"0")</f>
        <v>0</v>
      </c>
      <c r="J274" s="284" t="str">
        <f>IFERROR(ROUND(J273/J272,2),"0")</f>
        <v>0</v>
      </c>
      <c r="K274" s="421"/>
    </row>
    <row r="275" spans="2:11" ht="22.5" customHeight="1">
      <c r="B275" s="846" t="s">
        <v>187</v>
      </c>
      <c r="C275" s="847"/>
      <c r="D275" s="848"/>
      <c r="E275" s="786" t="s">
        <v>277</v>
      </c>
      <c r="F275" s="787"/>
      <c r="G275" s="787"/>
      <c r="H275" s="788"/>
      <c r="I275" s="419"/>
      <c r="J275" s="419"/>
      <c r="K275" s="418" t="str">
        <f>IFERROR(ROUND((J275/I275)-1,3),"0")</f>
        <v>0</v>
      </c>
    </row>
    <row r="276" spans="2:11" ht="22.5" customHeight="1">
      <c r="B276" s="852"/>
      <c r="C276" s="853"/>
      <c r="D276" s="854"/>
      <c r="E276" s="786" t="s">
        <v>191</v>
      </c>
      <c r="F276" s="787"/>
      <c r="G276" s="787"/>
      <c r="H276" s="788"/>
      <c r="I276" s="284" t="str">
        <f>IFERROR(ROUND(I275/I272,2),"0")</f>
        <v>0</v>
      </c>
      <c r="J276" s="284" t="str">
        <f>IFERROR(ROUND(J275/J272,2),"0")</f>
        <v>0</v>
      </c>
      <c r="K276" s="421"/>
    </row>
  </sheetData>
  <mergeCells count="331">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 ref="B64:D65"/>
    <mergeCell ref="E64:H64"/>
    <mergeCell ref="E65:H65"/>
    <mergeCell ref="B66:D67"/>
    <mergeCell ref="E66:H66"/>
    <mergeCell ref="E67:H67"/>
    <mergeCell ref="B75:D76"/>
    <mergeCell ref="E75:H75"/>
    <mergeCell ref="E76:H7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J25:K25"/>
    <mergeCell ref="B27:D30"/>
    <mergeCell ref="E27:H27"/>
    <mergeCell ref="E28:H28"/>
    <mergeCell ref="E29:H29"/>
    <mergeCell ref="E30:H30"/>
    <mergeCell ref="B20:D21"/>
    <mergeCell ref="E20:H20"/>
    <mergeCell ref="E21:H21"/>
    <mergeCell ref="B22:D23"/>
    <mergeCell ref="E22:H22"/>
    <mergeCell ref="E23:H23"/>
    <mergeCell ref="B25:H26"/>
    <mergeCell ref="J36:K36"/>
    <mergeCell ref="B38:D41"/>
    <mergeCell ref="E38:H38"/>
    <mergeCell ref="E39:H39"/>
    <mergeCell ref="E40:H40"/>
    <mergeCell ref="E41:H41"/>
    <mergeCell ref="B31:D32"/>
    <mergeCell ref="E31:H31"/>
    <mergeCell ref="E32:H32"/>
    <mergeCell ref="B33:D34"/>
    <mergeCell ref="E33:H33"/>
    <mergeCell ref="E34:H34"/>
    <mergeCell ref="B36:H37"/>
    <mergeCell ref="J47:K47"/>
    <mergeCell ref="B49:D52"/>
    <mergeCell ref="E49:H49"/>
    <mergeCell ref="E50:H50"/>
    <mergeCell ref="E51:H51"/>
    <mergeCell ref="E52:H52"/>
    <mergeCell ref="B42:D43"/>
    <mergeCell ref="E42:H42"/>
    <mergeCell ref="E43:H43"/>
    <mergeCell ref="B44:D45"/>
    <mergeCell ref="E44:H44"/>
    <mergeCell ref="E45:H45"/>
    <mergeCell ref="B47:H48"/>
    <mergeCell ref="J58:K58"/>
    <mergeCell ref="B60:D63"/>
    <mergeCell ref="E60:H60"/>
    <mergeCell ref="E61:H61"/>
    <mergeCell ref="E62:H62"/>
    <mergeCell ref="E63:H63"/>
    <mergeCell ref="B53:D54"/>
    <mergeCell ref="E53:H53"/>
    <mergeCell ref="E54:H54"/>
    <mergeCell ref="B55:D56"/>
    <mergeCell ref="E55:H55"/>
    <mergeCell ref="E56:H56"/>
    <mergeCell ref="B58:H59"/>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B86:D87"/>
    <mergeCell ref="E86:H86"/>
    <mergeCell ref="E87:H87"/>
    <mergeCell ref="B88:D89"/>
    <mergeCell ref="E88:H88"/>
    <mergeCell ref="E89:H89"/>
    <mergeCell ref="B77:D78"/>
    <mergeCell ref="E77:H77"/>
    <mergeCell ref="E78:H78"/>
    <mergeCell ref="B97:D98"/>
    <mergeCell ref="E97:H97"/>
    <mergeCell ref="E98:H98"/>
    <mergeCell ref="B99:D100"/>
    <mergeCell ref="E99:H99"/>
    <mergeCell ref="E100:H100"/>
    <mergeCell ref="J91:K91"/>
    <mergeCell ref="B93:D96"/>
    <mergeCell ref="E93:H93"/>
    <mergeCell ref="E94:H94"/>
    <mergeCell ref="E95:H95"/>
    <mergeCell ref="E96:H96"/>
    <mergeCell ref="B91:H92"/>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68:K168"/>
    <mergeCell ref="B170:D173"/>
    <mergeCell ref="E170:H170"/>
    <mergeCell ref="E171:H171"/>
    <mergeCell ref="E172:H172"/>
    <mergeCell ref="E173:H173"/>
    <mergeCell ref="B168:H169"/>
    <mergeCell ref="B165:D166"/>
    <mergeCell ref="E165:H165"/>
    <mergeCell ref="E166:H166"/>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212:K212"/>
    <mergeCell ref="J201:K201"/>
    <mergeCell ref="B203:D206"/>
    <mergeCell ref="E203:H203"/>
    <mergeCell ref="E204:H204"/>
    <mergeCell ref="E205:H205"/>
    <mergeCell ref="E206:H206"/>
    <mergeCell ref="B201:H202"/>
    <mergeCell ref="B212:H213"/>
    <mergeCell ref="E215:H215"/>
    <mergeCell ref="E216:H216"/>
    <mergeCell ref="E217:H217"/>
    <mergeCell ref="B229:D230"/>
    <mergeCell ref="E229:H229"/>
    <mergeCell ref="E230:H230"/>
    <mergeCell ref="B231:D232"/>
    <mergeCell ref="E231:H231"/>
    <mergeCell ref="E232:H232"/>
    <mergeCell ref="J223:K223"/>
    <mergeCell ref="B225:D228"/>
    <mergeCell ref="E225:H225"/>
    <mergeCell ref="E226:H226"/>
    <mergeCell ref="E227:H227"/>
    <mergeCell ref="E228:H228"/>
    <mergeCell ref="B223:H224"/>
    <mergeCell ref="B240:D241"/>
    <mergeCell ref="E240:H240"/>
    <mergeCell ref="E241:H241"/>
    <mergeCell ref="B242:D243"/>
    <mergeCell ref="E242:H242"/>
    <mergeCell ref="E243:H243"/>
    <mergeCell ref="J234:K234"/>
    <mergeCell ref="B236:D239"/>
    <mergeCell ref="E236:H236"/>
    <mergeCell ref="E237:H237"/>
    <mergeCell ref="E238:H238"/>
    <mergeCell ref="E239:H239"/>
    <mergeCell ref="B234:H235"/>
    <mergeCell ref="B253:D254"/>
    <mergeCell ref="E253:H253"/>
    <mergeCell ref="E254:H254"/>
    <mergeCell ref="J245:K245"/>
    <mergeCell ref="B247:D250"/>
    <mergeCell ref="E247:H247"/>
    <mergeCell ref="E248:H248"/>
    <mergeCell ref="E249:H249"/>
    <mergeCell ref="E250:H250"/>
    <mergeCell ref="B245:H246"/>
    <mergeCell ref="B275:D276"/>
    <mergeCell ref="E275:H275"/>
    <mergeCell ref="E276:H276"/>
    <mergeCell ref="J267:K267"/>
    <mergeCell ref="B269:D272"/>
    <mergeCell ref="E269:H269"/>
    <mergeCell ref="E270:H270"/>
    <mergeCell ref="E271:H271"/>
    <mergeCell ref="E272:H272"/>
    <mergeCell ref="B267:H268"/>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s>
  <phoneticPr fontId="18"/>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30" priority="1">
      <formula>I5&lt;&gt;""</formula>
    </cfRule>
  </conditionalFormatting>
  <pageMargins left="0.43307086614173229" right="0.43307086614173229"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5"/>
  <sheetViews>
    <sheetView showGridLines="0" view="pageBreakPreview" zoomScale="90" zoomScaleNormal="100" zoomScaleSheetLayoutView="90" workbookViewId="0">
      <selection activeCell="B10" sqref="B10:K10"/>
    </sheetView>
  </sheetViews>
  <sheetFormatPr defaultColWidth="9" defaultRowHeight="12.6"/>
  <cols>
    <col min="1" max="1" width="3.6640625" style="240" customWidth="1"/>
    <col min="2" max="2" width="2.44140625" style="240" customWidth="1"/>
    <col min="3" max="11" width="9.21875" style="240" customWidth="1"/>
    <col min="12" max="12" width="2.44140625" style="240" customWidth="1"/>
    <col min="13" max="13" width="3.6640625" style="240" customWidth="1"/>
    <col min="14" max="14" width="3.6640625" style="253" customWidth="1"/>
    <col min="15" max="16384" width="9" style="240"/>
  </cols>
  <sheetData>
    <row r="1" spans="2:24">
      <c r="L1" s="245"/>
      <c r="M1" s="245"/>
      <c r="O1" s="777" t="s">
        <v>662</v>
      </c>
      <c r="P1" s="777"/>
      <c r="Q1" s="777"/>
      <c r="R1" s="777"/>
      <c r="S1" s="777"/>
      <c r="T1" s="777"/>
      <c r="U1" s="777"/>
      <c r="V1" s="777"/>
      <c r="W1" s="777"/>
      <c r="X1" s="777"/>
    </row>
    <row r="2" spans="2:24" ht="15.75" customHeight="1">
      <c r="B2" s="816" t="s">
        <v>426</v>
      </c>
      <c r="C2" s="816"/>
      <c r="D2" s="816"/>
      <c r="E2" s="816"/>
      <c r="F2" s="816"/>
      <c r="G2" s="816"/>
      <c r="H2" s="816"/>
      <c r="I2" s="816"/>
      <c r="J2" s="816"/>
      <c r="K2" s="816"/>
      <c r="L2" s="245"/>
      <c r="M2" s="245"/>
      <c r="O2" s="777"/>
      <c r="P2" s="777"/>
      <c r="Q2" s="777"/>
      <c r="R2" s="777"/>
      <c r="S2" s="777"/>
      <c r="T2" s="777"/>
      <c r="U2" s="777"/>
      <c r="V2" s="777"/>
      <c r="W2" s="777"/>
      <c r="X2" s="777"/>
    </row>
    <row r="3" spans="2:24" ht="7.5" customHeight="1">
      <c r="B3" s="247"/>
      <c r="C3" s="248"/>
      <c r="D3" s="248"/>
      <c r="E3" s="248"/>
      <c r="F3" s="248"/>
      <c r="G3" s="248"/>
      <c r="H3" s="248"/>
      <c r="I3" s="248"/>
      <c r="J3" s="248"/>
      <c r="K3" s="248"/>
      <c r="L3" s="245"/>
      <c r="M3" s="245"/>
      <c r="O3" s="401"/>
      <c r="P3" s="401"/>
      <c r="Q3" s="401"/>
      <c r="R3" s="401"/>
      <c r="S3" s="401"/>
      <c r="T3" s="401"/>
      <c r="U3" s="401"/>
      <c r="V3" s="401"/>
      <c r="W3" s="401"/>
      <c r="X3" s="401"/>
    </row>
    <row r="4" spans="2:24" s="249" customFormat="1" ht="18" customHeight="1">
      <c r="B4" s="245" t="s">
        <v>278</v>
      </c>
      <c r="L4" s="245"/>
      <c r="M4" s="245"/>
      <c r="N4" s="253"/>
      <c r="O4" s="916" t="s">
        <v>544</v>
      </c>
      <c r="P4" s="916"/>
      <c r="Q4" s="916"/>
      <c r="R4" s="916"/>
      <c r="S4" s="916"/>
      <c r="T4" s="916"/>
      <c r="U4" s="916"/>
      <c r="V4" s="916"/>
      <c r="W4" s="916"/>
      <c r="X4" s="916"/>
    </row>
    <row r="5" spans="2:24" s="249" customFormat="1" ht="33" customHeight="1">
      <c r="B5" s="829" t="s">
        <v>314</v>
      </c>
      <c r="C5" s="830"/>
      <c r="D5" s="830"/>
      <c r="E5" s="830"/>
      <c r="F5" s="830"/>
      <c r="G5" s="830"/>
      <c r="H5" s="830"/>
      <c r="I5" s="830"/>
      <c r="J5" s="830"/>
      <c r="K5" s="831"/>
      <c r="L5" s="245"/>
      <c r="M5" s="245"/>
      <c r="N5" s="253"/>
      <c r="O5" s="916"/>
      <c r="P5" s="916"/>
      <c r="Q5" s="916"/>
      <c r="R5" s="916"/>
      <c r="S5" s="916"/>
      <c r="T5" s="916"/>
      <c r="U5" s="916"/>
      <c r="V5" s="916"/>
      <c r="W5" s="916"/>
      <c r="X5" s="916"/>
    </row>
    <row r="6" spans="2:24" s="249" customFormat="1" ht="193.5" customHeight="1">
      <c r="B6" s="917"/>
      <c r="C6" s="918"/>
      <c r="D6" s="918"/>
      <c r="E6" s="918"/>
      <c r="F6" s="918"/>
      <c r="G6" s="918"/>
      <c r="H6" s="918"/>
      <c r="I6" s="918"/>
      <c r="J6" s="918"/>
      <c r="K6" s="919"/>
      <c r="L6" s="245"/>
      <c r="M6" s="245"/>
      <c r="N6" s="253"/>
      <c r="O6" s="916"/>
      <c r="P6" s="916"/>
      <c r="Q6" s="916"/>
      <c r="R6" s="916"/>
      <c r="S6" s="916"/>
      <c r="T6" s="916"/>
      <c r="U6" s="916"/>
      <c r="V6" s="916"/>
      <c r="W6" s="916"/>
      <c r="X6" s="916"/>
    </row>
    <row r="7" spans="2:24" s="249" customFormat="1" ht="33" customHeight="1">
      <c r="B7" s="829" t="s">
        <v>543</v>
      </c>
      <c r="C7" s="830"/>
      <c r="D7" s="830"/>
      <c r="E7" s="830"/>
      <c r="F7" s="830"/>
      <c r="G7" s="830"/>
      <c r="H7" s="830"/>
      <c r="I7" s="830"/>
      <c r="J7" s="830"/>
      <c r="K7" s="831"/>
      <c r="L7" s="245"/>
      <c r="M7" s="245"/>
      <c r="N7" s="253"/>
      <c r="O7" s="916"/>
      <c r="P7" s="916"/>
      <c r="Q7" s="916"/>
      <c r="R7" s="916"/>
      <c r="S7" s="916"/>
      <c r="T7" s="916"/>
      <c r="U7" s="916"/>
      <c r="V7" s="916"/>
      <c r="W7" s="916"/>
      <c r="X7" s="916"/>
    </row>
    <row r="8" spans="2:24" s="249" customFormat="1" ht="100.5" customHeight="1">
      <c r="B8" s="917"/>
      <c r="C8" s="918"/>
      <c r="D8" s="918"/>
      <c r="E8" s="918"/>
      <c r="F8" s="918"/>
      <c r="G8" s="918"/>
      <c r="H8" s="918"/>
      <c r="I8" s="918"/>
      <c r="J8" s="918"/>
      <c r="K8" s="919"/>
      <c r="L8" s="245"/>
      <c r="M8" s="245"/>
      <c r="N8" s="253"/>
      <c r="O8" s="916"/>
      <c r="P8" s="916"/>
      <c r="Q8" s="916"/>
      <c r="R8" s="916"/>
      <c r="S8" s="916"/>
      <c r="T8" s="916"/>
      <c r="U8" s="916"/>
      <c r="V8" s="916"/>
      <c r="W8" s="916"/>
      <c r="X8" s="916"/>
    </row>
    <row r="9" spans="2:24" s="249" customFormat="1" ht="33" customHeight="1">
      <c r="B9" s="829" t="s">
        <v>315</v>
      </c>
      <c r="C9" s="830"/>
      <c r="D9" s="830"/>
      <c r="E9" s="830"/>
      <c r="F9" s="830"/>
      <c r="G9" s="830"/>
      <c r="H9" s="830"/>
      <c r="I9" s="830"/>
      <c r="J9" s="830"/>
      <c r="K9" s="831"/>
      <c r="L9" s="245"/>
      <c r="M9" s="245"/>
      <c r="N9" s="253"/>
      <c r="O9" s="916"/>
      <c r="P9" s="916"/>
      <c r="Q9" s="916"/>
      <c r="R9" s="916"/>
      <c r="S9" s="916"/>
      <c r="T9" s="916"/>
      <c r="U9" s="916"/>
      <c r="V9" s="916"/>
      <c r="W9" s="916"/>
      <c r="X9" s="916"/>
    </row>
    <row r="10" spans="2:24" s="249" customFormat="1" ht="100.5" customHeight="1">
      <c r="B10" s="917"/>
      <c r="C10" s="918"/>
      <c r="D10" s="918"/>
      <c r="E10" s="918"/>
      <c r="F10" s="918"/>
      <c r="G10" s="918"/>
      <c r="H10" s="918"/>
      <c r="I10" s="918"/>
      <c r="J10" s="918"/>
      <c r="K10" s="919"/>
      <c r="L10" s="245"/>
      <c r="M10" s="245"/>
      <c r="N10" s="253"/>
      <c r="O10" s="916"/>
      <c r="P10" s="916"/>
      <c r="Q10" s="916"/>
      <c r="R10" s="916"/>
      <c r="S10" s="916"/>
      <c r="T10" s="916"/>
      <c r="U10" s="916"/>
      <c r="V10" s="916"/>
      <c r="W10" s="916"/>
      <c r="X10" s="916"/>
    </row>
    <row r="11" spans="2:24" s="249" customFormat="1">
      <c r="L11" s="245"/>
      <c r="M11" s="245"/>
      <c r="N11" s="253"/>
    </row>
    <row r="12" spans="2:24">
      <c r="B12" s="245" t="s">
        <v>279</v>
      </c>
      <c r="C12" s="249"/>
      <c r="D12" s="249"/>
      <c r="E12" s="249"/>
      <c r="F12" s="249"/>
      <c r="G12" s="249"/>
      <c r="H12" s="249"/>
      <c r="I12" s="249"/>
      <c r="J12" s="249"/>
      <c r="K12" s="249"/>
      <c r="L12" s="245"/>
    </row>
    <row r="13" spans="2:24" ht="49.5" customHeight="1">
      <c r="B13" s="792"/>
      <c r="C13" s="835"/>
      <c r="D13" s="835"/>
      <c r="E13" s="835"/>
      <c r="F13" s="835"/>
      <c r="G13" s="835"/>
      <c r="H13" s="835"/>
      <c r="I13" s="835"/>
      <c r="J13" s="835"/>
      <c r="K13" s="836"/>
      <c r="L13" s="245"/>
      <c r="O13" s="781" t="s">
        <v>685</v>
      </c>
      <c r="P13" s="781"/>
      <c r="Q13" s="781"/>
      <c r="R13" s="781"/>
      <c r="S13" s="781"/>
      <c r="T13" s="781"/>
      <c r="U13" s="781"/>
      <c r="V13" s="781"/>
      <c r="W13" s="781"/>
      <c r="X13" s="781"/>
    </row>
    <row r="14" spans="2:24">
      <c r="O14" s="781"/>
      <c r="P14" s="781"/>
      <c r="Q14" s="781"/>
      <c r="R14" s="781"/>
      <c r="S14" s="781"/>
      <c r="T14" s="781"/>
      <c r="U14" s="781"/>
      <c r="V14" s="781"/>
      <c r="W14" s="781"/>
      <c r="X14" s="781"/>
    </row>
    <row r="15" spans="2:24">
      <c r="O15" s="781"/>
      <c r="P15" s="781"/>
      <c r="Q15" s="781"/>
      <c r="R15" s="781"/>
      <c r="S15" s="781"/>
      <c r="T15" s="781"/>
      <c r="U15" s="781"/>
      <c r="V15" s="781"/>
      <c r="W15" s="781"/>
      <c r="X15" s="781"/>
    </row>
  </sheetData>
  <mergeCells count="11">
    <mergeCell ref="O4:X10"/>
    <mergeCell ref="B2:K2"/>
    <mergeCell ref="B8:K8"/>
    <mergeCell ref="B13:K13"/>
    <mergeCell ref="B5:K5"/>
    <mergeCell ref="B6:K6"/>
    <mergeCell ref="B9:K9"/>
    <mergeCell ref="B10:K10"/>
    <mergeCell ref="B7:K7"/>
    <mergeCell ref="O1:X2"/>
    <mergeCell ref="O13:X15"/>
  </mergeCells>
  <phoneticPr fontId="19"/>
  <pageMargins left="0.43307086614173229" right="0.43307086614173229"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7"/>
  <sheetViews>
    <sheetView showGridLines="0" view="pageBreakPreview" zoomScale="85" zoomScaleNormal="100" zoomScaleSheetLayoutView="85" workbookViewId="0">
      <selection activeCell="C8" sqref="C8"/>
    </sheetView>
  </sheetViews>
  <sheetFormatPr defaultColWidth="10.6640625" defaultRowHeight="12.6"/>
  <cols>
    <col min="1" max="2" width="2.6640625" style="288" customWidth="1"/>
    <col min="3" max="17" width="10.6640625" style="288" customWidth="1"/>
    <col min="18" max="19" width="2.6640625" style="288" customWidth="1"/>
    <col min="20" max="16384" width="10.6640625" style="288"/>
  </cols>
  <sheetData>
    <row r="1" spans="2:17" ht="10.199999999999999" customHeight="1"/>
    <row r="2" spans="2:17" ht="10.199999999999999" customHeight="1"/>
    <row r="3" spans="2:17" ht="20.100000000000001" customHeight="1">
      <c r="C3" s="289" t="s">
        <v>688</v>
      </c>
    </row>
    <row r="4" spans="2:17" ht="20.100000000000001" customHeight="1" thickBot="1"/>
    <row r="5" spans="2:17" ht="20.100000000000001" customHeight="1" thickBot="1">
      <c r="C5" s="921" t="s">
        <v>687</v>
      </c>
      <c r="D5" s="922"/>
      <c r="E5" s="922"/>
      <c r="F5" s="922"/>
      <c r="G5" s="922"/>
      <c r="H5" s="922"/>
      <c r="I5" s="922"/>
      <c r="J5" s="922"/>
      <c r="K5" s="923"/>
      <c r="M5" s="924" t="s">
        <v>686</v>
      </c>
      <c r="N5" s="925"/>
      <c r="O5" s="925"/>
      <c r="P5" s="925"/>
      <c r="Q5" s="926"/>
    </row>
    <row r="6" spans="2:17" ht="20.100000000000001" customHeight="1">
      <c r="C6" s="927"/>
      <c r="D6" s="928"/>
      <c r="E6" s="929"/>
      <c r="F6" s="930"/>
      <c r="G6" s="928"/>
      <c r="H6" s="929"/>
      <c r="I6" s="930"/>
      <c r="J6" s="928"/>
      <c r="K6" s="931"/>
      <c r="M6" s="932" t="s">
        <v>198</v>
      </c>
      <c r="N6" s="934" t="s">
        <v>199</v>
      </c>
      <c r="O6" s="934"/>
      <c r="P6" s="934" t="s">
        <v>200</v>
      </c>
      <c r="Q6" s="936"/>
    </row>
    <row r="7" spans="2:17" ht="20.100000000000001" customHeight="1">
      <c r="C7" s="290" t="s">
        <v>198</v>
      </c>
      <c r="D7" s="291" t="s">
        <v>199</v>
      </c>
      <c r="E7" s="292" t="s">
        <v>200</v>
      </c>
      <c r="F7" s="293" t="s">
        <v>198</v>
      </c>
      <c r="G7" s="291" t="s">
        <v>199</v>
      </c>
      <c r="H7" s="292" t="s">
        <v>200</v>
      </c>
      <c r="I7" s="293" t="s">
        <v>198</v>
      </c>
      <c r="J7" s="291" t="s">
        <v>199</v>
      </c>
      <c r="K7" s="294" t="s">
        <v>200</v>
      </c>
      <c r="M7" s="933"/>
      <c r="N7" s="935"/>
      <c r="O7" s="935"/>
      <c r="P7" s="295" t="s">
        <v>201</v>
      </c>
      <c r="Q7" s="296" t="s">
        <v>202</v>
      </c>
    </row>
    <row r="8" spans="2:17" ht="42.75" customHeight="1">
      <c r="B8" s="920"/>
      <c r="C8" s="631"/>
      <c r="D8" s="632"/>
      <c r="E8" s="633"/>
      <c r="F8" s="634"/>
      <c r="G8" s="632"/>
      <c r="H8" s="633"/>
      <c r="I8" s="634"/>
      <c r="J8" s="632"/>
      <c r="K8" s="635"/>
      <c r="M8" s="651"/>
      <c r="N8" s="632"/>
      <c r="O8" s="652"/>
      <c r="P8" s="653"/>
      <c r="Q8" s="654"/>
    </row>
    <row r="9" spans="2:17" ht="42.75" customHeight="1">
      <c r="B9" s="920"/>
      <c r="C9" s="636"/>
      <c r="D9" s="637"/>
      <c r="E9" s="638"/>
      <c r="F9" s="639"/>
      <c r="G9" s="637"/>
      <c r="H9" s="638"/>
      <c r="I9" s="639"/>
      <c r="J9" s="637"/>
      <c r="K9" s="640"/>
      <c r="M9" s="655"/>
      <c r="N9" s="656"/>
      <c r="O9" s="657"/>
      <c r="P9" s="657"/>
      <c r="Q9" s="658"/>
    </row>
    <row r="10" spans="2:17" ht="42.75" customHeight="1">
      <c r="B10" s="920"/>
      <c r="C10" s="641"/>
      <c r="D10" s="637"/>
      <c r="E10" s="642"/>
      <c r="F10" s="639"/>
      <c r="G10" s="637"/>
      <c r="H10" s="642"/>
      <c r="I10" s="639"/>
      <c r="J10" s="637"/>
      <c r="K10" s="643"/>
      <c r="M10" s="641"/>
      <c r="N10" s="637"/>
      <c r="O10" s="659"/>
      <c r="P10" s="660"/>
      <c r="Q10" s="643"/>
    </row>
    <row r="11" spans="2:17" ht="42.75" customHeight="1">
      <c r="B11" s="920"/>
      <c r="C11" s="641"/>
      <c r="D11" s="637"/>
      <c r="E11" s="642"/>
      <c r="F11" s="639"/>
      <c r="G11" s="637"/>
      <c r="H11" s="642"/>
      <c r="I11" s="639"/>
      <c r="J11" s="637"/>
      <c r="K11" s="643"/>
      <c r="M11" s="641"/>
      <c r="N11" s="637"/>
      <c r="O11" s="659"/>
      <c r="P11" s="660"/>
      <c r="Q11" s="643"/>
    </row>
    <row r="12" spans="2:17" ht="42.75" customHeight="1">
      <c r="C12" s="636"/>
      <c r="D12" s="637"/>
      <c r="E12" s="638"/>
      <c r="F12" s="639"/>
      <c r="G12" s="637"/>
      <c r="H12" s="638"/>
      <c r="I12" s="639"/>
      <c r="J12" s="637"/>
      <c r="K12" s="640"/>
      <c r="M12" s="636"/>
      <c r="N12" s="637"/>
      <c r="O12" s="659"/>
      <c r="P12" s="652"/>
      <c r="Q12" s="635"/>
    </row>
    <row r="13" spans="2:17" ht="42.75" customHeight="1">
      <c r="C13" s="641"/>
      <c r="D13" s="637"/>
      <c r="E13" s="642"/>
      <c r="F13" s="644"/>
      <c r="G13" s="637"/>
      <c r="H13" s="638"/>
      <c r="I13" s="639"/>
      <c r="J13" s="637"/>
      <c r="K13" s="643"/>
      <c r="M13" s="641"/>
      <c r="N13" s="637"/>
      <c r="O13" s="659"/>
      <c r="P13" s="660"/>
      <c r="Q13" s="643"/>
    </row>
    <row r="14" spans="2:17" ht="42.75" customHeight="1">
      <c r="C14" s="636"/>
      <c r="D14" s="637"/>
      <c r="E14" s="638"/>
      <c r="F14" s="644"/>
      <c r="G14" s="637"/>
      <c r="H14" s="638"/>
      <c r="I14" s="639"/>
      <c r="J14" s="637"/>
      <c r="K14" s="643"/>
      <c r="M14" s="641"/>
      <c r="N14" s="637"/>
      <c r="O14" s="659"/>
      <c r="P14" s="660"/>
      <c r="Q14" s="643"/>
    </row>
    <row r="15" spans="2:17" ht="42.75" customHeight="1">
      <c r="C15" s="636"/>
      <c r="D15" s="637"/>
      <c r="E15" s="638"/>
      <c r="F15" s="644"/>
      <c r="G15" s="637"/>
      <c r="H15" s="638"/>
      <c r="I15" s="639"/>
      <c r="J15" s="637"/>
      <c r="K15" s="643"/>
      <c r="M15" s="641"/>
      <c r="N15" s="637"/>
      <c r="O15" s="659"/>
      <c r="P15" s="660"/>
      <c r="Q15" s="643"/>
    </row>
    <row r="16" spans="2:17" ht="42.75" customHeight="1">
      <c r="C16" s="636"/>
      <c r="D16" s="637"/>
      <c r="E16" s="638"/>
      <c r="F16" s="644"/>
      <c r="G16" s="637"/>
      <c r="H16" s="638"/>
      <c r="I16" s="639"/>
      <c r="J16" s="637"/>
      <c r="K16" s="643"/>
      <c r="M16" s="641"/>
      <c r="N16" s="637"/>
      <c r="O16" s="659"/>
      <c r="P16" s="660"/>
      <c r="Q16" s="643"/>
    </row>
    <row r="17" spans="3:17" ht="42.75" customHeight="1">
      <c r="C17" s="636"/>
      <c r="D17" s="637"/>
      <c r="E17" s="638"/>
      <c r="F17" s="644"/>
      <c r="G17" s="637"/>
      <c r="H17" s="638"/>
      <c r="I17" s="639"/>
      <c r="J17" s="637"/>
      <c r="K17" s="643"/>
      <c r="M17" s="641"/>
      <c r="N17" s="637"/>
      <c r="O17" s="659"/>
      <c r="P17" s="660"/>
      <c r="Q17" s="643"/>
    </row>
    <row r="18" spans="3:17" ht="42.75" customHeight="1">
      <c r="C18" s="641"/>
      <c r="D18" s="637"/>
      <c r="E18" s="642"/>
      <c r="F18" s="639"/>
      <c r="G18" s="637"/>
      <c r="H18" s="642"/>
      <c r="I18" s="639"/>
      <c r="J18" s="637"/>
      <c r="K18" s="643"/>
      <c r="M18" s="641"/>
      <c r="N18" s="637"/>
      <c r="O18" s="659"/>
      <c r="P18" s="660"/>
      <c r="Q18" s="643"/>
    </row>
    <row r="19" spans="3:17" ht="42.75" customHeight="1" thickBot="1">
      <c r="C19" s="645"/>
      <c r="D19" s="646"/>
      <c r="E19" s="647"/>
      <c r="F19" s="648"/>
      <c r="G19" s="649"/>
      <c r="H19" s="647"/>
      <c r="I19" s="648"/>
      <c r="J19" s="646"/>
      <c r="K19" s="650"/>
      <c r="M19" s="645"/>
      <c r="N19" s="646"/>
      <c r="O19" s="649"/>
      <c r="P19" s="661"/>
      <c r="Q19" s="650"/>
    </row>
    <row r="20" spans="3:17" ht="20.100000000000001" customHeight="1"/>
    <row r="21" spans="3:17" ht="10.199999999999999" customHeight="1"/>
    <row r="22" spans="3:17" ht="10.199999999999999" customHeight="1"/>
    <row r="23" spans="3:17" ht="20.100000000000001" customHeight="1"/>
    <row r="24" spans="3:17" ht="20.100000000000001" customHeight="1"/>
    <row r="25" spans="3:17" ht="20.100000000000001" customHeight="1"/>
    <row r="26" spans="3:17" ht="20.100000000000001" customHeight="1"/>
    <row r="27" spans="3:17" ht="20.100000000000001" customHeight="1"/>
  </sheetData>
  <mergeCells count="9">
    <mergeCell ref="B8:B11"/>
    <mergeCell ref="C5:K5"/>
    <mergeCell ref="M5:Q5"/>
    <mergeCell ref="C6:E6"/>
    <mergeCell ref="F6:H6"/>
    <mergeCell ref="I6:K6"/>
    <mergeCell ref="M6:M7"/>
    <mergeCell ref="N6:O7"/>
    <mergeCell ref="P6:Q6"/>
  </mergeCells>
  <phoneticPr fontId="15"/>
  <pageMargins left="0.7" right="0.7" top="0.75" bottom="0.75" header="0.3" footer="0.3"/>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showGridLines="0" view="pageBreakPreview" zoomScaleNormal="100" zoomScaleSheetLayoutView="100" workbookViewId="0">
      <selection activeCell="C26" sqref="C26"/>
    </sheetView>
  </sheetViews>
  <sheetFormatPr defaultColWidth="9" defaultRowHeight="10.8"/>
  <cols>
    <col min="1" max="1" width="1.44140625" style="1" customWidth="1"/>
    <col min="2" max="2" width="2.44140625" style="1" customWidth="1"/>
    <col min="3" max="3" width="14.21875" style="1" customWidth="1"/>
    <col min="4" max="4" width="7" style="1" customWidth="1"/>
    <col min="5" max="5" width="9.44140625" style="1" customWidth="1"/>
    <col min="6" max="6" width="6" style="1" customWidth="1"/>
    <col min="7" max="7" width="8.6640625" style="1" customWidth="1"/>
    <col min="8" max="8" width="6.33203125" style="1" customWidth="1"/>
    <col min="9" max="9" width="10.6640625" style="1" customWidth="1"/>
    <col min="10" max="15" width="10.44140625" style="1" customWidth="1"/>
    <col min="16" max="17" width="2.109375" style="1" customWidth="1"/>
    <col min="18" max="16384" width="9" style="1"/>
  </cols>
  <sheetData>
    <row r="2" spans="2:19">
      <c r="B2" s="1" t="s">
        <v>0</v>
      </c>
    </row>
    <row r="3" spans="2:19">
      <c r="E3" s="940" t="s">
        <v>27</v>
      </c>
      <c r="F3" s="940"/>
      <c r="G3" s="940"/>
      <c r="H3" s="940"/>
      <c r="I3" s="940"/>
      <c r="J3" s="940"/>
      <c r="K3" s="940"/>
      <c r="L3" s="940"/>
      <c r="M3" s="940"/>
    </row>
    <row r="4" spans="2:19">
      <c r="E4" s="940"/>
      <c r="F4" s="940"/>
      <c r="G4" s="940"/>
      <c r="H4" s="940"/>
      <c r="I4" s="940"/>
      <c r="J4" s="940"/>
      <c r="K4" s="940"/>
      <c r="L4" s="940"/>
      <c r="M4" s="940"/>
    </row>
    <row r="5" spans="2:19" ht="11.4" thickBot="1">
      <c r="B5" s="1" t="s">
        <v>1</v>
      </c>
    </row>
    <row r="6" spans="2:19" ht="20.100000000000001" customHeight="1" thickBot="1">
      <c r="C6" s="17" t="s">
        <v>2</v>
      </c>
      <c r="D6" s="941"/>
      <c r="E6" s="941"/>
      <c r="F6" s="941"/>
      <c r="G6" s="941"/>
      <c r="H6" s="941"/>
      <c r="I6" s="941"/>
      <c r="J6" s="942"/>
      <c r="K6" s="54" t="s">
        <v>4</v>
      </c>
      <c r="L6" s="18"/>
      <c r="M6" s="17" t="s">
        <v>22</v>
      </c>
      <c r="N6" s="943"/>
      <c r="O6" s="944"/>
    </row>
    <row r="7" spans="2:19" ht="20.100000000000001" customHeight="1" thickBot="1">
      <c r="C7" s="54" t="s">
        <v>3</v>
      </c>
      <c r="D7" s="945"/>
      <c r="E7" s="941"/>
      <c r="F7" s="941"/>
      <c r="G7" s="941"/>
      <c r="H7" s="941"/>
      <c r="I7" s="941"/>
      <c r="J7" s="942"/>
      <c r="K7" s="52" t="s">
        <v>5</v>
      </c>
      <c r="L7" s="946" t="s">
        <v>8</v>
      </c>
      <c r="M7" s="947"/>
      <c r="N7" s="947"/>
      <c r="O7" s="948"/>
    </row>
    <row r="8" spans="2:19" ht="50.1" customHeight="1" thickBot="1">
      <c r="C8" s="949" t="s">
        <v>21</v>
      </c>
      <c r="D8" s="950"/>
      <c r="E8" s="951"/>
      <c r="F8" s="952" t="s">
        <v>45</v>
      </c>
      <c r="G8" s="941"/>
      <c r="H8" s="941"/>
      <c r="I8" s="941"/>
      <c r="J8" s="941"/>
      <c r="K8" s="941"/>
      <c r="L8" s="941"/>
      <c r="M8" s="941"/>
      <c r="N8" s="941"/>
      <c r="O8" s="942"/>
    </row>
    <row r="9" spans="2:19" ht="18" customHeight="1">
      <c r="J9" s="959" t="s">
        <v>6</v>
      </c>
      <c r="K9" s="959"/>
      <c r="L9" s="959"/>
      <c r="M9" s="959"/>
      <c r="N9" s="959"/>
      <c r="O9" s="959"/>
    </row>
    <row r="10" spans="2:19" ht="18" customHeight="1" thickBot="1">
      <c r="B10" s="1" t="s">
        <v>7</v>
      </c>
    </row>
    <row r="11" spans="2:19" ht="20.100000000000001" customHeight="1">
      <c r="C11" s="960" t="s">
        <v>18</v>
      </c>
      <c r="D11" s="961"/>
      <c r="E11" s="961"/>
      <c r="F11" s="961"/>
      <c r="G11" s="961"/>
      <c r="H11" s="962"/>
      <c r="I11" s="966" t="s">
        <v>26</v>
      </c>
      <c r="J11" s="967"/>
      <c r="K11" s="967"/>
      <c r="L11" s="967"/>
      <c r="M11" s="967"/>
      <c r="N11" s="968"/>
      <c r="O11" s="53" t="s">
        <v>9</v>
      </c>
    </row>
    <row r="12" spans="2:19" ht="20.100000000000001" customHeight="1" thickBot="1">
      <c r="C12" s="963"/>
      <c r="D12" s="964"/>
      <c r="E12" s="964"/>
      <c r="F12" s="964"/>
      <c r="G12" s="964"/>
      <c r="H12" s="965"/>
      <c r="I12" s="19" t="s">
        <v>35</v>
      </c>
      <c r="J12" s="20" t="s">
        <v>36</v>
      </c>
      <c r="K12" s="20" t="s">
        <v>37</v>
      </c>
      <c r="L12" s="21" t="s">
        <v>38</v>
      </c>
      <c r="M12" s="20" t="s">
        <v>39</v>
      </c>
      <c r="N12" s="22" t="s">
        <v>40</v>
      </c>
      <c r="O12" s="23" t="s">
        <v>41</v>
      </c>
    </row>
    <row r="13" spans="2:19" ht="20.100000000000001" customHeight="1" thickBot="1">
      <c r="C13" s="953" t="s">
        <v>54</v>
      </c>
      <c r="D13" s="954"/>
      <c r="E13" s="954"/>
      <c r="F13" s="954"/>
      <c r="G13" s="954"/>
      <c r="H13" s="955"/>
      <c r="I13" s="68"/>
      <c r="J13" s="69"/>
      <c r="K13" s="69"/>
      <c r="L13" s="70"/>
      <c r="M13" s="69"/>
      <c r="N13" s="71"/>
      <c r="O13" s="72"/>
      <c r="R13" s="1" t="s">
        <v>56</v>
      </c>
      <c r="S13" s="1" t="s">
        <v>63</v>
      </c>
    </row>
    <row r="14" spans="2:19" ht="18" customHeight="1">
      <c r="C14" s="969" t="s">
        <v>53</v>
      </c>
      <c r="D14" s="972" t="s">
        <v>10</v>
      </c>
      <c r="E14" s="973"/>
      <c r="F14" s="973"/>
      <c r="G14" s="973"/>
      <c r="H14" s="974"/>
      <c r="I14" s="24"/>
      <c r="J14" s="25"/>
      <c r="K14" s="25"/>
      <c r="L14" s="26"/>
      <c r="M14" s="25"/>
      <c r="N14" s="27"/>
      <c r="O14" s="28"/>
    </row>
    <row r="15" spans="2:19" ht="18" customHeight="1">
      <c r="C15" s="970"/>
      <c r="D15" s="975" t="s">
        <v>55</v>
      </c>
      <c r="E15" s="976"/>
      <c r="F15" s="976"/>
      <c r="G15" s="976"/>
      <c r="H15" s="977"/>
      <c r="I15" s="73"/>
      <c r="J15" s="74"/>
      <c r="K15" s="74"/>
      <c r="L15" s="75"/>
      <c r="M15" s="74"/>
      <c r="N15" s="76"/>
      <c r="O15" s="77"/>
      <c r="R15" s="1" t="s">
        <v>57</v>
      </c>
    </row>
    <row r="16" spans="2:19" ht="18" customHeight="1">
      <c r="C16" s="970"/>
      <c r="D16" s="978" t="s">
        <v>25</v>
      </c>
      <c r="E16" s="979"/>
      <c r="F16" s="979"/>
      <c r="G16" s="979"/>
      <c r="H16" s="980"/>
      <c r="I16" s="24"/>
      <c r="J16" s="25"/>
      <c r="K16" s="25"/>
      <c r="L16" s="26"/>
      <c r="M16" s="25"/>
      <c r="N16" s="27"/>
      <c r="O16" s="28"/>
    </row>
    <row r="17" spans="3:18" ht="18" customHeight="1">
      <c r="C17" s="970"/>
      <c r="D17" s="978" t="s">
        <v>59</v>
      </c>
      <c r="E17" s="979"/>
      <c r="F17" s="979"/>
      <c r="G17" s="979"/>
      <c r="H17" s="980"/>
      <c r="I17" s="24"/>
      <c r="J17" s="25"/>
      <c r="K17" s="25"/>
      <c r="L17" s="26"/>
      <c r="M17" s="25"/>
      <c r="N17" s="27"/>
      <c r="O17" s="28"/>
      <c r="R17" s="1" t="s">
        <v>58</v>
      </c>
    </row>
    <row r="18" spans="3:18" ht="18" customHeight="1">
      <c r="C18" s="971"/>
      <c r="D18" s="937" t="s">
        <v>42</v>
      </c>
      <c r="E18" s="938"/>
      <c r="F18" s="938"/>
      <c r="G18" s="938"/>
      <c r="H18" s="939"/>
      <c r="I18" s="29"/>
      <c r="J18" s="30"/>
      <c r="K18" s="30"/>
      <c r="L18" s="31"/>
      <c r="M18" s="30"/>
      <c r="N18" s="32"/>
      <c r="O18" s="33"/>
    </row>
    <row r="19" spans="3:18" ht="18" customHeight="1">
      <c r="C19" s="987" t="s">
        <v>19</v>
      </c>
      <c r="D19" s="988" t="s">
        <v>11</v>
      </c>
      <c r="E19" s="989"/>
      <c r="F19" s="989"/>
      <c r="G19" s="989"/>
      <c r="H19" s="990"/>
      <c r="I19" s="24"/>
      <c r="J19" s="25"/>
      <c r="K19" s="25"/>
      <c r="L19" s="26"/>
      <c r="M19" s="25"/>
      <c r="N19" s="27"/>
      <c r="O19" s="34"/>
    </row>
    <row r="20" spans="3:18" ht="18" customHeight="1">
      <c r="C20" s="987"/>
      <c r="D20" s="978" t="s">
        <v>12</v>
      </c>
      <c r="E20" s="979"/>
      <c r="F20" s="979"/>
      <c r="G20" s="979"/>
      <c r="H20" s="980"/>
      <c r="I20" s="24"/>
      <c r="J20" s="25"/>
      <c r="K20" s="25"/>
      <c r="L20" s="26"/>
      <c r="M20" s="30"/>
      <c r="N20" s="27"/>
      <c r="O20" s="33"/>
    </row>
    <row r="21" spans="3:18" ht="18" customHeight="1">
      <c r="C21" s="981" t="s">
        <v>23</v>
      </c>
      <c r="D21" s="982" t="s">
        <v>28</v>
      </c>
      <c r="E21" s="983"/>
      <c r="F21" s="983" t="s">
        <v>43</v>
      </c>
      <c r="G21" s="983"/>
      <c r="H21" s="986"/>
      <c r="I21" s="35"/>
      <c r="J21" s="36"/>
      <c r="K21" s="36"/>
      <c r="L21" s="36"/>
      <c r="M21" s="36"/>
      <c r="N21" s="37"/>
      <c r="O21" s="38"/>
    </row>
    <row r="22" spans="3:18" ht="18" customHeight="1">
      <c r="C22" s="971"/>
      <c r="D22" s="984"/>
      <c r="E22" s="985"/>
      <c r="F22" s="938" t="s">
        <v>44</v>
      </c>
      <c r="G22" s="938"/>
      <c r="H22" s="939"/>
      <c r="I22" s="35"/>
      <c r="J22" s="36"/>
      <c r="K22" s="36"/>
      <c r="L22" s="36"/>
      <c r="M22" s="36"/>
      <c r="N22" s="37"/>
      <c r="O22" s="38"/>
    </row>
    <row r="23" spans="3:18" ht="18" customHeight="1" thickBot="1">
      <c r="C23" s="39" t="s">
        <v>20</v>
      </c>
      <c r="D23" s="956" t="s">
        <v>13</v>
      </c>
      <c r="E23" s="957"/>
      <c r="F23" s="957"/>
      <c r="G23" s="957"/>
      <c r="H23" s="958"/>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00000000000001" customHeight="1"/>
  </sheetData>
  <mergeCells count="25">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 ref="D18:H18"/>
    <mergeCell ref="E3:M4"/>
    <mergeCell ref="D6:J6"/>
    <mergeCell ref="N6:O6"/>
    <mergeCell ref="D7:J7"/>
    <mergeCell ref="L7:O7"/>
    <mergeCell ref="C8:E8"/>
    <mergeCell ref="F8:O8"/>
    <mergeCell ref="C13:H13"/>
  </mergeCells>
  <phoneticPr fontId="5"/>
  <pageMargins left="0.7" right="0.82"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showGridLines="0" view="pageBreakPreview" zoomScale="80" zoomScaleNormal="100" zoomScaleSheetLayoutView="80" workbookViewId="0">
      <pane xSplit="5" ySplit="2" topLeftCell="N40" activePane="bottomRight" state="frozen"/>
      <selection pane="topRight" activeCell="F1" sqref="F1"/>
      <selection pane="bottomLeft" activeCell="A3" sqref="A3"/>
      <selection pane="bottomRight" activeCell="U28" sqref="U28"/>
    </sheetView>
  </sheetViews>
  <sheetFormatPr defaultColWidth="9" defaultRowHeight="13.2"/>
  <cols>
    <col min="1" max="2" width="2.6640625" style="2" customWidth="1"/>
    <col min="3" max="3" width="8.6640625" style="2" customWidth="1"/>
    <col min="4" max="10" width="15.6640625" style="2" customWidth="1"/>
    <col min="11" max="14" width="20.6640625" style="2" customWidth="1"/>
    <col min="15" max="15" width="22.6640625" style="2" customWidth="1"/>
    <col min="16" max="16" width="18.6640625" style="2" customWidth="1"/>
    <col min="17" max="18" width="13.21875" style="2" customWidth="1"/>
    <col min="19" max="19" width="16.33203125" style="2" customWidth="1"/>
    <col min="20" max="21" width="15.33203125" style="2" customWidth="1"/>
    <col min="22" max="23" width="25" style="2" customWidth="1"/>
    <col min="24" max="25" width="25.6640625" style="2" customWidth="1"/>
    <col min="26" max="26" width="2.6640625" style="2" customWidth="1"/>
    <col min="27" max="16384" width="9" style="2"/>
  </cols>
  <sheetData>
    <row r="1" spans="3:25" ht="20.100000000000001" customHeight="1"/>
    <row r="2" spans="3:25" ht="20.100000000000001" customHeight="1">
      <c r="C2" s="55" t="s">
        <v>15</v>
      </c>
      <c r="D2" s="55"/>
    </row>
    <row r="3" spans="3:25" ht="20.100000000000001" customHeight="1" thickBot="1">
      <c r="C3" s="2" t="s">
        <v>29</v>
      </c>
    </row>
    <row r="4" spans="3:25" ht="47.7" customHeight="1" thickBot="1">
      <c r="C4" s="213" t="s">
        <v>67</v>
      </c>
      <c r="D4" s="118" t="s">
        <v>65</v>
      </c>
      <c r="E4" s="3" t="s">
        <v>30</v>
      </c>
      <c r="F4" s="3" t="s">
        <v>31</v>
      </c>
      <c r="G4" s="219" t="s">
        <v>208</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199999999999999" customHeight="1"/>
    <row r="11" spans="3:25" ht="20.100000000000001" customHeight="1">
      <c r="C11" s="2" t="s">
        <v>161</v>
      </c>
      <c r="F11" s="14"/>
      <c r="G11" s="14"/>
    </row>
    <row r="12" spans="3:25" ht="20.100000000000001"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199999999999999" customHeight="1"/>
    <row r="18" spans="3:25" ht="20.100000000000001"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199999999999999" customHeight="1"/>
    <row r="24" spans="3:25" ht="20.100000000000001"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199999999999999" customHeight="1"/>
    <row r="30" spans="3:25" ht="20.100000000000001"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199999999999999" customHeight="1"/>
    <row r="36" spans="3:25" ht="20.100000000000001"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199999999999999" customHeight="1"/>
    <row r="42" spans="3:25" ht="20.100000000000001"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199999999999999" customHeight="1"/>
    <row r="48" spans="3:25" s="136" customFormat="1" ht="20.100000000000001" customHeight="1" thickBot="1">
      <c r="C48" s="136" t="s">
        <v>162</v>
      </c>
    </row>
    <row r="49" spans="3:26" s="136" customFormat="1" ht="47.7" customHeight="1" thickBot="1">
      <c r="C49" s="122" t="s">
        <v>116</v>
      </c>
      <c r="D49" s="155" t="s">
        <v>152</v>
      </c>
      <c r="E49" s="156"/>
      <c r="F49" s="157" t="s">
        <v>31</v>
      </c>
      <c r="G49" s="214"/>
      <c r="H49" s="155" t="s">
        <v>114</v>
      </c>
      <c r="I49" s="156"/>
      <c r="J49" s="206" t="s">
        <v>115</v>
      </c>
      <c r="K49" s="206"/>
      <c r="L49" s="137"/>
      <c r="M49" s="993"/>
      <c r="N49" s="994"/>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995"/>
      <c r="N50" s="996"/>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997"/>
      <c r="N51" s="998"/>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999"/>
      <c r="N52" s="1000"/>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997"/>
      <c r="N53" s="998"/>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991"/>
      <c r="N54" s="992"/>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199999999999999" customHeight="1"/>
    <row r="57" spans="3:26" ht="50.1" customHeight="1"/>
    <row r="58" spans="3:26" ht="50.1"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本文表３－Aマテリサ</vt:lpstr>
      <vt:lpstr>本文表３ーBエネ回収</vt:lpstr>
      <vt:lpstr>本文表３ーC運搬中継</vt:lpstr>
      <vt:lpstr>本文表３ーD有機性及びし尿処理</vt:lpstr>
      <vt:lpstr>本文表３ーE最終処分</vt:lpstr>
      <vt:lpstr>本文表４計画支援等</vt:lpstr>
      <vt:lpstr>本文表５現有施設一覧</vt:lpstr>
      <vt:lpstr>本文６関連するその他の施策</vt:lpstr>
      <vt:lpstr>本文７フォローアップ</vt:lpstr>
      <vt:lpstr>本文総括表</vt:lpstr>
      <vt:lpstr>【添付資料】トレンドグラフ（一般廃棄物）</vt:lpstr>
      <vt:lpstr>【添付書類】理由書① </vt:lpstr>
      <vt:lpstr>【添付書類】理由書②</vt:lpstr>
      <vt:lpstr>【添付書類】理由書③</vt:lpstr>
      <vt:lpstr>選択肢</vt:lpstr>
      <vt:lpstr>'【添付資料】トレンドグラフ（一般廃棄物）'!Print_Area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本文１基本事項!Print_Area</vt:lpstr>
      <vt:lpstr>'本文２－１一般廃棄物'!Print_Area</vt:lpstr>
      <vt:lpstr>'本文２－２一般廃棄物'!Print_Area</vt:lpstr>
      <vt:lpstr>'本文２－３一般廃棄物'!Print_Area</vt:lpstr>
      <vt:lpstr>'本文３施策（一般廃棄物）'!Print_Area</vt:lpstr>
      <vt:lpstr>本文６関連するその他の施策!Print_Area</vt:lpstr>
      <vt:lpstr>本文７フォローアップ!Print_Area</vt:lpstr>
      <vt:lpstr>本文総括表!Print_Area</vt:lpstr>
      <vt:lpstr>本文表２!Print_Area</vt:lpstr>
      <vt:lpstr>本文表３ーBエネ回収!Print_Area</vt:lpstr>
      <vt:lpstr>本文表３ーC運搬中継!Print_Area</vt:lpstr>
      <vt:lpstr>本文表３ーD有機性及びし尿処理!Print_Area</vt:lpstr>
      <vt:lpstr>本文表３ーE最終処分!Print_Area</vt:lpstr>
      <vt:lpstr>'本文表３－Aマテリサ'!Print_Area</vt:lpstr>
      <vt:lpstr>本文表４計画支援等!Print_Area</vt:lpstr>
      <vt:lpstr>本文表５現有施設一覧!Print_Area</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工藤 れん</cp:lastModifiedBy>
  <cp:lastPrinted>2024-03-29T10:27:37Z</cp:lastPrinted>
  <dcterms:created xsi:type="dcterms:W3CDTF">2012-03-15T16:46:31Z</dcterms:created>
  <dcterms:modified xsi:type="dcterms:W3CDTF">2024-03-31T12:18:35Z</dcterms:modified>
</cp:coreProperties>
</file>