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菅原賢人(SUGAWARAKento)\Downloads\"/>
    </mc:Choice>
  </mc:AlternateContent>
  <xr:revisionPtr revIDLastSave="0" documentId="13_ncr:1_{7255B332-333B-4922-A82C-295D392F87A5}" xr6:coauthVersionLast="47" xr6:coauthVersionMax="47" xr10:uidLastSave="{00000000-0000-0000-0000-000000000000}"/>
  <bookViews>
    <workbookView xWindow="-110" yWindow="-110" windowWidth="19420" windowHeight="11500" tabRatio="896" xr2:uid="{085B6EF8-76CF-4484-B00C-92527041D02E}"/>
  </bookViews>
  <sheets>
    <sheet name="策定に関する留意事項" sheetId="65" r:id="rId1"/>
    <sheet name="本文１基本事項" sheetId="16" r:id="rId2"/>
    <sheet name="本文２－１一般廃棄物" sheetId="17" r:id="rId3"/>
    <sheet name="本文２－２一般廃棄物" sheetId="31" r:id="rId4"/>
    <sheet name="本文２－３一般廃棄物" sheetId="30" r:id="rId5"/>
    <sheet name="本文３施策（一般廃棄物）" sheetId="35" r:id="rId6"/>
    <sheet name="本文表２" sheetId="85" r:id="rId7"/>
    <sheet name="項目１，２" sheetId="12" state="hidden" r:id="rId8"/>
    <sheet name="項目３" sheetId="11" state="hidden" r:id="rId9"/>
    <sheet name="表３－Aマテリサ" sheetId="23" r:id="rId10"/>
    <sheet name="本文表３－Ｂ分散型資源回収" sheetId="80" r:id="rId11"/>
    <sheet name="表３ーＣエネ回収" sheetId="24" r:id="rId12"/>
    <sheet name="表３ーＤ運搬中継" sheetId="25" r:id="rId13"/>
    <sheet name="表３ーE有機性及びし尿処理" sheetId="26" r:id="rId14"/>
    <sheet name="表３ーＦ最終処分" sheetId="27" r:id="rId15"/>
    <sheet name="表４計画支援等" sheetId="29" r:id="rId16"/>
    <sheet name="表５現有施設一覧" sheetId="22" r:id="rId17"/>
    <sheet name="本文６関連するその他の施策" sheetId="40" r:id="rId18"/>
    <sheet name="本文７フォローアップ" sheetId="43" r:id="rId19"/>
    <sheet name="本文総括表" sheetId="68" r:id="rId20"/>
    <sheet name="【添付資料】トレンドグラフ（一般廃棄物）" sheetId="64" r:id="rId21"/>
    <sheet name="【添付書類】理由書① " sheetId="82" r:id="rId22"/>
    <sheet name="【添付書類】理由書②" sheetId="83" r:id="rId23"/>
    <sheet name="【添付書類】理由書③" sheetId="84" r:id="rId24"/>
    <sheet name="理由書④" sheetId="86" r:id="rId25"/>
    <sheet name="選択肢" sheetId="45" state="hidden" r:id="rId26"/>
  </sheets>
  <definedNames>
    <definedName name="_xlnm.Print_Area" localSheetId="20">'【添付資料】トレンドグラフ（一般廃棄物）'!$A$1:$O$20</definedName>
    <definedName name="_xlnm.Print_Area" localSheetId="21">'【添付書類】理由書① '!$A$1:$G$48</definedName>
    <definedName name="_xlnm.Print_Area" localSheetId="22">【添付書類】理由書②!$A$1:$G$48</definedName>
    <definedName name="_xlnm.Print_Area" localSheetId="23">【添付書類】理由書③!$A$1:$G$49</definedName>
    <definedName name="_xlnm.Print_Area" localSheetId="7">'項目１，２'!$A$1:$Q$29</definedName>
    <definedName name="_xlnm.Print_Area" localSheetId="8">項目３!$A$1:$Z$56</definedName>
    <definedName name="_xlnm.Print_Area" localSheetId="0">策定に関する留意事項!$A$1:$I$45</definedName>
    <definedName name="_xlnm.Print_Area" localSheetId="11">表３ーＣエネ回収!$A$1:$F$43</definedName>
    <definedName name="_xlnm.Print_Area" localSheetId="12">表３ーＤ運搬中継!$A$1:$F$24</definedName>
    <definedName name="_xlnm.Print_Area" localSheetId="13">表３ーE有機性及びし尿処理!$A$1:$F$27</definedName>
    <definedName name="_xlnm.Print_Area" localSheetId="14">表３ーＦ最終処分!$A$1:$F$25</definedName>
    <definedName name="_xlnm.Print_Area" localSheetId="9">'表３－Aマテリサ'!$A$1:$F$30</definedName>
    <definedName name="_xlnm.Print_Area" localSheetId="15">表４計画支援等!$A$1:$F$12</definedName>
    <definedName name="_xlnm.Print_Area" localSheetId="16">表５現有施設一覧!$A$1:$H$19</definedName>
    <definedName name="_xlnm.Print_Area" localSheetId="1">本文１基本事項!$A$1:$L$60</definedName>
    <definedName name="_xlnm.Print_Area" localSheetId="2">'本文２－１一般廃棄物'!$A$1:$L$36</definedName>
    <definedName name="_xlnm.Print_Area" localSheetId="3">'本文２－２一般廃棄物'!$A$1:$T$46</definedName>
    <definedName name="_xlnm.Print_Area" localSheetId="4">'本文２－３一般廃棄物'!$A$1:$L$34</definedName>
    <definedName name="_xlnm.Print_Area" localSheetId="5">'本文３施策（一般廃棄物）'!$A$1:$M$16</definedName>
    <definedName name="_xlnm.Print_Area" localSheetId="17">本文６関連するその他の施策!$A$1:$M$23</definedName>
    <definedName name="_xlnm.Print_Area" localSheetId="18">本文７フォローアップ!$A$1:$M$10</definedName>
    <definedName name="_xlnm.Print_Area" localSheetId="19">本文総括表!$A$1:$Y$56</definedName>
    <definedName name="_xlnm.Print_Area" localSheetId="6">本文表２!$A$1:$S$21</definedName>
    <definedName name="_xlnm.Print_Area" localSheetId="10">'本文表３－Ｂ分散型資源回収'!$A$1:$D$22</definedName>
    <definedName name="_xlnm.Print_Area" localSheetId="24">理由書④!$A$1:$G$43</definedName>
    <definedName name="_xlnm.Print_Titles" localSheetId="11">表３ーＣエネ回収!$3:$4</definedName>
    <definedName name="_xlnm.Print_Titles" localSheetId="12">表３ーＤ運搬中継!$3:$4</definedName>
    <definedName name="_xlnm.Print_Titles" localSheetId="13">表３ーE有機性及びし尿処理!$3:$4</definedName>
    <definedName name="_xlnm.Print_Titles" localSheetId="14">表３ーＦ最終処分!$3:$4</definedName>
    <definedName name="_xlnm.Print_Titles" localSheetId="9">'表３－Aマテリサ'!$2:$4</definedName>
    <definedName name="_xlnm.Print_Titles" localSheetId="15">表４計画支援等!$3:$4</definedName>
    <definedName name="_xlnm.Print_Titles" localSheetId="16">表５現有施設一覧!$3:$4</definedName>
    <definedName name="_xlnm.Print_Titles" localSheetId="19">本文総括表!$4:$5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7" l="1"/>
  <c r="J8" i="17"/>
  <c r="I9" i="17"/>
  <c r="J9" i="17"/>
  <c r="I19" i="30"/>
  <c r="J19" i="30"/>
  <c r="I8" i="30"/>
  <c r="J8" i="30"/>
  <c r="N9" i="68" l="1"/>
  <c r="O9" i="68"/>
  <c r="Q15" i="68"/>
  <c r="Q14" i="68"/>
  <c r="Q16" i="68"/>
  <c r="Q12" i="68"/>
  <c r="Q11" i="68"/>
  <c r="Q10" i="68"/>
  <c r="V9" i="68"/>
  <c r="U9" i="68"/>
  <c r="T9" i="68"/>
  <c r="S9" i="68"/>
  <c r="R9" i="68"/>
  <c r="P9" i="68"/>
  <c r="V17" i="68"/>
  <c r="U17" i="68"/>
  <c r="T17" i="68"/>
  <c r="S17" i="68"/>
  <c r="O17" i="68"/>
  <c r="N17" i="68"/>
  <c r="P17" i="68"/>
  <c r="R17" i="68"/>
  <c r="Q19" i="68"/>
  <c r="Q8" i="68"/>
  <c r="Q7" i="68"/>
  <c r="Q9" i="68" l="1"/>
  <c r="V13" i="68"/>
  <c r="U13" i="68"/>
  <c r="T13" i="68"/>
  <c r="S13" i="68"/>
  <c r="R13" i="68"/>
  <c r="P13" i="68"/>
  <c r="O13" i="68"/>
  <c r="N13" i="68"/>
  <c r="D30" i="24"/>
  <c r="D31" i="24" s="1"/>
  <c r="E30" i="24"/>
  <c r="E31" i="24" s="1"/>
  <c r="F30" i="24"/>
  <c r="F31" i="24" s="1"/>
  <c r="V27" i="68"/>
  <c r="U27" i="68"/>
  <c r="T27" i="68"/>
  <c r="S27" i="68"/>
  <c r="R27" i="68"/>
  <c r="V25" i="68"/>
  <c r="U25" i="68"/>
  <c r="T25" i="68"/>
  <c r="S25" i="68"/>
  <c r="R25" i="68"/>
  <c r="V22" i="68"/>
  <c r="U22" i="68"/>
  <c r="T22" i="68"/>
  <c r="S22" i="68"/>
  <c r="R22" i="68"/>
  <c r="V20" i="68"/>
  <c r="U20" i="68"/>
  <c r="T20" i="68"/>
  <c r="S20" i="68"/>
  <c r="R20" i="68"/>
  <c r="V6" i="68"/>
  <c r="U6" i="68"/>
  <c r="T6" i="68"/>
  <c r="S6" i="68"/>
  <c r="R6" i="68"/>
  <c r="P27" i="68"/>
  <c r="O27" i="68"/>
  <c r="N27" i="68"/>
  <c r="P25" i="68"/>
  <c r="O25" i="68"/>
  <c r="N25" i="68"/>
  <c r="P22" i="68"/>
  <c r="O22" i="68"/>
  <c r="N22" i="68"/>
  <c r="P20" i="68"/>
  <c r="O20" i="68"/>
  <c r="N20" i="68"/>
  <c r="P6" i="68"/>
  <c r="O6" i="68"/>
  <c r="N6" i="68"/>
  <c r="N55" i="68" l="1"/>
  <c r="P55" i="68"/>
  <c r="Q21" i="68"/>
  <c r="Q54" i="68"/>
  <c r="Q53" i="68"/>
  <c r="Q52" i="68"/>
  <c r="Q51" i="68"/>
  <c r="V50" i="68"/>
  <c r="U50" i="68"/>
  <c r="T50" i="68"/>
  <c r="S50" i="68"/>
  <c r="R50" i="68"/>
  <c r="O50" i="68"/>
  <c r="Q49" i="68"/>
  <c r="Q48" i="68"/>
  <c r="Q47" i="68"/>
  <c r="Q46" i="68"/>
  <c r="Q45" i="68"/>
  <c r="V44" i="68"/>
  <c r="U44" i="68"/>
  <c r="T44" i="68"/>
  <c r="S44" i="68"/>
  <c r="R44" i="68"/>
  <c r="O44" i="68"/>
  <c r="Q42" i="68"/>
  <c r="Q41" i="68"/>
  <c r="Q40" i="68"/>
  <c r="Q39" i="68"/>
  <c r="V38" i="68"/>
  <c r="U38" i="68"/>
  <c r="T38" i="68"/>
  <c r="S38" i="68"/>
  <c r="R38" i="68"/>
  <c r="O38" i="68"/>
  <c r="Q37" i="68"/>
  <c r="Q36" i="68"/>
  <c r="Q35" i="68"/>
  <c r="Q34" i="68"/>
  <c r="Q33" i="68"/>
  <c r="V32" i="68"/>
  <c r="U32" i="68"/>
  <c r="T32" i="68"/>
  <c r="S32" i="68"/>
  <c r="R32" i="68"/>
  <c r="O32" i="68"/>
  <c r="Q30" i="68"/>
  <c r="Q26" i="68"/>
  <c r="Q24" i="68"/>
  <c r="Q23" i="68"/>
  <c r="Q18" i="68"/>
  <c r="U31" i="68" l="1"/>
  <c r="U55" i="68" s="1"/>
  <c r="Q29" i="68"/>
  <c r="R43" i="68"/>
  <c r="O31" i="68"/>
  <c r="O43" i="68"/>
  <c r="S31" i="68"/>
  <c r="T43" i="68"/>
  <c r="Q20" i="68"/>
  <c r="Q17" i="68"/>
  <c r="V43" i="68"/>
  <c r="Q50" i="68"/>
  <c r="Q13" i="68"/>
  <c r="Q25" i="68"/>
  <c r="T31" i="68"/>
  <c r="Q22" i="68"/>
  <c r="Q38" i="68"/>
  <c r="V31" i="68"/>
  <c r="V55" i="68" s="1"/>
  <c r="U43" i="68"/>
  <c r="Q6" i="68"/>
  <c r="Q44" i="68"/>
  <c r="Q32" i="68"/>
  <c r="R31" i="68"/>
  <c r="R55" i="68" s="1"/>
  <c r="S43" i="68"/>
  <c r="S55" i="68" l="1"/>
  <c r="T55" i="68"/>
  <c r="O55" i="68"/>
  <c r="Q27" i="68"/>
  <c r="Q28" i="68"/>
  <c r="Q43" i="68"/>
  <c r="Q31" i="68"/>
  <c r="Q55" i="68" l="1"/>
  <c r="H9" i="64" l="1"/>
  <c r="H10" i="64" s="1"/>
  <c r="J9" i="64"/>
  <c r="J10" i="64" s="1"/>
  <c r="K9" i="64"/>
  <c r="K10" i="64" s="1"/>
  <c r="M9" i="64"/>
  <c r="M10" i="64" s="1"/>
  <c r="E9" i="64"/>
  <c r="E10" i="64" s="1"/>
  <c r="F9" i="64"/>
  <c r="F10" i="64" s="1"/>
  <c r="I7" i="64"/>
  <c r="J7" i="64"/>
  <c r="L7" i="64"/>
  <c r="E7" i="64"/>
  <c r="G7" i="64"/>
  <c r="H7" i="64"/>
  <c r="N7" i="64"/>
  <c r="D9" i="64"/>
  <c r="D10" i="64" s="1"/>
  <c r="G9" i="64"/>
  <c r="G10" i="64" s="1"/>
  <c r="L9" i="64"/>
  <c r="L10" i="64" s="1"/>
  <c r="N9" i="64"/>
  <c r="N10" i="64"/>
  <c r="D7" i="64"/>
  <c r="K7" i="64"/>
  <c r="M7" i="64"/>
  <c r="K9" i="17"/>
  <c r="K8" i="17"/>
  <c r="K275" i="30"/>
  <c r="K273" i="30"/>
  <c r="K272" i="30"/>
  <c r="K271" i="30"/>
  <c r="K270" i="30"/>
  <c r="K269" i="30"/>
  <c r="K264" i="30"/>
  <c r="K262" i="30"/>
  <c r="K261" i="30"/>
  <c r="K260" i="30"/>
  <c r="K259" i="30"/>
  <c r="K258" i="30"/>
  <c r="K253" i="30"/>
  <c r="K251" i="30"/>
  <c r="K250" i="30"/>
  <c r="K249" i="30"/>
  <c r="K248" i="30"/>
  <c r="K247" i="30"/>
  <c r="K242" i="30"/>
  <c r="K240" i="30"/>
  <c r="K239" i="30"/>
  <c r="K238" i="30"/>
  <c r="K237" i="30"/>
  <c r="K236" i="30"/>
  <c r="K231" i="30"/>
  <c r="K229" i="30"/>
  <c r="K228" i="30"/>
  <c r="K227" i="30"/>
  <c r="K226" i="30"/>
  <c r="K225" i="30"/>
  <c r="K220" i="30"/>
  <c r="K218" i="30"/>
  <c r="K217" i="30"/>
  <c r="K216" i="30"/>
  <c r="K215" i="30"/>
  <c r="K214" i="30"/>
  <c r="K209" i="30"/>
  <c r="K207" i="30"/>
  <c r="K206" i="30"/>
  <c r="K205" i="30"/>
  <c r="K204" i="30"/>
  <c r="K203" i="30"/>
  <c r="K198" i="30"/>
  <c r="K196" i="30"/>
  <c r="K195" i="30"/>
  <c r="K194" i="30"/>
  <c r="K193" i="30"/>
  <c r="K192" i="30"/>
  <c r="K187" i="30"/>
  <c r="K185" i="30"/>
  <c r="K184" i="30"/>
  <c r="K183" i="30"/>
  <c r="K182" i="30"/>
  <c r="K181" i="30"/>
  <c r="K176" i="30"/>
  <c r="K174" i="30"/>
  <c r="K173" i="30"/>
  <c r="K172" i="30"/>
  <c r="K171" i="30"/>
  <c r="K170" i="30"/>
  <c r="K165" i="30"/>
  <c r="K163" i="30"/>
  <c r="K162" i="30"/>
  <c r="K161" i="30"/>
  <c r="K160" i="30"/>
  <c r="K159" i="30"/>
  <c r="K154" i="30"/>
  <c r="K152" i="30"/>
  <c r="K151" i="30"/>
  <c r="K150" i="30"/>
  <c r="K149" i="30"/>
  <c r="K148" i="30"/>
  <c r="K143" i="30"/>
  <c r="K141" i="30"/>
  <c r="K140" i="30"/>
  <c r="K139" i="30"/>
  <c r="K138" i="30"/>
  <c r="K137" i="30"/>
  <c r="K132" i="30"/>
  <c r="K130" i="30"/>
  <c r="K129" i="30"/>
  <c r="K128" i="30"/>
  <c r="K127" i="30"/>
  <c r="K126" i="30"/>
  <c r="K121" i="30"/>
  <c r="K119" i="30"/>
  <c r="K118" i="30"/>
  <c r="K117" i="30"/>
  <c r="K116" i="30"/>
  <c r="K115" i="30"/>
  <c r="K110" i="30"/>
  <c r="K108" i="30"/>
  <c r="K107" i="30"/>
  <c r="K106" i="30"/>
  <c r="K105" i="30"/>
  <c r="K104" i="30"/>
  <c r="K99" i="30"/>
  <c r="K97" i="30"/>
  <c r="K96" i="30"/>
  <c r="K95" i="30"/>
  <c r="K94" i="30"/>
  <c r="K93" i="30"/>
  <c r="K88" i="30"/>
  <c r="K86" i="30"/>
  <c r="K85" i="30"/>
  <c r="K84" i="30"/>
  <c r="K83" i="30"/>
  <c r="K82" i="30"/>
  <c r="K77" i="30"/>
  <c r="K75" i="30"/>
  <c r="K74" i="30"/>
  <c r="K73" i="30"/>
  <c r="K72" i="30"/>
  <c r="K71" i="30"/>
  <c r="K66" i="30"/>
  <c r="K64" i="30"/>
  <c r="K63" i="30"/>
  <c r="K62" i="30"/>
  <c r="K61" i="30"/>
  <c r="K60" i="30"/>
  <c r="K55" i="30"/>
  <c r="K53" i="30"/>
  <c r="K52" i="30"/>
  <c r="K51" i="30"/>
  <c r="K50" i="30"/>
  <c r="K49" i="30"/>
  <c r="K22" i="30"/>
  <c r="K20" i="30"/>
  <c r="K18" i="30"/>
  <c r="K17" i="30"/>
  <c r="K16" i="30"/>
  <c r="K11" i="30"/>
  <c r="K9" i="30"/>
  <c r="K7" i="30"/>
  <c r="K6" i="30"/>
  <c r="K5" i="30"/>
  <c r="K40" i="30"/>
  <c r="K39" i="30"/>
  <c r="K44" i="30"/>
  <c r="K42" i="30"/>
  <c r="K41" i="30"/>
  <c r="K38" i="30"/>
  <c r="K27" i="30"/>
  <c r="K28" i="30"/>
  <c r="K29" i="30"/>
  <c r="K31" i="30"/>
  <c r="K33" i="30"/>
  <c r="B30" i="24"/>
  <c r="B31" i="24" s="1"/>
  <c r="I43" i="30"/>
  <c r="J43" i="30"/>
  <c r="I45" i="30"/>
  <c r="J45" i="30"/>
  <c r="F7" i="64" l="1"/>
  <c r="I9" i="64"/>
  <c r="I10" i="64" s="1"/>
  <c r="E26" i="16"/>
  <c r="I15" i="30"/>
  <c r="I26" i="30"/>
  <c r="I37" i="30"/>
  <c r="I48" i="30"/>
  <c r="I59" i="30"/>
  <c r="I70" i="30"/>
  <c r="I81" i="30"/>
  <c r="I92" i="30"/>
  <c r="I103" i="30"/>
  <c r="I114" i="30"/>
  <c r="I125" i="30"/>
  <c r="I136" i="30"/>
  <c r="I147" i="30"/>
  <c r="I158" i="30"/>
  <c r="I169" i="30"/>
  <c r="I180" i="30"/>
  <c r="I191" i="30"/>
  <c r="I202" i="30"/>
  <c r="I213" i="30"/>
  <c r="I224" i="30"/>
  <c r="I235" i="30"/>
  <c r="I246" i="30"/>
  <c r="I257" i="30"/>
  <c r="I4" i="30"/>
  <c r="J4" i="30"/>
  <c r="J15" i="30"/>
  <c r="J26" i="30"/>
  <c r="J37" i="30"/>
  <c r="J48" i="30"/>
  <c r="J59" i="30"/>
  <c r="J70" i="30"/>
  <c r="J81" i="30"/>
  <c r="J92" i="30"/>
  <c r="J103" i="30"/>
  <c r="J114" i="30"/>
  <c r="J125" i="30"/>
  <c r="J136" i="30"/>
  <c r="J147" i="30"/>
  <c r="J158" i="30"/>
  <c r="J169" i="30"/>
  <c r="J180" i="30"/>
  <c r="J191" i="30"/>
  <c r="J202" i="30"/>
  <c r="J213" i="30"/>
  <c r="J224" i="30"/>
  <c r="J235" i="30"/>
  <c r="J246" i="30"/>
  <c r="J257" i="30"/>
  <c r="J268" i="30"/>
  <c r="B28" i="31"/>
  <c r="B7" i="31"/>
  <c r="J6" i="17"/>
  <c r="I268" i="30"/>
  <c r="J272" i="30"/>
  <c r="J276" i="30" s="1"/>
  <c r="I272" i="30"/>
  <c r="I276" i="30" s="1"/>
  <c r="J261" i="30"/>
  <c r="J265" i="30" s="1"/>
  <c r="I261" i="30"/>
  <c r="I265" i="30" s="1"/>
  <c r="I254" i="30"/>
  <c r="J250" i="30"/>
  <c r="I250" i="30"/>
  <c r="I252" i="30" s="1"/>
  <c r="J239" i="30"/>
  <c r="J243" i="30" s="1"/>
  <c r="I239" i="30"/>
  <c r="I243" i="30" s="1"/>
  <c r="J228" i="30"/>
  <c r="J232" i="30" s="1"/>
  <c r="I228" i="30"/>
  <c r="I232" i="30" s="1"/>
  <c r="J217" i="30"/>
  <c r="J221" i="30" s="1"/>
  <c r="I217" i="30"/>
  <c r="I221" i="30" s="1"/>
  <c r="J206" i="30"/>
  <c r="J210" i="30" s="1"/>
  <c r="I206" i="30"/>
  <c r="I210" i="30" s="1"/>
  <c r="J195" i="30"/>
  <c r="J199" i="30" s="1"/>
  <c r="I195" i="30"/>
  <c r="I199" i="30" s="1"/>
  <c r="J184" i="30"/>
  <c r="J188" i="30" s="1"/>
  <c r="I184" i="30"/>
  <c r="I188" i="30" s="1"/>
  <c r="J173" i="30"/>
  <c r="J177" i="30" s="1"/>
  <c r="I173" i="30"/>
  <c r="I177" i="30" s="1"/>
  <c r="J162" i="30"/>
  <c r="J164" i="30" s="1"/>
  <c r="I162" i="30"/>
  <c r="I164" i="30" s="1"/>
  <c r="I153" i="30"/>
  <c r="J151" i="30"/>
  <c r="J155" i="30" s="1"/>
  <c r="I151" i="30"/>
  <c r="I155" i="30" s="1"/>
  <c r="J140" i="30"/>
  <c r="J144" i="30" s="1"/>
  <c r="I140" i="30"/>
  <c r="I144" i="30" s="1"/>
  <c r="J129" i="30"/>
  <c r="J131" i="30" s="1"/>
  <c r="I129" i="30"/>
  <c r="I133" i="30" s="1"/>
  <c r="J118" i="30"/>
  <c r="J122" i="30" s="1"/>
  <c r="I118" i="30"/>
  <c r="I120" i="30" s="1"/>
  <c r="J107" i="30"/>
  <c r="J111" i="30" s="1"/>
  <c r="I107" i="30"/>
  <c r="I111" i="30" s="1"/>
  <c r="J96" i="30"/>
  <c r="J100" i="30" s="1"/>
  <c r="I96" i="30"/>
  <c r="I100" i="30" s="1"/>
  <c r="J85" i="30"/>
  <c r="J89" i="30" s="1"/>
  <c r="I85" i="30"/>
  <c r="I89" i="30" s="1"/>
  <c r="J74" i="30"/>
  <c r="J78" i="30" s="1"/>
  <c r="I74" i="30"/>
  <c r="I78" i="30" s="1"/>
  <c r="J63" i="30"/>
  <c r="J67" i="30" s="1"/>
  <c r="I63" i="30"/>
  <c r="I67" i="30" s="1"/>
  <c r="J52" i="30"/>
  <c r="J56" i="30" s="1"/>
  <c r="I52" i="30"/>
  <c r="I56" i="30" s="1"/>
  <c r="J41" i="30"/>
  <c r="I41" i="30"/>
  <c r="J30" i="30"/>
  <c r="I30" i="30"/>
  <c r="I32" i="30" s="1"/>
  <c r="I23" i="30"/>
  <c r="J32" i="30" l="1"/>
  <c r="K30" i="30"/>
  <c r="J23" i="30"/>
  <c r="K19" i="30"/>
  <c r="I21" i="30"/>
  <c r="J21" i="30"/>
  <c r="I109" i="30"/>
  <c r="I197" i="30"/>
  <c r="I87" i="30"/>
  <c r="I166" i="30"/>
  <c r="I175" i="30"/>
  <c r="I34" i="30"/>
  <c r="I122" i="30"/>
  <c r="J133" i="30"/>
  <c r="J166" i="30"/>
  <c r="I208" i="30"/>
  <c r="I219" i="30"/>
  <c r="J34" i="30"/>
  <c r="I54" i="30"/>
  <c r="I230" i="30"/>
  <c r="J252" i="30"/>
  <c r="I274" i="30"/>
  <c r="J274" i="30"/>
  <c r="J254" i="30"/>
  <c r="I263" i="30"/>
  <c r="J263" i="30"/>
  <c r="I241" i="30"/>
  <c r="J241" i="30"/>
  <c r="J230" i="30"/>
  <c r="J219" i="30"/>
  <c r="J208" i="30"/>
  <c r="J197" i="30"/>
  <c r="I186" i="30"/>
  <c r="J186" i="30"/>
  <c r="J175" i="30"/>
  <c r="J153" i="30"/>
  <c r="I142" i="30"/>
  <c r="J142" i="30"/>
  <c r="I131" i="30"/>
  <c r="J120" i="30"/>
  <c r="J109" i="30"/>
  <c r="I98" i="30"/>
  <c r="J98" i="30"/>
  <c r="J87" i="30"/>
  <c r="I76" i="30"/>
  <c r="J76" i="30"/>
  <c r="I65" i="30"/>
  <c r="J65" i="30"/>
  <c r="J54" i="30"/>
  <c r="S14" i="30" l="1"/>
  <c r="R14" i="30"/>
  <c r="X31" i="31" l="1"/>
  <c r="X32" i="31"/>
  <c r="X11" i="31"/>
  <c r="S41" i="31"/>
  <c r="S30" i="31"/>
  <c r="O37" i="31"/>
  <c r="O33" i="31"/>
  <c r="L39" i="31"/>
  <c r="L35" i="31"/>
  <c r="H41" i="31"/>
  <c r="H37" i="31"/>
  <c r="H33" i="31"/>
  <c r="E41" i="31"/>
  <c r="E37" i="31"/>
  <c r="B37" i="31"/>
  <c r="B30" i="31"/>
  <c r="X45" i="31"/>
  <c r="X42" i="31"/>
  <c r="X41" i="31"/>
  <c r="X37" i="31"/>
  <c r="X16" i="31"/>
  <c r="X24" i="31"/>
  <c r="X20" i="31"/>
  <c r="X21" i="31"/>
  <c r="X10" i="31"/>
  <c r="J16" i="17" l="1"/>
  <c r="I16" i="17"/>
  <c r="J14" i="17"/>
  <c r="K14" i="17" s="1"/>
  <c r="I14" i="17"/>
  <c r="J11" i="17"/>
  <c r="I11" i="17"/>
  <c r="R17" i="30" s="1"/>
  <c r="J7" i="17"/>
  <c r="K7" i="17" s="1"/>
  <c r="I7" i="17"/>
  <c r="I18" i="17"/>
  <c r="J18" i="17"/>
  <c r="J19" i="17"/>
  <c r="I19" i="17"/>
  <c r="S17" i="30" l="1"/>
  <c r="T17" i="30" s="1"/>
  <c r="K11" i="17"/>
  <c r="K16" i="17"/>
  <c r="R20" i="30"/>
  <c r="Y21" i="31"/>
  <c r="Y42" i="31"/>
  <c r="S20" i="30"/>
  <c r="Y41" i="31"/>
  <c r="S19" i="30"/>
  <c r="R19" i="30"/>
  <c r="Y20" i="31"/>
  <c r="I10" i="17"/>
  <c r="R16" i="30"/>
  <c r="Y11" i="31"/>
  <c r="R15" i="30"/>
  <c r="I12" i="17"/>
  <c r="J10" i="17"/>
  <c r="K10" i="17" s="1"/>
  <c r="S16" i="30"/>
  <c r="Y32" i="31"/>
  <c r="S15" i="30"/>
  <c r="T15" i="30" s="1"/>
  <c r="T20" i="30" l="1"/>
  <c r="T16" i="30"/>
  <c r="T19" i="30"/>
  <c r="R18" i="30"/>
  <c r="Y24" i="31"/>
  <c r="I13" i="17"/>
  <c r="J12" i="17"/>
  <c r="K12" i="17" s="1"/>
  <c r="J13" i="17" l="1"/>
  <c r="K13" i="17" s="1"/>
  <c r="Y45" i="31"/>
  <c r="S18" i="30"/>
  <c r="T18" i="30" s="1"/>
  <c r="I17" i="17"/>
  <c r="J17" i="17"/>
  <c r="J15" i="17"/>
  <c r="I15" i="17"/>
  <c r="S9" i="31" l="1"/>
  <c r="N14" i="30" l="1"/>
  <c r="O14" i="30"/>
  <c r="D34" i="24"/>
  <c r="B34" i="24"/>
  <c r="C30" i="24"/>
  <c r="B9" i="31"/>
  <c r="O20" i="30"/>
  <c r="O16" i="30"/>
  <c r="O17" i="30"/>
  <c r="O19" i="30"/>
  <c r="O15" i="30"/>
  <c r="N20" i="30"/>
  <c r="N16" i="30"/>
  <c r="N17" i="30"/>
  <c r="N19" i="30"/>
  <c r="N15" i="30"/>
  <c r="S20" i="31"/>
  <c r="H20" i="31"/>
  <c r="E20" i="31"/>
  <c r="L18" i="31"/>
  <c r="O16" i="31"/>
  <c r="H16" i="31"/>
  <c r="E16" i="31"/>
  <c r="B16" i="31"/>
  <c r="L14" i="31"/>
  <c r="O12" i="31"/>
  <c r="H12" i="31"/>
  <c r="E34" i="24"/>
  <c r="F34" i="24"/>
  <c r="P20" i="30" l="1"/>
  <c r="P19" i="30"/>
  <c r="P17" i="30"/>
  <c r="P16" i="30"/>
  <c r="K8" i="30"/>
  <c r="P15" i="30"/>
  <c r="C31" i="24"/>
  <c r="C34" i="24" s="1"/>
  <c r="J10" i="30"/>
  <c r="J12" i="30"/>
  <c r="I10" i="30"/>
  <c r="I12" i="30"/>
  <c r="T9" i="31"/>
  <c r="T11" i="31" s="1"/>
  <c r="O18" i="30"/>
  <c r="O38" i="31"/>
  <c r="L36" i="31"/>
  <c r="S42" i="31"/>
  <c r="E38" i="31"/>
  <c r="H42" i="31"/>
  <c r="L40" i="31"/>
  <c r="O34" i="31"/>
  <c r="H38" i="31"/>
  <c r="H34" i="31"/>
  <c r="T30" i="31"/>
  <c r="T32" i="31" s="1"/>
  <c r="E17" i="31"/>
  <c r="H13" i="31"/>
  <c r="S21" i="31"/>
  <c r="O13" i="31"/>
  <c r="H21" i="31"/>
  <c r="L19" i="31"/>
  <c r="L15" i="31"/>
  <c r="H17" i="31"/>
  <c r="O17" i="31"/>
  <c r="N18" i="30"/>
  <c r="P18"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工藤 れん</author>
    <author>藤本 央貴</author>
  </authors>
  <commentList>
    <comment ref="V13" authorId="0" shapeId="0" xr:uid="{00000000-0006-0000-0700-000001000000}">
      <text>
        <r>
          <rPr>
            <b/>
            <sz val="9"/>
            <color indexed="81"/>
            <rFont val="MS P ゴシック"/>
            <family val="3"/>
            <charset val="128"/>
          </rPr>
          <t>工藤 れん:</t>
        </r>
        <r>
          <rPr>
            <sz val="9"/>
            <color indexed="81"/>
            <rFont val="MS P ゴシック"/>
            <family val="3"/>
            <charset val="128"/>
          </rPr>
          <t xml:space="preserve">
現行マニュアルに記載しているだけの内容が必要なのか？</t>
        </r>
      </text>
    </comment>
    <comment ref="D20" authorId="0" shapeId="0" xr:uid="{00000000-0006-0000-0700-000002000000}">
      <text>
        <r>
          <rPr>
            <b/>
            <sz val="9"/>
            <color indexed="81"/>
            <rFont val="MS P ゴシック"/>
            <family val="3"/>
            <charset val="128"/>
          </rPr>
          <t>工藤 れん:</t>
        </r>
        <r>
          <rPr>
            <sz val="9"/>
            <color indexed="81"/>
            <rFont val="MS P ゴシック"/>
            <family val="3"/>
            <charset val="128"/>
          </rPr>
          <t xml:space="preserve">
エネ特か公共で変わるから、入れさせない方が良い？
または「検討中」を入れるか</t>
        </r>
      </text>
    </comment>
    <comment ref="U25" authorId="1" shapeId="0" xr:uid="{00000000-0006-0000-0700-000003000000}">
      <text>
        <r>
          <rPr>
            <sz val="9"/>
            <color indexed="81"/>
            <rFont val="MS P ゴシック"/>
            <family val="3"/>
            <charset val="128"/>
          </rPr>
          <t>藤本追加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達洋（TATSUHIRO SATO）</author>
  </authors>
  <commentList>
    <comment ref="H36" authorId="0" shapeId="0" xr:uid="{8ECED894-79E4-4E9A-860C-615927071880}">
      <text>
        <r>
          <rPr>
            <sz val="9"/>
            <color indexed="81"/>
            <rFont val="MS P ゴシック"/>
            <family val="3"/>
            <charset val="128"/>
          </rPr>
          <t>下記合計＝４のため
要綱第５の２による交付要件クリア
新設＝１
廃止＝３
のため、</t>
        </r>
        <r>
          <rPr>
            <u/>
            <sz val="9"/>
            <color indexed="81"/>
            <rFont val="MS P ゴシック"/>
            <family val="3"/>
            <charset val="128"/>
          </rPr>
          <t xml:space="preserve">施設減少数＝２
</t>
        </r>
        <r>
          <rPr>
            <sz val="9"/>
            <color indexed="81"/>
            <rFont val="MS P ゴシック"/>
            <family val="3"/>
            <charset val="128"/>
          </rPr>
          <t xml:space="preserve">
現在＝最大１（各市町村単独）
広域化後＝３市町村
のため、</t>
        </r>
        <r>
          <rPr>
            <u/>
            <sz val="9"/>
            <color indexed="81"/>
            <rFont val="MS P ゴシック"/>
            <family val="3"/>
            <charset val="128"/>
          </rPr>
          <t>対象市町村追加数＝２</t>
        </r>
        <r>
          <rPr>
            <sz val="9"/>
            <color indexed="81"/>
            <rFont val="MS P ゴシック"/>
            <family val="3"/>
            <charset val="128"/>
          </rPr>
          <t xml:space="preserve">
</t>
        </r>
      </text>
    </comment>
  </commentList>
</comments>
</file>

<file path=xl/sharedStrings.xml><?xml version="1.0" encoding="utf-8"?>
<sst xmlns="http://schemas.openxmlformats.org/spreadsheetml/2006/main" count="1587" uniqueCount="801">
  <si>
    <t>地域計画の策定に関する留意事項</t>
    <rPh sb="5" eb="7">
      <t>サクテイ</t>
    </rPh>
    <rPh sb="8" eb="9">
      <t>カン</t>
    </rPh>
    <rPh sb="11" eb="13">
      <t>リュウイ</t>
    </rPh>
    <rPh sb="13" eb="15">
      <t>ジコウ</t>
    </rPh>
    <phoneticPr fontId="51"/>
  </si>
  <si>
    <t xml:space="preserve">　地域計画は本文と添付資料からなり、本文とは、下記１から７まで（これに付する各図表を含む）及び総括表をいう。
　１　計画の基本的な事項
　２　循環型社会形成推進のための現状と目標（一般廃棄物の処理）
　３　目標達成に向けた施策（一般廃棄物の処理）
　４　循環型社会形成推進のための現状と目標（生活排水の処理）
　５　目標達成に向けた施策（生活排水の処理）
　６　関連するその他の施策
　７　計画のフォローアップと事後評価
　総括表（交付期間における各交付対象事業の概算事業費）
</t>
    <rPh sb="1" eb="5">
      <t>チイキケイカク</t>
    </rPh>
    <rPh sb="6" eb="8">
      <t>ホンブン</t>
    </rPh>
    <rPh sb="9" eb="11">
      <t>テンプ</t>
    </rPh>
    <rPh sb="11" eb="13">
      <t>シリョウ</t>
    </rPh>
    <rPh sb="23" eb="25">
      <t>カキ</t>
    </rPh>
    <rPh sb="35" eb="36">
      <t>フ</t>
    </rPh>
    <rPh sb="42" eb="43">
      <t>フク</t>
    </rPh>
    <rPh sb="45" eb="46">
      <t>オヨ</t>
    </rPh>
    <rPh sb="47" eb="49">
      <t>ソウカツ</t>
    </rPh>
    <rPh sb="49" eb="50">
      <t>ヒョウ</t>
    </rPh>
    <phoneticPr fontId="51"/>
  </si>
  <si>
    <t>○基本的事項</t>
    <rPh sb="1" eb="4">
      <t>キホンテキ</t>
    </rPh>
    <rPh sb="4" eb="6">
      <t>ジコウ</t>
    </rPh>
    <phoneticPr fontId="51"/>
  </si>
  <si>
    <t>＊全体について
【地域計画作成ツールについて】
　作成用として、４種類フォーマットを提示する。策定予定の地域計画の内容に合わせて使用すること。※「（地域計画の名称）」の部分は適宜変更すること。
①施設整備事業と浄化槽事業を行う地域計画を策定する場合
　01_【施設＋浄化槽】（地域計画の名称）.xlsx
②施設整備事業のみ行う地域計画を策定する場合
　02_【施設】（地域計画の名称）.xlsx
③浄化槽事業のみを行う地域計画を策定する場合
　03_【浄化槽】（地域計画の名称）.xlsx
④施設整備事業のうちし尿処理施設及び浄化槽事業を行う地域計画（生活排水に係る目標のみ）を策定する場合
　04_【し尿施設＋浄化槽】（地域計画の名称）.xlsx</t>
    <rPh sb="1" eb="3">
      <t>ゼンタイ</t>
    </rPh>
    <rPh sb="10" eb="12">
      <t>チイキ</t>
    </rPh>
    <rPh sb="12" eb="14">
      <t>ケイカク</t>
    </rPh>
    <rPh sb="14" eb="16">
      <t>サクセイ</t>
    </rPh>
    <rPh sb="26" eb="28">
      <t>サクセイ</t>
    </rPh>
    <rPh sb="28" eb="29">
      <t>ヨウ</t>
    </rPh>
    <rPh sb="34" eb="36">
      <t>シュルイ</t>
    </rPh>
    <rPh sb="43" eb="45">
      <t>テイジ</t>
    </rPh>
    <rPh sb="48" eb="50">
      <t>サクテイ</t>
    </rPh>
    <rPh sb="50" eb="52">
      <t>ヨテイ</t>
    </rPh>
    <rPh sb="53" eb="55">
      <t>チイキ</t>
    </rPh>
    <rPh sb="55" eb="57">
      <t>ケイカク</t>
    </rPh>
    <rPh sb="58" eb="60">
      <t>ナイヨウ</t>
    </rPh>
    <rPh sb="61" eb="62">
      <t>ア</t>
    </rPh>
    <rPh sb="65" eb="67">
      <t>シヨウ</t>
    </rPh>
    <rPh sb="99" eb="101">
      <t>シセツ</t>
    </rPh>
    <rPh sb="106" eb="109">
      <t>ジョウカソウ</t>
    </rPh>
    <rPh sb="109" eb="111">
      <t>ジギョウ</t>
    </rPh>
    <rPh sb="112" eb="113">
      <t>オコナ</t>
    </rPh>
    <rPh sb="114" eb="116">
      <t>チイキ</t>
    </rPh>
    <rPh sb="116" eb="118">
      <t>ケイカク</t>
    </rPh>
    <rPh sb="119" eb="121">
      <t>サクテイ</t>
    </rPh>
    <rPh sb="123" eb="125">
      <t>バアイ</t>
    </rPh>
    <rPh sb="131" eb="133">
      <t>シセツ</t>
    </rPh>
    <rPh sb="134" eb="137">
      <t>ジョウカソウ</t>
    </rPh>
    <rPh sb="247" eb="251">
      <t>シセツセイビ</t>
    </rPh>
    <rPh sb="251" eb="253">
      <t>ジギョウ</t>
    </rPh>
    <rPh sb="257" eb="260">
      <t>ニョウショリ</t>
    </rPh>
    <rPh sb="260" eb="262">
      <t>シセツ</t>
    </rPh>
    <rPh sb="262" eb="263">
      <t>オヨ</t>
    </rPh>
    <rPh sb="264" eb="267">
      <t>ジョウカソウ</t>
    </rPh>
    <rPh sb="267" eb="269">
      <t>ジギョウ</t>
    </rPh>
    <rPh sb="270" eb="271">
      <t>オコナ</t>
    </rPh>
    <rPh sb="272" eb="276">
      <t>チイキケイカク</t>
    </rPh>
    <rPh sb="290" eb="292">
      <t>サクテイ</t>
    </rPh>
    <rPh sb="294" eb="296">
      <t>バアイ</t>
    </rPh>
    <phoneticPr fontId="51"/>
  </si>
  <si>
    <t>【各フォーマットのシート入力等について】</t>
    <rPh sb="1" eb="2">
      <t>カク</t>
    </rPh>
    <rPh sb="12" eb="14">
      <t>ニュウリョク</t>
    </rPh>
    <rPh sb="14" eb="15">
      <t>トウ</t>
    </rPh>
    <phoneticPr fontId="51"/>
  </si>
  <si>
    <t>原則禁止とする事項
（参照範囲を指定しているため）</t>
    <rPh sb="0" eb="2">
      <t>ゲンソク</t>
    </rPh>
    <rPh sb="2" eb="4">
      <t>キンシ</t>
    </rPh>
    <rPh sb="7" eb="9">
      <t>ジコウ</t>
    </rPh>
    <rPh sb="11" eb="13">
      <t>サンショウ</t>
    </rPh>
    <rPh sb="13" eb="15">
      <t>ハンイ</t>
    </rPh>
    <rPh sb="16" eb="18">
      <t>シテイ</t>
    </rPh>
    <phoneticPr fontId="51"/>
  </si>
  <si>
    <t>・基本事項、現状と目標及びフロー図のページの行、列の追加（文章の記載箇所で行追加で幅不足を補う場合や添付資料は除く）
・実施する施設整備事業、現有施設及び浄化槽事業のページの項目（行）の削除
・列幅の変更
・数式の変更</t>
    <rPh sb="1" eb="5">
      <t>キホンジコウ</t>
    </rPh>
    <rPh sb="6" eb="8">
      <t>ゲンジョウ</t>
    </rPh>
    <rPh sb="9" eb="11">
      <t>モクヒョウ</t>
    </rPh>
    <rPh sb="11" eb="12">
      <t>オヨ</t>
    </rPh>
    <rPh sb="16" eb="17">
      <t>ズ</t>
    </rPh>
    <rPh sb="29" eb="31">
      <t>ブンショウ</t>
    </rPh>
    <rPh sb="32" eb="34">
      <t>キサイ</t>
    </rPh>
    <rPh sb="34" eb="36">
      <t>カショ</t>
    </rPh>
    <rPh sb="37" eb="40">
      <t>ギョウツイカ</t>
    </rPh>
    <rPh sb="41" eb="42">
      <t>ハバ</t>
    </rPh>
    <rPh sb="42" eb="44">
      <t>フソク</t>
    </rPh>
    <rPh sb="45" eb="46">
      <t>オギナ</t>
    </rPh>
    <rPh sb="47" eb="49">
      <t>バアイ</t>
    </rPh>
    <rPh sb="50" eb="52">
      <t>テンプ</t>
    </rPh>
    <rPh sb="52" eb="54">
      <t>シリョウ</t>
    </rPh>
    <rPh sb="55" eb="56">
      <t>ノゾ</t>
    </rPh>
    <rPh sb="100" eb="102">
      <t>ヘンコウ</t>
    </rPh>
    <rPh sb="104" eb="106">
      <t>スウシキ</t>
    </rPh>
    <rPh sb="107" eb="109">
      <t>ヘンコウ</t>
    </rPh>
    <phoneticPr fontId="51"/>
  </si>
  <si>
    <t>自由に行って構わない事項</t>
    <rPh sb="10" eb="12">
      <t>ジコウ</t>
    </rPh>
    <phoneticPr fontId="51"/>
  </si>
  <si>
    <t>・上記以外の行、列の追加・削除
・行間、文字サイズの変更
・文字の配置（適宜「左揃え」、「右揃え」、「中央揃え」を行うこと。）
・その他、参照等に影響がない事項</t>
    <rPh sb="1" eb="3">
      <t>ジョウキ</t>
    </rPh>
    <rPh sb="3" eb="5">
      <t>イガイ</t>
    </rPh>
    <rPh sb="13" eb="15">
      <t>サクジョ</t>
    </rPh>
    <rPh sb="67" eb="68">
      <t>タ</t>
    </rPh>
    <rPh sb="69" eb="71">
      <t>サンショウ</t>
    </rPh>
    <rPh sb="71" eb="72">
      <t>トウ</t>
    </rPh>
    <rPh sb="73" eb="75">
      <t>エイキョウ</t>
    </rPh>
    <rPh sb="78" eb="80">
      <t>ジコウ</t>
    </rPh>
    <phoneticPr fontId="51"/>
  </si>
  <si>
    <t>備考</t>
    <rPh sb="0" eb="2">
      <t>ビコウ</t>
    </rPh>
    <phoneticPr fontId="51"/>
  </si>
  <si>
    <t>実施する施設整備事業、浄化槽事業について記載する各表について、記載列に書き切れない場合は、列の追加又はシートを複製して対応すること。
（ただし、PDF化したときに空白が多くなりすぎたり、文字サイズが小さくすぎたりしないようにすること。）</t>
    <rPh sb="0" eb="2">
      <t>ジッシ</t>
    </rPh>
    <rPh sb="4" eb="6">
      <t>シセツ</t>
    </rPh>
    <rPh sb="6" eb="8">
      <t>セイビ</t>
    </rPh>
    <rPh sb="8" eb="10">
      <t>ジギョウ</t>
    </rPh>
    <rPh sb="11" eb="16">
      <t>ジョウカソウジギョウ</t>
    </rPh>
    <rPh sb="20" eb="22">
      <t>キサイ</t>
    </rPh>
    <rPh sb="24" eb="26">
      <t>カクヒョウ</t>
    </rPh>
    <rPh sb="31" eb="33">
      <t>キサイ</t>
    </rPh>
    <rPh sb="33" eb="34">
      <t>レツ</t>
    </rPh>
    <rPh sb="45" eb="46">
      <t>レツ</t>
    </rPh>
    <rPh sb="47" eb="49">
      <t>ツイカ</t>
    </rPh>
    <rPh sb="49" eb="50">
      <t>マタ</t>
    </rPh>
    <rPh sb="55" eb="57">
      <t>フクセイ</t>
    </rPh>
    <rPh sb="59" eb="61">
      <t>タイオウ</t>
    </rPh>
    <phoneticPr fontId="51"/>
  </si>
  <si>
    <t>【PDF化（印刷）の際の留意点】
PDF化（印刷）する際は、下部（フッター等）にページ番号を記載すること。</t>
    <rPh sb="10" eb="11">
      <t>サイ</t>
    </rPh>
    <rPh sb="12" eb="15">
      <t>リュウイテン</t>
    </rPh>
    <rPh sb="27" eb="28">
      <t>サイ</t>
    </rPh>
    <rPh sb="30" eb="32">
      <t>カブ</t>
    </rPh>
    <rPh sb="37" eb="38">
      <t>トウ</t>
    </rPh>
    <rPh sb="46" eb="48">
      <t>キサイ</t>
    </rPh>
    <phoneticPr fontId="51"/>
  </si>
  <si>
    <t>＊本文について
　地域計画策定マニュアル（令和８年３月作成）、欄外の留意事項を参考にすること。</t>
    <rPh sb="9" eb="13">
      <t>チイキケイカク</t>
    </rPh>
    <rPh sb="13" eb="15">
      <t>サクテイ</t>
    </rPh>
    <rPh sb="21" eb="23">
      <t>レイワ</t>
    </rPh>
    <rPh sb="24" eb="25">
      <t>ネン</t>
    </rPh>
    <rPh sb="26" eb="27">
      <t>ガツ</t>
    </rPh>
    <rPh sb="27" eb="29">
      <t>サクセイ</t>
    </rPh>
    <rPh sb="31" eb="33">
      <t>ランガイ</t>
    </rPh>
    <rPh sb="34" eb="38">
      <t>リュウイジコウ</t>
    </rPh>
    <rPh sb="39" eb="41">
      <t>サンコウ</t>
    </rPh>
    <phoneticPr fontId="51"/>
  </si>
  <si>
    <t>＊添付資料について
　策定する地域計画によって、添付資料は異なるため、適宜地域計画に合わせて添付すること。
・計画開始前過去５年程度から目標年度までの各年度ごとの一般廃棄物の処理に係るトレンドグラフ（総人口、事業系ごみ排出量、生活系ごみ排出量、１人あたりのごみ排出量、１人あたりの排出量、総資源化量、最終処分量を記載）
　簡単な様式を用意しているため、適宜使用すること。策定主体において別で用意できる場合は、使用する必要は無い。
・計画開始前過去５年程度から目標年度までの各年度ごとの生活排水の処理に係るトレンドグラフ（総人口、公共下水道、集落排水施設等、合併処理浄化槽等、未処理人口を記載）
　簡単な様式を用意しているため、適宜使用すること。策定主体において別で用意できる場合は、使用する必要は無い。
・対象地域図
・地域内の施設の現況と予定（位置図）（浄化槽整備区域図及び浄化槽処理促進区域図を含む）
・現有及び新設予定の廃棄物処理施設が所在する地域のハザードマップ(災害が想定されない地域を除く。)
・国土強靱化地域計画（事業が記載されているページの抜粋、記載箇所を赤枠）</t>
    <rPh sb="11" eb="13">
      <t>サクテイ</t>
    </rPh>
    <rPh sb="15" eb="17">
      <t>チイキ</t>
    </rPh>
    <rPh sb="17" eb="19">
      <t>ケイカク</t>
    </rPh>
    <rPh sb="24" eb="28">
      <t>テンプシリョウ</t>
    </rPh>
    <rPh sb="29" eb="30">
      <t>コト</t>
    </rPh>
    <rPh sb="35" eb="37">
      <t>テキギ</t>
    </rPh>
    <rPh sb="37" eb="39">
      <t>チイキ</t>
    </rPh>
    <rPh sb="39" eb="41">
      <t>ケイカク</t>
    </rPh>
    <rPh sb="42" eb="43">
      <t>ア</t>
    </rPh>
    <rPh sb="46" eb="48">
      <t>テンプ</t>
    </rPh>
    <rPh sb="82" eb="84">
      <t>イッパン</t>
    </rPh>
    <rPh sb="84" eb="87">
      <t>ハイキブツ</t>
    </rPh>
    <rPh sb="88" eb="90">
      <t>ショリ</t>
    </rPh>
    <rPh sb="91" eb="92">
      <t>カカ</t>
    </rPh>
    <rPh sb="157" eb="159">
      <t>キサイ</t>
    </rPh>
    <rPh sb="162" eb="164">
      <t>カンタン</t>
    </rPh>
    <rPh sb="165" eb="167">
      <t>ヨウシキ</t>
    </rPh>
    <rPh sb="168" eb="170">
      <t>ヨウイ</t>
    </rPh>
    <rPh sb="177" eb="179">
      <t>テキギ</t>
    </rPh>
    <rPh sb="179" eb="181">
      <t>シヨウ</t>
    </rPh>
    <rPh sb="186" eb="188">
      <t>サクテイ</t>
    </rPh>
    <rPh sb="188" eb="190">
      <t>シュタイ</t>
    </rPh>
    <rPh sb="194" eb="195">
      <t>ベツ</t>
    </rPh>
    <rPh sb="196" eb="198">
      <t>ヨウイ</t>
    </rPh>
    <rPh sb="201" eb="203">
      <t>バアイ</t>
    </rPh>
    <rPh sb="205" eb="207">
      <t>シヨウ</t>
    </rPh>
    <rPh sb="209" eb="211">
      <t>ヒツヨウ</t>
    </rPh>
    <rPh sb="212" eb="213">
      <t>ナ</t>
    </rPh>
    <rPh sb="244" eb="246">
      <t>セイカツ</t>
    </rPh>
    <rPh sb="246" eb="248">
      <t>ハイスイ</t>
    </rPh>
    <rPh sb="295" eb="297">
      <t>キサイ</t>
    </rPh>
    <phoneticPr fontId="51"/>
  </si>
  <si>
    <r>
      <t xml:space="preserve">＊添付書類について
　後述する「○理由書等の早見表」を参考に、該当する場合は、地域計画に合わせて提出すること。
</t>
    </r>
    <r>
      <rPr>
        <sz val="12"/>
        <rFont val="BIZ UDゴシック"/>
        <family val="3"/>
        <charset val="128"/>
      </rPr>
      <t>・「循環型社会形成推進交付金等に係る施設の整備規模について（通知）」（令和６年３月２９日付）に基づく理由書等（適用を受けたい場合）</t>
    </r>
    <rPh sb="3" eb="5">
      <t>ショルイ</t>
    </rPh>
    <rPh sb="11" eb="13">
      <t>コウジュツ</t>
    </rPh>
    <rPh sb="31" eb="33">
      <t>ガイトウ</t>
    </rPh>
    <rPh sb="35" eb="37">
      <t>バアイ</t>
    </rPh>
    <rPh sb="48" eb="50">
      <t>テイシュツ</t>
    </rPh>
    <rPh sb="101" eb="102">
      <t>ツ</t>
    </rPh>
    <phoneticPr fontId="51"/>
  </si>
  <si>
    <t>○地域計画において対象とする環境省所管の交付金等について</t>
    <rPh sb="1" eb="5">
      <t>チイキケイカク</t>
    </rPh>
    <rPh sb="9" eb="11">
      <t>タイショウ</t>
    </rPh>
    <rPh sb="14" eb="17">
      <t>カンキョウショウ</t>
    </rPh>
    <rPh sb="17" eb="19">
      <t>ショカン</t>
    </rPh>
    <rPh sb="20" eb="23">
      <t>コウフキン</t>
    </rPh>
    <rPh sb="23" eb="24">
      <t>トウ</t>
    </rPh>
    <phoneticPr fontId="51"/>
  </si>
  <si>
    <t>対象は、下記のとおり。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t>
    <phoneticPr fontId="51"/>
  </si>
  <si>
    <t>○国土強靭化地域計画について</t>
    <rPh sb="1" eb="3">
      <t>コクド</t>
    </rPh>
    <rPh sb="3" eb="5">
      <t>キョウジン</t>
    </rPh>
    <rPh sb="5" eb="6">
      <t>カ</t>
    </rPh>
    <rPh sb="6" eb="8">
      <t>チイキ</t>
    </rPh>
    <rPh sb="8" eb="10">
      <t>ケイカク</t>
    </rPh>
    <phoneticPr fontId="51"/>
  </si>
  <si>
    <t>　交付金等を活用する施設整備事業、浄化槽事業において確認する、国土強靭化地域計画に明記された事業としての判断基準は下記のとおり。</t>
    <rPh sb="1" eb="4">
      <t>コウフキン</t>
    </rPh>
    <rPh sb="4" eb="5">
      <t>トウ</t>
    </rPh>
    <rPh sb="6" eb="8">
      <t>カツヨウ</t>
    </rPh>
    <rPh sb="10" eb="12">
      <t>シセツ</t>
    </rPh>
    <rPh sb="12" eb="14">
      <t>セイビ</t>
    </rPh>
    <rPh sb="14" eb="16">
      <t>ジギョウ</t>
    </rPh>
    <rPh sb="17" eb="22">
      <t>ジョウカソウジギョウ</t>
    </rPh>
    <rPh sb="26" eb="28">
      <t>カクニン</t>
    </rPh>
    <rPh sb="57" eb="59">
      <t>カキ</t>
    </rPh>
    <phoneticPr fontId="51"/>
  </si>
  <si>
    <t>【廃棄物処理施設事業について記載ありと判断できる国土強靭化地域計画の記載例】
＊個別の事業の実施内容の記載
地域計画の標記と一致する施設名　（例：総括表１に記載の○○クリーンセンター）
循環型社会形成地域計画の様式○○参照　　という記載でも可
＊交付要綱別表第１に示す事業名の記載
マテリアルリサイクル推進施設
エネルギー回収型廃棄物処理施設
有機性廃棄物リサイクル推進施設　等
＊「環境省の循環型社会形成推進交付金を活用」等の文言の記載
　廃棄物処理施設整備交付金、二酸化炭素排出抑制対策事業費補助金等の活用可能性もある場合は「環境省の循環型社会形成推進交付金等の活用」とすること。
【浄化槽事業について記載ありと判断できる国土強靭化地域計画の記載例】
＊「合併浄化槽への転換促進」等の文言の記載</t>
    <phoneticPr fontId="51"/>
  </si>
  <si>
    <t>【参考】
国土強靭化計画国土強靱化の推進に関する関係省庁連絡会議での決定に基づき、「実施中期計画第４章（推進が特に必要となる施策）」分の配分に当たっては国土強靭化地域計画の策定を要件とするとともに、国土強靭化地域計画に明記された事業については交付金の優先採択を行うこととしている。</t>
    <rPh sb="1" eb="3">
      <t>サンコウ</t>
    </rPh>
    <phoneticPr fontId="51"/>
  </si>
  <si>
    <t>○プラ施設整備事業について</t>
    <rPh sb="3" eb="9">
      <t>シセツセイビジギョウ</t>
    </rPh>
    <phoneticPr fontId="51"/>
  </si>
  <si>
    <t>　交付金等を活用する施設整備事業において確認する、「プラ施設整備事業」の該当・非該当の判断基準は下記のとおり。</t>
    <rPh sb="4" eb="5">
      <t>トウ</t>
    </rPh>
    <rPh sb="20" eb="22">
      <t>カクニン</t>
    </rPh>
    <rPh sb="39" eb="42">
      <t>ヒガイトウ</t>
    </rPh>
    <phoneticPr fontId="51"/>
  </si>
  <si>
    <t xml:space="preserve">【判断基準】
＊プラスチック使用製品廃棄物の分別収集及び再商品化を直接実施するために必要な施設整備
（例：プラスチック使用製品廃棄物のマテリアルリサイクル推進施設、分別収集としてはストックヤード）
＊プラスチック使用製品廃棄物以外の廃棄物と混合して処理する施設についても、分別収集及び再商品化を直接実施する施設
（例：不燃物とプラスチックを混合収集した後に選別する施設）
＊プラスチック施設整備事業にサーマルリサイクル施設は含まれない
（プラスチック資源循環法第２条第８項で定められる再商品化に熱回収は含まれないため）
＊再商品化の際に発生する残渣を処理するような施設整備事業はプラスチック施設整備事業に含まれない
（例：最終処分場）
</t>
    <phoneticPr fontId="51"/>
  </si>
  <si>
    <t>○エネルギー回収のありなしに関わらず、焼却施設を環境省所管の交付金等を活用し、整備する場合の各項目の記載要領</t>
    <rPh sb="46" eb="49">
      <t>カクコウモク</t>
    </rPh>
    <phoneticPr fontId="51"/>
  </si>
  <si>
    <t>【計画１人１日平均排出量(g)】
整備する施設における対象となるごみにおける、直近１人１日当たりのごみ排出量の実績を基礎とすること。
なお、「廃棄物の減量その他その適正な処理に関する施策の総合的かつ計画的な推進を図るための基本方針」における一般廃棄物の排出量の削減目標を踏まえ、排出抑制施策及び集団回収等によるごみ減量効果等を的確に見込んで推計すること。</t>
    <phoneticPr fontId="51"/>
  </si>
  <si>
    <t>【計画収集人口（人）】
計画目標年次における（区域内の総人口）-（自家処理量人口）の値。
※計画目標年次における各人口は、過去10年間の当該区域の地域人口の実績値の動態をもとにすること。</t>
    <phoneticPr fontId="51"/>
  </si>
  <si>
    <t>【計画直接搬入量（t/日)】
目標年次における直接搬入量（日量計算値）とする。
なお、過去の直接搬入量の実績、将来の収集計画等を考慮して算定すること。
※交付対象として加えることのできる直接搬入ごみ量は、一般廃棄物及び地方公共団体等が行う公共活動によって生ずる産業廃棄物に限るものとする。
※令和６年３月29日付け環境省環境再生・資源循環局廃棄物適正処理課長通知「中長期における持続可能な適正処理の確保に向けたごみ処理の広域化及びごみ処理施設の集約化について（通知）」に基づき広域化を実施する場合は、その分のごみ量を見込むことができる。
※他のごみ処理施設から排出される焼却灰等を溶融等により処理する場合は、直接搬入ごみとして見込むことができる。</t>
    <phoneticPr fontId="51"/>
  </si>
  <si>
    <t>【計画年間日平均処理量（t/日）※自動計算】
計画目標年次における年間処理量の日平均とする。
（計画１人１日平均排出量）×（計画収集人口）＋（計画直接搬入量）の式にて算出。</t>
    <phoneticPr fontId="51"/>
  </si>
  <si>
    <t xml:space="preserve">【通知に基づく施設規模　※自動計算】
施設規模算定通知２（１）に定める数値。
年間停止日数については、上限である７５日を適用している。
</t>
    <phoneticPr fontId="51"/>
  </si>
  <si>
    <t>【災害廃棄物処理計画への受入の記載有無】
施設規模算定通知３ウに従い、災害廃棄物対策指針等に基づき災害廃棄物処理計画を策定し、処理区域外からの災害廃棄物を受入れる旨を記載していれば「○」を選択すること。それ以外は「－」を選択すること。</t>
    <phoneticPr fontId="51"/>
  </si>
  <si>
    <t>【災害廃棄物処理量（見込み％）】
上記が「○」の場合のみ記載する。施設規模に対する災害廃棄物処理量の割合（％）の数字のみ入力すること（単位は自動入力）。</t>
    <phoneticPr fontId="51"/>
  </si>
  <si>
    <t>【適切な施設規模よりも大きいまたは小さい施設規模で整備する場合】
上段「災害廃棄物処理量を見込んだ通知に基づく施設規模」と比較し、
整備する施設規模が小さい場合・・・プルダウンより①または②を選択すること。
整備する施設規模が大きい場合・・・プルダウンより③を選択すること。
※施設規模算定通知より、算定式で求められる規模より小さい施設を整備することができるのは、施設規模算定通知２（３）または３エのみ。
※要綱要綱別表１備考より、施設規模算定通知に基づく施設規模よりも整備予定の施設規模が大きい場合は、交付対象事業費の上限が適用される。</t>
    <phoneticPr fontId="51"/>
  </si>
  <si>
    <t>○理由書等の早見表</t>
    <rPh sb="4" eb="5">
      <t>トウ</t>
    </rPh>
    <rPh sb="6" eb="9">
      <t>ハヤミヒョウ</t>
    </rPh>
    <phoneticPr fontId="51"/>
  </si>
  <si>
    <t>エネルギー回収のありなしに関わらず、焼却施設を環境省所管の交付金等を活用し、整備する場合は、「循環型社会形成推進交付金等に係る施設の整備規模について（通知）」（令和６年３月２９日付）に基づき施設規模を算定する必要がある。このとき特殊要因等により当該通知３イ及びウの適用を受けたい場合は、理由書及び必要資料を添付すること。必要な理由書の種類等については、下表のとおり。</t>
    <rPh sb="95" eb="97">
      <t>シセツ</t>
    </rPh>
    <rPh sb="97" eb="99">
      <t>キボ</t>
    </rPh>
    <rPh sb="100" eb="102">
      <t>サンテイ</t>
    </rPh>
    <rPh sb="104" eb="106">
      <t>ヒツヨウ</t>
    </rPh>
    <rPh sb="114" eb="116">
      <t>トクシュ</t>
    </rPh>
    <rPh sb="116" eb="118">
      <t>ヨウイン</t>
    </rPh>
    <rPh sb="118" eb="119">
      <t>トウ</t>
    </rPh>
    <rPh sb="122" eb="124">
      <t>トウガイ</t>
    </rPh>
    <rPh sb="124" eb="126">
      <t>ツウチ</t>
    </rPh>
    <rPh sb="128" eb="129">
      <t>オヨ</t>
    </rPh>
    <rPh sb="143" eb="146">
      <t>リユウショ</t>
    </rPh>
    <rPh sb="153" eb="155">
      <t>テンプ</t>
    </rPh>
    <rPh sb="160" eb="162">
      <t>ヒツヨウ</t>
    </rPh>
    <rPh sb="163" eb="166">
      <t>リユウショ</t>
    </rPh>
    <rPh sb="167" eb="169">
      <t>シュルイ</t>
    </rPh>
    <rPh sb="169" eb="170">
      <t>トウ</t>
    </rPh>
    <phoneticPr fontId="51"/>
  </si>
  <si>
    <t>理由書①</t>
    <rPh sb="0" eb="3">
      <t>リユウショ</t>
    </rPh>
    <phoneticPr fontId="51"/>
  </si>
  <si>
    <t>理由書②</t>
    <rPh sb="0" eb="3">
      <t>リユウショ</t>
    </rPh>
    <phoneticPr fontId="51"/>
  </si>
  <si>
    <t>理由書③</t>
    <rPh sb="0" eb="3">
      <t>リユウショ</t>
    </rPh>
    <phoneticPr fontId="51"/>
  </si>
  <si>
    <t>参考資料</t>
    <rPh sb="0" eb="2">
      <t>サンコウ</t>
    </rPh>
    <rPh sb="2" eb="4">
      <t>シリョウ</t>
    </rPh>
    <phoneticPr fontId="51"/>
  </si>
  <si>
    <t>災害廃棄物処理計画</t>
    <phoneticPr fontId="51"/>
  </si>
  <si>
    <t>計画１人１日あたりのごみ排出量が数値目標を上回って減少しているため、実績の95％で計画１人１日平均排出量を見込む場合</t>
    <phoneticPr fontId="51"/>
  </si>
  <si>
    <t>○</t>
    <phoneticPr fontId="51"/>
  </si>
  <si>
    <t>観光地等でごみ排出量の季節変動が著しく大きい場合</t>
    <phoneticPr fontId="51"/>
  </si>
  <si>
    <t>災害廃棄物処理量を10％超えて見込む場合</t>
    <phoneticPr fontId="51"/>
  </si>
  <si>
    <t>○※</t>
    <phoneticPr fontId="51"/>
  </si>
  <si>
    <t>※処理区域外からの災害廃棄物を受入れる旨の記載部分の抜粋</t>
    <rPh sb="1" eb="3">
      <t>ショリ</t>
    </rPh>
    <rPh sb="3" eb="5">
      <t>クイキ</t>
    </rPh>
    <rPh sb="5" eb="6">
      <t>ガイ</t>
    </rPh>
    <rPh sb="9" eb="11">
      <t>サイガイ</t>
    </rPh>
    <rPh sb="11" eb="14">
      <t>ハイキブツ</t>
    </rPh>
    <rPh sb="15" eb="17">
      <t>ウケイ</t>
    </rPh>
    <rPh sb="19" eb="20">
      <t>ムネ</t>
    </rPh>
    <rPh sb="21" eb="23">
      <t>キサイ</t>
    </rPh>
    <rPh sb="23" eb="25">
      <t>ブブン</t>
    </rPh>
    <rPh sb="26" eb="28">
      <t>バッスイ</t>
    </rPh>
    <phoneticPr fontId="51"/>
  </si>
  <si>
    <t>全連続運転が難しい場合</t>
  </si>
  <si>
    <t>○</t>
  </si>
  <si>
    <t>留意事項等について下記に記載する。</t>
    <phoneticPr fontId="14"/>
  </si>
  <si>
    <t>○○○循環型社会形成推進地域計画</t>
    <phoneticPr fontId="14"/>
  </si>
  <si>
    <t>下部線部分に地域計画の名称を記載すること。</t>
    <rPh sb="0" eb="3">
      <t>カブセン</t>
    </rPh>
    <rPh sb="3" eb="5">
      <t>ブブン</t>
    </rPh>
    <rPh sb="6" eb="8">
      <t>チイキ</t>
    </rPh>
    <rPh sb="8" eb="10">
      <t>ケイカク</t>
    </rPh>
    <rPh sb="11" eb="13">
      <t>メイショウ</t>
    </rPh>
    <rPh sb="14" eb="16">
      <t>キサイ</t>
    </rPh>
    <phoneticPr fontId="14"/>
  </si>
  <si>
    <t>作成日</t>
    <rPh sb="0" eb="3">
      <t>サクセイビ</t>
    </rPh>
    <phoneticPr fontId="14"/>
  </si>
  <si>
    <t>作成年月日（提出日でも可）を記載すること（承認年月日ではない）。</t>
    <rPh sb="0" eb="2">
      <t>サクセイ</t>
    </rPh>
    <rPh sb="2" eb="5">
      <t>ネンガッピ</t>
    </rPh>
    <rPh sb="6" eb="8">
      <t>テイシュツ</t>
    </rPh>
    <rPh sb="8" eb="9">
      <t>ビ</t>
    </rPh>
    <rPh sb="11" eb="12">
      <t>カ</t>
    </rPh>
    <rPh sb="14" eb="16">
      <t>キサイ</t>
    </rPh>
    <phoneticPr fontId="14"/>
  </si>
  <si>
    <t>変更日</t>
    <rPh sb="0" eb="3">
      <t>ヘンコウビ</t>
    </rPh>
    <phoneticPr fontId="14"/>
  </si>
  <si>
    <t>変更年月日（提出日でも可）と変更内容（承認か報告か）を記載すること。
記載例）令和○○年○○月○○日（変更報告）、令和△△年△月△△日（変更申請）</t>
    <rPh sb="0" eb="2">
      <t>ヘンコウ</t>
    </rPh>
    <rPh sb="2" eb="5">
      <t>ネンガッピ</t>
    </rPh>
    <rPh sb="14" eb="16">
      <t>ヘンコウ</t>
    </rPh>
    <rPh sb="16" eb="18">
      <t>ナイヨウ</t>
    </rPh>
    <rPh sb="19" eb="21">
      <t>ショウニン</t>
    </rPh>
    <rPh sb="22" eb="24">
      <t>ホウコク</t>
    </rPh>
    <rPh sb="27" eb="29">
      <t>キサイ</t>
    </rPh>
    <rPh sb="35" eb="38">
      <t>キサイレイ</t>
    </rPh>
    <rPh sb="39" eb="41">
      <t>レイワ</t>
    </rPh>
    <phoneticPr fontId="14"/>
  </si>
  <si>
    <t>１　計画の基本的な事項</t>
    <rPh sb="2" eb="4">
      <t>ケイカク</t>
    </rPh>
    <phoneticPr fontId="14"/>
  </si>
  <si>
    <t>（１）基礎情報</t>
    <rPh sb="3" eb="5">
      <t>キソ</t>
    </rPh>
    <rPh sb="5" eb="7">
      <t>ジョウホウ</t>
    </rPh>
    <phoneticPr fontId="14"/>
  </si>
  <si>
    <t>ア．対象地域</t>
    <rPh sb="2" eb="4">
      <t>タイショウ</t>
    </rPh>
    <rPh sb="4" eb="6">
      <t>チイキ</t>
    </rPh>
    <phoneticPr fontId="14"/>
  </si>
  <si>
    <t>構成市町村等（作成者）名</t>
    <rPh sb="2" eb="5">
      <t>シチョウソン</t>
    </rPh>
    <phoneticPr fontId="14"/>
  </si>
  <si>
    <t>地域計画の対象地域となる構成市町村名と関係組合名全てを記載すること。</t>
    <rPh sb="0" eb="2">
      <t>チイキ</t>
    </rPh>
    <rPh sb="2" eb="4">
      <t>ケイカク</t>
    </rPh>
    <rPh sb="5" eb="7">
      <t>タイショウ</t>
    </rPh>
    <rPh sb="7" eb="9">
      <t>チイキ</t>
    </rPh>
    <rPh sb="12" eb="14">
      <t>コウセイ</t>
    </rPh>
    <rPh sb="14" eb="17">
      <t>シチョウソン</t>
    </rPh>
    <rPh sb="17" eb="18">
      <t>メイ</t>
    </rPh>
    <rPh sb="19" eb="21">
      <t>カンケイ</t>
    </rPh>
    <rPh sb="21" eb="24">
      <t>クミアイメイ</t>
    </rPh>
    <rPh sb="24" eb="25">
      <t>スベ</t>
    </rPh>
    <rPh sb="27" eb="29">
      <t>キサイ</t>
    </rPh>
    <phoneticPr fontId="14"/>
  </si>
  <si>
    <t>地域内総人口（人）</t>
    <rPh sb="3" eb="4">
      <t>ソウ</t>
    </rPh>
    <rPh sb="7" eb="8">
      <t>ニン</t>
    </rPh>
    <phoneticPr fontId="14"/>
  </si>
  <si>
    <t>対象地域の総人口を記載すること。</t>
    <rPh sb="0" eb="2">
      <t>タイショウ</t>
    </rPh>
    <rPh sb="2" eb="4">
      <t>チイキ</t>
    </rPh>
    <rPh sb="5" eb="8">
      <t>ソウジンコウ</t>
    </rPh>
    <rPh sb="9" eb="11">
      <t>キサイ</t>
    </rPh>
    <phoneticPr fontId="14"/>
  </si>
  <si>
    <t>地域総面積（㎢）</t>
    <rPh sb="2" eb="3">
      <t>ソウ</t>
    </rPh>
    <phoneticPr fontId="14"/>
  </si>
  <si>
    <t>対象地域の総面積を記載すること。</t>
    <rPh sb="0" eb="2">
      <t>タイショウ</t>
    </rPh>
    <rPh sb="2" eb="4">
      <t>チイキ</t>
    </rPh>
    <rPh sb="5" eb="8">
      <t>ソウメンセキ</t>
    </rPh>
    <rPh sb="9" eb="11">
      <t>キサイ</t>
    </rPh>
    <phoneticPr fontId="14"/>
  </si>
  <si>
    <t>地域の要件</t>
    <phoneticPr fontId="14"/>
  </si>
  <si>
    <t>地域計画策定の要件を選択すること（自由記載不可）。
組合等の場合、構成自治体の過半数が該当する必要がある点に留意。</t>
    <rPh sb="0" eb="2">
      <t>チイキ</t>
    </rPh>
    <rPh sb="2" eb="4">
      <t>ケイカク</t>
    </rPh>
    <rPh sb="4" eb="6">
      <t>サクテイ</t>
    </rPh>
    <rPh sb="7" eb="9">
      <t>ヨウケン</t>
    </rPh>
    <rPh sb="10" eb="12">
      <t>センタク</t>
    </rPh>
    <rPh sb="26" eb="28">
      <t>クミアイ</t>
    </rPh>
    <rPh sb="28" eb="29">
      <t>トウ</t>
    </rPh>
    <rPh sb="30" eb="32">
      <t>バアイ</t>
    </rPh>
    <rPh sb="33" eb="35">
      <t>コウセイ</t>
    </rPh>
    <rPh sb="35" eb="38">
      <t>ジチタイ</t>
    </rPh>
    <rPh sb="39" eb="42">
      <t>カハンスウ</t>
    </rPh>
    <rPh sb="43" eb="45">
      <t>ガイトウ</t>
    </rPh>
    <rPh sb="47" eb="49">
      <t>ヒツヨウ</t>
    </rPh>
    <rPh sb="52" eb="53">
      <t>テン</t>
    </rPh>
    <rPh sb="54" eb="56">
      <t>リュウイ</t>
    </rPh>
    <phoneticPr fontId="14"/>
  </si>
  <si>
    <t>離島、豪雪、山村、半島、過疎地域に該当がある市町村名</t>
    <rPh sb="22" eb="26">
      <t>シチョウソンメイ</t>
    </rPh>
    <phoneticPr fontId="14"/>
  </si>
  <si>
    <t>市町村名と該当事項を記載すること。
記載例）□□村（全部過疎）、★町（一部山村）</t>
    <rPh sb="0" eb="4">
      <t>シチョウソンメイ</t>
    </rPh>
    <rPh sb="5" eb="7">
      <t>ガイトウ</t>
    </rPh>
    <rPh sb="7" eb="9">
      <t>ジコウ</t>
    </rPh>
    <rPh sb="10" eb="12">
      <t>キサイ</t>
    </rPh>
    <rPh sb="18" eb="20">
      <t>キサイ</t>
    </rPh>
    <rPh sb="20" eb="21">
      <t>レイ</t>
    </rPh>
    <rPh sb="24" eb="25">
      <t>ムラ</t>
    </rPh>
    <rPh sb="26" eb="28">
      <t>ゼンブ</t>
    </rPh>
    <rPh sb="28" eb="30">
      <t>カソ</t>
    </rPh>
    <rPh sb="33" eb="34">
      <t>マチ</t>
    </rPh>
    <rPh sb="35" eb="37">
      <t>イチブ</t>
    </rPh>
    <rPh sb="37" eb="39">
      <t>サンソン</t>
    </rPh>
    <phoneticPr fontId="14"/>
  </si>
  <si>
    <t>地域の要件がその他の場合は具体的に記載</t>
    <phoneticPr fontId="14"/>
  </si>
  <si>
    <t>・面積・人口は合計
・過疎地域は過半数該当
・ほか地域要件は全体が該当</t>
    <phoneticPr fontId="14"/>
  </si>
  <si>
    <t>　　構成市町村に一部事務組合等が含まれている場合、当該組合の状況</t>
    <phoneticPr fontId="14"/>
  </si>
  <si>
    <t>該当がない場合は、組合に関する３項目は記載不要（空欄で良い）。</t>
    <rPh sb="0" eb="2">
      <t>ガイトウ</t>
    </rPh>
    <rPh sb="5" eb="7">
      <t>バアイ</t>
    </rPh>
    <rPh sb="9" eb="11">
      <t>クミアイ</t>
    </rPh>
    <rPh sb="12" eb="13">
      <t>カン</t>
    </rPh>
    <rPh sb="16" eb="18">
      <t>コウモク</t>
    </rPh>
    <rPh sb="19" eb="21">
      <t>キサイ</t>
    </rPh>
    <rPh sb="21" eb="23">
      <t>フヨウ</t>
    </rPh>
    <rPh sb="24" eb="26">
      <t>クウラン</t>
    </rPh>
    <rPh sb="27" eb="28">
      <t>ヨ</t>
    </rPh>
    <phoneticPr fontId="14"/>
  </si>
  <si>
    <t>組合名称
（設立（予定）年月日）</t>
    <rPh sb="0" eb="2">
      <t>クミアイ</t>
    </rPh>
    <rPh sb="2" eb="4">
      <t>メイショウ</t>
    </rPh>
    <phoneticPr fontId="14"/>
  </si>
  <si>
    <t>複数の組合がある場合は「、」で区切ること。設立予定の場合は「設立予定」と記載すること。
記載例）○△□組合（平成５年４月１日設立）、★□組合（令和ｎ年４月１日設立予定）</t>
    <rPh sb="0" eb="2">
      <t>フクスウ</t>
    </rPh>
    <rPh sb="3" eb="5">
      <t>クミアイ</t>
    </rPh>
    <rPh sb="8" eb="10">
      <t>バアイ</t>
    </rPh>
    <rPh sb="15" eb="17">
      <t>クギ</t>
    </rPh>
    <rPh sb="21" eb="23">
      <t>セツリツ</t>
    </rPh>
    <rPh sb="23" eb="25">
      <t>ヨテイ</t>
    </rPh>
    <rPh sb="26" eb="28">
      <t>バアイ</t>
    </rPh>
    <rPh sb="30" eb="32">
      <t>セツリツ</t>
    </rPh>
    <rPh sb="32" eb="34">
      <t>ヨテイ</t>
    </rPh>
    <rPh sb="36" eb="38">
      <t>キサイ</t>
    </rPh>
    <rPh sb="44" eb="47">
      <t>キサイレイ</t>
    </rPh>
    <rPh sb="54" eb="56">
      <t>ヘイセイ</t>
    </rPh>
    <rPh sb="68" eb="70">
      <t>クミアイ</t>
    </rPh>
    <rPh sb="71" eb="73">
      <t>レイワ</t>
    </rPh>
    <rPh sb="74" eb="75">
      <t>ネン</t>
    </rPh>
    <rPh sb="76" eb="77">
      <t>ガツ</t>
    </rPh>
    <rPh sb="78" eb="79">
      <t>ニチ</t>
    </rPh>
    <rPh sb="79" eb="81">
      <t>セツリツ</t>
    </rPh>
    <rPh sb="81" eb="83">
      <t>ヨテイ</t>
    </rPh>
    <phoneticPr fontId="14"/>
  </si>
  <si>
    <t>組合を構成する市町村</t>
    <phoneticPr fontId="14"/>
  </si>
  <si>
    <t>複数の組合がある場合は、構成市町村名の最後に括弧書きで組合名など、組合毎に構成市町村名が分かるように記載すること。</t>
    <rPh sb="0" eb="2">
      <t>フクスウ</t>
    </rPh>
    <rPh sb="3" eb="5">
      <t>クミアイ</t>
    </rPh>
    <rPh sb="8" eb="10">
      <t>バアイ</t>
    </rPh>
    <rPh sb="12" eb="18">
      <t>コウセイシチョウソンメイ</t>
    </rPh>
    <rPh sb="19" eb="21">
      <t>サイゴ</t>
    </rPh>
    <rPh sb="22" eb="25">
      <t>カッコガ</t>
    </rPh>
    <rPh sb="27" eb="30">
      <t>クミアイメイ</t>
    </rPh>
    <rPh sb="33" eb="35">
      <t>クミアイ</t>
    </rPh>
    <rPh sb="35" eb="36">
      <t>ゴト</t>
    </rPh>
    <rPh sb="37" eb="43">
      <t>コウセイシチョウソンメイ</t>
    </rPh>
    <rPh sb="44" eb="45">
      <t>ワ</t>
    </rPh>
    <rPh sb="50" eb="52">
      <t>キサイ</t>
    </rPh>
    <phoneticPr fontId="14"/>
  </si>
  <si>
    <t>組合設立に関する、
今後の見通し</t>
    <rPh sb="0" eb="2">
      <t>クミアイ</t>
    </rPh>
    <rPh sb="2" eb="4">
      <t>セツリツ</t>
    </rPh>
    <rPh sb="5" eb="6">
      <t>カン</t>
    </rPh>
    <phoneticPr fontId="14"/>
  </si>
  <si>
    <t>生活排水処理基本計画をもって地域計画とする場合は、地域計画期間とは別に生活排水処理基本計画期間も確認する必要があるため、「イ．計画期間（生活排水処理基本計画期間：○○年度～××年度）」と記載すること。</t>
    <rPh sb="0" eb="2">
      <t>セイカツ</t>
    </rPh>
    <rPh sb="2" eb="4">
      <t>ハイスイ</t>
    </rPh>
    <rPh sb="4" eb="6">
      <t>ショリ</t>
    </rPh>
    <rPh sb="6" eb="8">
      <t>キホン</t>
    </rPh>
    <rPh sb="8" eb="10">
      <t>ケイカク</t>
    </rPh>
    <rPh sb="14" eb="16">
      <t>チイキ</t>
    </rPh>
    <rPh sb="16" eb="18">
      <t>ケイカク</t>
    </rPh>
    <rPh sb="21" eb="23">
      <t>バアイ</t>
    </rPh>
    <rPh sb="25" eb="27">
      <t>チイキ</t>
    </rPh>
    <rPh sb="27" eb="29">
      <t>ケイカク</t>
    </rPh>
    <rPh sb="29" eb="31">
      <t>キカン</t>
    </rPh>
    <rPh sb="33" eb="34">
      <t>ベツ</t>
    </rPh>
    <rPh sb="35" eb="45">
      <t>セイカツハイスイショリキホンケイカク</t>
    </rPh>
    <rPh sb="45" eb="47">
      <t>キカン</t>
    </rPh>
    <rPh sb="48" eb="50">
      <t>カクニン</t>
    </rPh>
    <rPh sb="52" eb="54">
      <t>ヒツヨウ</t>
    </rPh>
    <rPh sb="63" eb="65">
      <t>ケイカク</t>
    </rPh>
    <rPh sb="65" eb="67">
      <t>キカン</t>
    </rPh>
    <rPh sb="68" eb="70">
      <t>セイカツ</t>
    </rPh>
    <rPh sb="70" eb="72">
      <t>ハイスイ</t>
    </rPh>
    <rPh sb="72" eb="74">
      <t>ショリ</t>
    </rPh>
    <rPh sb="74" eb="76">
      <t>キホン</t>
    </rPh>
    <rPh sb="76" eb="78">
      <t>ケイカク</t>
    </rPh>
    <rPh sb="78" eb="80">
      <t>キカン</t>
    </rPh>
    <rPh sb="83" eb="84">
      <t>ネン</t>
    </rPh>
    <rPh sb="84" eb="85">
      <t>ド</t>
    </rPh>
    <rPh sb="88" eb="89">
      <t>ネン</t>
    </rPh>
    <rPh sb="89" eb="90">
      <t>ド</t>
    </rPh>
    <rPh sb="93" eb="95">
      <t>キサイ</t>
    </rPh>
    <phoneticPr fontId="14"/>
  </si>
  <si>
    <t>イ．計画期間</t>
    <rPh sb="2" eb="6">
      <t>ケイカクキカン</t>
    </rPh>
    <phoneticPr fontId="14"/>
  </si>
  <si>
    <t>開始年月日</t>
    <rPh sb="0" eb="2">
      <t>カイシ</t>
    </rPh>
    <rPh sb="2" eb="5">
      <t>ネンガッピ</t>
    </rPh>
    <phoneticPr fontId="14"/>
  </si>
  <si>
    <t>西暦、和暦どちらでの入力も可。令和６年（2024年）・・・は不可。地域計画期間は５～７年である点に留意すること。</t>
    <rPh sb="0" eb="2">
      <t>セイレキ</t>
    </rPh>
    <rPh sb="3" eb="5">
      <t>ワレキ</t>
    </rPh>
    <rPh sb="10" eb="12">
      <t>ニュウリョク</t>
    </rPh>
    <rPh sb="13" eb="14">
      <t>カ</t>
    </rPh>
    <rPh sb="15" eb="17">
      <t>レイワ</t>
    </rPh>
    <rPh sb="18" eb="19">
      <t>ネン</t>
    </rPh>
    <rPh sb="24" eb="25">
      <t>ネン</t>
    </rPh>
    <rPh sb="30" eb="32">
      <t>フカ</t>
    </rPh>
    <rPh sb="33" eb="35">
      <t>チイキ</t>
    </rPh>
    <rPh sb="35" eb="37">
      <t>ケイカク</t>
    </rPh>
    <rPh sb="37" eb="39">
      <t>キカン</t>
    </rPh>
    <rPh sb="43" eb="44">
      <t>ネン</t>
    </rPh>
    <rPh sb="47" eb="48">
      <t>テン</t>
    </rPh>
    <rPh sb="49" eb="51">
      <t>リュウイ</t>
    </rPh>
    <phoneticPr fontId="14"/>
  </si>
  <si>
    <t>終了年月日</t>
    <rPh sb="0" eb="2">
      <t>シュウリョウ</t>
    </rPh>
    <rPh sb="2" eb="5">
      <t>ネンガッピ</t>
    </rPh>
    <phoneticPr fontId="14"/>
  </si>
  <si>
    <t>西暦、和暦どちらでの入力も可。令和６年（2024年）・・・は不可。</t>
    <rPh sb="0" eb="2">
      <t>セイレキ</t>
    </rPh>
    <rPh sb="3" eb="5">
      <t>ワレキ</t>
    </rPh>
    <rPh sb="10" eb="12">
      <t>ニュウリョク</t>
    </rPh>
    <rPh sb="13" eb="14">
      <t>カ</t>
    </rPh>
    <rPh sb="15" eb="17">
      <t>レイワ</t>
    </rPh>
    <rPh sb="18" eb="19">
      <t>ネン</t>
    </rPh>
    <rPh sb="24" eb="25">
      <t>ネン</t>
    </rPh>
    <rPh sb="30" eb="32">
      <t>フカ</t>
    </rPh>
    <phoneticPr fontId="14"/>
  </si>
  <si>
    <t>計画期間※</t>
    <rPh sb="0" eb="2">
      <t>ケイカク</t>
    </rPh>
    <rPh sb="2" eb="4">
      <t>キカン</t>
    </rPh>
    <phoneticPr fontId="14"/>
  </si>
  <si>
    <t>自動計算のため入力不要。</t>
    <rPh sb="0" eb="2">
      <t>ジドウ</t>
    </rPh>
    <rPh sb="2" eb="4">
      <t>ケイサン</t>
    </rPh>
    <rPh sb="7" eb="9">
      <t>ニュウリョク</t>
    </rPh>
    <rPh sb="9" eb="11">
      <t>フヨウ</t>
    </rPh>
    <phoneticPr fontId="14"/>
  </si>
  <si>
    <t>※目標の達成状況や社会経済情勢の変化等を踏まえ、必要な場合には計画を見直すものとする。</t>
    <phoneticPr fontId="14"/>
  </si>
  <si>
    <t>（２）対象地域における取組みに関する事項</t>
    <rPh sb="3" eb="5">
      <t>タイショウ</t>
    </rPh>
    <rPh sb="5" eb="7">
      <t>チイキ</t>
    </rPh>
    <rPh sb="11" eb="12">
      <t>ト</t>
    </rPh>
    <rPh sb="12" eb="13">
      <t>ク</t>
    </rPh>
    <rPh sb="15" eb="16">
      <t>カン</t>
    </rPh>
    <rPh sb="18" eb="20">
      <t>ジコウ</t>
    </rPh>
    <phoneticPr fontId="14"/>
  </si>
  <si>
    <t>ア．ごみ処理の広域化・施設の集約化の検討状況</t>
    <phoneticPr fontId="14"/>
  </si>
  <si>
    <r>
      <t xml:space="preserve">広域化・集約化の検討状況について、関係市町村間の調整状況、広域化・集約化の達成年度などの目標、施設整備の広域化・集約化における位置づけ等、具体的に記載すること。
広域化・集約化の検討については、都道府県が策定する広域化・集約化計画等に基づくものであると考えられるため、その場合は、都道府県が策定する広域化・集約化計画等での対象地域の位置づけ等もを含めて記載すること。
なお、エネルギー回収型廃棄物処理施設のうちごみ焼却施設の新設時は、ごみ処理の広域化・施設の集約化について検討することが交付要件となっている点に留意すること。
</t>
    </r>
    <r>
      <rPr>
        <b/>
        <sz val="12"/>
        <color rgb="FFC00000"/>
        <rFont val="BIZ UDゴシック"/>
        <family val="3"/>
        <charset val="128"/>
      </rPr>
      <t>交付要綱５の２の適用を受ける場合は、広域化・集約化の内容（施設数の増減、構成市町村数（対象市町村）の増減）についても記載すること。また、表３－Ａまたは表３－Ｃの「要綱第５の２による交付をうける予定の場合は、施設減少数と対象市町村増加数の合計」等の記載との整合に留意すること。</t>
    </r>
    <r>
      <rPr>
        <sz val="12"/>
        <color rgb="FFC00000"/>
        <rFont val="BIZ UDゴシック"/>
        <family val="3"/>
        <charset val="128"/>
      </rPr>
      <t xml:space="preserve">
離島地域など地域の特性等による広域化・集約化が困難な場合は、その理由等を検討結果として記載すること。</t>
    </r>
    <rPh sb="8" eb="10">
      <t>ケントウ</t>
    </rPh>
    <rPh sb="10" eb="12">
      <t>ジョウキョウ</t>
    </rPh>
    <rPh sb="17" eb="19">
      <t>カンケイ</t>
    </rPh>
    <rPh sb="19" eb="22">
      <t>シチョウソン</t>
    </rPh>
    <rPh sb="22" eb="23">
      <t>カン</t>
    </rPh>
    <rPh sb="24" eb="26">
      <t>チョウセイ</t>
    </rPh>
    <rPh sb="26" eb="28">
      <t>ジョウキョウ</t>
    </rPh>
    <rPh sb="67" eb="68">
      <t>トウ</t>
    </rPh>
    <rPh sb="73" eb="75">
      <t>キサイ</t>
    </rPh>
    <rPh sb="126" eb="127">
      <t>カンガ</t>
    </rPh>
    <rPh sb="136" eb="138">
      <t>バアイ</t>
    </rPh>
    <rPh sb="158" eb="159">
      <t>トウ</t>
    </rPh>
    <rPh sb="161" eb="163">
      <t>タイショウ</t>
    </rPh>
    <rPh sb="163" eb="165">
      <t>チイキ</t>
    </rPh>
    <rPh sb="166" eb="168">
      <t>イチ</t>
    </rPh>
    <rPh sb="170" eb="171">
      <t>トウ</t>
    </rPh>
    <rPh sb="173" eb="174">
      <t>フク</t>
    </rPh>
    <rPh sb="176" eb="178">
      <t>キサイ</t>
    </rPh>
    <rPh sb="253" eb="254">
      <t>テン</t>
    </rPh>
    <rPh sb="255" eb="257">
      <t>リュウイ</t>
    </rPh>
    <rPh sb="305" eb="308">
      <t>シチョウソン</t>
    </rPh>
    <rPh sb="338" eb="339">
      <t>ヒョウ</t>
    </rPh>
    <rPh sb="384" eb="385">
      <t>トウ</t>
    </rPh>
    <rPh sb="386" eb="388">
      <t>キサイ</t>
    </rPh>
    <rPh sb="390" eb="392">
      <t>セイゴウ</t>
    </rPh>
    <rPh sb="393" eb="395">
      <t>リュウイ</t>
    </rPh>
    <rPh sb="401" eb="403">
      <t>チイキ</t>
    </rPh>
    <rPh sb="425" eb="427">
      <t>バアイ</t>
    </rPh>
    <rPh sb="435" eb="437">
      <t>ケントウ</t>
    </rPh>
    <rPh sb="437" eb="439">
      <t>ケッカ</t>
    </rPh>
    <phoneticPr fontId="14"/>
  </si>
  <si>
    <t>確認した都道府県の
広域化・集約化計画の名称</t>
    <rPh sb="0" eb="2">
      <t>カクニン</t>
    </rPh>
    <rPh sb="10" eb="13">
      <t>コウイキカ</t>
    </rPh>
    <rPh sb="14" eb="17">
      <t>シュウヤクカ</t>
    </rPh>
    <rPh sb="17" eb="19">
      <t>ケイカク</t>
    </rPh>
    <rPh sb="20" eb="22">
      <t>メイショウ</t>
    </rPh>
    <phoneticPr fontId="14"/>
  </si>
  <si>
    <r>
      <t>記載内容に整合する都道府県の広域化・集約化計画</t>
    </r>
    <r>
      <rPr>
        <b/>
        <sz val="12"/>
        <color rgb="FFC00000"/>
        <rFont val="BIZ UDゴシック"/>
        <family val="3"/>
        <charset val="128"/>
      </rPr>
      <t>（長期広域化・集約化計画）</t>
    </r>
    <r>
      <rPr>
        <sz val="12"/>
        <color rgb="FFC00000"/>
        <rFont val="BIZ UDゴシック"/>
        <family val="3"/>
        <charset val="128"/>
      </rPr>
      <t>名称を記載すること。</t>
    </r>
    <rPh sb="0" eb="2">
      <t>キサイ</t>
    </rPh>
    <rPh sb="2" eb="4">
      <t>ナイヨウ</t>
    </rPh>
    <rPh sb="5" eb="7">
      <t>セイゴウ</t>
    </rPh>
    <rPh sb="9" eb="13">
      <t>トドウフケン</t>
    </rPh>
    <rPh sb="14" eb="17">
      <t>コウイキカ</t>
    </rPh>
    <rPh sb="18" eb="21">
      <t>シュウヤクカ</t>
    </rPh>
    <rPh sb="21" eb="23">
      <t>ケイカク</t>
    </rPh>
    <rPh sb="36" eb="38">
      <t>メイショウ</t>
    </rPh>
    <rPh sb="39" eb="41">
      <t>キサイ</t>
    </rPh>
    <phoneticPr fontId="14"/>
  </si>
  <si>
    <t>イ．プラスチック資源の分別収集及び再商品化に係る実施内容</t>
    <phoneticPr fontId="14"/>
  </si>
  <si>
    <t>本項は「プラスチックに係る資源循環の促進等に関する法律」（以下「プラスチック資源循環法」という。）に基づく取組みとして、対象地域におけるプラスチック資源の分別収集及び再商品化の実施状況について記載すること。
○【実施済】とは
プラスチック資源循環法に基づくプラスチック資源の分別収集及び再商品化について、プラスチック資源を日本容器包装リサイクル協会への委託（プラ法32条のルート）、環境省の認定（プラ法33条のルート）、独自処理（※）の方法により実施している状態を指す。
「プラスチック資源」についても留意すること。例えば、単に容器包装プラスチックの再商品化等を実施するだけでは、製品プラスチックについて再商品化等の実施ができておらず、プラスチック資源循環法に基づく取組みとして不足しているため、そのような状態は実施済とは言えない。
○独自処理について
独自処理を選択する場合は、実施済・実施予定に関わらず必ず地域計画策定前に、環境省容器包装・プラスチック資源循環室（TEL:03-5501-3153,mail:plastic-circulation@env.go.jp）に相談すること。また、独自処理で実施済の場合は、どのようにリサイクルされているか環境省が確認する必要があるため、処理委託契約書や仕様書等の参考書類をあわせて提出すること。
○個別の記載項目について
＊実施・予定地域
市町村名と実施範囲について記載すること。記載例）○○市（全域）、△町（一部過疎地域を除く地域）
＊実施・予定年度・・・西暦、和暦どちらでの入力も可。
＊実施・予定方法
対象地域におけるプラ資源の再商品化等の実施方法を選択すること（自由記載不可）。
構成市町村やプラスチックの種類（容リプラ製品プラ等）により実施方法が異なる場合は、④を選択し、その詳細を分かりやすく簡潔に記載すること。内容が分かれば箇条書でも構わない。独自処理について、上記のとおり事前に環境省容器包装・プラスチック資源循環室に確認した上で③を選択すること。
＊実施しない（予定）地域
該当市町村名と括弧書きでその理由を記載すること。記載例）□□村（全部過疎地域であるため）
＊プラ要件化対象事業の実施
策定する地域計画において、経過措置の適用を受けないプラ要件化の対象事業を実施する場合は「○」。
＊備考・・・空欄でよい。特記事項がある場合は記載する。</t>
    <rPh sb="0" eb="2">
      <t>ホンコウ</t>
    </rPh>
    <rPh sb="53" eb="55">
      <t>トリク</t>
    </rPh>
    <rPh sb="88" eb="92">
      <t>ジッシジョウキョウ</t>
    </rPh>
    <rPh sb="96" eb="98">
      <t>キサイ</t>
    </rPh>
    <rPh sb="107" eb="109">
      <t>ジッシ</t>
    </rPh>
    <rPh sb="109" eb="110">
      <t>ズミ</t>
    </rPh>
    <rPh sb="126" eb="127">
      <t>モト</t>
    </rPh>
    <rPh sb="219" eb="221">
      <t>ホウホウ</t>
    </rPh>
    <rPh sb="224" eb="226">
      <t>ジッシ</t>
    </rPh>
    <rPh sb="230" eb="232">
      <t>ジョウタイ</t>
    </rPh>
    <rPh sb="233" eb="234">
      <t>サ</t>
    </rPh>
    <rPh sb="252" eb="254">
      <t>リュウイ</t>
    </rPh>
    <rPh sb="259" eb="260">
      <t>タト</t>
    </rPh>
    <rPh sb="263" eb="264">
      <t>タン</t>
    </rPh>
    <rPh sb="265" eb="267">
      <t>ヨウキ</t>
    </rPh>
    <rPh sb="267" eb="269">
      <t>ホウソウ</t>
    </rPh>
    <rPh sb="276" eb="280">
      <t>サイショウヒンカ</t>
    </rPh>
    <rPh sb="280" eb="281">
      <t>トウ</t>
    </rPh>
    <rPh sb="282" eb="284">
      <t>ジッシ</t>
    </rPh>
    <rPh sb="291" eb="293">
      <t>セイヒン</t>
    </rPh>
    <rPh sb="303" eb="308">
      <t>サイショウヒンカトウ</t>
    </rPh>
    <rPh sb="309" eb="311">
      <t>ジッシ</t>
    </rPh>
    <rPh sb="331" eb="332">
      <t>モト</t>
    </rPh>
    <rPh sb="334" eb="336">
      <t>トリク</t>
    </rPh>
    <rPh sb="340" eb="342">
      <t>フソク</t>
    </rPh>
    <rPh sb="354" eb="356">
      <t>ジョウタイ</t>
    </rPh>
    <rPh sb="357" eb="359">
      <t>ジッシ</t>
    </rPh>
    <rPh sb="359" eb="360">
      <t>ズミ</t>
    </rPh>
    <rPh sb="362" eb="363">
      <t>イ</t>
    </rPh>
    <rPh sb="370" eb="372">
      <t>ドクジ</t>
    </rPh>
    <rPh sb="372" eb="374">
      <t>ショリ</t>
    </rPh>
    <rPh sb="384" eb="386">
      <t>センタク</t>
    </rPh>
    <rPh sb="388" eb="390">
      <t>バアイ</t>
    </rPh>
    <rPh sb="392" eb="394">
      <t>ジッシ</t>
    </rPh>
    <rPh sb="394" eb="395">
      <t>ズミ</t>
    </rPh>
    <rPh sb="396" eb="398">
      <t>ジッシ</t>
    </rPh>
    <rPh sb="398" eb="400">
      <t>ヨテイ</t>
    </rPh>
    <rPh sb="401" eb="402">
      <t>カカ</t>
    </rPh>
    <rPh sb="405" eb="406">
      <t>カナラ</t>
    </rPh>
    <rPh sb="407" eb="409">
      <t>チイキ</t>
    </rPh>
    <rPh sb="409" eb="411">
      <t>ケイカク</t>
    </rPh>
    <rPh sb="411" eb="413">
      <t>サクテイ</t>
    </rPh>
    <rPh sb="413" eb="414">
      <t>マエ</t>
    </rPh>
    <rPh sb="576" eb="578">
      <t>コベツ</t>
    </rPh>
    <rPh sb="579" eb="581">
      <t>キサイ</t>
    </rPh>
    <rPh sb="581" eb="583">
      <t>コウモク</t>
    </rPh>
    <rPh sb="589" eb="591">
      <t>ジッシ</t>
    </rPh>
    <rPh sb="592" eb="594">
      <t>ヨテイ</t>
    </rPh>
    <rPh sb="594" eb="596">
      <t>チイキ</t>
    </rPh>
    <rPh sb="597" eb="601">
      <t>シチョウソンメイ</t>
    </rPh>
    <rPh sb="602" eb="604">
      <t>ジッシ</t>
    </rPh>
    <rPh sb="604" eb="606">
      <t>ハンイ</t>
    </rPh>
    <rPh sb="610" eb="612">
      <t>キサイ</t>
    </rPh>
    <rPh sb="641" eb="643">
      <t>チイキ</t>
    </rPh>
    <rPh sb="647" eb="649">
      <t>ジッシ</t>
    </rPh>
    <rPh sb="650" eb="652">
      <t>ヨテイ</t>
    </rPh>
    <rPh sb="652" eb="654">
      <t>ネンド</t>
    </rPh>
    <rPh sb="675" eb="677">
      <t>ジッシ</t>
    </rPh>
    <rPh sb="678" eb="680">
      <t>ヨテイ</t>
    </rPh>
    <rPh sb="680" eb="682">
      <t>ホウホウ</t>
    </rPh>
    <rPh sb="683" eb="685">
      <t>タイショウ</t>
    </rPh>
    <rPh sb="685" eb="687">
      <t>チイキ</t>
    </rPh>
    <rPh sb="693" eb="695">
      <t>シゲン</t>
    </rPh>
    <rPh sb="696" eb="700">
      <t>サイショウヒンカ</t>
    </rPh>
    <rPh sb="700" eb="701">
      <t>トウ</t>
    </rPh>
    <rPh sb="702" eb="704">
      <t>ジッシ</t>
    </rPh>
    <rPh sb="704" eb="706">
      <t>ホウホウ</t>
    </rPh>
    <rPh sb="707" eb="709">
      <t>センタク</t>
    </rPh>
    <rPh sb="714" eb="716">
      <t>ジユウ</t>
    </rPh>
    <rPh sb="716" eb="718">
      <t>キサイ</t>
    </rPh>
    <rPh sb="718" eb="720">
      <t>フカ</t>
    </rPh>
    <rPh sb="766" eb="768">
      <t>センタク</t>
    </rPh>
    <rPh sb="772" eb="774">
      <t>ショウサイ</t>
    </rPh>
    <rPh sb="775" eb="776">
      <t>ワ</t>
    </rPh>
    <rPh sb="781" eb="783">
      <t>カンケツ</t>
    </rPh>
    <rPh sb="784" eb="786">
      <t>キサイ</t>
    </rPh>
    <rPh sb="791" eb="793">
      <t>ナイヨウ</t>
    </rPh>
    <rPh sb="794" eb="795">
      <t>ワ</t>
    </rPh>
    <rPh sb="798" eb="801">
      <t>カジョウガキ</t>
    </rPh>
    <rPh sb="803" eb="804">
      <t>カマ</t>
    </rPh>
    <rPh sb="808" eb="810">
      <t>ドクジ</t>
    </rPh>
    <rPh sb="810" eb="812">
      <t>ショリ</t>
    </rPh>
    <rPh sb="817" eb="819">
      <t>ジョウキ</t>
    </rPh>
    <rPh sb="823" eb="825">
      <t>ジゼン</t>
    </rPh>
    <rPh sb="826" eb="829">
      <t>カンキョウショウ</t>
    </rPh>
    <rPh sb="846" eb="848">
      <t>カクニン</t>
    </rPh>
    <rPh sb="850" eb="851">
      <t>ウエ</t>
    </rPh>
    <rPh sb="854" eb="856">
      <t>センタク</t>
    </rPh>
    <rPh sb="864" eb="866">
      <t>ジッシ</t>
    </rPh>
    <rPh sb="870" eb="872">
      <t>ヨテイ</t>
    </rPh>
    <rPh sb="873" eb="875">
      <t>チイキ</t>
    </rPh>
    <rPh sb="876" eb="878">
      <t>ガイトウ</t>
    </rPh>
    <rPh sb="878" eb="882">
      <t>シチョウソンメイ</t>
    </rPh>
    <rPh sb="883" eb="886">
      <t>カッコガ</t>
    </rPh>
    <rPh sb="890" eb="892">
      <t>リユウ</t>
    </rPh>
    <rPh sb="893" eb="895">
      <t>キサイ</t>
    </rPh>
    <rPh sb="936" eb="938">
      <t>サクテイ</t>
    </rPh>
    <rPh sb="940" eb="944">
      <t>チイキケイカク</t>
    </rPh>
    <rPh sb="949" eb="953">
      <t>ケイカソチ</t>
    </rPh>
    <rPh sb="954" eb="956">
      <t>テキヨウ</t>
    </rPh>
    <rPh sb="957" eb="958">
      <t>ウ</t>
    </rPh>
    <rPh sb="963" eb="966">
      <t>ヨウケンカ</t>
    </rPh>
    <rPh sb="967" eb="969">
      <t>タイショウ</t>
    </rPh>
    <rPh sb="969" eb="971">
      <t>ジギョウ</t>
    </rPh>
    <rPh sb="972" eb="974">
      <t>ジッシ</t>
    </rPh>
    <rPh sb="976" eb="978">
      <t>バアイ</t>
    </rPh>
    <rPh sb="986" eb="988">
      <t>ビコウ</t>
    </rPh>
    <rPh sb="991" eb="993">
      <t>クウラン</t>
    </rPh>
    <rPh sb="997" eb="999">
      <t>トッキ</t>
    </rPh>
    <rPh sb="999" eb="1001">
      <t>ジコウ</t>
    </rPh>
    <rPh sb="1004" eb="1006">
      <t>バアイ</t>
    </rPh>
    <rPh sb="1007" eb="1009">
      <t>キサイ</t>
    </rPh>
    <phoneticPr fontId="14"/>
  </si>
  <si>
    <t>実施済
の場合</t>
    <rPh sb="0" eb="2">
      <t>ジッシ</t>
    </rPh>
    <rPh sb="2" eb="3">
      <t>ズミ</t>
    </rPh>
    <rPh sb="5" eb="7">
      <t>バアイ</t>
    </rPh>
    <phoneticPr fontId="1"/>
  </si>
  <si>
    <t>実施地域</t>
    <rPh sb="0" eb="2">
      <t>ジッシ</t>
    </rPh>
    <rPh sb="2" eb="4">
      <t>チイキ</t>
    </rPh>
    <phoneticPr fontId="1"/>
  </si>
  <si>
    <t>実施年度</t>
    <rPh sb="0" eb="2">
      <t>ジッシ</t>
    </rPh>
    <rPh sb="2" eb="4">
      <t>ネンド</t>
    </rPh>
    <phoneticPr fontId="1"/>
  </si>
  <si>
    <t>実施方法</t>
    <rPh sb="0" eb="2">
      <t>ジッシ</t>
    </rPh>
    <rPh sb="2" eb="4">
      <t>ホウホウ</t>
    </rPh>
    <phoneticPr fontId="1"/>
  </si>
  <si>
    <t>上記が④もしくは⑤の場合、その詳細</t>
    <rPh sb="0" eb="2">
      <t>ジョウキ</t>
    </rPh>
    <rPh sb="10" eb="12">
      <t>バアイ</t>
    </rPh>
    <rPh sb="15" eb="17">
      <t>ショウサイ</t>
    </rPh>
    <phoneticPr fontId="1"/>
  </si>
  <si>
    <t>実施予定
の場合</t>
    <rPh sb="0" eb="2">
      <t>ジッシ</t>
    </rPh>
    <rPh sb="2" eb="4">
      <t>ヨテイ</t>
    </rPh>
    <rPh sb="6" eb="8">
      <t>バアイ</t>
    </rPh>
    <phoneticPr fontId="1"/>
  </si>
  <si>
    <t>予定地域</t>
    <rPh sb="0" eb="2">
      <t>ヨテイ</t>
    </rPh>
    <rPh sb="2" eb="4">
      <t>チイキ</t>
    </rPh>
    <phoneticPr fontId="1"/>
  </si>
  <si>
    <t>予定年度</t>
    <rPh sb="0" eb="2">
      <t>ヨテイ</t>
    </rPh>
    <rPh sb="2" eb="4">
      <t>ネンド</t>
    </rPh>
    <phoneticPr fontId="1"/>
  </si>
  <si>
    <t>予定方法</t>
    <rPh sb="2" eb="4">
      <t>ホウホウ</t>
    </rPh>
    <phoneticPr fontId="1"/>
  </si>
  <si>
    <t>実施しない（予定）地域</t>
    <rPh sb="0" eb="2">
      <t>ジッシ</t>
    </rPh>
    <rPh sb="6" eb="8">
      <t>ヨテイ</t>
    </rPh>
    <rPh sb="9" eb="11">
      <t>チイキ</t>
    </rPh>
    <phoneticPr fontId="29"/>
  </si>
  <si>
    <t>プラ要件化対象事業の実施</t>
    <rPh sb="2" eb="5">
      <t>ヨウケンカ</t>
    </rPh>
    <rPh sb="5" eb="7">
      <t>タイショウ</t>
    </rPh>
    <rPh sb="7" eb="9">
      <t>ジギョウ</t>
    </rPh>
    <rPh sb="10" eb="12">
      <t>ジッシ</t>
    </rPh>
    <phoneticPr fontId="29"/>
  </si>
  <si>
    <t>備考</t>
    <rPh sb="0" eb="2">
      <t>ビコウ</t>
    </rPh>
    <phoneticPr fontId="1"/>
  </si>
  <si>
    <t>ウ．対象地域における一般廃棄物処理有料化の状況</t>
    <rPh sb="2" eb="4">
      <t>タイショウ</t>
    </rPh>
    <rPh sb="4" eb="6">
      <t>チイキ</t>
    </rPh>
    <rPh sb="10" eb="12">
      <t>イッパン</t>
    </rPh>
    <rPh sb="12" eb="15">
      <t>ハイキブツ</t>
    </rPh>
    <rPh sb="15" eb="17">
      <t>ショリ</t>
    </rPh>
    <rPh sb="17" eb="20">
      <t>ユウリョウカ</t>
    </rPh>
    <rPh sb="21" eb="23">
      <t>ジョウキョウ</t>
    </rPh>
    <phoneticPr fontId="14"/>
  </si>
  <si>
    <t>有料化導入状況</t>
    <rPh sb="0" eb="2">
      <t>ユウリョウ</t>
    </rPh>
    <rPh sb="2" eb="3">
      <t>カ</t>
    </rPh>
    <rPh sb="3" eb="5">
      <t>ドウニュウ</t>
    </rPh>
    <rPh sb="5" eb="7">
      <t>ジョウキョウ</t>
    </rPh>
    <phoneticPr fontId="14"/>
  </si>
  <si>
    <t>状況について選択すること（自由記載不可）。なお、処理手数料の上乗せがない単なる指定袋制などは、有料化導入済と言えない点に留意すること。</t>
    <rPh sb="0" eb="2">
      <t>ジョウキョウ</t>
    </rPh>
    <rPh sb="6" eb="8">
      <t>センタク</t>
    </rPh>
    <rPh sb="13" eb="15">
      <t>ジユウ</t>
    </rPh>
    <rPh sb="15" eb="17">
      <t>キサイ</t>
    </rPh>
    <rPh sb="17" eb="19">
      <t>フカ</t>
    </rPh>
    <rPh sb="24" eb="26">
      <t>ショリ</t>
    </rPh>
    <rPh sb="26" eb="29">
      <t>テスウリョウ</t>
    </rPh>
    <rPh sb="30" eb="32">
      <t>ウワノ</t>
    </rPh>
    <rPh sb="47" eb="50">
      <t>ユウリョウカ</t>
    </rPh>
    <rPh sb="50" eb="52">
      <t>ドウニュウ</t>
    </rPh>
    <rPh sb="52" eb="53">
      <t>ズミ</t>
    </rPh>
    <rPh sb="54" eb="55">
      <t>イ</t>
    </rPh>
    <rPh sb="58" eb="59">
      <t>テン</t>
    </rPh>
    <rPh sb="60" eb="62">
      <t>リュウイ</t>
    </rPh>
    <phoneticPr fontId="14"/>
  </si>
  <si>
    <t>上記が④の場合、その詳細</t>
    <rPh sb="0" eb="2">
      <t>ジョウキ</t>
    </rPh>
    <rPh sb="5" eb="7">
      <t>バアイ</t>
    </rPh>
    <rPh sb="10" eb="12">
      <t>ショウサイ</t>
    </rPh>
    <phoneticPr fontId="14"/>
  </si>
  <si>
    <t>未導入の構成市町村名</t>
    <rPh sb="0" eb="3">
      <t>ミドウニュウ</t>
    </rPh>
    <rPh sb="4" eb="6">
      <t>コウセイ</t>
    </rPh>
    <rPh sb="6" eb="10">
      <t>シチョウソンメイ</t>
    </rPh>
    <phoneticPr fontId="14"/>
  </si>
  <si>
    <t>有料化導入に向けた
検討状況
※全ての構成市町村で導入済の場合は記載不要</t>
    <rPh sb="0" eb="3">
      <t>ユウリョウカ</t>
    </rPh>
    <rPh sb="3" eb="5">
      <t>ドウニュウ</t>
    </rPh>
    <rPh sb="6" eb="7">
      <t>ム</t>
    </rPh>
    <rPh sb="10" eb="12">
      <t>ケントウ</t>
    </rPh>
    <rPh sb="12" eb="14">
      <t>ジョウキョウ</t>
    </rPh>
    <rPh sb="17" eb="18">
      <t>スベ</t>
    </rPh>
    <rPh sb="20" eb="22">
      <t>コウセイ</t>
    </rPh>
    <rPh sb="22" eb="25">
      <t>シチョウソン</t>
    </rPh>
    <rPh sb="26" eb="28">
      <t>ドウニュウ</t>
    </rPh>
    <rPh sb="28" eb="29">
      <t>ズミ</t>
    </rPh>
    <rPh sb="30" eb="32">
      <t>バアイ</t>
    </rPh>
    <rPh sb="33" eb="35">
      <t>キサイ</t>
    </rPh>
    <rPh sb="35" eb="37">
      <t>フヨウ</t>
    </rPh>
    <phoneticPr fontId="14"/>
  </si>
  <si>
    <t>有料化の実施方法ではなく、導入に向けた検討内容を簡潔に記載すること。構成市町村毎に検討内容等が異なる場合は、そのことが分かるように記載すること。
なお、有料化を実施済みの場合は、「６関連するその他の施策」において、その詳細を記載すること。</t>
    <rPh sb="0" eb="3">
      <t>ユウリョウカ</t>
    </rPh>
    <rPh sb="4" eb="6">
      <t>ジッシ</t>
    </rPh>
    <rPh sb="6" eb="8">
      <t>ホウホウ</t>
    </rPh>
    <rPh sb="13" eb="15">
      <t>ドウニュウ</t>
    </rPh>
    <rPh sb="16" eb="17">
      <t>ム</t>
    </rPh>
    <rPh sb="19" eb="21">
      <t>ケントウ</t>
    </rPh>
    <rPh sb="21" eb="23">
      <t>ナイヨウ</t>
    </rPh>
    <rPh sb="24" eb="26">
      <t>カンケツ</t>
    </rPh>
    <rPh sb="27" eb="29">
      <t>キサイ</t>
    </rPh>
    <rPh sb="34" eb="37">
      <t>コウセイシ</t>
    </rPh>
    <rPh sb="39" eb="40">
      <t>ゴト</t>
    </rPh>
    <rPh sb="41" eb="45">
      <t>ケントウナイヨウ</t>
    </rPh>
    <rPh sb="45" eb="46">
      <t>トウ</t>
    </rPh>
    <rPh sb="47" eb="48">
      <t>コト</t>
    </rPh>
    <rPh sb="50" eb="52">
      <t>バアイ</t>
    </rPh>
    <rPh sb="59" eb="60">
      <t>ワ</t>
    </rPh>
    <rPh sb="65" eb="67">
      <t>キサイ</t>
    </rPh>
    <rPh sb="76" eb="79">
      <t>ユウリョウカ</t>
    </rPh>
    <rPh sb="80" eb="83">
      <t>ジッシズ</t>
    </rPh>
    <rPh sb="85" eb="87">
      <t>バアイ</t>
    </rPh>
    <rPh sb="109" eb="111">
      <t>ショウサイ</t>
    </rPh>
    <rPh sb="112" eb="114">
      <t>キサイ</t>
    </rPh>
    <phoneticPr fontId="14"/>
  </si>
  <si>
    <t>エ．対象地域における災害廃棄物処理計画の策定状況</t>
    <rPh sb="2" eb="4">
      <t>タイショウ</t>
    </rPh>
    <rPh sb="4" eb="6">
      <t>チイキ</t>
    </rPh>
    <rPh sb="20" eb="22">
      <t>サクテイ</t>
    </rPh>
    <rPh sb="22" eb="24">
      <t>ジョウキョウ</t>
    </rPh>
    <phoneticPr fontId="14"/>
  </si>
  <si>
    <t>策定状況</t>
    <rPh sb="0" eb="2">
      <t>サクテイ</t>
    </rPh>
    <rPh sb="2" eb="4">
      <t>ジョウキョウ</t>
    </rPh>
    <phoneticPr fontId="14"/>
  </si>
  <si>
    <t>状況について選択すること（自由記載不可）。なお、構成市町村の策定状況については、実態調査の回答と齟齬が生じないようにすること。</t>
    <rPh sb="24" eb="27">
      <t>コウセイシ</t>
    </rPh>
    <rPh sb="27" eb="29">
      <t>チョウソン</t>
    </rPh>
    <rPh sb="30" eb="34">
      <t>サクテイジョウキョウ</t>
    </rPh>
    <rPh sb="40" eb="44">
      <t>ジッタイチョウサ</t>
    </rPh>
    <rPh sb="45" eb="47">
      <t>カイトウ</t>
    </rPh>
    <rPh sb="48" eb="50">
      <t>ソゴ</t>
    </rPh>
    <rPh sb="51" eb="52">
      <t>ショウ</t>
    </rPh>
    <phoneticPr fontId="14"/>
  </si>
  <si>
    <t>策定済の構成市（計画の名称）</t>
    <rPh sb="0" eb="2">
      <t>サクテイ</t>
    </rPh>
    <rPh sb="2" eb="3">
      <t>ズミ</t>
    </rPh>
    <rPh sb="4" eb="7">
      <t>コウセイシ</t>
    </rPh>
    <rPh sb="8" eb="10">
      <t>ケイカク</t>
    </rPh>
    <rPh sb="11" eb="13">
      <t>メイショウ</t>
    </rPh>
    <phoneticPr fontId="14"/>
  </si>
  <si>
    <t>記載例）○○市（○○市災害廃棄物処理計画）、△町（△町災害廃棄物処理計画）</t>
    <rPh sb="25" eb="27">
      <t>サンカクマチ</t>
    </rPh>
    <phoneticPr fontId="14"/>
  </si>
  <si>
    <t>未策定の構成市（策定予定時期）</t>
    <rPh sb="0" eb="3">
      <t>ミサクテイ</t>
    </rPh>
    <rPh sb="4" eb="7">
      <t>コウセイシ</t>
    </rPh>
    <rPh sb="8" eb="10">
      <t>サクテイ</t>
    </rPh>
    <rPh sb="10" eb="12">
      <t>ヨテイ</t>
    </rPh>
    <rPh sb="12" eb="14">
      <t>ジキ</t>
    </rPh>
    <phoneticPr fontId="14"/>
  </si>
  <si>
    <t>策定予定時期が未定の場合は、「（時期未定）」と記載すること。
記載例）□□村（時期未定）</t>
    <rPh sb="0" eb="6">
      <t>サクテイヨテイジキ</t>
    </rPh>
    <rPh sb="7" eb="9">
      <t>ミテイ</t>
    </rPh>
    <rPh sb="10" eb="12">
      <t>バアイ</t>
    </rPh>
    <rPh sb="16" eb="20">
      <t>ジキミテイ</t>
    </rPh>
    <rPh sb="23" eb="25">
      <t>キサイ</t>
    </rPh>
    <rPh sb="31" eb="34">
      <t>キサイレイ</t>
    </rPh>
    <rPh sb="39" eb="43">
      <t>ジキミテイ</t>
    </rPh>
    <phoneticPr fontId="14"/>
  </si>
  <si>
    <t>備考</t>
    <rPh sb="0" eb="2">
      <t>ビコウ</t>
    </rPh>
    <phoneticPr fontId="14"/>
  </si>
  <si>
    <t>地域計画が公表されることを前提に、記載できる範囲で、仮置き場の設定状況等について記載すること。</t>
    <rPh sb="0" eb="4">
      <t>チイキケイカク</t>
    </rPh>
    <rPh sb="5" eb="7">
      <t>コウヒョウ</t>
    </rPh>
    <rPh sb="13" eb="15">
      <t>ゼンテイ</t>
    </rPh>
    <rPh sb="17" eb="19">
      <t>キサイ</t>
    </rPh>
    <rPh sb="22" eb="24">
      <t>ハンイ</t>
    </rPh>
    <rPh sb="26" eb="28">
      <t>カリオ</t>
    </rPh>
    <rPh sb="29" eb="30">
      <t>バ</t>
    </rPh>
    <rPh sb="31" eb="33">
      <t>セッテイ</t>
    </rPh>
    <rPh sb="33" eb="35">
      <t>ジョウキョウ</t>
    </rPh>
    <rPh sb="35" eb="36">
      <t>トウ</t>
    </rPh>
    <rPh sb="40" eb="42">
      <t>キサイ</t>
    </rPh>
    <phoneticPr fontId="14"/>
  </si>
  <si>
    <t>２　循環型社会形成推進のための現状と目標（一般廃棄物の処理）</t>
    <rPh sb="2" eb="5">
      <t>ジュンカンガタ</t>
    </rPh>
    <rPh sb="5" eb="7">
      <t>シャカイ</t>
    </rPh>
    <rPh sb="7" eb="9">
      <t>ケイセイ</t>
    </rPh>
    <rPh sb="9" eb="11">
      <t>スイシン</t>
    </rPh>
    <rPh sb="15" eb="17">
      <t>ゲンジョウ</t>
    </rPh>
    <rPh sb="18" eb="20">
      <t>モクヒョウ</t>
    </rPh>
    <rPh sb="21" eb="23">
      <t>イッパン</t>
    </rPh>
    <rPh sb="23" eb="26">
      <t>ハイキブツ</t>
    </rPh>
    <rPh sb="27" eb="29">
      <t>ショリ</t>
    </rPh>
    <phoneticPr fontId="14"/>
  </si>
  <si>
    <t>対象地域全域における一般廃棄物等の処理の現状と目標について、表１を作成すること。
表１の作成にあたっては、下表「欄外入力セル」に現状、目標の各数値を上から順に入力すること。
※入力された数値が反映する仕様。
※現状の年度は、黄色セル部分に直接 "数字”を入力すること。</t>
    <rPh sb="0" eb="4">
      <t>タイショウチイキ</t>
    </rPh>
    <rPh sb="4" eb="6">
      <t>ゼンイキ</t>
    </rPh>
    <rPh sb="10" eb="15">
      <t>イッパンハイキブツ</t>
    </rPh>
    <rPh sb="15" eb="16">
      <t>トウ</t>
    </rPh>
    <rPh sb="17" eb="19">
      <t>ショリ</t>
    </rPh>
    <rPh sb="20" eb="22">
      <t>ゲンジョウ</t>
    </rPh>
    <rPh sb="23" eb="25">
      <t>モクヒョウ</t>
    </rPh>
    <rPh sb="30" eb="31">
      <t>ヒョウ</t>
    </rPh>
    <rPh sb="33" eb="35">
      <t>サクセイ</t>
    </rPh>
    <rPh sb="41" eb="42">
      <t>ヒョウ</t>
    </rPh>
    <rPh sb="44" eb="46">
      <t>サクセイ</t>
    </rPh>
    <rPh sb="64" eb="66">
      <t>ゲンジョウ</t>
    </rPh>
    <rPh sb="67" eb="69">
      <t>モクヒョウ</t>
    </rPh>
    <rPh sb="70" eb="73">
      <t>カクスウチ</t>
    </rPh>
    <rPh sb="74" eb="75">
      <t>ウエ</t>
    </rPh>
    <rPh sb="77" eb="78">
      <t>ジュン</t>
    </rPh>
    <rPh sb="79" eb="81">
      <t>ニュウリョク</t>
    </rPh>
    <rPh sb="105" eb="107">
      <t>ゲンジョウ</t>
    </rPh>
    <rPh sb="108" eb="110">
      <t>ネンド</t>
    </rPh>
    <rPh sb="116" eb="118">
      <t>ブブン</t>
    </rPh>
    <rPh sb="119" eb="121">
      <t>チョクセツ</t>
    </rPh>
    <rPh sb="123" eb="125">
      <t>スウジ</t>
    </rPh>
    <rPh sb="127" eb="129">
      <t>ニュウリョク</t>
    </rPh>
    <phoneticPr fontId="14"/>
  </si>
  <si>
    <t>（１）一般廃棄物の処理の現状と目標（全域）</t>
    <rPh sb="3" eb="5">
      <t>イッパン</t>
    </rPh>
    <rPh sb="5" eb="8">
      <t>ハイキブツ</t>
    </rPh>
    <rPh sb="9" eb="11">
      <t>ショリ</t>
    </rPh>
    <rPh sb="12" eb="14">
      <t>ゲンジョウ</t>
    </rPh>
    <rPh sb="15" eb="17">
      <t>モクヒョウ</t>
    </rPh>
    <rPh sb="18" eb="20">
      <t>ゼンイキ</t>
    </rPh>
    <phoneticPr fontId="14"/>
  </si>
  <si>
    <t>本計画の計画期間中においては、廃棄物の減量化を含め循環型社会の実現を目指し、表１のとおり目標量について定め、それぞれの施策に取り組んでいくものとする。</t>
    <rPh sb="38" eb="39">
      <t>ヒョウ</t>
    </rPh>
    <phoneticPr fontId="14"/>
  </si>
  <si>
    <t>　表１　減量化、再生利用に関する現状と目標</t>
    <phoneticPr fontId="14"/>
  </si>
  <si>
    <t>現状</t>
    <rPh sb="0" eb="2">
      <t>ゲンジョウ</t>
    </rPh>
    <phoneticPr fontId="1"/>
  </si>
  <si>
    <t>目標</t>
    <rPh sb="0" eb="1">
      <t>メ</t>
    </rPh>
    <rPh sb="1" eb="2">
      <t>シルベ</t>
    </rPh>
    <phoneticPr fontId="1"/>
  </si>
  <si>
    <t>　　欄外入力セル（数値が「0」の場合は、「0」と入力すること）</t>
    <rPh sb="2" eb="6">
      <t>ランガイニュウリョク</t>
    </rPh>
    <rPh sb="9" eb="11">
      <t>スウチ</t>
    </rPh>
    <rPh sb="16" eb="18">
      <t>バアイ</t>
    </rPh>
    <rPh sb="24" eb="26">
      <t>ニュウリョク</t>
    </rPh>
    <phoneticPr fontId="14"/>
  </si>
  <si>
    <t>現状比</t>
  </si>
  <si>
    <t>現状</t>
    <rPh sb="0" eb="2">
      <t>ゲンジョウ</t>
    </rPh>
    <phoneticPr fontId="14"/>
  </si>
  <si>
    <t>目標</t>
    <rPh sb="0" eb="2">
      <t>モクヒョウ</t>
    </rPh>
    <phoneticPr fontId="14"/>
  </si>
  <si>
    <t>　①総人口（人）</t>
    <rPh sb="2" eb="3">
      <t>ソウ</t>
    </rPh>
    <rPh sb="3" eb="5">
      <t>ジンコウ</t>
    </rPh>
    <rPh sb="6" eb="7">
      <t>ニン</t>
    </rPh>
    <phoneticPr fontId="5"/>
  </si>
  <si>
    <t>←総人口を入力</t>
    <rPh sb="1" eb="4">
      <t>ソウジンコウ</t>
    </rPh>
    <rPh sb="5" eb="7">
      <t>ニュウリョク</t>
    </rPh>
    <phoneticPr fontId="14"/>
  </si>
  <si>
    <t>　排出量</t>
    <rPh sb="1" eb="3">
      <t>ハイシュツ</t>
    </rPh>
    <rPh sb="3" eb="4">
      <t>リョウ</t>
    </rPh>
    <phoneticPr fontId="14"/>
  </si>
  <si>
    <t>　②事業系ごみ排出量（トン）</t>
    <rPh sb="2" eb="4">
      <t>ジギョウ</t>
    </rPh>
    <rPh sb="4" eb="5">
      <t>ケイ</t>
    </rPh>
    <rPh sb="7" eb="9">
      <t>ハイシュツ</t>
    </rPh>
    <rPh sb="9" eb="10">
      <t>リョウ</t>
    </rPh>
    <phoneticPr fontId="1"/>
  </si>
  <si>
    <t>←事業系ごみ排出量（トン）を入力</t>
    <rPh sb="14" eb="16">
      <t>ニュウリョク</t>
    </rPh>
    <phoneticPr fontId="14"/>
  </si>
  <si>
    <t>　③生活系ごみ排出量（トン）</t>
    <rPh sb="2" eb="4">
      <t>セイカツ</t>
    </rPh>
    <rPh sb="4" eb="5">
      <t>ケイ</t>
    </rPh>
    <rPh sb="7" eb="9">
      <t>ハイシュツ</t>
    </rPh>
    <rPh sb="9" eb="10">
      <t>リョウ</t>
    </rPh>
    <phoneticPr fontId="1"/>
  </si>
  <si>
    <t>←生活系ごみ排出量（トン）を入力</t>
    <rPh sb="14" eb="16">
      <t>ニュウリョク</t>
    </rPh>
    <phoneticPr fontId="14"/>
  </si>
  <si>
    <t>　④1人1日当たりのごみ排出量（ｇ/人日）</t>
    <rPh sb="5" eb="6">
      <t>ニチ</t>
    </rPh>
    <rPh sb="19" eb="20">
      <t>ニチ</t>
    </rPh>
    <phoneticPr fontId="1"/>
  </si>
  <si>
    <t>←生活系ごみ排出量のうち資源化量（トン）を入力（④で使用するため。表１には反映されない数値）</t>
    <rPh sb="1" eb="4">
      <t>セイカツケイ</t>
    </rPh>
    <rPh sb="6" eb="9">
      <t>ハイシュツリョウ</t>
    </rPh>
    <rPh sb="12" eb="14">
      <t>シゲン</t>
    </rPh>
    <rPh sb="14" eb="15">
      <t>カ</t>
    </rPh>
    <rPh sb="15" eb="16">
      <t>リョウ</t>
    </rPh>
    <rPh sb="21" eb="23">
      <t>ニュウリョク</t>
    </rPh>
    <rPh sb="26" eb="28">
      <t>シヨウ</t>
    </rPh>
    <rPh sb="33" eb="34">
      <t>ヒョウ</t>
    </rPh>
    <rPh sb="37" eb="39">
      <t>ハンエイ</t>
    </rPh>
    <rPh sb="43" eb="45">
      <t>スウチ</t>
    </rPh>
    <phoneticPr fontId="14"/>
  </si>
  <si>
    <t>　その他排出量（トン）</t>
    <rPh sb="3" eb="4">
      <t>ホカ</t>
    </rPh>
    <rPh sb="4" eb="7">
      <t>ハイシュツリョウ</t>
    </rPh>
    <phoneticPr fontId="14"/>
  </si>
  <si>
    <t>←その他排出量（トン）を入力（②、③に含まれない集団回収、自家処理量の数値）</t>
    <rPh sb="12" eb="14">
      <t>ニュウリョク</t>
    </rPh>
    <rPh sb="19" eb="20">
      <t>フク</t>
    </rPh>
    <rPh sb="24" eb="26">
      <t>シュウダン</t>
    </rPh>
    <rPh sb="26" eb="28">
      <t>カイシュウ</t>
    </rPh>
    <rPh sb="29" eb="31">
      <t>ジカ</t>
    </rPh>
    <rPh sb="31" eb="33">
      <t>ショリ</t>
    </rPh>
    <rPh sb="33" eb="34">
      <t>リョウ</t>
    </rPh>
    <rPh sb="35" eb="37">
      <t>スウチ</t>
    </rPh>
    <phoneticPr fontId="14"/>
  </si>
  <si>
    <t>　⑤総排出量（トン）</t>
    <rPh sb="2" eb="3">
      <t>ソウ</t>
    </rPh>
    <rPh sb="3" eb="5">
      <t>ハイシュツ</t>
    </rPh>
    <rPh sb="5" eb="6">
      <t>リョウ</t>
    </rPh>
    <phoneticPr fontId="1"/>
  </si>
  <si>
    <t>　⑥1人1日当たりの排出量（ｇ/人日）</t>
    <rPh sb="3" eb="4">
      <t>ニン</t>
    </rPh>
    <rPh sb="5" eb="7">
      <t>ニチア</t>
    </rPh>
    <rPh sb="10" eb="13">
      <t>ハイシュツリョウ</t>
    </rPh>
    <rPh sb="16" eb="17">
      <t>ヒト</t>
    </rPh>
    <rPh sb="17" eb="18">
      <t>ヒ</t>
    </rPh>
    <phoneticPr fontId="14"/>
  </si>
  <si>
    <t>←年間日数365（うるう年の場合は366） を入力</t>
    <rPh sb="1" eb="3">
      <t>ネンカン</t>
    </rPh>
    <rPh sb="3" eb="5">
      <t>ニッスウ</t>
    </rPh>
    <rPh sb="12" eb="13">
      <t>ドシ</t>
    </rPh>
    <rPh sb="14" eb="16">
      <t>バアイ</t>
    </rPh>
    <rPh sb="23" eb="25">
      <t>ニュウリョク</t>
    </rPh>
    <phoneticPr fontId="14"/>
  </si>
  <si>
    <t>　再生利用量</t>
    <phoneticPr fontId="13"/>
  </si>
  <si>
    <t>　⑦総資源化量（トン）</t>
    <rPh sb="2" eb="3">
      <t>ソウ</t>
    </rPh>
    <rPh sb="3" eb="5">
      <t>シゲン</t>
    </rPh>
    <rPh sb="5" eb="7">
      <t>カリョウ</t>
    </rPh>
    <phoneticPr fontId="1"/>
  </si>
  <si>
    <t>←総資源化量（トン）を入力</t>
    <rPh sb="11" eb="13">
      <t>ニュウリョク</t>
    </rPh>
    <phoneticPr fontId="14"/>
  </si>
  <si>
    <t>　総排出量に占める総資源化量の割合</t>
    <rPh sb="9" eb="10">
      <t>ソウ</t>
    </rPh>
    <rPh sb="10" eb="13">
      <t>シゲンカ</t>
    </rPh>
    <rPh sb="13" eb="14">
      <t>リョウ</t>
    </rPh>
    <phoneticPr fontId="13"/>
  </si>
  <si>
    <t>　最終処分量</t>
    <rPh sb="1" eb="2">
      <t>サイ</t>
    </rPh>
    <rPh sb="2" eb="3">
      <t>オワ</t>
    </rPh>
    <rPh sb="3" eb="4">
      <t>ショ</t>
    </rPh>
    <rPh sb="4" eb="5">
      <t>ブン</t>
    </rPh>
    <rPh sb="5" eb="6">
      <t>リョウ</t>
    </rPh>
    <phoneticPr fontId="1"/>
  </si>
  <si>
    <t>　⑧埋立最終処分量（トン）</t>
    <rPh sb="2" eb="3">
      <t>ウ</t>
    </rPh>
    <rPh sb="3" eb="4">
      <t>タ</t>
    </rPh>
    <rPh sb="4" eb="6">
      <t>サイシュウ</t>
    </rPh>
    <rPh sb="6" eb="9">
      <t>ショブンリョウ</t>
    </rPh>
    <phoneticPr fontId="1"/>
  </si>
  <si>
    <t>←埋立最終処分量（トン）を入力</t>
    <rPh sb="13" eb="15">
      <t>ニュウリョク</t>
    </rPh>
    <phoneticPr fontId="14"/>
  </si>
  <si>
    <t>　総排出量に占める埋立最終処分量の割合</t>
    <phoneticPr fontId="14"/>
  </si>
  <si>
    <t>　エネルギー回収量</t>
    <phoneticPr fontId="14"/>
  </si>
  <si>
    <t>　年間の発電電力量（MWH）</t>
    <phoneticPr fontId="14"/>
  </si>
  <si>
    <t>←年間の発電電力量（MWH）を入力</t>
    <rPh sb="15" eb="17">
      <t>ニュウリョク</t>
    </rPh>
    <phoneticPr fontId="14"/>
  </si>
  <si>
    <t>　年間の熱利用量（GJ）</t>
    <phoneticPr fontId="14"/>
  </si>
  <si>
    <t>←年間の熱利用量（GJ）を入力</t>
    <rPh sb="13" eb="15">
      <t>ニュウリョク</t>
    </rPh>
    <phoneticPr fontId="14"/>
  </si>
  <si>
    <t>特記事項</t>
    <rPh sb="0" eb="2">
      <t>トッキ</t>
    </rPh>
    <rPh sb="2" eb="4">
      <t>ジコウ</t>
    </rPh>
    <phoneticPr fontId="14"/>
  </si>
  <si>
    <t>特記事項がない場合は、記載不要（空欄で良い）。
その他排出量がある場合は、その内容を簡単に記載することができる。
熱利用等の状況について、その内容を簡単に記載することができる。</t>
    <rPh sb="0" eb="4">
      <t>トッキジコウ</t>
    </rPh>
    <rPh sb="7" eb="9">
      <t>バアイ</t>
    </rPh>
    <rPh sb="11" eb="13">
      <t>キサイ</t>
    </rPh>
    <rPh sb="13" eb="15">
      <t>フヨウ</t>
    </rPh>
    <rPh sb="16" eb="18">
      <t>クウラン</t>
    </rPh>
    <rPh sb="19" eb="20">
      <t>ヨ</t>
    </rPh>
    <rPh sb="26" eb="27">
      <t>タ</t>
    </rPh>
    <rPh sb="27" eb="30">
      <t>ハイシュツリョウ</t>
    </rPh>
    <rPh sb="33" eb="35">
      <t>バアイ</t>
    </rPh>
    <rPh sb="39" eb="41">
      <t>ナイヨウ</t>
    </rPh>
    <rPh sb="42" eb="44">
      <t>カンタン</t>
    </rPh>
    <rPh sb="45" eb="47">
      <t>キサイ</t>
    </rPh>
    <rPh sb="57" eb="60">
      <t>ネツリヨウ</t>
    </rPh>
    <rPh sb="60" eb="61">
      <t>トウ</t>
    </rPh>
    <rPh sb="62" eb="64">
      <t>ジョウキョウ</t>
    </rPh>
    <rPh sb="71" eb="73">
      <t>ナイヨウ</t>
    </rPh>
    <rPh sb="74" eb="76">
      <t>カンタン</t>
    </rPh>
    <rPh sb="77" eb="79">
      <t>キサイ</t>
    </rPh>
    <phoneticPr fontId="14"/>
  </si>
  <si>
    <t>※　別添資料として①～⑧に関する過去及び将来推計のトレンドグラフを添付する。</t>
    <rPh sb="2" eb="4">
      <t>ベッテン</t>
    </rPh>
    <rPh sb="4" eb="6">
      <t>シリョウ</t>
    </rPh>
    <rPh sb="13" eb="14">
      <t>カン</t>
    </rPh>
    <rPh sb="16" eb="18">
      <t>カコ</t>
    </rPh>
    <rPh sb="18" eb="19">
      <t>オヨ</t>
    </rPh>
    <rPh sb="20" eb="22">
      <t>ショウライ</t>
    </rPh>
    <rPh sb="22" eb="24">
      <t>スイケイ</t>
    </rPh>
    <rPh sb="33" eb="35">
      <t>テンプ</t>
    </rPh>
    <phoneticPr fontId="1"/>
  </si>
  <si>
    <t>≪用語の定義≫　下記のとおり表１で用いる用語の定義を行う。</t>
    <rPh sb="8" eb="10">
      <t>カキ</t>
    </rPh>
    <phoneticPr fontId="14"/>
  </si>
  <si>
    <t>②③排出量：対象地域において出されたごみの量（資源含む。集団回収されたごみを除く）〔単位：トン〕
　　　　　　※事業系・生活系それぞれで記載。</t>
    <rPh sb="6" eb="10">
      <t>タイショウチイキ</t>
    </rPh>
    <phoneticPr fontId="14"/>
  </si>
  <si>
    <t>④1人1日当たりのごみ排出量：（生活系ごみ排出量－生活系資源ごみの量）*10^6/総人口/年間日数〔単位：ｇ/人日〕</t>
    <rPh sb="50" eb="52">
      <t>タンイ</t>
    </rPh>
    <phoneticPr fontId="14"/>
  </si>
  <si>
    <t>その他排出量：②、③に該当しない排出量〔単位：トン〕</t>
    <phoneticPr fontId="14"/>
  </si>
  <si>
    <t>⑤総排出量：②＋③＋その他排出量の和〔単位：トン〕</t>
    <rPh sb="1" eb="5">
      <t>ソウハイシュツリョウ</t>
    </rPh>
    <rPh sb="17" eb="18">
      <t>ワ</t>
    </rPh>
    <phoneticPr fontId="14"/>
  </si>
  <si>
    <t>⑥1人1日当たりの排出量：⑤*10^6/総人口/年間日数〔単位：ｇ/人日〕</t>
    <phoneticPr fontId="14"/>
  </si>
  <si>
    <t>⑦総資源化量：事業系の資源ごみ量＋生活系の資源ごみの量＋集団回収量等の和〔単位：トン〕</t>
    <phoneticPr fontId="14"/>
  </si>
  <si>
    <t>エネルギー回収量：エネルギー回収施設において発電された年間の発電電力量〔単位：MWh〕及び熱利用量〔単位：GJ〕</t>
    <phoneticPr fontId="14"/>
  </si>
  <si>
    <t>⑧最終処分量：埋立処分された量〔単位：トン〕</t>
    <phoneticPr fontId="14"/>
  </si>
  <si>
    <t>予測・目標における数値のうち、②③④が増加予測となるものもがある場合はその理由を記載</t>
    <rPh sb="0" eb="2">
      <t>ヨソク</t>
    </rPh>
    <rPh sb="3" eb="5">
      <t>モクヒョウ</t>
    </rPh>
    <rPh sb="9" eb="11">
      <t>スウチ</t>
    </rPh>
    <rPh sb="19" eb="21">
      <t>ゾウカ</t>
    </rPh>
    <rPh sb="21" eb="23">
      <t>ヨソク</t>
    </rPh>
    <rPh sb="32" eb="34">
      <t>バアイ</t>
    </rPh>
    <rPh sb="37" eb="39">
      <t>リユウ</t>
    </rPh>
    <rPh sb="40" eb="42">
      <t>キサイ</t>
    </rPh>
    <phoneticPr fontId="14"/>
  </si>
  <si>
    <t>該当しない場合は、記載不要（空欄で良い）。
地域計画期間において、各種減量政策等を実施すると、目標は現状比マイナスとなると思われる。プラス予測で目標を設定する場合は、増加となる理由（人口の増加を予測している、大型企業を誘致予定　等）を具体的に説明すること。④については、人口の増加が理由となることはないため、記載する理由については留意すること。
なお、有料化の導入など減量施策を十分に進め、これ以上の減量が難しいと思われる場合は、その旨を説明すること。</t>
    <rPh sb="0" eb="2">
      <t>ガイトウ</t>
    </rPh>
    <rPh sb="5" eb="7">
      <t>バアイ</t>
    </rPh>
    <rPh sb="22" eb="28">
      <t>チイキケイカクキカン</t>
    </rPh>
    <rPh sb="33" eb="35">
      <t>カクシュ</t>
    </rPh>
    <rPh sb="35" eb="39">
      <t>ゲンリョウセイサク</t>
    </rPh>
    <rPh sb="39" eb="40">
      <t>トウ</t>
    </rPh>
    <rPh sb="41" eb="43">
      <t>ジッシ</t>
    </rPh>
    <rPh sb="47" eb="49">
      <t>モクヒョウ</t>
    </rPh>
    <rPh sb="50" eb="52">
      <t>ゲンジョウ</t>
    </rPh>
    <rPh sb="52" eb="53">
      <t>ヒ</t>
    </rPh>
    <rPh sb="61" eb="62">
      <t>オモ</t>
    </rPh>
    <rPh sb="69" eb="71">
      <t>ヨソク</t>
    </rPh>
    <rPh sb="72" eb="74">
      <t>モクヒョウ</t>
    </rPh>
    <rPh sb="75" eb="77">
      <t>セッテイ</t>
    </rPh>
    <rPh sb="79" eb="81">
      <t>バアイ</t>
    </rPh>
    <rPh sb="83" eb="85">
      <t>ゾウカ</t>
    </rPh>
    <rPh sb="88" eb="90">
      <t>リユウ</t>
    </rPh>
    <rPh sb="91" eb="93">
      <t>ジンコウ</t>
    </rPh>
    <rPh sb="94" eb="96">
      <t>ゾウカ</t>
    </rPh>
    <rPh sb="97" eb="99">
      <t>ヨソク</t>
    </rPh>
    <rPh sb="104" eb="106">
      <t>オオガタ</t>
    </rPh>
    <rPh sb="106" eb="108">
      <t>キギョウ</t>
    </rPh>
    <rPh sb="109" eb="111">
      <t>ユウチ</t>
    </rPh>
    <rPh sb="111" eb="113">
      <t>ヨテイ</t>
    </rPh>
    <rPh sb="114" eb="115">
      <t>トウ</t>
    </rPh>
    <rPh sb="117" eb="120">
      <t>グタイテキ</t>
    </rPh>
    <rPh sb="121" eb="123">
      <t>セツメイ</t>
    </rPh>
    <rPh sb="141" eb="143">
      <t>リユウ</t>
    </rPh>
    <rPh sb="154" eb="156">
      <t>キサイ</t>
    </rPh>
    <rPh sb="158" eb="160">
      <t>リユウ</t>
    </rPh>
    <rPh sb="165" eb="167">
      <t>リュウイ</t>
    </rPh>
    <rPh sb="176" eb="179">
      <t>ユウリョウカ</t>
    </rPh>
    <rPh sb="180" eb="182">
      <t>ドウニュウ</t>
    </rPh>
    <rPh sb="184" eb="188">
      <t>ゲンリョウセサク</t>
    </rPh>
    <rPh sb="189" eb="191">
      <t>ジュウブン</t>
    </rPh>
    <rPh sb="192" eb="193">
      <t>スス</t>
    </rPh>
    <rPh sb="197" eb="199">
      <t>イジョウ</t>
    </rPh>
    <rPh sb="200" eb="202">
      <t>ゲンリョウ</t>
    </rPh>
    <rPh sb="203" eb="204">
      <t>ムズカ</t>
    </rPh>
    <rPh sb="207" eb="208">
      <t>オモ</t>
    </rPh>
    <rPh sb="211" eb="213">
      <t>バアイ</t>
    </rPh>
    <rPh sb="217" eb="218">
      <t>ムネ</t>
    </rPh>
    <rPh sb="219" eb="221">
      <t>セツメイ</t>
    </rPh>
    <phoneticPr fontId="14"/>
  </si>
  <si>
    <t>一般廃棄物処理計画と目標値が異なる場合に、地域計画と一般廃棄物処理計画との整合性に配慮した内容</t>
    <phoneticPr fontId="14"/>
  </si>
  <si>
    <t>特段配慮した内容がない場合は、記載不要（空欄で良い）。一般廃棄物処理計画の目標値と地域計画の目標値が異なる場合は、地域計画の目標設定に当たって一般廃棄物処理計画の目標値との整合性に配慮した内容について記載すること。</t>
    <rPh sb="0" eb="2">
      <t>トクダン</t>
    </rPh>
    <rPh sb="2" eb="4">
      <t>ハイリョ</t>
    </rPh>
    <rPh sb="6" eb="8">
      <t>ナイヨウ</t>
    </rPh>
    <rPh sb="11" eb="13">
      <t>バアイ</t>
    </rPh>
    <phoneticPr fontId="14"/>
  </si>
  <si>
    <t>留意事項等について下記に記載する。</t>
    <phoneticPr fontId="17"/>
  </si>
  <si>
    <t>対象地域全域における一般廃棄物の処理の現状と目標のフロー図について、それぞれ作成すること。
各数値については、下表「欄外入力セル」に上から順に入力すること。
※入力された数値が反映する仕様。
※下表は上段が現状用、下段が目標用である。</t>
    <rPh sb="28" eb="29">
      <t>ズ</t>
    </rPh>
    <rPh sb="97" eb="99">
      <t>カヒョウ</t>
    </rPh>
    <rPh sb="100" eb="102">
      <t>ジョウダン</t>
    </rPh>
    <rPh sb="103" eb="105">
      <t>ゲンジョウ</t>
    </rPh>
    <rPh sb="105" eb="106">
      <t>ヨウ</t>
    </rPh>
    <rPh sb="107" eb="109">
      <t>カダン</t>
    </rPh>
    <rPh sb="110" eb="112">
      <t>モクヒョウ</t>
    </rPh>
    <rPh sb="112" eb="113">
      <t>ヨウ</t>
    </rPh>
    <phoneticPr fontId="17"/>
  </si>
  <si>
    <t>（２）一般廃棄物の処理の現状と目標のフロー図（全域）</t>
    <rPh sb="21" eb="22">
      <t>ズ</t>
    </rPh>
    <phoneticPr fontId="17"/>
  </si>
  <si>
    <t>現状の一般廃棄物の処理状況フロー</t>
    <rPh sb="0" eb="2">
      <t>ゲンジョウ</t>
    </rPh>
    <phoneticPr fontId="17"/>
  </si>
  <si>
    <t>欄外入力セル</t>
    <rPh sb="0" eb="2">
      <t>ランガイ</t>
    </rPh>
    <rPh sb="2" eb="4">
      <t>ニュウリョク</t>
    </rPh>
    <phoneticPr fontId="17"/>
  </si>
  <si>
    <t>確認用（自動）</t>
    <rPh sb="0" eb="3">
      <t>カクニンヨウ</t>
    </rPh>
    <rPh sb="4" eb="6">
      <t>ジドウ</t>
    </rPh>
    <phoneticPr fontId="17"/>
  </si>
  <si>
    <t>青字箇所を確認し、入力した数値（黒字）と足し算、表１の数値の不一致がないか確認すること。(端数処理によって生じる差異については、修正を必要としない)。</t>
    <rPh sb="0" eb="2">
      <t>アオジ</t>
    </rPh>
    <rPh sb="2" eb="4">
      <t>カショ</t>
    </rPh>
    <rPh sb="5" eb="7">
      <t>カクニン</t>
    </rPh>
    <rPh sb="9" eb="11">
      <t>ニュウリョク</t>
    </rPh>
    <rPh sb="13" eb="15">
      <t>スウチ</t>
    </rPh>
    <rPh sb="16" eb="18">
      <t>クロジ</t>
    </rPh>
    <rPh sb="20" eb="21">
      <t>タ</t>
    </rPh>
    <rPh sb="22" eb="23">
      <t>ザン</t>
    </rPh>
    <rPh sb="24" eb="25">
      <t>ヒョウ</t>
    </rPh>
    <rPh sb="27" eb="29">
      <t>スウチ</t>
    </rPh>
    <rPh sb="30" eb="33">
      <t>フイッチ</t>
    </rPh>
    <rPh sb="37" eb="39">
      <t>カクニン</t>
    </rPh>
    <phoneticPr fontId="17"/>
  </si>
  <si>
    <t>集団回収量</t>
    <rPh sb="0" eb="2">
      <t>シュウダン</t>
    </rPh>
    <rPh sb="2" eb="5">
      <t>カイシュウリョウ</t>
    </rPh>
    <phoneticPr fontId="17"/>
  </si>
  <si>
    <t>総資源化量</t>
    <rPh sb="0" eb="1">
      <t>ソウ</t>
    </rPh>
    <rPh sb="1" eb="3">
      <t>シゲン</t>
    </rPh>
    <rPh sb="3" eb="5">
      <t>カリョウ</t>
    </rPh>
    <phoneticPr fontId="17"/>
  </si>
  <si>
    <t>総排出量</t>
    <rPh sb="0" eb="1">
      <t>ソウ</t>
    </rPh>
    <rPh sb="1" eb="4">
      <t>ハイシュツリョウ</t>
    </rPh>
    <phoneticPr fontId="17"/>
  </si>
  <si>
    <t>項目(左上から下へ)</t>
    <rPh sb="0" eb="2">
      <t>コウモク</t>
    </rPh>
    <rPh sb="3" eb="5">
      <t>ヒダリウエ</t>
    </rPh>
    <rPh sb="7" eb="8">
      <t>シタ</t>
    </rPh>
    <phoneticPr fontId="17"/>
  </si>
  <si>
    <t>現状</t>
    <rPh sb="0" eb="2">
      <t>ゲンジョウ</t>
    </rPh>
    <phoneticPr fontId="17"/>
  </si>
  <si>
    <t>足し算</t>
    <rPh sb="0" eb="1">
      <t>タ</t>
    </rPh>
    <rPh sb="2" eb="3">
      <t>ザン</t>
    </rPh>
    <phoneticPr fontId="17"/>
  </si>
  <si>
    <t>表１と突合</t>
    <rPh sb="0" eb="1">
      <t>ヒョウ</t>
    </rPh>
    <rPh sb="3" eb="5">
      <t>トツゴウ</t>
    </rPh>
    <phoneticPr fontId="17"/>
  </si>
  <si>
    <t>a.集団回収量</t>
    <rPh sb="2" eb="4">
      <t>シュウダン</t>
    </rPh>
    <rPh sb="4" eb="7">
      <t>カイシュウリョウ</t>
    </rPh>
    <phoneticPr fontId="17"/>
  </si>
  <si>
    <t>↓c＋d</t>
    <phoneticPr fontId="17"/>
  </si>
  <si>
    <t>リサイクル率</t>
    <rPh sb="5" eb="6">
      <t>リツ</t>
    </rPh>
    <phoneticPr fontId="17"/>
  </si>
  <si>
    <t>b.排出量</t>
    <rPh sb="2" eb="5">
      <t>ハイシュツリョウ</t>
    </rPh>
    <phoneticPr fontId="17"/>
  </si>
  <si>
    <t>直接資源化量</t>
    <rPh sb="0" eb="2">
      <t>チョクセツ</t>
    </rPh>
    <rPh sb="2" eb="4">
      <t>シゲン</t>
    </rPh>
    <rPh sb="4" eb="6">
      <t>カリョウ</t>
    </rPh>
    <phoneticPr fontId="17"/>
  </si>
  <si>
    <t>処理後再生利用量</t>
    <rPh sb="0" eb="3">
      <t>ショリゴ</t>
    </rPh>
    <rPh sb="3" eb="5">
      <t>サイセイ</t>
    </rPh>
    <rPh sb="5" eb="8">
      <t>リヨウリョウ</t>
    </rPh>
    <phoneticPr fontId="17"/>
  </si>
  <si>
    <t>c.計画処理</t>
    <rPh sb="2" eb="4">
      <t>ケイカク</t>
    </rPh>
    <rPh sb="4" eb="6">
      <t>ショリ</t>
    </rPh>
    <phoneticPr fontId="17"/>
  </si>
  <si>
    <t>←表１の②＋③</t>
    <rPh sb="1" eb="2">
      <t>ヒョウ</t>
    </rPh>
    <phoneticPr fontId="17"/>
  </si>
  <si>
    <t>d.自家処理量</t>
    <rPh sb="2" eb="4">
      <t>ジカ</t>
    </rPh>
    <rPh sb="4" eb="7">
      <t>ショリリョウ</t>
    </rPh>
    <phoneticPr fontId="17"/>
  </si>
  <si>
    <t>↑e＋f＋g</t>
    <phoneticPr fontId="17"/>
  </si>
  <si>
    <t>処理残さ量</t>
    <rPh sb="0" eb="2">
      <t>ショリ</t>
    </rPh>
    <rPh sb="2" eb="3">
      <t>ザン</t>
    </rPh>
    <rPh sb="4" eb="5">
      <t>リョウ</t>
    </rPh>
    <phoneticPr fontId="17"/>
  </si>
  <si>
    <t>e.直接資源化量</t>
    <rPh sb="2" eb="4">
      <t>チョクセツ</t>
    </rPh>
    <rPh sb="4" eb="6">
      <t>シゲン</t>
    </rPh>
    <rPh sb="6" eb="8">
      <t>カリョウ</t>
    </rPh>
    <phoneticPr fontId="17"/>
  </si>
  <si>
    <t>f.中間処理量</t>
    <rPh sb="2" eb="4">
      <t>チュウカン</t>
    </rPh>
    <rPh sb="4" eb="7">
      <t>ショリリョウ</t>
    </rPh>
    <phoneticPr fontId="17"/>
  </si>
  <si>
    <t>排出量</t>
    <rPh sb="0" eb="3">
      <t>ハイシュツリョウ</t>
    </rPh>
    <phoneticPr fontId="17"/>
  </si>
  <si>
    <t>計画処理</t>
    <rPh sb="0" eb="2">
      <t>ケイカク</t>
    </rPh>
    <rPh sb="2" eb="4">
      <t>ショリ</t>
    </rPh>
    <phoneticPr fontId="17"/>
  </si>
  <si>
    <t>中間処理量</t>
    <rPh sb="0" eb="2">
      <t>チュウカン</t>
    </rPh>
    <rPh sb="2" eb="5">
      <t>ショリリョウ</t>
    </rPh>
    <phoneticPr fontId="17"/>
  </si>
  <si>
    <t>処理後最終処分量</t>
    <rPh sb="0" eb="3">
      <t>ショリゴ</t>
    </rPh>
    <rPh sb="3" eb="5">
      <t>サイシュウ</t>
    </rPh>
    <rPh sb="5" eb="8">
      <t>ショブンリョウ</t>
    </rPh>
    <phoneticPr fontId="17"/>
  </si>
  <si>
    <t>g.直接最終処分量</t>
    <rPh sb="2" eb="4">
      <t>チョクセツ</t>
    </rPh>
    <rPh sb="4" eb="6">
      <t>サイシュウ</t>
    </rPh>
    <rPh sb="6" eb="9">
      <t>ショブンリョウ</t>
    </rPh>
    <phoneticPr fontId="17"/>
  </si>
  <si>
    <t>h.処理残さ量</t>
    <rPh sb="2" eb="4">
      <t>ショリ</t>
    </rPh>
    <rPh sb="4" eb="5">
      <t>ザン</t>
    </rPh>
    <rPh sb="6" eb="7">
      <t>リョウ</t>
    </rPh>
    <phoneticPr fontId="17"/>
  </si>
  <si>
    <t>減量化量</t>
    <rPh sb="0" eb="2">
      <t>ゲンリョウ</t>
    </rPh>
    <rPh sb="2" eb="4">
      <t>カリョウ</t>
    </rPh>
    <phoneticPr fontId="17"/>
  </si>
  <si>
    <t>i.減量化量</t>
    <rPh sb="2" eb="4">
      <t>ゲンリョウ</t>
    </rPh>
    <rPh sb="4" eb="6">
      <t>カリョウ</t>
    </rPh>
    <phoneticPr fontId="17"/>
  </si>
  <si>
    <t>↑j＋k</t>
    <phoneticPr fontId="17"/>
  </si>
  <si>
    <t>j.処理後再生利用量</t>
    <rPh sb="2" eb="5">
      <t>ショリゴ</t>
    </rPh>
    <rPh sb="5" eb="7">
      <t>サイセイ</t>
    </rPh>
    <rPh sb="7" eb="10">
      <t>リヨウリョウ</t>
    </rPh>
    <phoneticPr fontId="17"/>
  </si>
  <si>
    <t>自家処理量</t>
    <rPh sb="0" eb="2">
      <t>ジカ</t>
    </rPh>
    <rPh sb="2" eb="5">
      <t>ショリリョウ</t>
    </rPh>
    <phoneticPr fontId="17"/>
  </si>
  <si>
    <t>直接最終処分量</t>
    <rPh sb="0" eb="2">
      <t>チョクセツ</t>
    </rPh>
    <rPh sb="2" eb="4">
      <t>サイシュウ</t>
    </rPh>
    <rPh sb="4" eb="7">
      <t>ショブンリョウ</t>
    </rPh>
    <phoneticPr fontId="17"/>
  </si>
  <si>
    <t>最終処分量</t>
    <rPh sb="0" eb="2">
      <t>サイシュウ</t>
    </rPh>
    <rPh sb="2" eb="5">
      <t>ショブンリョウ</t>
    </rPh>
    <phoneticPr fontId="17"/>
  </si>
  <si>
    <t>k.処理後最終処分量</t>
    <rPh sb="2" eb="5">
      <t>ショリゴ</t>
    </rPh>
    <rPh sb="5" eb="7">
      <t>サイシュウ</t>
    </rPh>
    <rPh sb="7" eb="10">
      <t>ショブンリョウ</t>
    </rPh>
    <phoneticPr fontId="17"/>
  </si>
  <si>
    <t>↓a＋e＋j</t>
    <phoneticPr fontId="17"/>
  </si>
  <si>
    <t>l.総資源化量</t>
    <rPh sb="2" eb="3">
      <t>ソウ</t>
    </rPh>
    <rPh sb="3" eb="5">
      <t>シゲン</t>
    </rPh>
    <rPh sb="5" eb="7">
      <t>カリョウ</t>
    </rPh>
    <phoneticPr fontId="17"/>
  </si>
  <si>
    <t>←表１の⑦</t>
    <rPh sb="1" eb="2">
      <t>ヒョウ</t>
    </rPh>
    <phoneticPr fontId="17"/>
  </si>
  <si>
    <t>m.埋立最終処分量</t>
    <rPh sb="2" eb="3">
      <t>ウ</t>
    </rPh>
    <rPh sb="3" eb="4">
      <t>タ</t>
    </rPh>
    <rPh sb="4" eb="6">
      <t>サイシュウ</t>
    </rPh>
    <rPh sb="6" eb="9">
      <t>ショブンリョウ</t>
    </rPh>
    <phoneticPr fontId="17"/>
  </si>
  <si>
    <t>←表１の⑧</t>
    <rPh sb="1" eb="2">
      <t>ヒョウ</t>
    </rPh>
    <phoneticPr fontId="17"/>
  </si>
  <si>
    <t>↑g＋k</t>
    <phoneticPr fontId="17"/>
  </si>
  <si>
    <t>※端数処理により割合・合計が合わないことがある。</t>
    <phoneticPr fontId="17"/>
  </si>
  <si>
    <t>総排出量</t>
    <rPh sb="0" eb="4">
      <t>ソウハイシュツリョウ</t>
    </rPh>
    <phoneticPr fontId="17"/>
  </si>
  <si>
    <t>↑a＋b</t>
    <phoneticPr fontId="17"/>
  </si>
  <si>
    <t>↑表１の⑤</t>
    <rPh sb="1" eb="2">
      <t>ヒョウ</t>
    </rPh>
    <phoneticPr fontId="17"/>
  </si>
  <si>
    <t>目標達成時の一般廃棄物の処理状況フロー</t>
    <phoneticPr fontId="17"/>
  </si>
  <si>
    <t>確認用（自動入力）</t>
    <rPh sb="0" eb="3">
      <t>カクニンヨウ</t>
    </rPh>
    <rPh sb="4" eb="6">
      <t>ジドウ</t>
    </rPh>
    <rPh sb="6" eb="8">
      <t>ニュウリョク</t>
    </rPh>
    <phoneticPr fontId="17"/>
  </si>
  <si>
    <t>↓c＋d</t>
  </si>
  <si>
    <t>↑e＋f＋g</t>
  </si>
  <si>
    <t>↑j＋k</t>
  </si>
  <si>
    <t>↓a＋e＋j</t>
  </si>
  <si>
    <t>m.最終処分量</t>
    <rPh sb="2" eb="4">
      <t>サイシュウ</t>
    </rPh>
    <rPh sb="4" eb="7">
      <t>ショブンリョウ</t>
    </rPh>
    <phoneticPr fontId="17"/>
  </si>
  <si>
    <t>↑g＋k</t>
  </si>
  <si>
    <t>↑a＋b</t>
  </si>
  <si>
    <t>（３）各構成市町村の一般廃棄物の処理の現状と目標</t>
    <rPh sb="3" eb="4">
      <t>カク</t>
    </rPh>
    <rPh sb="4" eb="6">
      <t>コウセイ</t>
    </rPh>
    <rPh sb="6" eb="9">
      <t>シチョウソン</t>
    </rPh>
    <phoneticPr fontId="14"/>
  </si>
  <si>
    <r>
      <t>対象地域における一般廃棄物の処理の現状と目標について、表１の補足資料として、</t>
    </r>
    <r>
      <rPr>
        <u/>
        <sz val="12"/>
        <color rgb="FFC00000"/>
        <rFont val="BIZ UDゴシック"/>
        <family val="3"/>
        <charset val="128"/>
      </rPr>
      <t>必要に応じて</t>
    </r>
    <r>
      <rPr>
        <sz val="12"/>
        <color rgb="FFC00000"/>
        <rFont val="BIZ UDゴシック"/>
        <family val="3"/>
        <charset val="128"/>
      </rPr>
      <t>構成市町村毎に表を作成すること。</t>
    </r>
    <rPh sb="30" eb="34">
      <t>ホソクシリョウ</t>
    </rPh>
    <rPh sb="38" eb="40">
      <t>ヒツヨウ</t>
    </rPh>
    <rPh sb="41" eb="42">
      <t>オウ</t>
    </rPh>
    <phoneticPr fontId="17"/>
  </si>
  <si>
    <t>【表作成の留意事項】
＊表の左上に対象市町村名を記載すること。
＊黄色セル部分に数値を入力すること。
＊数値が「0」の場合は空欄ではなく「0」を入力すること。
＊必要に応じて印刷範囲を変更すること。</t>
    <phoneticPr fontId="17"/>
  </si>
  <si>
    <t>　排出量</t>
    <phoneticPr fontId="17"/>
  </si>
  <si>
    <t>　事業系ごみ排出量（トン）</t>
    <rPh sb="1" eb="2">
      <t>ギョウ</t>
    </rPh>
    <rPh sb="2" eb="3">
      <t>ケイ</t>
    </rPh>
    <rPh sb="5" eb="7">
      <t>ハイシュツ</t>
    </rPh>
    <rPh sb="7" eb="8">
      <t>リョウ</t>
    </rPh>
    <phoneticPr fontId="1"/>
  </si>
  <si>
    <t>　生活系ごみ排出量（トン）</t>
    <rPh sb="1" eb="3">
      <t>セイカツ</t>
    </rPh>
    <rPh sb="3" eb="4">
      <t>ケイ</t>
    </rPh>
    <rPh sb="6" eb="8">
      <t>ハイシュツ</t>
    </rPh>
    <rPh sb="8" eb="9">
      <t>リョウ</t>
    </rPh>
    <phoneticPr fontId="1"/>
  </si>
  <si>
    <t>　総排出量（トン）</t>
    <rPh sb="1" eb="2">
      <t>ソウ</t>
    </rPh>
    <rPh sb="2" eb="4">
      <t>ハイシュツ</t>
    </rPh>
    <rPh sb="4" eb="5">
      <t>リョウ</t>
    </rPh>
    <phoneticPr fontId="1"/>
  </si>
  <si>
    <t>【表１との突合について】
表１の数値は、構成市町村の積み上げだと考えられるため、突合用に下表を用意している。黄色セルに入力した数値の合計を左側の「各市町村合計」に、表１の数値を右側の「表１より」に青字で比較表示するため、不一致の項目がないか確認すること(端数処理によって生じる差異については、修正を必要としない)。</t>
    <rPh sb="1" eb="2">
      <t>ヒョウ</t>
    </rPh>
    <rPh sb="5" eb="7">
      <t>トツゴウ</t>
    </rPh>
    <rPh sb="13" eb="14">
      <t>ヒョウ</t>
    </rPh>
    <rPh sb="16" eb="18">
      <t>スウチ</t>
    </rPh>
    <rPh sb="20" eb="22">
      <t>コウセイ</t>
    </rPh>
    <rPh sb="22" eb="25">
      <t>シチョウソン</t>
    </rPh>
    <rPh sb="26" eb="27">
      <t>ツ</t>
    </rPh>
    <rPh sb="28" eb="29">
      <t>ア</t>
    </rPh>
    <rPh sb="32" eb="33">
      <t>カンガ</t>
    </rPh>
    <rPh sb="40" eb="43">
      <t>トツゴウヨウ</t>
    </rPh>
    <rPh sb="44" eb="46">
      <t>カヒョウ</t>
    </rPh>
    <rPh sb="47" eb="49">
      <t>ヨウイ</t>
    </rPh>
    <rPh sb="54" eb="56">
      <t>キイロ</t>
    </rPh>
    <rPh sb="59" eb="61">
      <t>ニュウリョク</t>
    </rPh>
    <rPh sb="63" eb="65">
      <t>スウチ</t>
    </rPh>
    <rPh sb="66" eb="68">
      <t>ゴウケイ</t>
    </rPh>
    <rPh sb="69" eb="71">
      <t>ヒダリガワ</t>
    </rPh>
    <rPh sb="73" eb="77">
      <t>カクシチョウソン</t>
    </rPh>
    <rPh sb="77" eb="79">
      <t>ゴウケイ</t>
    </rPh>
    <rPh sb="82" eb="83">
      <t>ヒョウ</t>
    </rPh>
    <rPh sb="85" eb="87">
      <t>スウチ</t>
    </rPh>
    <rPh sb="88" eb="90">
      <t>ミギガワ</t>
    </rPh>
    <rPh sb="92" eb="93">
      <t>ヒョウ</t>
    </rPh>
    <rPh sb="98" eb="100">
      <t>アオジ</t>
    </rPh>
    <rPh sb="101" eb="105">
      <t>ヒカクヒョウジ</t>
    </rPh>
    <rPh sb="110" eb="113">
      <t>フイッチ</t>
    </rPh>
    <rPh sb="114" eb="116">
      <t>コウモク</t>
    </rPh>
    <rPh sb="120" eb="122">
      <t>カクニン</t>
    </rPh>
    <rPh sb="127" eb="129">
      <t>ハスウ</t>
    </rPh>
    <rPh sb="129" eb="131">
      <t>ショリ</t>
    </rPh>
    <rPh sb="135" eb="136">
      <t>ショウ</t>
    </rPh>
    <rPh sb="138" eb="140">
      <t>サイ</t>
    </rPh>
    <rPh sb="146" eb="148">
      <t>シュウセイ</t>
    </rPh>
    <rPh sb="149" eb="151">
      <t>ヒツヨウ</t>
    </rPh>
    <phoneticPr fontId="17"/>
  </si>
  <si>
    <t>　総資源化量（トン）</t>
    <rPh sb="1" eb="2">
      <t>ソウ</t>
    </rPh>
    <rPh sb="2" eb="4">
      <t>シゲン</t>
    </rPh>
    <rPh sb="4" eb="6">
      <t>カリョウ</t>
    </rPh>
    <phoneticPr fontId="1"/>
  </si>
  <si>
    <t>　埋立最終処分量（トン）</t>
    <rPh sb="1" eb="2">
      <t>ウ</t>
    </rPh>
    <rPh sb="2" eb="3">
      <t>タ</t>
    </rPh>
    <rPh sb="3" eb="5">
      <t>サイシュウ</t>
    </rPh>
    <rPh sb="5" eb="8">
      <t>ショブンリョウ</t>
    </rPh>
    <phoneticPr fontId="1"/>
  </si>
  <si>
    <t>↓各市町村合計</t>
    <rPh sb="1" eb="3">
      <t>カクシ</t>
    </rPh>
    <rPh sb="3" eb="5">
      <t>チョウソン</t>
    </rPh>
    <rPh sb="5" eb="7">
      <t>ゴウケイ</t>
    </rPh>
    <phoneticPr fontId="17"/>
  </si>
  <si>
    <t>↓表１より（自動転記）</t>
    <rPh sb="1" eb="2">
      <t>ヒョウ</t>
    </rPh>
    <rPh sb="6" eb="8">
      <t>ジドウ</t>
    </rPh>
    <rPh sb="8" eb="10">
      <t>テンキ</t>
    </rPh>
    <phoneticPr fontId="17"/>
  </si>
  <si>
    <t>予測・目標</t>
    <rPh sb="0" eb="2">
      <t>ヨソク</t>
    </rPh>
    <rPh sb="3" eb="4">
      <t>メ</t>
    </rPh>
    <rPh sb="4" eb="5">
      <t>シルベ</t>
    </rPh>
    <phoneticPr fontId="1"/>
  </si>
  <si>
    <t>□□村</t>
    <rPh sb="2" eb="3">
      <t>ムラ</t>
    </rPh>
    <phoneticPr fontId="14"/>
  </si>
  <si>
    <t>留意事項等について下記に記載する。</t>
    <phoneticPr fontId="18"/>
  </si>
  <si>
    <t>３　目標達成に向けた施策（一般廃棄物の処理）</t>
    <rPh sb="13" eb="15">
      <t>イッパン</t>
    </rPh>
    <rPh sb="15" eb="18">
      <t>ハイキブツ</t>
    </rPh>
    <rPh sb="19" eb="21">
      <t>ショリ</t>
    </rPh>
    <phoneticPr fontId="14"/>
  </si>
  <si>
    <t>（１）処理体制</t>
    <rPh sb="3" eb="5">
      <t>ショリ</t>
    </rPh>
    <rPh sb="5" eb="7">
      <t>タイセイ</t>
    </rPh>
    <phoneticPr fontId="14"/>
  </si>
  <si>
    <t>ごみ処理の体制について、分別区分、収集運搬・処分方法等、各種リサイクル法への対応、あわせ産廃の受入対応等に関するア～ウの項目について具体的かつ簡潔に記載すること。
また、現状と今後の分別区分に関する比較表を別シート「表２（テンプレ）」を参考に作成すること。
※「表２（テンプレ）」は、“地域を構成する市町村の分別区分は、目標年次までに統一することが望ましい”という考えのもと作成例としているが、様々な事情によって統一が難しい場合には、各市町村の分別区分ごとに、表２を作成すること。その際それぞれの対象品目が、どのような施設に搬入・処理されるか分かりやすく記載すること。
【留意事項】
＊ア～ウについて、「現状の処理体制」と「今後の処理体制」の両方を記載すること。
＊ア～ウについて、構成市町村ごとに体制が異なる場合は、それぞれについて状況を記載すること。
＊「ア．生活系ごみの処理体制の現状と今後」には、生活系ごみの分別区分・処理方法・処理施設・処理量等の現状と今後について、要点を簡潔に記載すること。
＊「イ．事業系ごみの処理体制の現状と今後」には、事業系ごみの分別区分・処理方法・処理施設・処理量等の現状と今後について、要点を簡潔に記載すること。
＊あわせ産廃を取り扱っている、または今後取扱う予定がある場合は、「ウ．一般廃棄物処理施設であわせて処理する産業廃棄物の現状と今後」に、その概要について簡潔に記載すること。あわせ産廃を現状取り扱っておらず、今後も取り扱うことがない場合は、記載不要（空欄で良い）。
【その他】
以下の項目については、地域計画の策定にあたっての留意事項であるため、参考とすること。
＊計画に基づく施設整備を含めた処理体制の検討に当たっては、現行の処理体制における問題点が解決され、表１で設定した各目標が達成されるものであり、かつ、計画を策定する市町村の予算・人員・機器・施設（計画に基づいて今後整備するものを含む）等の制約要件の中での実施可能なものとなるよう、これらの各観点を勘案して行う必要がある。また、可能であれば、これらのいずれをも満足するような複数ケースの処理体制を想定した上で、それぞれについてメリット・デメリットの比較衡量を行う等、最適な処理体制を決定することが望ましい。
＊地域計画で記述した今後の処理体制等と、廃棄物処理法に基づき市町村が作成する一般廃棄物処理計画に記載された処理体制等の基本的事項とは、整合性が図られている必要があるため、必要に応じて調整すること。</t>
    <rPh sb="71" eb="73">
      <t>カンケツ</t>
    </rPh>
    <rPh sb="85" eb="87">
      <t>ゲンジョウ</t>
    </rPh>
    <rPh sb="88" eb="90">
      <t>コンゴ</t>
    </rPh>
    <rPh sb="91" eb="93">
      <t>ブンベツ</t>
    </rPh>
    <rPh sb="93" eb="95">
      <t>クブン</t>
    </rPh>
    <rPh sb="96" eb="97">
      <t>カン</t>
    </rPh>
    <rPh sb="99" eb="102">
      <t>ヒカクヒョウ</t>
    </rPh>
    <rPh sb="103" eb="104">
      <t>ベツ</t>
    </rPh>
    <rPh sb="108" eb="109">
      <t>ヒョウ</t>
    </rPh>
    <rPh sb="118" eb="120">
      <t>サンコウ</t>
    </rPh>
    <rPh sb="121" eb="123">
      <t>サクセイ</t>
    </rPh>
    <rPh sb="182" eb="183">
      <t>カンガ</t>
    </rPh>
    <rPh sb="187" eb="189">
      <t>サクセイ</t>
    </rPh>
    <rPh sb="189" eb="190">
      <t>レイ</t>
    </rPh>
    <rPh sb="197" eb="199">
      <t>サマザマ</t>
    </rPh>
    <rPh sb="200" eb="202">
      <t>ジジョウ</t>
    </rPh>
    <rPh sb="209" eb="210">
      <t>ムズカ</t>
    </rPh>
    <rPh sb="212" eb="214">
      <t>バアイ</t>
    </rPh>
    <rPh sb="242" eb="243">
      <t>サイ</t>
    </rPh>
    <rPh sb="271" eb="272">
      <t>ワ</t>
    </rPh>
    <rPh sb="277" eb="279">
      <t>キサイ</t>
    </rPh>
    <rPh sb="325" eb="327">
      <t>キサイ</t>
    </rPh>
    <rPh sb="343" eb="345">
      <t>コウセイ</t>
    </rPh>
    <rPh sb="447" eb="449">
      <t>キサイ</t>
    </rPh>
    <rPh sb="522" eb="524">
      <t>キサイ</t>
    </rPh>
    <rPh sb="549" eb="551">
      <t>コンゴ</t>
    </rPh>
    <rPh sb="551" eb="553">
      <t>トリアツカ</t>
    </rPh>
    <rPh sb="554" eb="556">
      <t>ヨテイ</t>
    </rPh>
    <rPh sb="559" eb="561">
      <t>バアイ</t>
    </rPh>
    <rPh sb="600" eb="602">
      <t>ガイヨウ</t>
    </rPh>
    <rPh sb="606" eb="608">
      <t>カンケツ</t>
    </rPh>
    <rPh sb="609" eb="611">
      <t>キサイ</t>
    </rPh>
    <rPh sb="666" eb="667">
      <t>タ</t>
    </rPh>
    <rPh sb="669" eb="671">
      <t>イカ</t>
    </rPh>
    <rPh sb="672" eb="674">
      <t>コウモク</t>
    </rPh>
    <rPh sb="703" eb="705">
      <t>サンコウ</t>
    </rPh>
    <rPh sb="761" eb="762">
      <t>ヒョウ</t>
    </rPh>
    <rPh sb="865" eb="867">
      <t>ヒツヨウ</t>
    </rPh>
    <rPh sb="1056" eb="1058">
      <t>チョウセイ</t>
    </rPh>
    <phoneticPr fontId="18"/>
  </si>
  <si>
    <t>　　ア．生活系ごみの処理体制の現状と今後</t>
    <phoneticPr fontId="14"/>
  </si>
  <si>
    <t xml:space="preserve">　　イ．事業系ごみの処理体制の現状と今後 </t>
    <phoneticPr fontId="14"/>
  </si>
  <si>
    <t>　　ウ ．一般廃棄物処理施設であわせて処理する産業廃棄物の現状と今後</t>
    <phoneticPr fontId="14"/>
  </si>
  <si>
    <t>（２）処理施設等の整備</t>
    <phoneticPr fontId="14"/>
  </si>
  <si>
    <t>表３以降に示す必要な施設整備事業等について、各表の説明を簡潔に記載すること。</t>
    <rPh sb="0" eb="1">
      <t>ヒョウ</t>
    </rPh>
    <rPh sb="2" eb="4">
      <t>イコウ</t>
    </rPh>
    <rPh sb="5" eb="6">
      <t>シメ</t>
    </rPh>
    <rPh sb="7" eb="9">
      <t>ヒツヨウ</t>
    </rPh>
    <rPh sb="10" eb="14">
      <t>シセツセイビ</t>
    </rPh>
    <rPh sb="14" eb="16">
      <t>ジギョウ</t>
    </rPh>
    <rPh sb="16" eb="17">
      <t>トウ</t>
    </rPh>
    <rPh sb="22" eb="23">
      <t>カク</t>
    </rPh>
    <rPh sb="23" eb="24">
      <t>ヒョウ</t>
    </rPh>
    <rPh sb="25" eb="27">
      <t>セツメイ</t>
    </rPh>
    <rPh sb="28" eb="30">
      <t>カンケツ</t>
    </rPh>
    <rPh sb="31" eb="33">
      <t>キサイ</t>
    </rPh>
    <phoneticPr fontId="18"/>
  </si>
  <si>
    <t>表２　○○○地域各市町村の生活系ごみの分別区分と処理方法の現状と今後</t>
    <rPh sb="0" eb="1">
      <t>ヒョウ</t>
    </rPh>
    <rPh sb="6" eb="8">
      <t>チイキ</t>
    </rPh>
    <rPh sb="8" eb="9">
      <t>カク</t>
    </rPh>
    <rPh sb="9" eb="12">
      <t>シチョウソン</t>
    </rPh>
    <rPh sb="13" eb="15">
      <t>セイカツ</t>
    </rPh>
    <rPh sb="15" eb="16">
      <t>ケイ</t>
    </rPh>
    <rPh sb="19" eb="21">
      <t>ブンベツ</t>
    </rPh>
    <rPh sb="21" eb="23">
      <t>クブン</t>
    </rPh>
    <rPh sb="24" eb="26">
      <t>ショリ</t>
    </rPh>
    <rPh sb="26" eb="28">
      <t>ホウホウ</t>
    </rPh>
    <rPh sb="29" eb="31">
      <t>ゲンジョウ</t>
    </rPh>
    <rPh sb="32" eb="34">
      <t>コンゴ</t>
    </rPh>
    <phoneticPr fontId="1"/>
  </si>
  <si>
    <t>現　　　状（　　年度）</t>
    <rPh sb="0" eb="1">
      <t>ゲン</t>
    </rPh>
    <rPh sb="4" eb="5">
      <t>ジョウ</t>
    </rPh>
    <rPh sb="8" eb="9">
      <t>ネン</t>
    </rPh>
    <rPh sb="9" eb="10">
      <t>ド</t>
    </rPh>
    <phoneticPr fontId="1"/>
  </si>
  <si>
    <t>今　　　後（　　年度）</t>
    <rPh sb="0" eb="1">
      <t>イマ</t>
    </rPh>
    <rPh sb="4" eb="5">
      <t>アト</t>
    </rPh>
    <rPh sb="8" eb="10">
      <t>ネンド</t>
    </rPh>
    <phoneticPr fontId="1"/>
  </si>
  <si>
    <t>分別区分</t>
    <rPh sb="0" eb="2">
      <t>ブンベツ</t>
    </rPh>
    <rPh sb="2" eb="4">
      <t>クブン</t>
    </rPh>
    <phoneticPr fontId="1"/>
  </si>
  <si>
    <t>処理方法</t>
    <rPh sb="0" eb="2">
      <t>ショリ</t>
    </rPh>
    <rPh sb="2" eb="4">
      <t>ホウホウ</t>
    </rPh>
    <phoneticPr fontId="1"/>
  </si>
  <si>
    <t>処理施設等</t>
    <rPh sb="0" eb="2">
      <t>ショリ</t>
    </rPh>
    <rPh sb="2" eb="4">
      <t>シセツ</t>
    </rPh>
    <rPh sb="4" eb="5">
      <t>トウ</t>
    </rPh>
    <phoneticPr fontId="1"/>
  </si>
  <si>
    <t>一次処理</t>
    <rPh sb="0" eb="2">
      <t>イチジ</t>
    </rPh>
    <rPh sb="2" eb="4">
      <t>ショリ</t>
    </rPh>
    <phoneticPr fontId="1"/>
  </si>
  <si>
    <t>二次処理</t>
    <rPh sb="0" eb="2">
      <t>ニジ</t>
    </rPh>
    <rPh sb="2" eb="4">
      <t>ショリ</t>
    </rPh>
    <phoneticPr fontId="1"/>
  </si>
  <si>
    <t>様式１</t>
    <rPh sb="0" eb="2">
      <t>ヨウシキ</t>
    </rPh>
    <phoneticPr fontId="1"/>
  </si>
  <si>
    <t>循環型社会形成推進交付金等事業実施計画　総括表１</t>
    <rPh sb="0" eb="2">
      <t>ジュンカン</t>
    </rPh>
    <rPh sb="2" eb="3">
      <t>ガタ</t>
    </rPh>
    <rPh sb="3" eb="5">
      <t>シャカイ</t>
    </rPh>
    <rPh sb="5" eb="7">
      <t>ケイセイ</t>
    </rPh>
    <rPh sb="7" eb="9">
      <t>スイシン</t>
    </rPh>
    <rPh sb="9" eb="12">
      <t>コウフキン</t>
    </rPh>
    <rPh sb="12" eb="13">
      <t>トウ</t>
    </rPh>
    <rPh sb="13" eb="15">
      <t>ジギョウ</t>
    </rPh>
    <rPh sb="15" eb="17">
      <t>ジッシ</t>
    </rPh>
    <rPh sb="17" eb="19">
      <t>ケイカク</t>
    </rPh>
    <rPh sb="20" eb="22">
      <t>ソウカツ</t>
    </rPh>
    <rPh sb="22" eb="23">
      <t>ヒョウ</t>
    </rPh>
    <phoneticPr fontId="1"/>
  </si>
  <si>
    <t>１　地域の概要</t>
    <rPh sb="2" eb="4">
      <t>チイキ</t>
    </rPh>
    <rPh sb="5" eb="7">
      <t>ガイヨウ</t>
    </rPh>
    <phoneticPr fontId="1"/>
  </si>
  <si>
    <t>（１）地域名</t>
    <rPh sb="3" eb="6">
      <t>チイキメイ</t>
    </rPh>
    <phoneticPr fontId="1"/>
  </si>
  <si>
    <t>（２）地域内人口</t>
    <rPh sb="3" eb="5">
      <t>チイキ</t>
    </rPh>
    <rPh sb="5" eb="6">
      <t>ウチ</t>
    </rPh>
    <rPh sb="6" eb="8">
      <t>ジンコウ</t>
    </rPh>
    <phoneticPr fontId="1"/>
  </si>
  <si>
    <t>（３）地域面積</t>
    <phoneticPr fontId="1"/>
  </si>
  <si>
    <t>（４）構成市町村等名</t>
    <rPh sb="3" eb="5">
      <t>コウセイ</t>
    </rPh>
    <rPh sb="5" eb="8">
      <t>シチョウソン</t>
    </rPh>
    <rPh sb="8" eb="9">
      <t>トウ</t>
    </rPh>
    <rPh sb="9" eb="10">
      <t>メイ</t>
    </rPh>
    <phoneticPr fontId="1"/>
  </si>
  <si>
    <t>（５）地域の要件*</t>
    <rPh sb="3" eb="5">
      <t>チイキ</t>
    </rPh>
    <rPh sb="6" eb="8">
      <t>ヨウケン</t>
    </rPh>
    <phoneticPr fontId="1"/>
  </si>
  <si>
    <t>人口　面積　沖縄　離島　奄美　豪雪、山村　半島　過疎　その他</t>
    <rPh sb="0" eb="2">
      <t>ジンコウ</t>
    </rPh>
    <rPh sb="3" eb="5">
      <t>メンセキ</t>
    </rPh>
    <rPh sb="6" eb="8">
      <t>オキナワ</t>
    </rPh>
    <rPh sb="9" eb="11">
      <t>リトウ</t>
    </rPh>
    <rPh sb="12" eb="14">
      <t>アマミ</t>
    </rPh>
    <rPh sb="15" eb="17">
      <t>ゴウセツ</t>
    </rPh>
    <rPh sb="18" eb="20">
      <t>ヤマムラ</t>
    </rPh>
    <rPh sb="21" eb="23">
      <t>ハントウ</t>
    </rPh>
    <rPh sb="24" eb="26">
      <t>カソ</t>
    </rPh>
    <rPh sb="29" eb="30">
      <t>タ</t>
    </rPh>
    <phoneticPr fontId="1"/>
  </si>
  <si>
    <t>（６）構成市町村に一部事務組合等が含まれる場合、当該組合の状況</t>
    <rPh sb="3" eb="5">
      <t>コウセイ</t>
    </rPh>
    <rPh sb="5" eb="8">
      <t>シチョウソン</t>
    </rPh>
    <rPh sb="9" eb="11">
      <t>イチブ</t>
    </rPh>
    <rPh sb="11" eb="13">
      <t>ジム</t>
    </rPh>
    <rPh sb="13" eb="15">
      <t>クミアイ</t>
    </rPh>
    <rPh sb="15" eb="16">
      <t>トウ</t>
    </rPh>
    <rPh sb="17" eb="18">
      <t>フク</t>
    </rPh>
    <rPh sb="21" eb="23">
      <t>バアイ</t>
    </rPh>
    <rPh sb="24" eb="26">
      <t>トウガイ</t>
    </rPh>
    <rPh sb="26" eb="28">
      <t>クミアイ</t>
    </rPh>
    <rPh sb="29" eb="31">
      <t>ジョウキョウ</t>
    </rPh>
    <phoneticPr fontId="1"/>
  </si>
  <si>
    <t>組合を構成する市町村：　　　　　　　　　　　　　　　　　　　　　　　　　　　　　　　　　　設立（予定）年月日：○○年○○月○○日設立、認可予定
設立されていない場合、今後の見通し：</t>
    <rPh sb="0" eb="2">
      <t>クミアイ</t>
    </rPh>
    <rPh sb="3" eb="5">
      <t>コウセイ</t>
    </rPh>
    <rPh sb="7" eb="10">
      <t>シチョウソン</t>
    </rPh>
    <rPh sb="45" eb="47">
      <t>セツリツ</t>
    </rPh>
    <rPh sb="48" eb="50">
      <t>ヨテイ</t>
    </rPh>
    <rPh sb="51" eb="54">
      <t>ネンガッピ</t>
    </rPh>
    <rPh sb="57" eb="58">
      <t>ネン</t>
    </rPh>
    <rPh sb="60" eb="61">
      <t>ツキ</t>
    </rPh>
    <rPh sb="63" eb="64">
      <t>ヒ</t>
    </rPh>
    <rPh sb="64" eb="66">
      <t>セツリツ</t>
    </rPh>
    <rPh sb="67" eb="69">
      <t>ニンカ</t>
    </rPh>
    <rPh sb="69" eb="71">
      <t>ヨテイ</t>
    </rPh>
    <rPh sb="72" eb="74">
      <t>セツリツ</t>
    </rPh>
    <rPh sb="80" eb="82">
      <t>バアイ</t>
    </rPh>
    <rPh sb="83" eb="85">
      <t>コンゴ</t>
    </rPh>
    <rPh sb="86" eb="88">
      <t>ミトオ</t>
    </rPh>
    <phoneticPr fontId="1"/>
  </si>
  <si>
    <t>*交付要綱で定める交付対象となる要件のうち、該当する項目全てに○を付ける。</t>
    <phoneticPr fontId="1"/>
  </si>
  <si>
    <t>２　一般廃棄物の減量化、再生利用の現状と目標</t>
    <rPh sb="2" eb="4">
      <t>イッパン</t>
    </rPh>
    <rPh sb="4" eb="7">
      <t>ハイキブツ</t>
    </rPh>
    <rPh sb="8" eb="10">
      <t>ゲンリョウ</t>
    </rPh>
    <rPh sb="10" eb="11">
      <t>カ</t>
    </rPh>
    <rPh sb="12" eb="14">
      <t>サイセイ</t>
    </rPh>
    <rPh sb="14" eb="16">
      <t>リヨウ</t>
    </rPh>
    <rPh sb="17" eb="19">
      <t>ゲンジョウ</t>
    </rPh>
    <rPh sb="20" eb="22">
      <t>モクヒョウ</t>
    </rPh>
    <phoneticPr fontId="1"/>
  </si>
  <si>
    <t xml:space="preserve">
指標・単位　　　　　　　　　　　　　　　　　　　　　　　　　　　　　　　　　　　　　　　　　　　　　　　　　　　　　　　　　年</t>
    <rPh sb="1" eb="3">
      <t>シヒョウ</t>
    </rPh>
    <rPh sb="4" eb="6">
      <t>タンイ</t>
    </rPh>
    <rPh sb="63" eb="64">
      <t>ネン</t>
    </rPh>
    <phoneticPr fontId="1"/>
  </si>
  <si>
    <t>過去の状況・現状（排出量等に対する割合）</t>
    <rPh sb="0" eb="2">
      <t>カコ</t>
    </rPh>
    <rPh sb="3" eb="5">
      <t>ジョウキョウ</t>
    </rPh>
    <rPh sb="6" eb="8">
      <t>ゲンジョウ</t>
    </rPh>
    <rPh sb="9" eb="11">
      <t>ハイシュツ</t>
    </rPh>
    <rPh sb="11" eb="12">
      <t>リョウ</t>
    </rPh>
    <rPh sb="12" eb="13">
      <t>トウ</t>
    </rPh>
    <rPh sb="14" eb="15">
      <t>タイ</t>
    </rPh>
    <rPh sb="17" eb="19">
      <t>ワリアイ</t>
    </rPh>
    <phoneticPr fontId="1"/>
  </si>
  <si>
    <t>目　標</t>
    <rPh sb="0" eb="1">
      <t>メ</t>
    </rPh>
    <rPh sb="2" eb="3">
      <t>シルベ</t>
    </rPh>
    <phoneticPr fontId="1"/>
  </si>
  <si>
    <r>
      <rPr>
        <sz val="9"/>
        <rFont val="ＭＳ Ｐ明朝"/>
        <family val="1"/>
        <charset val="128"/>
      </rPr>
      <t>令和</t>
    </r>
    <r>
      <rPr>
        <sz val="9"/>
        <color indexed="8"/>
        <rFont val="ＭＳ Ｐ明朝"/>
        <family val="1"/>
        <charset val="128"/>
      </rPr>
      <t>○○年度</t>
    </r>
    <rPh sb="0" eb="2">
      <t>レイワ</t>
    </rPh>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</si>
  <si>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</si>
  <si>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</si>
  <si>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</si>
  <si>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</si>
  <si>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</si>
  <si>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</si>
  <si>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t>人口（処理対象人口）</t>
    <rPh sb="0" eb="2">
      <t>ジンコウ</t>
    </rPh>
    <rPh sb="3" eb="5">
      <t>ショリ</t>
    </rPh>
    <rPh sb="5" eb="7">
      <t>タイショウ</t>
    </rPh>
    <rPh sb="7" eb="9">
      <t>ジンコウ</t>
    </rPh>
    <phoneticPr fontId="5"/>
  </si>
  <si>
    <t>追加</t>
    <rPh sb="0" eb="2">
      <t>ツイカ</t>
    </rPh>
    <phoneticPr fontId="5"/>
  </si>
  <si>
    <t>目標は目標年次の人口になっているか</t>
    <rPh sb="0" eb="2">
      <t>モクヒョウ</t>
    </rPh>
    <rPh sb="3" eb="7">
      <t>モクヒョウネンジ</t>
    </rPh>
    <rPh sb="8" eb="10">
      <t>ジンコウ</t>
    </rPh>
    <phoneticPr fontId="5"/>
  </si>
  <si>
    <t>排出量</t>
    <phoneticPr fontId="1"/>
  </si>
  <si>
    <t>事業系　総排出量（トン）</t>
    <rPh sb="0" eb="2">
      <t>ジギョウ</t>
    </rPh>
    <rPh sb="2" eb="3">
      <t>ケイ</t>
    </rPh>
    <rPh sb="4" eb="5">
      <t>ソウ</t>
    </rPh>
    <rPh sb="5" eb="7">
      <t>ハイシュツ</t>
    </rPh>
    <rPh sb="7" eb="8">
      <t>リョウ</t>
    </rPh>
    <phoneticPr fontId="1"/>
  </si>
  <si>
    <t>　　　　　　1事業所当たりの排出量（トン/事業所）</t>
    <phoneticPr fontId="1"/>
  </si>
  <si>
    <t>削除</t>
    <rPh sb="0" eb="2">
      <t>サクジョ</t>
    </rPh>
    <phoneticPr fontId="5"/>
  </si>
  <si>
    <t>生活系　総排出量（トン）</t>
    <rPh sb="0" eb="2">
      <t>セイカツ</t>
    </rPh>
    <rPh sb="2" eb="3">
      <t>ケイ</t>
    </rPh>
    <rPh sb="3" eb="4">
      <t>カケイ</t>
    </rPh>
    <rPh sb="4" eb="5">
      <t>ソウ</t>
    </rPh>
    <rPh sb="5" eb="7">
      <t>ハイシュツ</t>
    </rPh>
    <rPh sb="7" eb="8">
      <t>リョウ</t>
    </rPh>
    <phoneticPr fontId="1"/>
  </si>
  <si>
    <r>
      <t>　　　　　　1人当たりの排出量</t>
    </r>
    <r>
      <rPr>
        <sz val="9"/>
        <color indexed="10"/>
        <rFont val="ＭＳ Ｐ明朝"/>
        <family val="1"/>
        <charset val="128"/>
      </rPr>
      <t>（ｇ/人/日）</t>
    </r>
    <rPh sb="20" eb="21">
      <t>ニチ</t>
    </rPh>
    <phoneticPr fontId="1"/>
  </si>
  <si>
    <t>この辺の表現を実態調査に合わせたい</t>
    <rPh sb="2" eb="3">
      <t>ヘン</t>
    </rPh>
    <rPh sb="4" eb="6">
      <t>ヒョウゲン</t>
    </rPh>
    <rPh sb="7" eb="9">
      <t>ジッタイ</t>
    </rPh>
    <rPh sb="9" eb="11">
      <t>チョウサ</t>
    </rPh>
    <rPh sb="12" eb="13">
      <t>ア</t>
    </rPh>
    <phoneticPr fontId="5"/>
  </si>
  <si>
    <r>
      <t>合計     事業系</t>
    </r>
    <r>
      <rPr>
        <sz val="9"/>
        <rFont val="ＭＳ Ｐ明朝"/>
        <family val="1"/>
        <charset val="128"/>
      </rPr>
      <t>生活系</t>
    </r>
    <r>
      <rPr>
        <sz val="9"/>
        <color indexed="8"/>
        <rFont val="ＭＳ Ｐ明朝"/>
        <family val="1"/>
        <charset val="128"/>
      </rPr>
      <t>の総排出量合計（トン）</t>
    </r>
    <rPh sb="0" eb="2">
      <t>ゴウケイ</t>
    </rPh>
    <rPh sb="7" eb="10">
      <t>ジギョウケイ</t>
    </rPh>
    <rPh sb="10" eb="12">
      <t>セイカツ</t>
    </rPh>
    <rPh sb="12" eb="13">
      <t>ケイ</t>
    </rPh>
    <rPh sb="14" eb="15">
      <t>ソウ</t>
    </rPh>
    <rPh sb="15" eb="17">
      <t>ハイシュツ</t>
    </rPh>
    <rPh sb="17" eb="18">
      <t>リョウ</t>
    </rPh>
    <rPh sb="18" eb="20">
      <t>ゴウケイ</t>
    </rPh>
    <phoneticPr fontId="1"/>
  </si>
  <si>
    <t>再生利用量</t>
    <rPh sb="0" eb="1">
      <t>サイ</t>
    </rPh>
    <rPh sb="1" eb="2">
      <t>セイ</t>
    </rPh>
    <rPh sb="2" eb="3">
      <t>リ</t>
    </rPh>
    <rPh sb="3" eb="4">
      <t>ヨウ</t>
    </rPh>
    <rPh sb="4" eb="5">
      <t>リョウ</t>
    </rPh>
    <phoneticPr fontId="1"/>
  </si>
  <si>
    <t>直接資源化量（トン）</t>
    <rPh sb="0" eb="2">
      <t>チョクセツ</t>
    </rPh>
    <rPh sb="2" eb="5">
      <t>シゲンカ</t>
    </rPh>
    <rPh sb="5" eb="6">
      <t>リョウ</t>
    </rPh>
    <phoneticPr fontId="1"/>
  </si>
  <si>
    <t>総資源化量（トン）</t>
    <rPh sb="0" eb="1">
      <t>ソウ</t>
    </rPh>
    <rPh sb="1" eb="3">
      <t>シゲン</t>
    </rPh>
    <rPh sb="3" eb="5">
      <t>カリョウ</t>
    </rPh>
    <phoneticPr fontId="1"/>
  </si>
  <si>
    <t>エネルギー回収量</t>
    <rPh sb="5" eb="6">
      <t>カイ</t>
    </rPh>
    <rPh sb="6" eb="7">
      <t>オサム</t>
    </rPh>
    <rPh sb="7" eb="8">
      <t>リョウ</t>
    </rPh>
    <phoneticPr fontId="1"/>
  </si>
  <si>
    <t>エネルギー回収量</t>
    <rPh sb="5" eb="7">
      <t>カイシュウ</t>
    </rPh>
    <rPh sb="7" eb="8">
      <t>リョウ</t>
    </rPh>
    <phoneticPr fontId="1"/>
  </si>
  <si>
    <t>（年間の発電電力量　MWH）</t>
    <phoneticPr fontId="2"/>
  </si>
  <si>
    <t>（年間の熱利用量　GJ）</t>
    <phoneticPr fontId="5"/>
  </si>
  <si>
    <t>最終処分量</t>
    <rPh sb="0" eb="1">
      <t>サイ</t>
    </rPh>
    <rPh sb="1" eb="2">
      <t>オワ</t>
    </rPh>
    <rPh sb="2" eb="3">
      <t>ショ</t>
    </rPh>
    <rPh sb="3" eb="4">
      <t>ブン</t>
    </rPh>
    <rPh sb="4" eb="5">
      <t>リョウ</t>
    </rPh>
    <phoneticPr fontId="1"/>
  </si>
  <si>
    <t>埋立最終処分量（トン）</t>
    <rPh sb="0" eb="1">
      <t>ウ</t>
    </rPh>
    <rPh sb="1" eb="2">
      <t>タ</t>
    </rPh>
    <rPh sb="2" eb="4">
      <t>サイシュウ</t>
    </rPh>
    <rPh sb="4" eb="7">
      <t>ショブンリョウ</t>
    </rPh>
    <phoneticPr fontId="1"/>
  </si>
  <si>
    <t>※　別添資料として指標と人口等の要因に関するトレンドグラフを添付する。</t>
    <rPh sb="2" eb="4">
      <t>ベッテン</t>
    </rPh>
    <rPh sb="4" eb="6">
      <t>シリョウ</t>
    </rPh>
    <rPh sb="9" eb="11">
      <t>シヒョウ</t>
    </rPh>
    <rPh sb="12" eb="14">
      <t>ジンコウ</t>
    </rPh>
    <rPh sb="14" eb="15">
      <t>トウ</t>
    </rPh>
    <rPh sb="16" eb="18">
      <t>ヨウイン</t>
    </rPh>
    <rPh sb="19" eb="20">
      <t>カン</t>
    </rPh>
    <rPh sb="30" eb="32">
      <t>テンプ</t>
    </rPh>
    <phoneticPr fontId="1"/>
  </si>
  <si>
    <t>一般廃棄物処理計画と目標値が異なる場合に、地域計画と一般廃棄物処理計画との整合性に配慮した内容</t>
    <rPh sb="0" eb="2">
      <t>イッパン</t>
    </rPh>
    <rPh sb="2" eb="5">
      <t>ハイキブツ</t>
    </rPh>
    <rPh sb="5" eb="7">
      <t>ショリ</t>
    </rPh>
    <rPh sb="7" eb="9">
      <t>ケイカク</t>
    </rPh>
    <rPh sb="10" eb="13">
      <t>モクヒョウチ</t>
    </rPh>
    <rPh sb="14" eb="15">
      <t>コト</t>
    </rPh>
    <rPh sb="17" eb="19">
      <t>バアイ</t>
    </rPh>
    <rPh sb="21" eb="23">
      <t>チイキ</t>
    </rPh>
    <rPh sb="23" eb="25">
      <t>ケイカク</t>
    </rPh>
    <rPh sb="26" eb="28">
      <t>イッパン</t>
    </rPh>
    <rPh sb="28" eb="31">
      <t>ハイキブツ</t>
    </rPh>
    <rPh sb="31" eb="33">
      <t>ショリ</t>
    </rPh>
    <rPh sb="33" eb="35">
      <t>ケイカク</t>
    </rPh>
    <rPh sb="37" eb="40">
      <t>セイゴウセイ</t>
    </rPh>
    <rPh sb="41" eb="43">
      <t>ハイリョ</t>
    </rPh>
    <rPh sb="45" eb="47">
      <t>ナイヨウ</t>
    </rPh>
    <phoneticPr fontId="1"/>
  </si>
  <si>
    <t>３　一般廃棄物処理施設の現況と更新、廃止、新設の予定</t>
    <rPh sb="2" eb="4">
      <t>イッパン</t>
    </rPh>
    <rPh sb="4" eb="7">
      <t>ハイキブツ</t>
    </rPh>
    <rPh sb="7" eb="9">
      <t>ショリ</t>
    </rPh>
    <rPh sb="9" eb="11">
      <t>シセツ</t>
    </rPh>
    <rPh sb="12" eb="14">
      <t>ゲンキョウ</t>
    </rPh>
    <rPh sb="15" eb="17">
      <t>コウシン</t>
    </rPh>
    <rPh sb="18" eb="20">
      <t>ハイシ</t>
    </rPh>
    <rPh sb="21" eb="23">
      <t>シンセツ</t>
    </rPh>
    <rPh sb="24" eb="26">
      <t>ヨテイ</t>
    </rPh>
    <phoneticPr fontId="1"/>
  </si>
  <si>
    <t>（１）現有施設リスト</t>
    <rPh sb="3" eb="5">
      <t>ゲンユウ</t>
    </rPh>
    <rPh sb="5" eb="7">
      <t>シセツ</t>
    </rPh>
    <phoneticPr fontId="3"/>
  </si>
  <si>
    <t>事業番号
※解体の場合のみ記載</t>
    <rPh sb="0" eb="4">
      <t>ジギョウバンゴウ</t>
    </rPh>
    <rPh sb="6" eb="8">
      <t>カイタイ</t>
    </rPh>
    <rPh sb="9" eb="11">
      <t>バアイ</t>
    </rPh>
    <rPh sb="13" eb="15">
      <t>キサイ</t>
    </rPh>
    <phoneticPr fontId="3"/>
  </si>
  <si>
    <t>施設種別</t>
    <phoneticPr fontId="3"/>
  </si>
  <si>
    <t>施設名</t>
    <rPh sb="0" eb="3">
      <t>シセツメイ</t>
    </rPh>
    <phoneticPr fontId="3"/>
  </si>
  <si>
    <t>事業主体</t>
    <rPh sb="0" eb="2">
      <t>ジギョウ</t>
    </rPh>
    <rPh sb="2" eb="4">
      <t>シュタイ</t>
    </rPh>
    <phoneticPr fontId="3"/>
  </si>
  <si>
    <t>所在地</t>
    <rPh sb="0" eb="3">
      <t>ショザイチ</t>
    </rPh>
    <phoneticPr fontId="3"/>
  </si>
  <si>
    <t>型式及び処理方式</t>
    <rPh sb="0" eb="2">
      <t>カタシキ</t>
    </rPh>
    <rPh sb="2" eb="3">
      <t>オヨ</t>
    </rPh>
    <rPh sb="4" eb="6">
      <t>ショリ</t>
    </rPh>
    <rPh sb="6" eb="8">
      <t>ホウシキ</t>
    </rPh>
    <phoneticPr fontId="1"/>
  </si>
  <si>
    <t>処理能力（単位）</t>
    <rPh sb="0" eb="2">
      <t>ショリ</t>
    </rPh>
    <rPh sb="2" eb="4">
      <t>ノウリョク</t>
    </rPh>
    <rPh sb="5" eb="7">
      <t>タンイ</t>
    </rPh>
    <phoneticPr fontId="1"/>
  </si>
  <si>
    <t>竣工年月</t>
    <rPh sb="0" eb="2">
      <t>シュンコウ</t>
    </rPh>
    <rPh sb="2" eb="4">
      <t>ネンゲツ</t>
    </rPh>
    <phoneticPr fontId="1"/>
  </si>
  <si>
    <t>廃止又は休止（予定）年月</t>
    <rPh sb="0" eb="2">
      <t>ハイシ</t>
    </rPh>
    <rPh sb="2" eb="3">
      <t>マタ</t>
    </rPh>
    <rPh sb="4" eb="6">
      <t>キュウシ</t>
    </rPh>
    <rPh sb="7" eb="9">
      <t>ヨテイ</t>
    </rPh>
    <rPh sb="10" eb="12">
      <t>ネンゲツ</t>
    </rPh>
    <phoneticPr fontId="3"/>
  </si>
  <si>
    <t>解体（予定）年月</t>
    <rPh sb="0" eb="2">
      <t>カイタイ</t>
    </rPh>
    <rPh sb="3" eb="5">
      <t>ヨテイ</t>
    </rPh>
    <rPh sb="6" eb="8">
      <t>ネンゲツ</t>
    </rPh>
    <phoneticPr fontId="3"/>
  </si>
  <si>
    <t>廃焼却施設解体事業
着手（予定）年月
完了（予定）年月</t>
    <rPh sb="0" eb="1">
      <t>ハイ</t>
    </rPh>
    <rPh sb="1" eb="3">
      <t>ショウキャク</t>
    </rPh>
    <rPh sb="3" eb="5">
      <t>シセツ</t>
    </rPh>
    <rPh sb="5" eb="7">
      <t>カイタイ</t>
    </rPh>
    <rPh sb="7" eb="9">
      <t>ジギョウ</t>
    </rPh>
    <rPh sb="10" eb="12">
      <t>チャクシュ</t>
    </rPh>
    <rPh sb="13" eb="15">
      <t>ヨテイ</t>
    </rPh>
    <rPh sb="16" eb="18">
      <t>ネンゲツ</t>
    </rPh>
    <rPh sb="19" eb="21">
      <t>カンリョウ</t>
    </rPh>
    <rPh sb="22" eb="24">
      <t>ヨテイ</t>
    </rPh>
    <rPh sb="25" eb="27">
      <t>ネンゲツ</t>
    </rPh>
    <phoneticPr fontId="3"/>
  </si>
  <si>
    <t>想定される浸水深と対策</t>
    <rPh sb="0" eb="2">
      <t>ソウテイ</t>
    </rPh>
    <rPh sb="5" eb="8">
      <t>シンスイシン</t>
    </rPh>
    <rPh sb="9" eb="11">
      <t>タイサク</t>
    </rPh>
    <phoneticPr fontId="3"/>
  </si>
  <si>
    <t>余熱利用の計画</t>
    <phoneticPr fontId="3"/>
  </si>
  <si>
    <t>広域化・集約化のための施設整備事業</t>
    <phoneticPr fontId="3"/>
  </si>
  <si>
    <t>解体事業の跡地利用</t>
    <rPh sb="0" eb="4">
      <t>カイタイジギョウ</t>
    </rPh>
    <rPh sb="5" eb="9">
      <t>アトチリヨウ</t>
    </rPh>
    <phoneticPr fontId="3"/>
  </si>
  <si>
    <t>備考</t>
    <rPh sb="0" eb="2">
      <t>ビコウ</t>
    </rPh>
    <phoneticPr fontId="3"/>
  </si>
  <si>
    <t>ごみ焼却施設</t>
    <rPh sb="2" eb="6">
      <t>ショウキャクシセツ</t>
    </rPh>
    <phoneticPr fontId="3"/>
  </si>
  <si>
    <t>発電効率　　％
熱利用率　　％</t>
    <phoneticPr fontId="3"/>
  </si>
  <si>
    <t>○</t>
    <phoneticPr fontId="3"/>
  </si>
  <si>
    <t>事業番号２の跡地利用をしない解体</t>
    <phoneticPr fontId="3"/>
  </si>
  <si>
    <t>ごみ焼却施設</t>
    <rPh sb="2" eb="4">
      <t>ショウキャク</t>
    </rPh>
    <rPh sb="4" eb="6">
      <t>シセツ</t>
    </rPh>
    <phoneticPr fontId="3"/>
  </si>
  <si>
    <t>事業番号１の跡地利用</t>
    <phoneticPr fontId="3"/>
  </si>
  <si>
    <r>
      <t xml:space="preserve">（２） </t>
    </r>
    <r>
      <rPr>
        <sz val="11"/>
        <color indexed="10"/>
        <rFont val="ＭＳ Ｐ明朝"/>
        <family val="1"/>
        <charset val="128"/>
      </rPr>
      <t>処理施設等の整備における</t>
    </r>
    <r>
      <rPr>
        <sz val="11"/>
        <color indexed="8"/>
        <rFont val="ＭＳ Ｐ明朝"/>
        <family val="1"/>
        <charset val="128"/>
      </rPr>
      <t>更新（改良）・新設施設リスト</t>
    </r>
    <rPh sb="16" eb="18">
      <t>コウシン</t>
    </rPh>
    <rPh sb="19" eb="21">
      <t>カイリョウ</t>
    </rPh>
    <rPh sb="23" eb="25">
      <t>シンセツ</t>
    </rPh>
    <rPh sb="25" eb="27">
      <t>シセツ</t>
    </rPh>
    <phoneticPr fontId="3"/>
  </si>
  <si>
    <t>マテリアルリサイクル推進等のための施設</t>
    <phoneticPr fontId="3"/>
  </si>
  <si>
    <t>事業番号</t>
    <rPh sb="0" eb="4">
      <t>ジギョウバンゴウ</t>
    </rPh>
    <phoneticPr fontId="3"/>
  </si>
  <si>
    <t>事業名</t>
    <rPh sb="0" eb="3">
      <t>ジギョウメイ</t>
    </rPh>
    <phoneticPr fontId="3"/>
  </si>
  <si>
    <t>処理方式</t>
    <rPh sb="0" eb="2">
      <t>ショリ</t>
    </rPh>
    <rPh sb="2" eb="4">
      <t>ホウシキ</t>
    </rPh>
    <phoneticPr fontId="1"/>
  </si>
  <si>
    <t>竣工予定年月</t>
    <rPh sb="0" eb="2">
      <t>シュンコウ</t>
    </rPh>
    <rPh sb="2" eb="4">
      <t>ヨテイ</t>
    </rPh>
    <rPh sb="4" eb="6">
      <t>ネンゲツ</t>
    </rPh>
    <phoneticPr fontId="1"/>
  </si>
  <si>
    <r>
      <t xml:space="preserve">更新（改良）・新設理由
</t>
    </r>
    <r>
      <rPr>
        <sz val="11"/>
        <color indexed="10"/>
        <rFont val="ＭＳ Ｐ明朝"/>
        <family val="1"/>
        <charset val="128"/>
      </rPr>
      <t>または事業目的</t>
    </r>
    <rPh sb="0" eb="2">
      <t>コウシン</t>
    </rPh>
    <rPh sb="3" eb="5">
      <t>カイリョウ</t>
    </rPh>
    <rPh sb="7" eb="9">
      <t>シンセツ</t>
    </rPh>
    <rPh sb="9" eb="11">
      <t>リユウ</t>
    </rPh>
    <rPh sb="15" eb="17">
      <t>ジギョウ</t>
    </rPh>
    <rPh sb="17" eb="19">
      <t>モクテキ</t>
    </rPh>
    <phoneticPr fontId="3"/>
  </si>
  <si>
    <t>廃焼却施設解体の有無
（解体施設の名称）</t>
    <rPh sb="0" eb="1">
      <t>ハイ</t>
    </rPh>
    <rPh sb="1" eb="3">
      <t>ショウキャク</t>
    </rPh>
    <rPh sb="3" eb="5">
      <t>シセツ</t>
    </rPh>
    <rPh sb="5" eb="7">
      <t>カイタイ</t>
    </rPh>
    <rPh sb="8" eb="10">
      <t>ウム</t>
    </rPh>
    <rPh sb="12" eb="14">
      <t>カイタイ</t>
    </rPh>
    <rPh sb="14" eb="16">
      <t>シセツ</t>
    </rPh>
    <rPh sb="17" eb="19">
      <t>メイショウ</t>
    </rPh>
    <phoneticPr fontId="3"/>
  </si>
  <si>
    <t>設置予定地</t>
    <rPh sb="0" eb="5">
      <t>セッチヨテイチ</t>
    </rPh>
    <phoneticPr fontId="3"/>
  </si>
  <si>
    <t>想定される浸水深と対策</t>
  </si>
  <si>
    <t>プラスチック再商品化を実施するための施設整備事業</t>
    <rPh sb="6" eb="10">
      <t>サイショウヒンカ</t>
    </rPh>
    <rPh sb="11" eb="13">
      <t>ジッシ</t>
    </rPh>
    <rPh sb="18" eb="20">
      <t>シセツ</t>
    </rPh>
    <rPh sb="20" eb="22">
      <t>セイビ</t>
    </rPh>
    <rPh sb="22" eb="24">
      <t>ジギョウ</t>
    </rPh>
    <phoneticPr fontId="3"/>
  </si>
  <si>
    <t>国土強靭化</t>
    <rPh sb="0" eb="5">
      <t>コクドキョウジンカ</t>
    </rPh>
    <phoneticPr fontId="3"/>
  </si>
  <si>
    <t>プラスチック資源の分別収集及び再商品化の要件事業</t>
    <rPh sb="6" eb="8">
      <t>シゲン</t>
    </rPh>
    <rPh sb="9" eb="11">
      <t>ブンベツ</t>
    </rPh>
    <rPh sb="11" eb="13">
      <t>シュウシュウ</t>
    </rPh>
    <rPh sb="13" eb="14">
      <t>オヨ</t>
    </rPh>
    <rPh sb="15" eb="16">
      <t>サイ</t>
    </rPh>
    <rPh sb="16" eb="18">
      <t>ショウヒン</t>
    </rPh>
    <rPh sb="18" eb="19">
      <t>カ</t>
    </rPh>
    <rPh sb="20" eb="22">
      <t>ヨウケン</t>
    </rPh>
    <rPh sb="22" eb="24">
      <t>ジギョウ</t>
    </rPh>
    <phoneticPr fontId="3"/>
  </si>
  <si>
    <t>CO2削減率
※改良事業の場合</t>
    <rPh sb="3" eb="6">
      <t>サクゲンリツ</t>
    </rPh>
    <rPh sb="8" eb="12">
      <t>カイリョウジギョウ</t>
    </rPh>
    <rPh sb="13" eb="15">
      <t>バアイ</t>
    </rPh>
    <phoneticPr fontId="3"/>
  </si>
  <si>
    <t>容器包装リサイクル推進施設の内訳
※容器包装リサイクル推進施設を整備する場合</t>
    <rPh sb="0" eb="2">
      <t>ヨウキ</t>
    </rPh>
    <rPh sb="2" eb="4">
      <t>ホウソウ</t>
    </rPh>
    <rPh sb="9" eb="11">
      <t>スイシン</t>
    </rPh>
    <rPh sb="11" eb="13">
      <t>シセツ</t>
    </rPh>
    <rPh sb="14" eb="16">
      <t>ウチワケ</t>
    </rPh>
    <rPh sb="32" eb="34">
      <t>セイビ</t>
    </rPh>
    <rPh sb="36" eb="38">
      <t>バアイ</t>
    </rPh>
    <phoneticPr fontId="3"/>
  </si>
  <si>
    <t>スラグの利用計画
※灰溶融施設を整備する場合</t>
    <rPh sb="4" eb="8">
      <t>リヨウケイカク</t>
    </rPh>
    <rPh sb="10" eb="11">
      <t>ハイ</t>
    </rPh>
    <rPh sb="11" eb="13">
      <t>ヨウユウ</t>
    </rPh>
    <rPh sb="13" eb="15">
      <t>シセツ</t>
    </rPh>
    <rPh sb="16" eb="18">
      <t>セイビ</t>
    </rPh>
    <rPh sb="20" eb="22">
      <t>バアイ</t>
    </rPh>
    <phoneticPr fontId="3"/>
  </si>
  <si>
    <t>ストック対象物
※ストックヤードを整備する場合</t>
    <rPh sb="4" eb="7">
      <t>タイショウブツ</t>
    </rPh>
    <rPh sb="17" eb="19">
      <t>セイビ</t>
    </rPh>
    <rPh sb="21" eb="23">
      <t>バアイ</t>
    </rPh>
    <phoneticPr fontId="3"/>
  </si>
  <si>
    <t>漂流・漂着ごみ処理施設</t>
    <rPh sb="0" eb="2">
      <t>ヒョウリュウ</t>
    </rPh>
    <rPh sb="3" eb="5">
      <t>ヒョウチャク</t>
    </rPh>
    <rPh sb="7" eb="11">
      <t>ショリシセツ</t>
    </rPh>
    <phoneticPr fontId="3"/>
  </si>
  <si>
    <t>リサイクルセンター</t>
    <phoneticPr fontId="3"/>
  </si>
  <si>
    <t>△△村リサイクルセンター</t>
    <rPh sb="2" eb="3">
      <t>ムラ</t>
    </rPh>
    <phoneticPr fontId="3"/>
  </si>
  <si>
    <t>△△村</t>
    <rPh sb="2" eb="3">
      <t>ムラ</t>
    </rPh>
    <phoneticPr fontId="3"/>
  </si>
  <si>
    <t>破砕・選別</t>
    <rPh sb="0" eb="2">
      <t>ハサイ</t>
    </rPh>
    <rPh sb="3" eb="5">
      <t>センベツ</t>
    </rPh>
    <phoneticPr fontId="3"/>
  </si>
  <si>
    <t>10t/日</t>
    <rPh sb="4" eb="5">
      <t>ニチ</t>
    </rPh>
    <phoneticPr fontId="3"/>
  </si>
  <si>
    <t>R○.○</t>
    <phoneticPr fontId="3"/>
  </si>
  <si>
    <t>漂流・漂着ごみ対策のため</t>
    <rPh sb="0" eb="2">
      <t>ヒョウリュウ</t>
    </rPh>
    <rPh sb="3" eb="5">
      <t>ヒョウチャク</t>
    </rPh>
    <rPh sb="7" eb="9">
      <t>タイサク</t>
    </rPh>
    <phoneticPr fontId="3"/>
  </si>
  <si>
    <t>無</t>
    <rPh sb="0" eb="1">
      <t>ナ</t>
    </rPh>
    <phoneticPr fontId="3"/>
  </si>
  <si>
    <t>―</t>
    <phoneticPr fontId="3"/>
  </si>
  <si>
    <t>△△村○-○-×</t>
    <rPh sb="0" eb="3">
      <t>サンカクサンカクムラ</t>
    </rPh>
    <phoneticPr fontId="3"/>
  </si>
  <si>
    <t>過疎地域</t>
    <rPh sb="0" eb="2">
      <t>カソ</t>
    </rPh>
    <rPh sb="2" eb="4">
      <t>チイキ</t>
    </rPh>
    <phoneticPr fontId="3"/>
  </si>
  <si>
    <t>マテリアルリサイクル推進施設</t>
    <rPh sb="10" eb="14">
      <t>スイシンシセツ</t>
    </rPh>
    <phoneticPr fontId="3"/>
  </si>
  <si>
    <t>ストックヤード</t>
    <phoneticPr fontId="3"/>
  </si>
  <si>
    <t>可燃ごみも含む</t>
    <phoneticPr fontId="3"/>
  </si>
  <si>
    <t>資源ごみのみ</t>
    <phoneticPr fontId="3"/>
  </si>
  <si>
    <t>エネルギー回収等のための施設</t>
    <phoneticPr fontId="3"/>
  </si>
  <si>
    <t>余熱利用の計画
※発電・熱回収がある場合、率を記載</t>
    <rPh sb="9" eb="11">
      <t>ハツデン</t>
    </rPh>
    <rPh sb="12" eb="13">
      <t>ネツ</t>
    </rPh>
    <rPh sb="13" eb="15">
      <t>カイシュウ</t>
    </rPh>
    <rPh sb="18" eb="20">
      <t>バアイ</t>
    </rPh>
    <rPh sb="21" eb="22">
      <t>リツ</t>
    </rPh>
    <rPh sb="23" eb="25">
      <t>キサイ</t>
    </rPh>
    <phoneticPr fontId="3"/>
  </si>
  <si>
    <t>燃料の利用計画
※ごみ燃料化施設を整備する場合</t>
    <rPh sb="0" eb="2">
      <t>ネンリョウ</t>
    </rPh>
    <rPh sb="3" eb="7">
      <t>リヨウケイカク</t>
    </rPh>
    <rPh sb="11" eb="14">
      <t>ネンリョウカ</t>
    </rPh>
    <rPh sb="14" eb="16">
      <t>シセツ</t>
    </rPh>
    <rPh sb="17" eb="19">
      <t>セイビ</t>
    </rPh>
    <rPh sb="21" eb="23">
      <t>バアイ</t>
    </rPh>
    <phoneticPr fontId="3"/>
  </si>
  <si>
    <t>バイオガス熱利用率
※バイオガス化施設を整備する場合</t>
    <rPh sb="5" eb="9">
      <t>ネツリヨウリツ</t>
    </rPh>
    <rPh sb="16" eb="17">
      <t>カ</t>
    </rPh>
    <rPh sb="17" eb="19">
      <t>シセツ</t>
    </rPh>
    <rPh sb="20" eb="22">
      <t>セイビ</t>
    </rPh>
    <rPh sb="24" eb="26">
      <t>バアイ</t>
    </rPh>
    <phoneticPr fontId="3"/>
  </si>
  <si>
    <t>バイオガスの利用計画
※バイオガス化施設を整備する場合</t>
    <rPh sb="6" eb="8">
      <t>リヨウ</t>
    </rPh>
    <rPh sb="8" eb="10">
      <t>ケイカク</t>
    </rPh>
    <rPh sb="17" eb="18">
      <t>カ</t>
    </rPh>
    <rPh sb="18" eb="20">
      <t>シセツ</t>
    </rPh>
    <rPh sb="21" eb="23">
      <t>セイビ</t>
    </rPh>
    <rPh sb="25" eb="27">
      <t>バアイ</t>
    </rPh>
    <phoneticPr fontId="3"/>
  </si>
  <si>
    <t>○○市クリーンセンター</t>
    <rPh sb="0" eb="3">
      <t>マルマルシ</t>
    </rPh>
    <phoneticPr fontId="3"/>
  </si>
  <si>
    <t>○○市</t>
    <rPh sb="2" eb="3">
      <t>シ</t>
    </rPh>
    <phoneticPr fontId="3"/>
  </si>
  <si>
    <t>全連続式</t>
    <rPh sb="0" eb="4">
      <t>ゼンレンゾクシキ</t>
    </rPh>
    <phoneticPr fontId="3"/>
  </si>
  <si>
    <t>広域化のため</t>
    <rPh sb="0" eb="3">
      <t>コウイキカ</t>
    </rPh>
    <phoneticPr fontId="3"/>
  </si>
  <si>
    <t>有</t>
    <rPh sb="0" eb="1">
      <t>アリ</t>
    </rPh>
    <phoneticPr fontId="3"/>
  </si>
  <si>
    <t>発電効率２２％
熱利用率　３％</t>
    <phoneticPr fontId="3"/>
  </si>
  <si>
    <t>ｋWn/ごみt</t>
    <phoneticPr fontId="3"/>
  </si>
  <si>
    <t>廃棄物処理施設の基幹的設備改良事業</t>
    <rPh sb="0" eb="3">
      <t>ハイキブツ</t>
    </rPh>
    <rPh sb="3" eb="5">
      <t>ショリ</t>
    </rPh>
    <rPh sb="5" eb="7">
      <t>シセツ</t>
    </rPh>
    <rPh sb="8" eb="10">
      <t>キカン</t>
    </rPh>
    <rPh sb="10" eb="11">
      <t>テキ</t>
    </rPh>
    <rPh sb="11" eb="13">
      <t>セツビ</t>
    </rPh>
    <rPh sb="13" eb="15">
      <t>カイリョウ</t>
    </rPh>
    <rPh sb="15" eb="17">
      <t>ジギョウ</t>
    </rPh>
    <phoneticPr fontId="3"/>
  </si>
  <si>
    <t>老朽化</t>
    <rPh sb="0" eb="3">
      <t>ロウキュウカ</t>
    </rPh>
    <phoneticPr fontId="3"/>
  </si>
  <si>
    <t>発電効率　　％
熱利用率　　％</t>
    <rPh sb="0" eb="4">
      <t>ハツデンコウリツ</t>
    </rPh>
    <rPh sb="8" eb="11">
      <t>ネツリヨウ</t>
    </rPh>
    <phoneticPr fontId="3"/>
  </si>
  <si>
    <t>エネルギー回収型廃棄物処理施設</t>
    <phoneticPr fontId="3"/>
  </si>
  <si>
    <t>ごみ燃料化施設</t>
    <rPh sb="2" eb="5">
      <t>ネンリョウカ</t>
    </rPh>
    <rPh sb="5" eb="7">
      <t>シセツ</t>
    </rPh>
    <phoneticPr fontId="3"/>
  </si>
  <si>
    <t>経過措置適用</t>
    <rPh sb="0" eb="6">
      <t>ケイカソチテキヨウ</t>
    </rPh>
    <phoneticPr fontId="3"/>
  </si>
  <si>
    <t>RDF施設へ運搬</t>
    <rPh sb="3" eb="5">
      <t>シセツ</t>
    </rPh>
    <rPh sb="6" eb="8">
      <t>ウンパン</t>
    </rPh>
    <phoneticPr fontId="3"/>
  </si>
  <si>
    <t>廃棄物運搬中継のための施設</t>
  </si>
  <si>
    <t>中継施設へのごみの直接持ち込みの有無</t>
    <rPh sb="0" eb="2">
      <t>チュウケイ</t>
    </rPh>
    <rPh sb="2" eb="4">
      <t>シセツ</t>
    </rPh>
    <rPh sb="9" eb="11">
      <t>チョクセツ</t>
    </rPh>
    <rPh sb="11" eb="12">
      <t>モ</t>
    </rPh>
    <rPh sb="13" eb="14">
      <t>コ</t>
    </rPh>
    <rPh sb="16" eb="18">
      <t>ウム</t>
    </rPh>
    <phoneticPr fontId="3"/>
  </si>
  <si>
    <t>中継運搬施設の取り扱いごみ</t>
    <rPh sb="0" eb="4">
      <t>チュウケイウンパン</t>
    </rPh>
    <rPh sb="4" eb="6">
      <t>シセツ</t>
    </rPh>
    <rPh sb="7" eb="8">
      <t>ト</t>
    </rPh>
    <rPh sb="9" eb="10">
      <t>アツカ</t>
    </rPh>
    <phoneticPr fontId="3"/>
  </si>
  <si>
    <t>中継運搬</t>
    <rPh sb="0" eb="4">
      <t>チュウケイウンパン</t>
    </rPh>
    <phoneticPr fontId="3"/>
  </si>
  <si>
    <t>○○市ごみを△△組合に収集する広域化のため</t>
    <rPh sb="1" eb="3">
      <t>マルシ</t>
    </rPh>
    <rPh sb="8" eb="10">
      <t>クミアイ</t>
    </rPh>
    <rPh sb="11" eb="13">
      <t>シュウシュウ</t>
    </rPh>
    <rPh sb="15" eb="18">
      <t>コウイキカ</t>
    </rPh>
    <phoneticPr fontId="3"/>
  </si>
  <si>
    <t>可燃ごみも含む</t>
    <rPh sb="0" eb="2">
      <t>カネン</t>
    </rPh>
    <rPh sb="5" eb="6">
      <t>フク</t>
    </rPh>
    <phoneticPr fontId="3"/>
  </si>
  <si>
    <t>有機性廃棄物リサイクル推進のための施設</t>
    <phoneticPr fontId="3"/>
  </si>
  <si>
    <t>堆肥の利用計画
※ごみ堆肥化施設を整備する場合</t>
    <rPh sb="0" eb="2">
      <t>タイヒ</t>
    </rPh>
    <rPh sb="3" eb="7">
      <t>リヨウケイカク</t>
    </rPh>
    <rPh sb="17" eb="19">
      <t>セイビ</t>
    </rPh>
    <rPh sb="21" eb="23">
      <t>バアイ</t>
    </rPh>
    <phoneticPr fontId="3"/>
  </si>
  <si>
    <t>飼料の利用計画
※ごみ飼料化施設を整備する場合</t>
    <rPh sb="0" eb="2">
      <t>シリョウ</t>
    </rPh>
    <rPh sb="3" eb="5">
      <t>リヨウ</t>
    </rPh>
    <rPh sb="5" eb="7">
      <t>ケイカク</t>
    </rPh>
    <rPh sb="13" eb="14">
      <t>カ</t>
    </rPh>
    <rPh sb="14" eb="16">
      <t>シセツ</t>
    </rPh>
    <rPh sb="17" eb="19">
      <t>セイビ</t>
    </rPh>
    <rPh sb="21" eb="23">
      <t>バアイ</t>
    </rPh>
    <phoneticPr fontId="3"/>
  </si>
  <si>
    <t>有機性廃棄物リサイクル推進施設</t>
    <phoneticPr fontId="3"/>
  </si>
  <si>
    <t>ごみ飼料化施設</t>
    <phoneticPr fontId="3"/>
  </si>
  <si>
    <t xml:space="preserve">ごみ堆肥化施設 </t>
  </si>
  <si>
    <t>適正な最終処分のための施設</t>
  </si>
  <si>
    <t>処分場総面積
処分場埋立面積</t>
    <rPh sb="0" eb="3">
      <t>ショブンジョウ</t>
    </rPh>
    <rPh sb="3" eb="6">
      <t>ソウメンセキ</t>
    </rPh>
    <phoneticPr fontId="1"/>
  </si>
  <si>
    <t>処分場埋立容積</t>
    <phoneticPr fontId="3"/>
  </si>
  <si>
    <t>埋立開始（予定）年月
埋立終了（予定）年月</t>
    <rPh sb="0" eb="2">
      <t>ウメタテ</t>
    </rPh>
    <rPh sb="2" eb="4">
      <t>カイシ</t>
    </rPh>
    <rPh sb="5" eb="7">
      <t>ヨテイ</t>
    </rPh>
    <rPh sb="8" eb="10">
      <t>ネンゲツ</t>
    </rPh>
    <rPh sb="13" eb="15">
      <t>シュウリョウ</t>
    </rPh>
    <rPh sb="20" eb="21">
      <t>ゲツ</t>
    </rPh>
    <phoneticPr fontId="3"/>
  </si>
  <si>
    <t>跡地利用計画</t>
    <rPh sb="0" eb="4">
      <t>アトチリヨウ</t>
    </rPh>
    <phoneticPr fontId="3"/>
  </si>
  <si>
    <t>最終処分場</t>
    <phoneticPr fontId="3"/>
  </si>
  <si>
    <t>㎡
㎡</t>
    <phoneticPr fontId="3"/>
  </si>
  <si>
    <t>㎥</t>
    <phoneticPr fontId="3"/>
  </si>
  <si>
    <t>最終処分場再生事業</t>
    <phoneticPr fontId="3"/>
  </si>
  <si>
    <t>し尿処理のための施設</t>
  </si>
  <si>
    <t>竣工（基幹改良後稼働開始）予定年月</t>
    <rPh sb="0" eb="2">
      <t>シュンコウ</t>
    </rPh>
    <rPh sb="3" eb="8">
      <t>キカンカイリョウゴ</t>
    </rPh>
    <rPh sb="8" eb="12">
      <t>カドウカイシ</t>
    </rPh>
    <rPh sb="13" eb="15">
      <t>ヨテイ</t>
    </rPh>
    <rPh sb="15" eb="17">
      <t>ネンゲツ</t>
    </rPh>
    <phoneticPr fontId="1"/>
  </si>
  <si>
    <t>資源化の方法
※汚泥再生処理センターを整備する場合</t>
    <rPh sb="0" eb="3">
      <t>シゲンカ</t>
    </rPh>
    <rPh sb="4" eb="6">
      <t>ホウホウ</t>
    </rPh>
    <rPh sb="8" eb="14">
      <t>オデイサイセイショリ</t>
    </rPh>
    <rPh sb="19" eb="21">
      <t>セイビ</t>
    </rPh>
    <rPh sb="23" eb="25">
      <t>バアイ</t>
    </rPh>
    <phoneticPr fontId="3"/>
  </si>
  <si>
    <t>資源化物の再生利用計画
※汚泥再生処理センターを整備する場合</t>
    <rPh sb="0" eb="3">
      <t>シゲンカ</t>
    </rPh>
    <rPh sb="3" eb="4">
      <t>ブツ</t>
    </rPh>
    <rPh sb="5" eb="11">
      <t>サイセイリヨウケイカク</t>
    </rPh>
    <rPh sb="13" eb="17">
      <t>オデイサイセイ</t>
    </rPh>
    <rPh sb="17" eb="19">
      <t>ショリ</t>
    </rPh>
    <rPh sb="24" eb="26">
      <t>セイビ</t>
    </rPh>
    <rPh sb="28" eb="30">
      <t>バアイ</t>
    </rPh>
    <phoneticPr fontId="3"/>
  </si>
  <si>
    <t>計画処理人口及び面積
※コミュニティ・プラントを整備する場合</t>
    <rPh sb="0" eb="6">
      <t>ケイカクショリジンコウ</t>
    </rPh>
    <rPh sb="6" eb="7">
      <t>オヨ</t>
    </rPh>
    <rPh sb="8" eb="10">
      <t>メンセキ</t>
    </rPh>
    <rPh sb="24" eb="26">
      <t>セイビ</t>
    </rPh>
    <rPh sb="28" eb="30">
      <t>バアイ</t>
    </rPh>
    <phoneticPr fontId="3"/>
  </si>
  <si>
    <t>汚泥再生処理センター</t>
    <rPh sb="0" eb="2">
      <t>オデイ</t>
    </rPh>
    <rPh sb="2" eb="4">
      <t>サイセイ</t>
    </rPh>
    <rPh sb="4" eb="6">
      <t>ショリ</t>
    </rPh>
    <phoneticPr fontId="3"/>
  </si>
  <si>
    <t>人口：　　　　人
面積：　　　　㎥</t>
    <rPh sb="0" eb="2">
      <t>ジンコウ</t>
    </rPh>
    <rPh sb="7" eb="8">
      <t>ニン</t>
    </rPh>
    <rPh sb="9" eb="11">
      <t>メンセキ</t>
    </rPh>
    <phoneticPr fontId="3"/>
  </si>
  <si>
    <t>コミュニティ・プラント</t>
    <phoneticPr fontId="3"/>
  </si>
  <si>
    <t>コミュニティプラント</t>
    <phoneticPr fontId="3"/>
  </si>
  <si>
    <t>廃棄物処理施設の基幹的設備改良事業</t>
    <phoneticPr fontId="3"/>
  </si>
  <si>
    <t>し尿施設</t>
    <rPh sb="1" eb="4">
      <t>ニョウシセツ</t>
    </rPh>
    <phoneticPr fontId="3"/>
  </si>
  <si>
    <t>（３）施設整備に関する計画支援事業及び災害廃棄物処理計画策定支援事業実施予定リスト</t>
    <rPh sb="3" eb="7">
      <t>シセツセイビ</t>
    </rPh>
    <rPh sb="8" eb="9">
      <t>カン</t>
    </rPh>
    <rPh sb="11" eb="15">
      <t>ケイカクシエン</t>
    </rPh>
    <rPh sb="15" eb="17">
      <t>ジギョウ</t>
    </rPh>
    <rPh sb="17" eb="18">
      <t>オヨ</t>
    </rPh>
    <rPh sb="19" eb="24">
      <t>サイガイハイキブツ</t>
    </rPh>
    <rPh sb="24" eb="28">
      <t>ショリケイカク</t>
    </rPh>
    <rPh sb="28" eb="32">
      <t>サクテイシエン</t>
    </rPh>
    <rPh sb="32" eb="34">
      <t>ジギョウ</t>
    </rPh>
    <rPh sb="34" eb="38">
      <t>ジッシヨテイ</t>
    </rPh>
    <phoneticPr fontId="3"/>
  </si>
  <si>
    <t>本体事業番号</t>
    <rPh sb="0" eb="2">
      <t>ホンタイ</t>
    </rPh>
    <rPh sb="2" eb="6">
      <t>ジギョウバンゴウ</t>
    </rPh>
    <phoneticPr fontId="3"/>
  </si>
  <si>
    <t>事業名</t>
    <rPh sb="0" eb="2">
      <t>ジギョウ</t>
    </rPh>
    <rPh sb="2" eb="3">
      <t>メイ</t>
    </rPh>
    <phoneticPr fontId="3"/>
  </si>
  <si>
    <t>事業目的</t>
    <rPh sb="0" eb="4">
      <t>ジギョウモクテキ</t>
    </rPh>
    <phoneticPr fontId="3"/>
  </si>
  <si>
    <t>事業概要</t>
    <rPh sb="0" eb="4">
      <t>ジギョウガイヨウ</t>
    </rPh>
    <phoneticPr fontId="3"/>
  </si>
  <si>
    <t>施設整備に関する計画支援事業</t>
    <phoneticPr fontId="3"/>
  </si>
  <si>
    <t>現有施設の○○クリーンセンター施設解体のため</t>
    <rPh sb="0" eb="2">
      <t>ゲンユウ</t>
    </rPh>
    <rPh sb="2" eb="4">
      <t>シセツ</t>
    </rPh>
    <rPh sb="15" eb="17">
      <t>シセツ</t>
    </rPh>
    <rPh sb="17" eb="19">
      <t>カイタイ</t>
    </rPh>
    <phoneticPr fontId="3"/>
  </si>
  <si>
    <t>解体のためのアセス調査</t>
    <phoneticPr fontId="3"/>
  </si>
  <si>
    <t>要件化</t>
    <rPh sb="0" eb="3">
      <t>ヨウケンカ</t>
    </rPh>
    <phoneticPr fontId="3"/>
  </si>
  <si>
    <t>災害廃棄物処理計画策定支援事業</t>
    <phoneticPr fontId="3"/>
  </si>
  <si>
    <t>焼却施設整備のため</t>
    <rPh sb="0" eb="2">
      <t>ショウキャク</t>
    </rPh>
    <rPh sb="2" eb="4">
      <t>シセツ</t>
    </rPh>
    <rPh sb="4" eb="6">
      <t>セイビ</t>
    </rPh>
    <phoneticPr fontId="3"/>
  </si>
  <si>
    <t>災害廃棄物処理計画の策定</t>
    <rPh sb="0" eb="2">
      <t>サイガイ</t>
    </rPh>
    <rPh sb="2" eb="5">
      <t>ハイキブツ</t>
    </rPh>
    <rPh sb="5" eb="7">
      <t>ショリ</t>
    </rPh>
    <rPh sb="7" eb="9">
      <t>ケイカク</t>
    </rPh>
    <rPh sb="10" eb="12">
      <t>サクテイ</t>
    </rPh>
    <phoneticPr fontId="3"/>
  </si>
  <si>
    <t>※事業番号については、様式第２に記載の事業番号と一致させること。</t>
    <rPh sb="1" eb="5">
      <t>ジギョウバンゴウ</t>
    </rPh>
    <rPh sb="11" eb="13">
      <t>ヨウシキ</t>
    </rPh>
    <rPh sb="13" eb="14">
      <t>ダイ</t>
    </rPh>
    <rPh sb="16" eb="18">
      <t>キサイ</t>
    </rPh>
    <rPh sb="19" eb="23">
      <t>ジギョウバンゴウ</t>
    </rPh>
    <rPh sb="24" eb="26">
      <t>イッチ</t>
    </rPh>
    <phoneticPr fontId="3"/>
  </si>
  <si>
    <t>表３－Ａ　マテリアルリサイクル推進等のための整備事業</t>
    <rPh sb="0" eb="1">
      <t>ヒョウ</t>
    </rPh>
    <rPh sb="22" eb="24">
      <t>セイビ</t>
    </rPh>
    <rPh sb="24" eb="26">
      <t>ジギョウ</t>
    </rPh>
    <phoneticPr fontId="1"/>
  </si>
  <si>
    <t>各項目の留意事項等について下記に記載する。</t>
    <rPh sb="0" eb="3">
      <t>カクコウモク</t>
    </rPh>
    <rPh sb="4" eb="9">
      <t>リュウイジコウトウ</t>
    </rPh>
    <rPh sb="13" eb="15">
      <t>カキ</t>
    </rPh>
    <rPh sb="16" eb="18">
      <t>キサイ</t>
    </rPh>
    <phoneticPr fontId="1"/>
  </si>
  <si>
    <t>事業番号</t>
    <rPh sb="0" eb="4">
      <t>ジギョウバンゴウ</t>
    </rPh>
    <phoneticPr fontId="1"/>
  </si>
  <si>
    <t>施設名称</t>
    <rPh sb="0" eb="2">
      <t>シセツ</t>
    </rPh>
    <rPh sb="2" eb="4">
      <t>メイショウ</t>
    </rPh>
    <phoneticPr fontId="1"/>
  </si>
  <si>
    <t>事業主体</t>
    <rPh sb="0" eb="2">
      <t>ジギョウ</t>
    </rPh>
    <rPh sb="2" eb="4">
      <t>シュタイ</t>
    </rPh>
    <phoneticPr fontId="1"/>
  </si>
  <si>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○事業期間
施設の着工から竣工までの整備期間を記載すること。地域計画期間内の事業期間ではない点に留意すること。</t>
    <phoneticPr fontId="1"/>
  </si>
  <si>
    <t>工種</t>
    <rPh sb="0" eb="2">
      <t>コウシュ</t>
    </rPh>
    <phoneticPr fontId="15"/>
  </si>
  <si>
    <t>事業目的
（新設・改良等の理由）</t>
    <rPh sb="0" eb="2">
      <t>ジギョウ</t>
    </rPh>
    <rPh sb="2" eb="4">
      <t>モクテキ</t>
    </rPh>
    <rPh sb="6" eb="8">
      <t>シンセツ</t>
    </rPh>
    <rPh sb="9" eb="11">
      <t>カイリョウ</t>
    </rPh>
    <rPh sb="11" eb="12">
      <t>トウ</t>
    </rPh>
    <rPh sb="13" eb="15">
      <t>リユウ</t>
    </rPh>
    <phoneticPr fontId="1"/>
  </si>
  <si>
    <t>施設種別</t>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</si>
  <si>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t>
    <phoneticPr fontId="1"/>
  </si>
  <si>
    <t>事業期間</t>
    <rPh sb="0" eb="2">
      <t>ジギョウ</t>
    </rPh>
    <rPh sb="2" eb="4">
      <t>キカン</t>
    </rPh>
    <phoneticPr fontId="15"/>
  </si>
  <si>
    <t>竣工（事業完了）予定年月</t>
    <rPh sb="0" eb="2">
      <t>シュンコウ</t>
    </rPh>
    <rPh sb="3" eb="5">
      <t>ジギョウ</t>
    </rPh>
    <rPh sb="5" eb="7">
      <t>カンリョウ</t>
    </rPh>
    <rPh sb="8" eb="10">
      <t>ヨテイ</t>
    </rPh>
    <rPh sb="10" eb="12">
      <t>ネンゲツ</t>
    </rPh>
    <phoneticPr fontId="1"/>
  </si>
  <si>
    <t xml:space="preserve">○環境省所管（循環交付金等）の活用を予定（選択のみ）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t>
    <phoneticPr fontId="1"/>
  </si>
  <si>
    <r>
      <t xml:space="preserve">設置予定地
</t>
    </r>
    <r>
      <rPr>
        <sz val="9"/>
        <rFont val="BIZ UDゴシック"/>
        <family val="3"/>
        <charset val="128"/>
      </rPr>
      <t>※検討中の場合は「未定」</t>
    </r>
    <rPh sb="0" eb="5">
      <t>セッチヨテイチ</t>
    </rPh>
    <rPh sb="7" eb="10">
      <t>ケントウチュウ</t>
    </rPh>
    <phoneticPr fontId="1"/>
  </si>
  <si>
    <t>想定される浸水深
※未定の場合は記載不要</t>
    <phoneticPr fontId="15"/>
  </si>
  <si>
    <t>浸水対策</t>
    <rPh sb="0" eb="2">
      <t>シンスイ</t>
    </rPh>
    <rPh sb="2" eb="4">
      <t>タイサク</t>
    </rPh>
    <phoneticPr fontId="15"/>
  </si>
  <si>
    <r>
      <t xml:space="preserve">環境省所管（循環交付金等）の活用を予定
</t>
    </r>
    <r>
      <rPr>
        <sz val="9"/>
        <color indexed="8"/>
        <rFont val="BIZ UDゴシック"/>
        <family val="3"/>
        <charset val="128"/>
      </rPr>
      <t>※「○」の場合は以下の項目を記載すること</t>
    </r>
    <rPh sb="0" eb="3">
      <t>カンキョウショウ</t>
    </rPh>
    <rPh sb="3" eb="5">
      <t>ショカン</t>
    </rPh>
    <rPh sb="6" eb="8">
      <t>ホジョ</t>
    </rPh>
    <rPh sb="9" eb="11">
      <t>ジュンカン</t>
    </rPh>
    <rPh sb="11" eb="14">
      <t>コウフキン</t>
    </rPh>
    <rPh sb="14" eb="15">
      <t>トウ</t>
    </rPh>
    <rPh sb="17" eb="19">
      <t>カツヨウ</t>
    </rPh>
    <rPh sb="20" eb="22">
      <t>ヨテイ</t>
    </rPh>
    <rPh sb="28" eb="30">
      <t>バアイ</t>
    </rPh>
    <rPh sb="31" eb="33">
      <t>イカ</t>
    </rPh>
    <rPh sb="34" eb="36">
      <t>コウモク</t>
    </rPh>
    <rPh sb="37" eb="39">
      <t>キサイ</t>
    </rPh>
    <phoneticPr fontId="15"/>
  </si>
  <si>
    <t>国土強靭化地域計画
（計画の名称）</t>
    <rPh sb="0" eb="2">
      <t>コクド</t>
    </rPh>
    <rPh sb="2" eb="4">
      <t>キョウジン</t>
    </rPh>
    <rPh sb="4" eb="5">
      <t>カ</t>
    </rPh>
    <rPh sb="5" eb="7">
      <t>チイキ</t>
    </rPh>
    <rPh sb="7" eb="9">
      <t>ケイカク</t>
    </rPh>
    <rPh sb="11" eb="13">
      <t>ケイカク</t>
    </rPh>
    <rPh sb="14" eb="16">
      <t>メイショウ</t>
    </rPh>
    <phoneticPr fontId="1"/>
  </si>
  <si>
    <t xml:space="preserve">○プラ要件化の経過措置の適用（選択のみ。空欄としないこと）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t>
    <phoneticPr fontId="1"/>
  </si>
  <si>
    <t>プラ要件化の
経過措置の適用</t>
    <rPh sb="2" eb="4">
      <t>ヨウケン</t>
    </rPh>
    <rPh sb="4" eb="5">
      <t>カ</t>
    </rPh>
    <rPh sb="7" eb="11">
      <t>ケイカソチ</t>
    </rPh>
    <rPh sb="12" eb="14">
      <t>テキヨウ</t>
    </rPh>
    <phoneticPr fontId="15"/>
  </si>
  <si>
    <t>プラ施設整備事業</t>
    <rPh sb="2" eb="8">
      <t>シセツセイビジギョウ</t>
    </rPh>
    <phoneticPr fontId="1"/>
  </si>
  <si>
    <t>CO2削減率
※改良事業の場合</t>
    <rPh sb="3" eb="6">
      <t>サクゲンリツ</t>
    </rPh>
    <rPh sb="8" eb="12">
      <t>カイリョウジギョウ</t>
    </rPh>
    <rPh sb="13" eb="15">
      <t>バアイ</t>
    </rPh>
    <phoneticPr fontId="1"/>
  </si>
  <si>
    <r>
      <t xml:space="preserve">スラグの利用計画
</t>
    </r>
    <r>
      <rPr>
        <sz val="9"/>
        <rFont val="BIZ UDゴシック"/>
        <family val="3"/>
        <charset val="128"/>
      </rPr>
      <t>※灰溶融施設を整備する場合</t>
    </r>
    <rPh sb="4" eb="8">
      <t>リヨウケイカク</t>
    </rPh>
    <rPh sb="10" eb="11">
      <t>ハイ</t>
    </rPh>
    <rPh sb="11" eb="13">
      <t>ヨウユウ</t>
    </rPh>
    <rPh sb="13" eb="15">
      <t>シセツ</t>
    </rPh>
    <rPh sb="16" eb="18">
      <t>セイビ</t>
    </rPh>
    <rPh sb="20" eb="22">
      <t>バアイ</t>
    </rPh>
    <phoneticPr fontId="1"/>
  </si>
  <si>
    <r>
      <t xml:space="preserve">○CO2削減率（空欄としないこと）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○スラグの利用計画※灰溶融施設を整備する場合（空欄としないこと）
該当の場合は、簡潔に記載すること。非該当の場合は「－」をプルダウンから選択すること。
○ストック対象物※ストックヤードを整備する場合（空欄としないこと）
該当の場合は、簡潔に箇条書で記載すること。非該当の場合は「－」をプルダウンから選択すること。
</t>
    </r>
    <r>
      <rPr>
        <sz val="10"/>
        <color rgb="FF0070C0"/>
        <rFont val="BIZ UDゴシック"/>
        <family val="3"/>
        <charset val="128"/>
      </rPr>
      <t xml:space="preserve">〇火災防止設備
取扱要領第20項（３）イによる火災防止に資する設備改良として実施する廃棄物処理施設の基幹的設備改良事業として、基幹的設備改良事業として、消火設備その他火災防止に必要な設備を新たに設置又は改良する場合は「〇」非該当の場合は、「－」をプルダウンから選択すること。
〇リチウム蓄電池等の分別回収
火災防火設備を整備する場合、リチウム蓄電池等の分別回収を実施状況について、プルダウンから選択すること。
</t>
    </r>
    <r>
      <rPr>
        <sz val="10"/>
        <color rgb="FFC00000"/>
        <rFont val="BIZ UDゴシック"/>
        <family val="3"/>
        <charset val="128"/>
      </rPr>
      <t xml:space="preserve">
○要綱第５の２による交付をうける予定の場合は、施設減少数と対象市町村増加数の合計
「新設する施設と廃止する施設の差」と「広域化・集約化前の施設のうち対象市町村の最大と広域化・集約化後の対象市町村数の差」の合計が「４以上」の場合は、数字を記載する。
※本文１の「１（２）ア．ごみ処理の広域化・施設の集約化の検討状況」の記載との整合に留意すること。
○本施設整備にあたり廃止する施設(処理区域)
　廃止する施設数及び廃止する施設名（その施設の処理対象市町村）を記載する。
　施設名は表５現有施設一覧の施設名と整合させること。
○広域化・集約化後の処理区域
　広域化・集約化後の処理対象市町村数及び（処理対象市町村名）を記載する。
</t>
    </r>
    <r>
      <rPr>
        <sz val="10"/>
        <color rgb="FF0070C0"/>
        <rFont val="BIZ UDゴシック"/>
        <family val="3"/>
        <charset val="128"/>
      </rPr>
      <t xml:space="preserve">
〇要綱第５の３による交付をうける予定の場合は、建屋の活用
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
</t>
    </r>
    <r>
      <rPr>
        <sz val="10"/>
        <color rgb="FFC00000"/>
        <rFont val="BIZ UDゴシック"/>
        <family val="3"/>
        <charset val="128"/>
      </rPr>
      <t xml:space="preserve">
○備考
特記事項がない場合は、記載不要（空欄で良い）。</t>
    </r>
    <rPh sb="534" eb="536">
      <t>シンセツ</t>
    </rPh>
    <rPh sb="538" eb="540">
      <t>シセツ</t>
    </rPh>
    <rPh sb="552" eb="555">
      <t>コウイキカ</t>
    </rPh>
    <rPh sb="556" eb="559">
      <t>シュウヤクカ</t>
    </rPh>
    <rPh sb="559" eb="560">
      <t>マエ</t>
    </rPh>
    <rPh sb="561" eb="563">
      <t>シセツ</t>
    </rPh>
    <rPh sb="566" eb="568">
      <t>タイショウ</t>
    </rPh>
    <rPh sb="572" eb="574">
      <t>サイダイ</t>
    </rPh>
    <rPh sb="575" eb="578">
      <t>コウイキカ</t>
    </rPh>
    <rPh sb="579" eb="582">
      <t>シュウヤクカ</t>
    </rPh>
    <rPh sb="582" eb="583">
      <t>ゴ</t>
    </rPh>
    <rPh sb="584" eb="586">
      <t>タイショウ</t>
    </rPh>
    <rPh sb="586" eb="589">
      <t>シチョウソン</t>
    </rPh>
    <rPh sb="589" eb="590">
      <t>スウ</t>
    </rPh>
    <rPh sb="591" eb="592">
      <t>サ</t>
    </rPh>
    <rPh sb="594" eb="596">
      <t>ゴウケイ</t>
    </rPh>
    <rPh sb="599" eb="601">
      <t>イジョウ</t>
    </rPh>
    <rPh sb="603" eb="605">
      <t>バアイ</t>
    </rPh>
    <rPh sb="607" eb="609">
      <t>スウジ</t>
    </rPh>
    <rPh sb="610" eb="612">
      <t>キサイ</t>
    </rPh>
    <rPh sb="617" eb="619">
      <t>ホンブン</t>
    </rPh>
    <rPh sb="650" eb="652">
      <t>キサイ</t>
    </rPh>
    <rPh sb="654" eb="656">
      <t>セイゴウ</t>
    </rPh>
    <rPh sb="657" eb="659">
      <t>リュウイ</t>
    </rPh>
    <rPh sb="690" eb="692">
      <t>ハイシ</t>
    </rPh>
    <rPh sb="694" eb="697">
      <t>シセツスウ</t>
    </rPh>
    <rPh sb="697" eb="698">
      <t>オヨ</t>
    </rPh>
    <rPh sb="699" eb="701">
      <t>ハイシ</t>
    </rPh>
    <rPh sb="703" eb="705">
      <t>シセツ</t>
    </rPh>
    <rPh sb="705" eb="706">
      <t>メイ</t>
    </rPh>
    <rPh sb="709" eb="711">
      <t>シセツ</t>
    </rPh>
    <rPh sb="712" eb="714">
      <t>ショリ</t>
    </rPh>
    <rPh sb="714" eb="716">
      <t>タイショウ</t>
    </rPh>
    <rPh sb="716" eb="719">
      <t>シチョウソン</t>
    </rPh>
    <rPh sb="721" eb="723">
      <t>キサイ</t>
    </rPh>
    <rPh sb="728" eb="730">
      <t>シセツ</t>
    </rPh>
    <rPh sb="730" eb="731">
      <t>メイ</t>
    </rPh>
    <rPh sb="732" eb="733">
      <t>ヒョウ</t>
    </rPh>
    <rPh sb="734" eb="736">
      <t>ゲンユウ</t>
    </rPh>
    <rPh sb="736" eb="738">
      <t>シセツ</t>
    </rPh>
    <rPh sb="738" eb="740">
      <t>イチラン</t>
    </rPh>
    <rPh sb="741" eb="744">
      <t>シセツメイ</t>
    </rPh>
    <rPh sb="745" eb="747">
      <t>セイゴウ</t>
    </rPh>
    <rPh sb="788" eb="789">
      <t>オヨ</t>
    </rPh>
    <phoneticPr fontId="1"/>
  </si>
  <si>
    <t>ストック対象物
※ストックヤードを整備する場合</t>
    <rPh sb="4" eb="7">
      <t>タイショウブツ</t>
    </rPh>
    <rPh sb="17" eb="19">
      <t>セイビ</t>
    </rPh>
    <rPh sb="21" eb="23">
      <t>バアイ</t>
    </rPh>
    <phoneticPr fontId="1"/>
  </si>
  <si>
    <t>火災防止設備</t>
    <phoneticPr fontId="1"/>
  </si>
  <si>
    <t>リチウム蓄電池等の分別回収</t>
    <phoneticPr fontId="1"/>
  </si>
  <si>
    <t>要綱第５の２による交付をうける予定の場合は、施設減少数と対象市町村増加数の合計
※以下の項目を記載</t>
    <rPh sb="22" eb="24">
      <t>シセツ</t>
    </rPh>
    <rPh sb="24" eb="26">
      <t>ゲンショウ</t>
    </rPh>
    <rPh sb="26" eb="27">
      <t>スウ</t>
    </rPh>
    <rPh sb="28" eb="30">
      <t>タイショウ</t>
    </rPh>
    <rPh sb="30" eb="33">
      <t>シチョウソン</t>
    </rPh>
    <rPh sb="33" eb="35">
      <t>ゾウカ</t>
    </rPh>
    <rPh sb="35" eb="36">
      <t>スウ</t>
    </rPh>
    <rPh sb="37" eb="39">
      <t>ゴウケイ</t>
    </rPh>
    <rPh sb="41" eb="43">
      <t>イカ</t>
    </rPh>
    <rPh sb="44" eb="46">
      <t>コウモク</t>
    </rPh>
    <phoneticPr fontId="15"/>
  </si>
  <si>
    <t>本施設整備にあたり
廃止する施設(処理対象市町村名)</t>
    <rPh sb="0" eb="1">
      <t>ホン</t>
    </rPh>
    <rPh sb="1" eb="3">
      <t>シセツ</t>
    </rPh>
    <rPh sb="3" eb="5">
      <t>セイビ</t>
    </rPh>
    <rPh sb="10" eb="12">
      <t>ハイシ</t>
    </rPh>
    <rPh sb="14" eb="16">
      <t>シセツ</t>
    </rPh>
    <rPh sb="17" eb="19">
      <t>ショリ</t>
    </rPh>
    <rPh sb="19" eb="21">
      <t>タイショウ</t>
    </rPh>
    <rPh sb="21" eb="24">
      <t>シチョウソン</t>
    </rPh>
    <rPh sb="24" eb="25">
      <t>メイ</t>
    </rPh>
    <phoneticPr fontId="15"/>
  </si>
  <si>
    <t>広域化・集約化後の処理対象市町村数（処理対象市町村名）</t>
    <rPh sb="0" eb="3">
      <t>コウイキカ</t>
    </rPh>
    <rPh sb="4" eb="6">
      <t>シュウヤク</t>
    </rPh>
    <rPh sb="6" eb="7">
      <t>カ</t>
    </rPh>
    <rPh sb="7" eb="8">
      <t>ゴ</t>
    </rPh>
    <rPh sb="9" eb="11">
      <t>ショリ</t>
    </rPh>
    <rPh sb="11" eb="13">
      <t>タイショウ</t>
    </rPh>
    <rPh sb="13" eb="16">
      <t>シチョウソン</t>
    </rPh>
    <rPh sb="16" eb="17">
      <t>スウ</t>
    </rPh>
    <rPh sb="18" eb="20">
      <t>ショリ</t>
    </rPh>
    <rPh sb="20" eb="22">
      <t>タイショウ</t>
    </rPh>
    <rPh sb="22" eb="25">
      <t>シチョウソン</t>
    </rPh>
    <rPh sb="25" eb="26">
      <t>メイ</t>
    </rPh>
    <phoneticPr fontId="15"/>
  </si>
  <si>
    <t>要綱第５の３による交付をうける予定の場合、建屋の活用
※以下の項目を記載</t>
    <rPh sb="0" eb="2">
      <t>ヨウコウ</t>
    </rPh>
    <rPh sb="21" eb="23">
      <t>タテヤ</t>
    </rPh>
    <rPh sb="24" eb="26">
      <t>カツヨウ</t>
    </rPh>
    <rPh sb="28" eb="30">
      <t>イカ</t>
    </rPh>
    <rPh sb="31" eb="33">
      <t>コウモク</t>
    </rPh>
    <rPh sb="34" eb="36">
      <t>キサイ</t>
    </rPh>
    <phoneticPr fontId="1"/>
  </si>
  <si>
    <t>交付対象事業費の低減</t>
    <rPh sb="0" eb="2">
      <t>コウフ</t>
    </rPh>
    <rPh sb="2" eb="4">
      <t>タイショウ</t>
    </rPh>
    <rPh sb="4" eb="7">
      <t>ジギョウヒ</t>
    </rPh>
    <rPh sb="8" eb="10">
      <t>テイゲン</t>
    </rPh>
    <phoneticPr fontId="1"/>
  </si>
  <si>
    <t>表３－Ｂ　分散型資源回収のための整備事業</t>
    <rPh sb="0" eb="1">
      <t>ヒョウ</t>
    </rPh>
    <rPh sb="16" eb="18">
      <t>セイビ</t>
    </rPh>
    <rPh sb="18" eb="20">
      <t>ジギョウ</t>
    </rPh>
    <phoneticPr fontId="1"/>
  </si>
  <si>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○事業期間
施設の着工から竣工までの整備期間を記載すること。地域計画期間内の事業期間ではない点に留意すること。
○想定される浸水深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t>
    <phoneticPr fontId="1"/>
  </si>
  <si>
    <t>工種</t>
    <rPh sb="0" eb="2">
      <t>コウシュ</t>
    </rPh>
    <phoneticPr fontId="1"/>
  </si>
  <si>
    <t>事業期間</t>
    <rPh sb="0" eb="2">
      <t>ジギョウ</t>
    </rPh>
    <rPh sb="2" eb="4">
      <t>キカン</t>
    </rPh>
    <phoneticPr fontId="1"/>
  </si>
  <si>
    <t>設置予定地
※検討中の場合は「未定」</t>
    <rPh sb="0" eb="5">
      <t>セッチヨテイチ</t>
    </rPh>
    <rPh sb="7" eb="10">
      <t>ケントウチュウ</t>
    </rPh>
    <phoneticPr fontId="1"/>
  </si>
  <si>
    <t>○環境省所管（循環交付金等）の活用を予定（選択のみ）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
　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t>
    <phoneticPr fontId="1"/>
  </si>
  <si>
    <t>想定される浸水深
※未定の場合は記載不要</t>
    <phoneticPr fontId="1"/>
  </si>
  <si>
    <t>浸水対策</t>
    <rPh sb="0" eb="2">
      <t>シンスイ</t>
    </rPh>
    <rPh sb="2" eb="4">
      <t>タイサク</t>
    </rPh>
    <phoneticPr fontId="1"/>
  </si>
  <si>
    <r>
      <t xml:space="preserve">環境省所管（循環交付金等）の活用を予定
</t>
    </r>
    <r>
      <rPr>
        <sz val="9"/>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
  </si>
  <si>
    <t>回収品目
（再生・処理手法：
再生材の用途）</t>
    <rPh sb="9" eb="11">
      <t>ショリ</t>
    </rPh>
    <rPh sb="16" eb="18">
      <t>サイセイ</t>
    </rPh>
    <rPh sb="18" eb="19">
      <t>ザイ</t>
    </rPh>
    <rPh sb="20" eb="22">
      <t>ヨウト</t>
    </rPh>
    <phoneticPr fontId="51"/>
  </si>
  <si>
    <r>
      <t xml:space="preserve">○回収品目（再生・処理手法：再生材の用途）（空欄としないこと）
　供用開始年度における当該施設の回収品目（再生・処理手法：再生材の用途）を記載すること。
○予定回収量（空欄としないこと）
　供用開始後１年間における当該施設の回収量（ｔ/年）見込みの数字のみ入力すること（単位は自動入力）。
○リサイクル率（空欄としないこと）
　供用開始後１年間における当該施設のリサイクル率（％）見込みの数字のみ入力すること（単位は自動入力）。
※予定回収量、リサイクル率、回収品目（再生・処理手法：再生材の用途）について、構成市町村の一般廃棄物処理基本計画に記載されている場合は、該当の一般廃棄物処理基本計画の名称を記載すること。
　また、一般廃棄物処理基本計画の該当ページの抜粋（記載箇所を赤枠）を資料として地域計画に添付すること。添付の際は、出典が分かるように一般廃棄物処理基本計画の表紙も添付する、抜粋ページに出典の補足する等適宜分かりやすくすること。
</t>
    </r>
    <r>
      <rPr>
        <sz val="10"/>
        <color rgb="FF0070C0"/>
        <rFont val="BIZ UDゴシック"/>
        <family val="3"/>
        <charset val="128"/>
      </rPr>
      <t xml:space="preserve">〇要綱第５の３による交付をうける予定の場合は、建屋の活用
新設事業として既存建屋を活用する場合は「〇」、活用しない場合は「－」をプルダウンから選択すること。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
</t>
    </r>
    <r>
      <rPr>
        <sz val="10"/>
        <color rgb="FFC00000"/>
        <rFont val="BIZ UDゴシック"/>
        <family val="3"/>
        <charset val="128"/>
      </rPr>
      <t xml:space="preserve">
○備考
特記事項がない場合は、記載不要（空欄で良い）。</t>
    </r>
    <rPh sb="79" eb="81">
      <t>ヨテイ</t>
    </rPh>
    <rPh sb="81" eb="84">
      <t>カイシュウリョウ</t>
    </rPh>
    <rPh sb="96" eb="100">
      <t>キョウヨウカイシ</t>
    </rPh>
    <rPh sb="100" eb="101">
      <t>ゴ</t>
    </rPh>
    <rPh sb="102" eb="103">
      <t>ネン</t>
    </rPh>
    <rPh sb="103" eb="104">
      <t>カン</t>
    </rPh>
    <rPh sb="113" eb="115">
      <t>カイシュウ</t>
    </rPh>
    <rPh sb="115" eb="116">
      <t>リョウ</t>
    </rPh>
    <rPh sb="119" eb="120">
      <t>ネン</t>
    </rPh>
    <rPh sb="121" eb="123">
      <t>ミコ</t>
    </rPh>
    <phoneticPr fontId="1"/>
  </si>
  <si>
    <t>回収量（t/年）</t>
    <rPh sb="5" eb="7">
      <t>･ネン</t>
    </rPh>
    <phoneticPr fontId="51"/>
  </si>
  <si>
    <t>リサイクル率
（ﾘｻｲｸﾙ量／総排出量
×100％）</t>
    <rPh sb="13" eb="14">
      <t>リョウ</t>
    </rPh>
    <rPh sb="15" eb="16">
      <t>ソウ</t>
    </rPh>
    <rPh sb="16" eb="18">
      <t>ハイシュツ</t>
    </rPh>
    <rPh sb="18" eb="19">
      <t>リョウ</t>
    </rPh>
    <phoneticPr fontId="51"/>
  </si>
  <si>
    <t>表３－Ｃ　エネルギー回収等のための整備事業</t>
    <rPh sb="17" eb="19">
      <t>セイビ</t>
    </rPh>
    <rPh sb="19" eb="21">
      <t>ジギョウ</t>
    </rPh>
    <phoneticPr fontId="1"/>
  </si>
  <si>
    <t>各項目の留意事項等について下記に記載する。</t>
    <phoneticPr fontId="1"/>
  </si>
  <si>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○処理能力（単位）
特に環境省所管の交付金等（後述）を活用して整備する焼却施設の処理能力を算定する場合は、令和６年３月29日付け環境省環境再生・資源循環局廃棄物適正処理課長通知「循環型社会形成推進交付金等に係る施設の整備規模について（通知）」を参考にすること。
○事業期間
施設の着工から竣工までの整備期間を記載すること。地域計画期間内の事業期間ではない点に留意すること。</t>
    <phoneticPr fontId="1"/>
  </si>
  <si>
    <t>型式及び処理方式</t>
    <rPh sb="4" eb="6">
      <t>ショリ</t>
    </rPh>
    <rPh sb="6" eb="8">
      <t>ホウシキ</t>
    </rPh>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</si>
  <si>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
○環境省所管（循環交付金等）の活用を予定（選択のみ）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t>
    <phoneticPr fontId="1"/>
  </si>
  <si>
    <r>
      <t xml:space="preserve">環境省所管（循環交付金等）の活用を予定
</t>
    </r>
    <r>
      <rPr>
        <sz val="9"/>
        <color indexed="8"/>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5"/>
  </si>
  <si>
    <t>国土強靭化計画への記載
（計画の名称）</t>
    <rPh sb="0" eb="2">
      <t>コクド</t>
    </rPh>
    <rPh sb="2" eb="4">
      <t>キョウジン</t>
    </rPh>
    <rPh sb="4" eb="5">
      <t>カ</t>
    </rPh>
    <rPh sb="5" eb="7">
      <t>ケイカク</t>
    </rPh>
    <rPh sb="9" eb="11">
      <t>キサイ</t>
    </rPh>
    <rPh sb="13" eb="15">
      <t>ケイカク</t>
    </rPh>
    <rPh sb="16" eb="18">
      <t>メイショウ</t>
    </rPh>
    <phoneticPr fontId="1"/>
  </si>
  <si>
    <t>○国土強靭化地域計画（空欄としないこと）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t>
    <phoneticPr fontId="1"/>
  </si>
  <si>
    <t>プラ要件化の経過措置</t>
    <rPh sb="2" eb="4">
      <t>ヨウケン</t>
    </rPh>
    <rPh sb="4" eb="5">
      <t>カ</t>
    </rPh>
    <rPh sb="6" eb="10">
      <t>ケイカソチ</t>
    </rPh>
    <phoneticPr fontId="15"/>
  </si>
  <si>
    <t>エネルギー回収率
※発電・熱回収がある場合</t>
    <phoneticPr fontId="1"/>
  </si>
  <si>
    <t>余熱利用の計画</t>
    <phoneticPr fontId="1"/>
  </si>
  <si>
    <t>外部供給における利活用の概要</t>
    <rPh sb="0" eb="2">
      <t>ガイブ</t>
    </rPh>
    <rPh sb="2" eb="4">
      <t>キョウキュウ</t>
    </rPh>
    <rPh sb="8" eb="11">
      <t>リカツヨウ</t>
    </rPh>
    <rPh sb="12" eb="14">
      <t>ガイヨウ</t>
    </rPh>
    <phoneticPr fontId="15"/>
  </si>
  <si>
    <t>燃料の利用計画
※ごみ燃料化施設を整備する場合</t>
    <rPh sb="0" eb="2">
      <t>ネンリョウ</t>
    </rPh>
    <rPh sb="3" eb="7">
      <t>リヨウケイカク</t>
    </rPh>
    <rPh sb="11" eb="14">
      <t>ネンリョウカ</t>
    </rPh>
    <rPh sb="14" eb="16">
      <t>シセツ</t>
    </rPh>
    <rPh sb="17" eb="19">
      <t>セイビ</t>
    </rPh>
    <rPh sb="21" eb="23">
      <t>バアイ</t>
    </rPh>
    <phoneticPr fontId="1"/>
  </si>
  <si>
    <t>バイオガス熱利用率
※バイオガス化施設を整備する場合</t>
    <rPh sb="5" eb="9">
      <t>ネツリヨウリツ</t>
    </rPh>
    <rPh sb="16" eb="17">
      <t>カ</t>
    </rPh>
    <rPh sb="17" eb="19">
      <t>シセツ</t>
    </rPh>
    <rPh sb="20" eb="22">
      <t>セイビ</t>
    </rPh>
    <rPh sb="24" eb="26">
      <t>バアイ</t>
    </rPh>
    <phoneticPr fontId="1"/>
  </si>
  <si>
    <t xml:space="preserve">○エネルギー回収率（空欄としないこと）
エネルギー回収率（％）の数字のみ入力すること（単位は自動入力）。回収率は交付要件を満たすよう留意すること。非該当の場合は、「－」をプルダウンから選択すること。また、未定等の場合はその旨を記載すること。
○CO2削減率（空欄としないこと）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○バイオガス熱利用率（空欄としないこと）
バイオガス化施設を整備する場合は記載すること。利用率（％）の数字のみ入力すること（単位は自動入力）。非該当の場合は、「－」をプルダウンから選択すること。また、未定等の場合はその旨を記載すること。
○余熱利用の計画
○外部供給における利活用の概要
○燃料の利用計画
○バイオガスの利用計画
非該当の場合は、「－」をプルダウンから選択すること。（空欄としないこと）
該当の場合は、簡潔に記載すること。非該当の場合は「－」をプルダウンから選択すること。
</t>
    <phoneticPr fontId="1"/>
  </si>
  <si>
    <t>バイオガスの利用計画
※バイオガス化施設を整備する場合</t>
    <rPh sb="6" eb="8">
      <t>リヨウ</t>
    </rPh>
    <rPh sb="8" eb="10">
      <t>ケイカク</t>
    </rPh>
    <rPh sb="17" eb="18">
      <t>カ</t>
    </rPh>
    <rPh sb="18" eb="20">
      <t>シセツ</t>
    </rPh>
    <rPh sb="21" eb="23">
      <t>セイビ</t>
    </rPh>
    <rPh sb="25" eb="27">
      <t>バアイ</t>
    </rPh>
    <phoneticPr fontId="1"/>
  </si>
  <si>
    <t>エネルギー回収のありなしに関わらず、焼却施設を環境省所管の交付金等を活用し、整備する場合は下記を記載</t>
    <rPh sb="5" eb="7">
      <t>カイシュウ</t>
    </rPh>
    <rPh sb="13" eb="14">
      <t>カカ</t>
    </rPh>
    <rPh sb="18" eb="20">
      <t>ショウキャク</t>
    </rPh>
    <rPh sb="20" eb="22">
      <t>シセツ</t>
    </rPh>
    <rPh sb="23" eb="26">
      <t>カンキョウショウ</t>
    </rPh>
    <rPh sb="26" eb="28">
      <t>ショカン</t>
    </rPh>
    <rPh sb="29" eb="32">
      <t>コウフキン</t>
    </rPh>
    <rPh sb="32" eb="33">
      <t>トウ</t>
    </rPh>
    <rPh sb="34" eb="36">
      <t>カツヨウ</t>
    </rPh>
    <rPh sb="38" eb="40">
      <t>セイビ</t>
    </rPh>
    <rPh sb="42" eb="44">
      <t>バアイ</t>
    </rPh>
    <rPh sb="45" eb="47">
      <t>カキ</t>
    </rPh>
    <rPh sb="48" eb="50">
      <t>キサイ</t>
    </rPh>
    <phoneticPr fontId="15"/>
  </si>
  <si>
    <t>計画１人１日平均排出量（g）</t>
    <rPh sb="0" eb="2">
      <t>ケイカク</t>
    </rPh>
    <rPh sb="3" eb="4">
      <t>ニン</t>
    </rPh>
    <rPh sb="5" eb="6">
      <t>ニチ</t>
    </rPh>
    <rPh sb="6" eb="8">
      <t>ヘイキン</t>
    </rPh>
    <rPh sb="8" eb="10">
      <t>ハイシュツ</t>
    </rPh>
    <rPh sb="10" eb="11">
      <t>リョウ</t>
    </rPh>
    <phoneticPr fontId="15"/>
  </si>
  <si>
    <t>計画収集人口（人）</t>
    <rPh sb="7" eb="8">
      <t>ニン</t>
    </rPh>
    <phoneticPr fontId="15"/>
  </si>
  <si>
    <t>計画直接搬入量
（t/日）</t>
    <rPh sb="11" eb="12">
      <t>ニチ</t>
    </rPh>
    <phoneticPr fontId="15"/>
  </si>
  <si>
    <t>計画年間日平均処理量（t/日）</t>
    <phoneticPr fontId="15"/>
  </si>
  <si>
    <t>「エネルギー回収のありなしに関わらず、焼却施設を環境省所管の交付金等を活用し、整備する場合は下記を記載」の記載要領等については、別シート「策定に関する留意事項」まとめているため、確認すること。
なお、黄色付きセルは入力不要。</t>
    <rPh sb="100" eb="102">
      <t>キイロ</t>
    </rPh>
    <rPh sb="102" eb="103">
      <t>ツ</t>
    </rPh>
    <rPh sb="107" eb="109">
      <t>ニュウリョク</t>
    </rPh>
    <rPh sb="109" eb="111">
      <t>フヨウ</t>
    </rPh>
    <phoneticPr fontId="1"/>
  </si>
  <si>
    <r>
      <t xml:space="preserve">通知に基づく施設規模
</t>
    </r>
    <r>
      <rPr>
        <sz val="6"/>
        <rFont val="BIZ UDゴシック"/>
        <family val="3"/>
        <charset val="128"/>
      </rPr>
      <t>（計画１人１日平均排出量×計画収集人口＋計画直接搬入量）÷実稼働率</t>
    </r>
    <rPh sb="0" eb="2">
      <t>ツウチ</t>
    </rPh>
    <rPh sb="3" eb="4">
      <t>モト</t>
    </rPh>
    <phoneticPr fontId="15"/>
  </si>
  <si>
    <t>災害廃棄物処理計画への受入の記載有無</t>
    <rPh sb="0" eb="2">
      <t>サイガイ</t>
    </rPh>
    <rPh sb="2" eb="5">
      <t>ハイキブツ</t>
    </rPh>
    <rPh sb="5" eb="7">
      <t>ショリ</t>
    </rPh>
    <rPh sb="7" eb="9">
      <t>ケイカク</t>
    </rPh>
    <rPh sb="11" eb="13">
      <t>ウケイレ</t>
    </rPh>
    <rPh sb="14" eb="16">
      <t>キサイ</t>
    </rPh>
    <rPh sb="16" eb="18">
      <t>ウム</t>
    </rPh>
    <phoneticPr fontId="15"/>
  </si>
  <si>
    <t>〇火災防止設備
取扱要領第20項（３）イによる火災防止に資する設備改良として実施する廃棄物処理施設の基幹的設備改良事業として、基幹的設備改良事業として、消火設備その他火災防止に必要な設備を新たに設置又は改良する場合は「〇」非該当の場合は、「－」をプルダウンから選択すること。
〇リチウム蓄電池等の分別回収
火災防火設備を整備する場合、リチウム蓄電池等の分別回収を実施状況について、プルダウンから選択すること。</t>
    <phoneticPr fontId="1"/>
  </si>
  <si>
    <t>災害廃棄物処理量
（見込み％）</t>
    <rPh sb="7" eb="8">
      <t>リョウ</t>
    </rPh>
    <rPh sb="10" eb="12">
      <t>ミコ</t>
    </rPh>
    <phoneticPr fontId="15"/>
  </si>
  <si>
    <t>災害廃棄物処理量を見込んだ通知に基づく施設規模</t>
  </si>
  <si>
    <t>適切な施設規模よりも大きいまたは小さい施設規模で整備する場合</t>
    <phoneticPr fontId="15"/>
  </si>
  <si>
    <t>火災防止設備</t>
    <rPh sb="0" eb="2">
      <t>カサイ</t>
    </rPh>
    <rPh sb="2" eb="4">
      <t>ボウシ</t>
    </rPh>
    <rPh sb="4" eb="6">
      <t>セツビ</t>
    </rPh>
    <phoneticPr fontId="1"/>
  </si>
  <si>
    <t xml:space="preserve">○要綱第５の２による交付をうける予定の場合は、施設減少数と対象市町村増加数の合計
「新設する施設と廃止する施設の差」と「広域化・集約化前の施設のうち対象市町村の最大と広域化・集約化後の対象市町村数の差」の合計が「４以上」の場合は、数字を記載する。
※本文１の「１（２）ア．ごみ処理の広域化・施設の集約化の検討状況」の記載との整合に留意すること。
○本施設整備にあたり廃止する施設(処理区域)
　廃止する施設数及び廃止する施設名（その施設の処理対象市町村）を記載する。
　施設名は表５現有施設一覧の施設名と整合させること。
○広域化・集約化後の処理区域
　広域化・集約化後の処理対象市町村数及び（処理対象市町村名）を記載する。
</t>
    <phoneticPr fontId="15"/>
  </si>
  <si>
    <t>リチウム蓄電池等の分別回収</t>
    <rPh sb="4" eb="7">
      <t>チクデンチ</t>
    </rPh>
    <rPh sb="7" eb="8">
      <t>トウ</t>
    </rPh>
    <rPh sb="9" eb="13">
      <t>ブンベツカイシュウ</t>
    </rPh>
    <phoneticPr fontId="1"/>
  </si>
  <si>
    <t>要綱第５の２による交付をうける予定の場合は、施設減少数と構成市町村増加数の合計
（下記にその詳細を記載）</t>
    <rPh sb="22" eb="24">
      <t>シセツ</t>
    </rPh>
    <rPh sb="24" eb="26">
      <t>ゲンショウ</t>
    </rPh>
    <rPh sb="26" eb="27">
      <t>スウ</t>
    </rPh>
    <rPh sb="28" eb="30">
      <t>コウセイ</t>
    </rPh>
    <rPh sb="30" eb="33">
      <t>シチョウソン</t>
    </rPh>
    <rPh sb="33" eb="35">
      <t>ゾウカ</t>
    </rPh>
    <rPh sb="35" eb="36">
      <t>スウ</t>
    </rPh>
    <rPh sb="37" eb="39">
      <t>ゴウケイ</t>
    </rPh>
    <rPh sb="41" eb="43">
      <t>カキ</t>
    </rPh>
    <rPh sb="46" eb="48">
      <t>ショウサイ</t>
    </rPh>
    <phoneticPr fontId="15"/>
  </si>
  <si>
    <t>本施設整備にあたり
廃止する施設
(対象市町村)</t>
    <rPh sb="0" eb="1">
      <t>ホン</t>
    </rPh>
    <rPh sb="1" eb="3">
      <t>シセツ</t>
    </rPh>
    <rPh sb="3" eb="5">
      <t>セイビ</t>
    </rPh>
    <rPh sb="10" eb="12">
      <t>ハイシ</t>
    </rPh>
    <rPh sb="14" eb="16">
      <t>シセツ</t>
    </rPh>
    <rPh sb="18" eb="20">
      <t>タイショウ</t>
    </rPh>
    <rPh sb="20" eb="23">
      <t>シチョウソン</t>
    </rPh>
    <phoneticPr fontId="15"/>
  </si>
  <si>
    <t>〇要綱第５の３による交付をうける予定の場合、建屋の活用
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t>
    <phoneticPr fontId="1"/>
  </si>
  <si>
    <t>広域化・集約化後
の構成市町村数
（対象市町村）</t>
    <rPh sb="0" eb="3">
      <t>コウイキカ</t>
    </rPh>
    <rPh sb="4" eb="6">
      <t>シュウヤク</t>
    </rPh>
    <rPh sb="6" eb="7">
      <t>カ</t>
    </rPh>
    <rPh sb="7" eb="8">
      <t>ゴ</t>
    </rPh>
    <rPh sb="10" eb="12">
      <t>コウセイ</t>
    </rPh>
    <rPh sb="12" eb="15">
      <t>シチョウソン</t>
    </rPh>
    <rPh sb="15" eb="16">
      <t>スウ</t>
    </rPh>
    <rPh sb="18" eb="20">
      <t>タイショウ</t>
    </rPh>
    <rPh sb="20" eb="23">
      <t>シチョウソン</t>
    </rPh>
    <phoneticPr fontId="15"/>
  </si>
  <si>
    <t>○備考
特記事項がない場合は、記載不要（空欄で良い）。</t>
    <phoneticPr fontId="15"/>
  </si>
  <si>
    <t>表３－Ｄ　廃棄物運搬中継のための整備事業</t>
    <rPh sb="16" eb="18">
      <t>セイビ</t>
    </rPh>
    <rPh sb="18" eb="20">
      <t>ジギョウ</t>
    </rPh>
    <phoneticPr fontId="15"/>
  </si>
  <si>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○型式及び処理方式
コンパクタ・コンテナ方式、ピット・クレーン方式等、適当な方式を直接入力すること。
○事業期間
施設の着工から竣工までの整備期間を記載すること。地域計画期間内の事業期間ではない点に留意すること。</t>
    <phoneticPr fontId="1"/>
  </si>
  <si>
    <t>事業目的
（新設等の理由）</t>
    <rPh sb="0" eb="2">
      <t>ジギョウ</t>
    </rPh>
    <rPh sb="2" eb="4">
      <t>モクテキ</t>
    </rPh>
    <rPh sb="6" eb="8">
      <t>シンセツ</t>
    </rPh>
    <rPh sb="8" eb="9">
      <t>トウ</t>
    </rPh>
    <rPh sb="10" eb="12">
      <t>リユウ</t>
    </rPh>
    <phoneticPr fontId="1"/>
  </si>
  <si>
    <t xml:space="preserve">○環境省所管（循環交付金等）の活用を予定（選択のみ）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t>
    <phoneticPr fontId="1"/>
  </si>
  <si>
    <t>○国土強靭化地域計画（空欄としないこと）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t>
    <phoneticPr fontId="1"/>
  </si>
  <si>
    <t>国土強靭化計画への記載
（計画の名称）</t>
    <rPh sb="0" eb="5">
      <t>コクドキョウジンカ</t>
    </rPh>
    <rPh sb="5" eb="7">
      <t>ケイカク</t>
    </rPh>
    <rPh sb="9" eb="11">
      <t>キサイ</t>
    </rPh>
    <phoneticPr fontId="1"/>
  </si>
  <si>
    <t>プラ施設整備事業</t>
    <rPh sb="2" eb="8">
      <t>シセツセイビジギョウ</t>
    </rPh>
    <phoneticPr fontId="15"/>
  </si>
  <si>
    <t xml:space="preserve">○プラ要件化の経過措置の適用（選択のみ。空欄としないこと）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t>
    <phoneticPr fontId="1"/>
  </si>
  <si>
    <t>関連する広域化・集約化事業の概要</t>
    <rPh sb="0" eb="2">
      <t>カンレン</t>
    </rPh>
    <rPh sb="11" eb="13">
      <t>ジギョウ</t>
    </rPh>
    <rPh sb="14" eb="16">
      <t>ガイヨウ</t>
    </rPh>
    <phoneticPr fontId="1"/>
  </si>
  <si>
    <t>施設へのごみの直接持ち込みの有無</t>
    <rPh sb="0" eb="2">
      <t>シセツ</t>
    </rPh>
    <rPh sb="7" eb="9">
      <t>チョクセツ</t>
    </rPh>
    <rPh sb="9" eb="10">
      <t>モ</t>
    </rPh>
    <rPh sb="11" eb="12">
      <t>コ</t>
    </rPh>
    <rPh sb="14" eb="16">
      <t>ウム</t>
    </rPh>
    <phoneticPr fontId="1"/>
  </si>
  <si>
    <t>取扱う収集品目</t>
    <rPh sb="0" eb="2">
      <t>トリアツカ</t>
    </rPh>
    <rPh sb="3" eb="5">
      <t>シュウシュウ</t>
    </rPh>
    <rPh sb="5" eb="7">
      <t>ヒンモク</t>
    </rPh>
    <phoneticPr fontId="1"/>
  </si>
  <si>
    <t>○関連する広域化・集約化事業の概要（空欄としないこと）
簡潔に記載すること。運搬中継施設は広域化・集約化のための施設整備事業が交付対象である点に留意すること。
○施設へのごみの直接持ち込みの有無（空欄としないこと）
プルダウンから選択、または直接入力すること。
○取扱う収集品目（空欄としないこと）
プルダウンから選択、または直接入力（資源物も扱う場合など）すること。
○備考
特記事項がない場合は、記載不要（空欄で良い）。</t>
    <phoneticPr fontId="1"/>
  </si>
  <si>
    <t>表３－Ｅ　有機性廃棄物リサイクル推進のための整備事業及びし尿処理施設の改良等</t>
    <rPh sb="22" eb="24">
      <t>セイビ</t>
    </rPh>
    <rPh sb="24" eb="26">
      <t>ジギョウ</t>
    </rPh>
    <rPh sb="26" eb="27">
      <t>オヨ</t>
    </rPh>
    <rPh sb="29" eb="30">
      <t>ニョウ</t>
    </rPh>
    <rPh sb="30" eb="32">
      <t>ショリ</t>
    </rPh>
    <rPh sb="32" eb="34">
      <t>シセツ</t>
    </rPh>
    <rPh sb="35" eb="37">
      <t>カイリョウ</t>
    </rPh>
    <rPh sb="37" eb="38">
      <t>トウ</t>
    </rPh>
    <phoneticPr fontId="1"/>
  </si>
  <si>
    <t>事業番号</t>
    <phoneticPr fontId="1"/>
  </si>
  <si>
    <t xml:space="preserve">○事業番号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○事業期間
施設の着工から竣工までの整備期間を記載すること。地域計画期間内の事業期間ではない点に留意すること。
</t>
    <phoneticPr fontId="1"/>
  </si>
  <si>
    <t>国土強靭化計画への記載
（計画の名称）</t>
    <phoneticPr fontId="15"/>
  </si>
  <si>
    <t>処理する有機性廃棄物
※汚泥再生処理センターを整備する場合</t>
    <rPh sb="0" eb="2">
      <t>ショリ</t>
    </rPh>
    <rPh sb="4" eb="7">
      <t>ユウキセイ</t>
    </rPh>
    <rPh sb="7" eb="10">
      <t>ハイキブツ</t>
    </rPh>
    <rPh sb="12" eb="14">
      <t>オデイ</t>
    </rPh>
    <rPh sb="14" eb="16">
      <t>サイセイ</t>
    </rPh>
    <rPh sb="16" eb="18">
      <t>ショリ</t>
    </rPh>
    <rPh sb="23" eb="25">
      <t>セイビ</t>
    </rPh>
    <rPh sb="27" eb="29">
      <t>バアイ</t>
    </rPh>
    <phoneticPr fontId="1"/>
  </si>
  <si>
    <t xml:space="preserve">○CO2削減率（空欄としないこと）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○処理する有機性廃棄物※汚泥再生処理センターを整備する場合
し尿、浄化槽汚泥、生ごみ、農業集落排水施設汚泥等を直接入力すること。また、性能指針において、し尿、浄化槽汚泥に加え、有機性廃棄物を処理することと示している点に留意すること。非該当の場合は、「－」をプルダウンから選択すること。
○資源化の方法※汚泥再生処理センターを整備する場合
○資源化物の利用方法※汚泥再生処理センターを整備する場合
○堆肥の利用計画※ごみ堆肥化施設を整備する場合
○飼料の利用計画※ごみ飼料化施設を整備する場合
○計画処理人口及び面積※コミュニティ・プラントを整備する場合
簡潔に直接入力すること。非該当の場合は、「－」をプルダウンから選択すること。
</t>
    <phoneticPr fontId="1"/>
  </si>
  <si>
    <t>資源化の方法
※汚泥再生処理センターを整備する場合</t>
    <rPh sb="0" eb="3">
      <t>シゲンカ</t>
    </rPh>
    <rPh sb="4" eb="6">
      <t>ホウホウ</t>
    </rPh>
    <rPh sb="8" eb="10">
      <t>オデイ</t>
    </rPh>
    <rPh sb="10" eb="12">
      <t>サイセイ</t>
    </rPh>
    <rPh sb="12" eb="14">
      <t>ショリ</t>
    </rPh>
    <rPh sb="19" eb="21">
      <t>セイビ</t>
    </rPh>
    <rPh sb="23" eb="25">
      <t>バアイ</t>
    </rPh>
    <phoneticPr fontId="1"/>
  </si>
  <si>
    <t>資源化物の利用方法
※汚泥再生処理センターを整備する場合</t>
    <rPh sb="0" eb="3">
      <t>シゲンカ</t>
    </rPh>
    <rPh sb="3" eb="4">
      <t>ブツ</t>
    </rPh>
    <rPh sb="5" eb="7">
      <t>リヨウ</t>
    </rPh>
    <rPh sb="7" eb="9">
      <t>ホウホウ</t>
    </rPh>
    <rPh sb="11" eb="13">
      <t>オデイ</t>
    </rPh>
    <rPh sb="13" eb="15">
      <t>サイセイ</t>
    </rPh>
    <rPh sb="15" eb="17">
      <t>ショリ</t>
    </rPh>
    <rPh sb="22" eb="24">
      <t>セイビ</t>
    </rPh>
    <rPh sb="26" eb="28">
      <t>バアイ</t>
    </rPh>
    <phoneticPr fontId="1"/>
  </si>
  <si>
    <t>堆肥の利用計画
※ごみ堆肥化施設を整備する場合</t>
    <rPh sb="0" eb="2">
      <t>タイヒ</t>
    </rPh>
    <rPh sb="3" eb="7">
      <t>リヨウケイカク</t>
    </rPh>
    <rPh sb="17" eb="19">
      <t>セイビ</t>
    </rPh>
    <rPh sb="21" eb="23">
      <t>バアイ</t>
    </rPh>
    <phoneticPr fontId="1"/>
  </si>
  <si>
    <t>飼料の利用計画
※ごみ飼料化施設を整備する場合</t>
    <rPh sb="0" eb="2">
      <t>シリョウ</t>
    </rPh>
    <rPh sb="3" eb="5">
      <t>リヨウ</t>
    </rPh>
    <rPh sb="5" eb="7">
      <t>ケイカク</t>
    </rPh>
    <rPh sb="13" eb="14">
      <t>カ</t>
    </rPh>
    <rPh sb="14" eb="16">
      <t>シセツ</t>
    </rPh>
    <rPh sb="17" eb="19">
      <t>セイビ</t>
    </rPh>
    <rPh sb="21" eb="23">
      <t>バアイ</t>
    </rPh>
    <phoneticPr fontId="1"/>
  </si>
  <si>
    <t>計画処理人口及び面積
※コミュニティ・プラントを整備する場合</t>
    <rPh sb="0" eb="2">
      <t>ケイカク</t>
    </rPh>
    <rPh sb="2" eb="4">
      <t>ショリ</t>
    </rPh>
    <rPh sb="4" eb="6">
      <t>ジンコウ</t>
    </rPh>
    <rPh sb="6" eb="7">
      <t>オヨ</t>
    </rPh>
    <rPh sb="8" eb="10">
      <t>メンセキ</t>
    </rPh>
    <rPh sb="24" eb="26">
      <t>セイビ</t>
    </rPh>
    <rPh sb="28" eb="30">
      <t>バアイ</t>
    </rPh>
    <phoneticPr fontId="1"/>
  </si>
  <si>
    <t>表３－Ｆ　適正な最終処分のための整備事業</t>
    <rPh sb="0" eb="1">
      <t>ヒョウ</t>
    </rPh>
    <rPh sb="16" eb="18">
      <t>セイビ</t>
    </rPh>
    <rPh sb="18" eb="20">
      <t>ジギョウ</t>
    </rPh>
    <phoneticPr fontId="15"/>
  </si>
  <si>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○埋立て場所
プルダウンから選択、または直接入力することができる。
○処分場総面積
○処分場埋立面積
○処分場埋立容積
予定面積等の”数字のみ”記載する（単位は自動入力）。
○事業期間
施設の着工から竣工までの整備期間を記載すること。地域計画期間内の事業期間ではない点に留意すること。</t>
    <phoneticPr fontId="15"/>
  </si>
  <si>
    <t>埋立て場所</t>
    <rPh sb="0" eb="2">
      <t>ウメタ</t>
    </rPh>
    <rPh sb="3" eb="5">
      <t>バショ</t>
    </rPh>
    <phoneticPr fontId="1"/>
  </si>
  <si>
    <t>処分場総面積</t>
    <rPh sb="0" eb="3">
      <t>ショブンジョウ</t>
    </rPh>
    <rPh sb="3" eb="6">
      <t>ソウメンセキ</t>
    </rPh>
    <phoneticPr fontId="1"/>
  </si>
  <si>
    <t>処分場埋立面積</t>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</si>
  <si>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t>
    <phoneticPr fontId="15"/>
  </si>
  <si>
    <t>処分場埋立容積</t>
    <phoneticPr fontId="1"/>
  </si>
  <si>
    <t>○環境省所管（循環交付金等）の活用を予定（選択のみ）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t>
    <phoneticPr fontId="15"/>
  </si>
  <si>
    <r>
      <t xml:space="preserve">環境省所管（循環交付金等）の活用を予定
</t>
    </r>
    <r>
      <rPr>
        <sz val="9"/>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5"/>
  </si>
  <si>
    <t>プラ要件化の経過措置</t>
    <phoneticPr fontId="15"/>
  </si>
  <si>
    <t>○プラ要件化の経過措置の適用（選択のみ。空欄としないこと）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○埋立期間（空欄としないこと）
予定期間を直接入力すること。
○跡地利用計画（空欄としないこと）
直接入力すること。未定の場合は、プルダウンから「未定」選択。
○備考
特記事項がない場合は、記載不要（空欄で良い）。</t>
    <phoneticPr fontId="15"/>
  </si>
  <si>
    <t>埋立期間</t>
    <rPh sb="0" eb="2">
      <t>ウメタ</t>
    </rPh>
    <rPh sb="2" eb="4">
      <t>キカン</t>
    </rPh>
    <phoneticPr fontId="15"/>
  </si>
  <si>
    <t>埋立開始（予定）年月</t>
    <rPh sb="0" eb="2">
      <t>ウメタテ</t>
    </rPh>
    <rPh sb="2" eb="4">
      <t>カイシ</t>
    </rPh>
    <rPh sb="5" eb="7">
      <t>ヨテイ</t>
    </rPh>
    <rPh sb="8" eb="10">
      <t>ネンゲツ</t>
    </rPh>
    <phoneticPr fontId="1"/>
  </si>
  <si>
    <t>埋立終了（予定）年月</t>
    <phoneticPr fontId="1"/>
  </si>
  <si>
    <t>跡地利用計画</t>
    <rPh sb="0" eb="4">
      <t>アトチリヨウ</t>
    </rPh>
    <phoneticPr fontId="1"/>
  </si>
  <si>
    <t>表４　施設整備に関する計画支援事業等</t>
    <rPh sb="3" eb="5">
      <t>シセツ</t>
    </rPh>
    <rPh sb="5" eb="7">
      <t>セイビ</t>
    </rPh>
    <rPh sb="8" eb="9">
      <t>カン</t>
    </rPh>
    <rPh sb="11" eb="13">
      <t>ケイカク</t>
    </rPh>
    <rPh sb="13" eb="15">
      <t>シエン</t>
    </rPh>
    <rPh sb="15" eb="17">
      <t>ジギョウ</t>
    </rPh>
    <rPh sb="17" eb="18">
      <t>トウ</t>
    </rPh>
    <phoneticPr fontId="15"/>
  </si>
  <si>
    <t>各項目の留意事項等について下記に記載する。</t>
  </si>
  <si>
    <t>関連する本体事業の番号</t>
    <rPh sb="0" eb="2">
      <t>カンレン</t>
    </rPh>
    <rPh sb="4" eb="6">
      <t>ホンタイ</t>
    </rPh>
    <rPh sb="6" eb="8">
      <t>ジギョウ</t>
    </rPh>
    <rPh sb="9" eb="11">
      <t>バンゴウ</t>
    </rPh>
    <phoneticPr fontId="1"/>
  </si>
  <si>
    <t>○事業番号
①や②等の丸数字番号を記載すること。この丸数字は「総括表」シートへ記載する事業番号となり、この番号により事業内容を確認するため、他の計画支援事業と重複しない番号にすること。
○関連する本体事業の番号
表３の関連する事業番号を記載すること。「廃棄物処理施設の集約化に係る調査」等関連する表３の番号がない場合は記載不要（空欄で良い）。
○事業名
プルダウンから選択、または直接入力することができる。
○事業目的
簡潔に記載すること。また、「廃棄物処理施設の集約化に係る調査」のためであれば、ここに明記すること。
○環境省所管（循環交付金等）の活用を予定（選択のみ）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○備考
特記事項がない場合は、記載不要（空欄で良い）。</t>
    <phoneticPr fontId="1"/>
  </si>
  <si>
    <t>事業名</t>
    <rPh sb="0" eb="2">
      <t>ジギョウ</t>
    </rPh>
    <rPh sb="2" eb="3">
      <t>メイ</t>
    </rPh>
    <phoneticPr fontId="1"/>
  </si>
  <si>
    <t>事業目的</t>
    <rPh sb="0" eb="4">
      <t>ジギョウモクテキ</t>
    </rPh>
    <phoneticPr fontId="1"/>
  </si>
  <si>
    <t>事業概要</t>
    <rPh sb="0" eb="4">
      <t>ジギョウガイヨウ</t>
    </rPh>
    <phoneticPr fontId="1"/>
  </si>
  <si>
    <t>プラ要件の経過措置</t>
    <rPh sb="2" eb="4">
      <t>ヨウケン</t>
    </rPh>
    <rPh sb="5" eb="9">
      <t>ケイカソチ</t>
    </rPh>
    <phoneticPr fontId="15"/>
  </si>
  <si>
    <t>表５　現有施設一覧</t>
    <rPh sb="0" eb="1">
      <t>ヒョウ</t>
    </rPh>
    <rPh sb="3" eb="5">
      <t>ゲンユウ</t>
    </rPh>
    <rPh sb="5" eb="7">
      <t>シセツ</t>
    </rPh>
    <rPh sb="7" eb="9">
      <t>イチラン</t>
    </rPh>
    <phoneticPr fontId="1"/>
  </si>
  <si>
    <t>各項目の留意事項等について下記に記載する。</t>
    <phoneticPr fontId="15"/>
  </si>
  <si>
    <t>施設名</t>
    <rPh sb="0" eb="3">
      <t>シセツメイ</t>
    </rPh>
    <phoneticPr fontId="1"/>
  </si>
  <si>
    <t>施設所有主体</t>
    <rPh sb="0" eb="2">
      <t>シセツ</t>
    </rPh>
    <rPh sb="2" eb="4">
      <t>ショユウ</t>
    </rPh>
    <rPh sb="4" eb="6">
      <t>シュタイ</t>
    </rPh>
    <phoneticPr fontId="1"/>
  </si>
  <si>
    <r>
      <t xml:space="preserve">○エネルギー回収の有無
プルダウンから選択すること。
○想定される浸水深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廃止・休止施設」の場合は空欄でも構わない。
○交付金を活用した解体を実施する場合、その交付条件
廃焼却施設の解体について該当がある場合は、プルダウンから選択。該当しない場合は記載不要（空欄で良い）。
</t>
    </r>
    <r>
      <rPr>
        <sz val="10"/>
        <color rgb="FF0070C0"/>
        <rFont val="BIZ UDゴシック"/>
        <family val="3"/>
        <charset val="128"/>
      </rPr>
      <t xml:space="preserve">〇解体に関連する新設事業番号※表３の事業番号
廃焼却施設と関連性・連続性のある施設として焼却施設又は再資源化施設を整備する場合及び廃焼却施設の跡地を利用して廃棄物処理施設を整備する場合において、表３の事業番号を記載する。
</t>
    </r>
    <r>
      <rPr>
        <sz val="10"/>
        <color rgb="FFC00000"/>
        <rFont val="BIZ UDゴシック"/>
        <family val="3"/>
        <charset val="128"/>
      </rPr>
      <t xml:space="preserve">
○備考
特記事項がない場合は、記載不要（空欄で良い）。</t>
    </r>
    <phoneticPr fontId="15"/>
  </si>
  <si>
    <t>エネルギー回収の有無</t>
    <rPh sb="5" eb="7">
      <t>カイシュウ</t>
    </rPh>
    <rPh sb="8" eb="10">
      <t>ウム</t>
    </rPh>
    <phoneticPr fontId="15"/>
  </si>
  <si>
    <t>廃止又は休止（予定）年月</t>
    <rPh sb="0" eb="2">
      <t>ハイシ</t>
    </rPh>
    <rPh sb="2" eb="3">
      <t>マタ</t>
    </rPh>
    <rPh sb="4" eb="6">
      <t>キュウシ</t>
    </rPh>
    <rPh sb="7" eb="9">
      <t>ヨテイ</t>
    </rPh>
    <rPh sb="10" eb="12">
      <t>ネンゲツ</t>
    </rPh>
    <phoneticPr fontId="1"/>
  </si>
  <si>
    <t>施設所在地</t>
    <rPh sb="0" eb="2">
      <t>シセツ</t>
    </rPh>
    <rPh sb="2" eb="5">
      <t>ショザイチ</t>
    </rPh>
    <phoneticPr fontId="1"/>
  </si>
  <si>
    <t>想定される浸水深</t>
    <phoneticPr fontId="15"/>
  </si>
  <si>
    <t>交付金を活用した解体を実施する場合、その交付条件</t>
    <rPh sb="0" eb="3">
      <t>コウフキン</t>
    </rPh>
    <rPh sb="4" eb="6">
      <t>カツヨウ</t>
    </rPh>
    <rPh sb="8" eb="9">
      <t>ハイ</t>
    </rPh>
    <rPh sb="9" eb="11">
      <t>ショウキャク</t>
    </rPh>
    <rPh sb="11" eb="13">
      <t>カイタイ</t>
    </rPh>
    <rPh sb="14" eb="16">
      <t>ジッシ</t>
    </rPh>
    <rPh sb="18" eb="20">
      <t>バアイコウフジョウケン</t>
    </rPh>
    <phoneticPr fontId="1"/>
  </si>
  <si>
    <t>廃焼却施設解体事業
着手（予定）年月</t>
    <phoneticPr fontId="1"/>
  </si>
  <si>
    <t>完了（予定）年月</t>
    <rPh sb="0" eb="2">
      <t>カンリョウ</t>
    </rPh>
    <rPh sb="3" eb="5">
      <t>ヨテイ</t>
    </rPh>
    <rPh sb="6" eb="8">
      <t>ネンゲツ</t>
    </rPh>
    <phoneticPr fontId="1"/>
  </si>
  <si>
    <t>解体に関連する新設事業番号
※表３の事業番号</t>
    <rPh sb="0" eb="2">
      <t>カイタイ</t>
    </rPh>
    <rPh sb="3" eb="5">
      <t>カンレン</t>
    </rPh>
    <phoneticPr fontId="15"/>
  </si>
  <si>
    <t>６　関連するその他の施策</t>
    <rPh sb="2" eb="4">
      <t>カンレン</t>
    </rPh>
    <rPh sb="8" eb="9">
      <t>タ</t>
    </rPh>
    <phoneticPr fontId="14"/>
  </si>
  <si>
    <t>（１）地域の循環型社会を形成する上で、次の施策を実施していく</t>
    <rPh sb="3" eb="5">
      <t>チイキ</t>
    </rPh>
    <rPh sb="6" eb="8">
      <t>ジュンカン</t>
    </rPh>
    <rPh sb="8" eb="9">
      <t>ガタ</t>
    </rPh>
    <rPh sb="9" eb="11">
      <t>シャカイ</t>
    </rPh>
    <rPh sb="12" eb="14">
      <t>ケイセイ</t>
    </rPh>
    <rPh sb="16" eb="17">
      <t>ウエ</t>
    </rPh>
    <rPh sb="19" eb="20">
      <t>ツギ</t>
    </rPh>
    <rPh sb="21" eb="23">
      <t>シサク</t>
    </rPh>
    <rPh sb="24" eb="26">
      <t>ジッシ</t>
    </rPh>
    <phoneticPr fontId="14"/>
  </si>
  <si>
    <t>　　ア　ごみ減量・リサイクル促進のための施策内容</t>
    <phoneticPr fontId="14"/>
  </si>
  <si>
    <t>関連するその他施策について、構成市町村で実施している内容を記載すること。
一般廃棄物処理基本計画、生活排水処理基本計画等の記載をもって、地域計画の記載代わりに添付することができる。
詳細は、地域計画作成マニュアル（令和６年３月作成）を確認すること。</t>
    <rPh sb="0" eb="2">
      <t>カンレン</t>
    </rPh>
    <rPh sb="6" eb="7">
      <t>タ</t>
    </rPh>
    <rPh sb="7" eb="9">
      <t>セサク</t>
    </rPh>
    <rPh sb="14" eb="16">
      <t>コウセイ</t>
    </rPh>
    <rPh sb="16" eb="19">
      <t>シチョウソン</t>
    </rPh>
    <rPh sb="20" eb="22">
      <t>ジッシ</t>
    </rPh>
    <rPh sb="26" eb="28">
      <t>ナイヨウ</t>
    </rPh>
    <rPh sb="29" eb="31">
      <t>キサイ</t>
    </rPh>
    <rPh sb="61" eb="63">
      <t>キサイ</t>
    </rPh>
    <rPh sb="91" eb="93">
      <t>ショウサイ</t>
    </rPh>
    <rPh sb="95" eb="99">
      <t>チイキケイカク</t>
    </rPh>
    <rPh sb="99" eb="101">
      <t>サクセイ</t>
    </rPh>
    <rPh sb="107" eb="109">
      <t>レイワ</t>
    </rPh>
    <rPh sb="110" eb="111">
      <t>ネン</t>
    </rPh>
    <rPh sb="112" eb="113">
      <t>ガツ</t>
    </rPh>
    <rPh sb="113" eb="115">
      <t>サクセイ</t>
    </rPh>
    <rPh sb="117" eb="119">
      <t>カクニン</t>
    </rPh>
    <phoneticPr fontId="18"/>
  </si>
  <si>
    <t>　　イ　プラスチック資源に関する施策内容</t>
    <phoneticPr fontId="14"/>
  </si>
  <si>
    <t>　　ウ　ごみ処理手数料有料化の実施内容</t>
    <phoneticPr fontId="14"/>
  </si>
  <si>
    <t>　　エ　リチウム蓄電池に関する対策</t>
    <rPh sb="15" eb="17">
      <t>タイサク</t>
    </rPh>
    <phoneticPr fontId="14"/>
  </si>
  <si>
    <t>　　オ　事業系ごみに関する施策内容</t>
    <phoneticPr fontId="14"/>
  </si>
  <si>
    <t>　　カ　災害時の廃棄物処理に関する事項</t>
    <phoneticPr fontId="14"/>
  </si>
  <si>
    <t>７　計画のフォローアップと事後評価</t>
    <phoneticPr fontId="14"/>
  </si>
  <si>
    <t>（１）計画のフォローアップ</t>
  </si>
  <si>
    <t>（２）事後評価及び計画の見直し</t>
    <phoneticPr fontId="28"/>
  </si>
  <si>
    <t>総括表（交付期間における各交付対象事業の概算事業費）</t>
    <phoneticPr fontId="1"/>
  </si>
  <si>
    <t>各項目の留意事項等について下記に記載する。</t>
    <rPh sb="0" eb="3">
      <t>カクコウモク</t>
    </rPh>
    <phoneticPr fontId="51"/>
  </si>
  <si>
    <t>事　業　種　別</t>
    <rPh sb="4" eb="5">
      <t>タネ</t>
    </rPh>
    <rPh sb="6" eb="7">
      <t>ベツ</t>
    </rPh>
    <phoneticPr fontId="1"/>
  </si>
  <si>
    <t>事業
番号</t>
    <rPh sb="0" eb="2">
      <t>ジギョウ</t>
    </rPh>
    <rPh sb="3" eb="5">
      <t>バンゴウ</t>
    </rPh>
    <phoneticPr fontId="1"/>
  </si>
  <si>
    <t>事業主体
名　　称</t>
    <rPh sb="2" eb="4">
      <t>シュタイ</t>
    </rPh>
    <rPh sb="5" eb="6">
      <t>ナ</t>
    </rPh>
    <rPh sb="8" eb="9">
      <t>ショウ</t>
    </rPh>
    <phoneticPr fontId="1"/>
  </si>
  <si>
    <t>規　模</t>
    <phoneticPr fontId="1"/>
  </si>
  <si>
    <t>交付金交付期間</t>
    <rPh sb="0" eb="3">
      <t>コウフキン</t>
    </rPh>
    <rPh sb="3" eb="5">
      <t>コウフ</t>
    </rPh>
    <rPh sb="5" eb="7">
      <t>キカン</t>
    </rPh>
    <phoneticPr fontId="1"/>
  </si>
  <si>
    <t>総事業費（千円）</t>
    <phoneticPr fontId="1"/>
  </si>
  <si>
    <t>交付対象事業費（千円）</t>
    <rPh sb="0" eb="2">
      <t>コウフ</t>
    </rPh>
    <rPh sb="2" eb="4">
      <t>タイショウ</t>
    </rPh>
    <rPh sb="4" eb="7">
      <t>ジギョウヒ</t>
    </rPh>
    <rPh sb="8" eb="10">
      <t>センエン</t>
    </rPh>
    <phoneticPr fontId="1"/>
  </si>
  <si>
    <t>備　　考</t>
    <rPh sb="0" eb="1">
      <t>ソナエ</t>
    </rPh>
    <rPh sb="3" eb="4">
      <t>コウ</t>
    </rPh>
    <phoneticPr fontId="1"/>
  </si>
  <si>
    <t>施　設　名　称　等</t>
    <rPh sb="0" eb="1">
      <t>セ</t>
    </rPh>
    <rPh sb="2" eb="3">
      <t>セツ</t>
    </rPh>
    <rPh sb="4" eb="5">
      <t>メイ</t>
    </rPh>
    <rPh sb="6" eb="7">
      <t>ショウ</t>
    </rPh>
    <rPh sb="8" eb="9">
      <t>トウ</t>
    </rPh>
    <phoneticPr fontId="1"/>
  </si>
  <si>
    <t>単位</t>
    <rPh sb="0" eb="2">
      <t>タンイ</t>
    </rPh>
    <phoneticPr fontId="1"/>
  </si>
  <si>
    <t>開始</t>
    <rPh sb="0" eb="2">
      <t>カイシ</t>
    </rPh>
    <phoneticPr fontId="1"/>
  </si>
  <si>
    <t>終了</t>
    <rPh sb="0" eb="2">
      <t>シュウリョウ</t>
    </rPh>
    <phoneticPr fontId="1"/>
  </si>
  <si>
    <t>複数計画
合算費</t>
    <rPh sb="7" eb="8">
      <t>ヒ</t>
    </rPh>
    <phoneticPr fontId="1"/>
  </si>
  <si>
    <t>現計画での
総事業費</t>
    <rPh sb="0" eb="1">
      <t>ゲン</t>
    </rPh>
    <rPh sb="1" eb="3">
      <t>ケイカク</t>
    </rPh>
    <rPh sb="6" eb="7">
      <t>ソウ</t>
    </rPh>
    <rPh sb="7" eb="10">
      <t>ジギョウヒ</t>
    </rPh>
    <phoneticPr fontId="1"/>
  </si>
  <si>
    <t>合計</t>
    <rPh sb="0" eb="2">
      <t>ゴウケイ</t>
    </rPh>
    <phoneticPr fontId="1"/>
  </si>
  <si>
    <t>令和６年度</t>
    <rPh sb="0" eb="2">
      <t>レイワ</t>
    </rPh>
    <phoneticPr fontId="1"/>
  </si>
  <si>
    <t>令和７年度</t>
    <rPh sb="0" eb="2">
      <t>レイワ</t>
    </rPh>
    <phoneticPr fontId="1"/>
  </si>
  <si>
    <t>令和８年度</t>
    <rPh sb="0" eb="2">
      <t>レイワ</t>
    </rPh>
    <phoneticPr fontId="1"/>
  </si>
  <si>
    <t>令和９年度</t>
    <rPh sb="0" eb="2">
      <t>レイワ</t>
    </rPh>
    <phoneticPr fontId="1"/>
  </si>
  <si>
    <t>令和１０年度</t>
    <rPh sb="0" eb="2">
      <t>レイワ</t>
    </rPh>
    <phoneticPr fontId="1"/>
  </si>
  <si>
    <t>マテリアルリサイクル推進等のための整備事業</t>
  </si>
  <si>
    <t xml:space="preserve">
○事業種別
プルダウンから選択すること。
○施設名称等
施設整備事業については、表３－Ａ～Ｅの施設名称と合わせること。
計画支援事業等については、「事業番号○のための計画支援」とする。
廃焼却施設解体については、「廃焼却施設解体（「表５現有施設一覧に記載の施設名称」）」と記載すること。
○事業番号
各表の記載と合わせること。
廃焼却施設解体については、表５の「関連する新設事業番号※表３の事業番号」と合わせること。
○事業主体名
各表の記載と合わせること。
○規模
各表の記載と合わせること。
廃焼却施設解体、計画支援事業等については記載不要。
○事業期間
○交付金交付期間
地域計画期間内の事業期間を記載すること。
なお、事業が複数の地域計画を跨ぐ場合は備考欄に「全体の事業期間：○○～○○」と記載すること。
○総事業費、交付対象事業費
基本、当該地域計画内の金額を記載すること。
なお、事業が複数の地域計画を跨ぐ場合は、「複数計画合算費」に、事業全体の総事業費及び交付対象事業費の合計金額を記載すること。
○その他
実施しない事業の欄は削除して構わない。
</t>
    <rPh sb="2" eb="4">
      <t>ジギョウ</t>
    </rPh>
    <rPh sb="4" eb="6">
      <t>シュベツ</t>
    </rPh>
    <rPh sb="24" eb="29">
      <t>シセツメイショウトウ</t>
    </rPh>
    <rPh sb="30" eb="32">
      <t>シセツ</t>
    </rPh>
    <rPh sb="32" eb="36">
      <t>セイビジギョウ</t>
    </rPh>
    <rPh sb="42" eb="43">
      <t>ヒョウ</t>
    </rPh>
    <rPh sb="51" eb="53">
      <t>キサイ</t>
    </rPh>
    <rPh sb="59" eb="66">
      <t>ケイカクシエンジギョウトウ</t>
    </rPh>
    <rPh sb="73" eb="75">
      <t>ジギョウ</t>
    </rPh>
    <rPh sb="75" eb="77">
      <t>バンゴウ</t>
    </rPh>
    <rPh sb="82" eb="84">
      <t>ケイカク</t>
    </rPh>
    <rPh sb="84" eb="86">
      <t>シエン</t>
    </rPh>
    <rPh sb="95" eb="98">
      <t>ハイショウキャク</t>
    </rPh>
    <rPh sb="98" eb="100">
      <t>シセツ</t>
    </rPh>
    <rPh sb="147" eb="149">
      <t>バンゴウ</t>
    </rPh>
    <rPh sb="172" eb="174">
      <t>カイタイ</t>
    </rPh>
    <rPh sb="239" eb="240">
      <t>カク</t>
    </rPh>
    <rPh sb="240" eb="241">
      <t>ヒョウ</t>
    </rPh>
    <rPh sb="258" eb="260">
      <t>カイタイ</t>
    </rPh>
    <rPh sb="261" eb="263">
      <t>ケイカク</t>
    </rPh>
    <rPh sb="263" eb="265">
      <t>シエン</t>
    </rPh>
    <rPh sb="265" eb="267">
      <t>ジギョウ</t>
    </rPh>
    <rPh sb="267" eb="268">
      <t>トウ</t>
    </rPh>
    <rPh sb="273" eb="275">
      <t>キサイ</t>
    </rPh>
    <rPh sb="275" eb="277">
      <t>フヨウ</t>
    </rPh>
    <rPh sb="278" eb="282">
      <t>ジギョウキカン</t>
    </rPh>
    <rPh sb="284" eb="287">
      <t>コウフキン</t>
    </rPh>
    <rPh sb="289" eb="291">
      <t>キカン</t>
    </rPh>
    <rPh sb="308" eb="310">
      <t>キサイ</t>
    </rPh>
    <rPh sb="322" eb="324">
      <t>フクスウ</t>
    </rPh>
    <rPh sb="365" eb="369">
      <t>ソウジギョウヒ</t>
    </rPh>
    <rPh sb="370" eb="374">
      <t>コウフタイショウ</t>
    </rPh>
    <rPh sb="374" eb="377">
      <t>ジギョウヒ</t>
    </rPh>
    <rPh sb="378" eb="380">
      <t>キホン</t>
    </rPh>
    <rPh sb="381" eb="383">
      <t>トウガイ</t>
    </rPh>
    <rPh sb="383" eb="387">
      <t>チイキケイカク</t>
    </rPh>
    <rPh sb="387" eb="388">
      <t>ナイ</t>
    </rPh>
    <rPh sb="389" eb="391">
      <t>キンガク</t>
    </rPh>
    <rPh sb="392" eb="394">
      <t>キサイ</t>
    </rPh>
    <rPh sb="403" eb="405">
      <t>ジギョウ</t>
    </rPh>
    <rPh sb="414" eb="415">
      <t>マタ</t>
    </rPh>
    <rPh sb="455" eb="457">
      <t>キサイ</t>
    </rPh>
    <rPh sb="467" eb="468">
      <t>タ</t>
    </rPh>
    <phoneticPr fontId="15"/>
  </si>
  <si>
    <t>分散型資源回収のための整備事業</t>
    <rPh sb="0" eb="3">
      <t>ブンサンガタ</t>
    </rPh>
    <rPh sb="3" eb="7">
      <t>シゲンカイシュウ</t>
    </rPh>
    <phoneticPr fontId="1"/>
  </si>
  <si>
    <t>エネルギー回収等のための整備事業</t>
  </si>
  <si>
    <t>廃棄物運搬中継のための整備事業</t>
  </si>
  <si>
    <t>有機性廃棄物リサイクル推進のための整備事業</t>
  </si>
  <si>
    <t>し尿処理施設の改良事業等</t>
  </si>
  <si>
    <t>適正な最終処分のための整備事業</t>
  </si>
  <si>
    <t>計画支援事業等</t>
  </si>
  <si>
    <t>浄化槽事業等のための整備事業</t>
  </si>
  <si>
    <t>浄化槽設置整備事業</t>
    <phoneticPr fontId="1"/>
  </si>
  <si>
    <t>内訳</t>
    <rPh sb="0" eb="2">
      <t>ウチワケ</t>
    </rPh>
    <phoneticPr fontId="1"/>
  </si>
  <si>
    <t>浄化槽整備事業（下記事業を除く）</t>
    <rPh sb="0" eb="3">
      <t>ジョウカソウ</t>
    </rPh>
    <rPh sb="3" eb="5">
      <t>セイビ</t>
    </rPh>
    <rPh sb="5" eb="7">
      <t>ジギョウ</t>
    </rPh>
    <rPh sb="8" eb="10">
      <t>カキ</t>
    </rPh>
    <rPh sb="10" eb="12">
      <t>ジギョウ</t>
    </rPh>
    <rPh sb="13" eb="14">
      <t>ノゾ</t>
    </rPh>
    <phoneticPr fontId="1"/>
  </si>
  <si>
    <t>基</t>
    <rPh sb="0" eb="1">
      <t>モト</t>
    </rPh>
    <phoneticPr fontId="1"/>
  </si>
  <si>
    <t>既設の浄化槽改築事業</t>
    <rPh sb="0" eb="2">
      <t>キセツ</t>
    </rPh>
    <rPh sb="3" eb="6">
      <t>ジョウカソウ</t>
    </rPh>
    <rPh sb="6" eb="8">
      <t>カイチク</t>
    </rPh>
    <rPh sb="8" eb="10">
      <t>ジギョウ</t>
    </rPh>
    <phoneticPr fontId="1"/>
  </si>
  <si>
    <t>浄化槽災害復旧事業</t>
    <rPh sb="0" eb="3">
      <t>ジョウカソウ</t>
    </rPh>
    <rPh sb="3" eb="5">
      <t>サイガイ</t>
    </rPh>
    <rPh sb="5" eb="7">
      <t>フッキュウ</t>
    </rPh>
    <rPh sb="7" eb="9">
      <t>ジギョウ</t>
    </rPh>
    <phoneticPr fontId="1"/>
  </si>
  <si>
    <t>少人数高齢世帯の維持管理負担軽減事業</t>
    <rPh sb="0" eb="3">
      <t>ショウニンズウ</t>
    </rPh>
    <rPh sb="3" eb="5">
      <t>コウレイ</t>
    </rPh>
    <rPh sb="5" eb="7">
      <t>セタイ</t>
    </rPh>
    <rPh sb="8" eb="12">
      <t>イジカンリ</t>
    </rPh>
    <rPh sb="12" eb="14">
      <t>フタン</t>
    </rPh>
    <rPh sb="14" eb="18">
      <t>ケイゲンジギョウ</t>
    </rPh>
    <phoneticPr fontId="1"/>
  </si>
  <si>
    <t>浄化槽整備効率化事業費</t>
    <rPh sb="0" eb="3">
      <t>ジョウカソウ</t>
    </rPh>
    <rPh sb="3" eb="5">
      <t>セイビ</t>
    </rPh>
    <rPh sb="5" eb="7">
      <t>コウリツ</t>
    </rPh>
    <rPh sb="7" eb="8">
      <t>カ</t>
    </rPh>
    <rPh sb="8" eb="10">
      <t>ジギョウ</t>
    </rPh>
    <rPh sb="10" eb="11">
      <t>ヒ</t>
    </rPh>
    <phoneticPr fontId="1"/>
  </si>
  <si>
    <t>公共浄化槽等整備推進事業</t>
    <rPh sb="0" eb="2">
      <t>コウキョウ</t>
    </rPh>
    <rPh sb="2" eb="5">
      <t>ジョウカソウ</t>
    </rPh>
    <rPh sb="5" eb="6">
      <t>トウ</t>
    </rPh>
    <rPh sb="6" eb="8">
      <t>セイビ</t>
    </rPh>
    <rPh sb="8" eb="10">
      <t>スイシン</t>
    </rPh>
    <rPh sb="10" eb="12">
      <t>ジギョウ</t>
    </rPh>
    <phoneticPr fontId="1"/>
  </si>
  <si>
    <t>浄化槽整備事業（下記事業を除く）</t>
    <phoneticPr fontId="1"/>
  </si>
  <si>
    <t>既設の浄化槽改築事業</t>
    <phoneticPr fontId="1"/>
  </si>
  <si>
    <t>少人数高齢世帯の維持管理負担軽減事業</t>
    <phoneticPr fontId="1"/>
  </si>
  <si>
    <t>浄化槽整備効率化事業費</t>
    <phoneticPr fontId="1"/>
  </si>
  <si>
    <t>合     　　計</t>
    <phoneticPr fontId="1"/>
  </si>
  <si>
    <t>一般廃棄物の処理の実績と予測</t>
    <rPh sb="0" eb="5">
      <t>イッパンハイキブツ</t>
    </rPh>
    <rPh sb="6" eb="8">
      <t>ショリ</t>
    </rPh>
    <rPh sb="9" eb="11">
      <t>ジッセキ</t>
    </rPh>
    <rPh sb="12" eb="14">
      <t>ヨソク</t>
    </rPh>
    <phoneticPr fontId="1"/>
  </si>
  <si>
    <t xml:space="preserve">指標・単位
</t>
    <rPh sb="0" eb="2">
      <t>シヒョウ</t>
    </rPh>
    <rPh sb="3" eb="5">
      <t>タンイ</t>
    </rPh>
    <phoneticPr fontId="1"/>
  </si>
  <si>
    <t>過去の状況・現状</t>
    <rPh sb="0" eb="2">
      <t>カコ</t>
    </rPh>
    <rPh sb="3" eb="5">
      <t>ジョウキョウ</t>
    </rPh>
    <rPh sb="6" eb="8">
      <t>ゲンジョウ</t>
    </rPh>
    <phoneticPr fontId="1"/>
  </si>
  <si>
    <t>予測</t>
    <phoneticPr fontId="1"/>
  </si>
  <si>
    <t>目標</t>
    <rPh sb="0" eb="2">
      <t>モクヒョウ</t>
    </rPh>
    <phoneticPr fontId="1"/>
  </si>
  <si>
    <t>令和元年度</t>
    <rPh sb="0" eb="2">
      <t>レイワ</t>
    </rPh>
    <rPh sb="3" eb="5">
      <t>ネンド</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</si>
  <si>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</si>
  <si>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</si>
  <si>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</si>
  <si>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</si>
  <si>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</si>
  <si>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</si>
  <si>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</si>
  <si>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</si>
  <si>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</si>
  <si>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</si>
  <si>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①総人口（人）</t>
    <rPh sb="1" eb="4">
      <t>ソウジンコウ</t>
    </rPh>
    <rPh sb="5" eb="6">
      <t>ヒト</t>
    </rPh>
    <phoneticPr fontId="1"/>
  </si>
  <si>
    <t>②事業系ごみ排出量
（トン）</t>
    <rPh sb="1" eb="3">
      <t>ジギョウ</t>
    </rPh>
    <rPh sb="3" eb="4">
      <t>ケイ</t>
    </rPh>
    <rPh sb="6" eb="8">
      <t>ハイシュツ</t>
    </rPh>
    <rPh sb="8" eb="9">
      <t>リョウ</t>
    </rPh>
    <phoneticPr fontId="1"/>
  </si>
  <si>
    <t>③生活系ごみ排出量
（トン）</t>
    <rPh sb="1" eb="3">
      <t>セイカツ</t>
    </rPh>
    <rPh sb="3" eb="4">
      <t>ケイ</t>
    </rPh>
    <rPh sb="6" eb="8">
      <t>ハイシュツ</t>
    </rPh>
    <rPh sb="8" eb="9">
      <t>リョウ</t>
    </rPh>
    <phoneticPr fontId="1"/>
  </si>
  <si>
    <t>④1人1日当たりの
ごみ排出量
（ｇ/人日）</t>
    <rPh sb="2" eb="3">
      <t>ニン</t>
    </rPh>
    <rPh sb="4" eb="5">
      <t>ニチ</t>
    </rPh>
    <rPh sb="5" eb="6">
      <t>ア</t>
    </rPh>
    <rPh sb="12" eb="14">
      <t>ハイシュツ</t>
    </rPh>
    <rPh sb="14" eb="15">
      <t>リョウ</t>
    </rPh>
    <rPh sb="19" eb="20">
      <t>ヒト</t>
    </rPh>
    <rPh sb="20" eb="21">
      <t>ヒ</t>
    </rPh>
    <phoneticPr fontId="1"/>
  </si>
  <si>
    <t>その他排出量
（トン）</t>
    <rPh sb="2" eb="3">
      <t>タ</t>
    </rPh>
    <rPh sb="3" eb="5">
      <t>ハイシュツ</t>
    </rPh>
    <rPh sb="5" eb="6">
      <t>リョウ</t>
    </rPh>
    <phoneticPr fontId="1"/>
  </si>
  <si>
    <t>⑤総排出量
（トン）</t>
    <phoneticPr fontId="1"/>
  </si>
  <si>
    <t>⑥1人1日当たりの
排出量
（ｇ/人日）</t>
    <rPh sb="2" eb="3">
      <t>ニン</t>
    </rPh>
    <rPh sb="4" eb="5">
      <t>ニチ</t>
    </rPh>
    <rPh sb="5" eb="6">
      <t>ア</t>
    </rPh>
    <rPh sb="10" eb="12">
      <t>ハイシュツ</t>
    </rPh>
    <rPh sb="12" eb="13">
      <t>リョウ</t>
    </rPh>
    <rPh sb="17" eb="18">
      <t>ヒト</t>
    </rPh>
    <rPh sb="18" eb="19">
      <t>ヒ</t>
    </rPh>
    <phoneticPr fontId="1"/>
  </si>
  <si>
    <t>⑦総資源化量
（トン）</t>
    <rPh sb="1" eb="2">
      <t>ソウ</t>
    </rPh>
    <rPh sb="2" eb="4">
      <t>シゲン</t>
    </rPh>
    <rPh sb="4" eb="5">
      <t>カ</t>
    </rPh>
    <rPh sb="5" eb="6">
      <t>リョウ</t>
    </rPh>
    <phoneticPr fontId="1"/>
  </si>
  <si>
    <t>⑧埋立最終処分量
（トン）</t>
    <rPh sb="1" eb="3">
      <t>ウメタテ</t>
    </rPh>
    <rPh sb="3" eb="5">
      <t>サイシュウ</t>
    </rPh>
    <rPh sb="5" eb="7">
      <t>ショブン</t>
    </rPh>
    <rPh sb="7" eb="8">
      <t>リョウ</t>
    </rPh>
    <phoneticPr fontId="1"/>
  </si>
  <si>
    <t>生活系ごみ排出量
のうち資源化量
（トン）</t>
    <phoneticPr fontId="1"/>
  </si>
  <si>
    <t>年間日数
（日）</t>
    <rPh sb="0" eb="2">
      <t>ネンカン</t>
    </rPh>
    <rPh sb="2" eb="4">
      <t>ニッスウ</t>
    </rPh>
    <rPh sb="6" eb="7">
      <t>ニチ</t>
    </rPh>
    <phoneticPr fontId="1"/>
  </si>
  <si>
    <t>理由書</t>
    <rPh sb="0" eb="3">
      <t>リユウショ</t>
    </rPh>
    <phoneticPr fontId="51"/>
  </si>
  <si>
    <t>環境大臣</t>
    <rPh sb="0" eb="2">
      <t>カンキョウ</t>
    </rPh>
    <rPh sb="2" eb="4">
      <t>ダイジン</t>
    </rPh>
    <phoneticPr fontId="51"/>
  </si>
  <si>
    <t>殿</t>
  </si>
  <si>
    <t>〇〇市町村長</t>
    <rPh sb="2" eb="4">
      <t>シチョウ</t>
    </rPh>
    <rPh sb="4" eb="6">
      <t>ソンチョウ</t>
    </rPh>
    <phoneticPr fontId="51"/>
  </si>
  <si>
    <t>氏名</t>
  </si>
  <si>
    <t>（△△組合管理者）</t>
    <phoneticPr fontId="51"/>
  </si>
  <si>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規定する計画１人１日平均排出量を、直近の１人１日当たりのごみ排出量の実績値の95％以上の値とするため、当該通知３イに基づき下記のとおり提出します。</t>
    </r>
    <rPh sb="7" eb="9">
      <t>ジッシ</t>
    </rPh>
    <rPh sb="11" eb="13">
      <t>イッパン</t>
    </rPh>
    <rPh sb="13" eb="20">
      <t>ハイキブツショリシセツ</t>
    </rPh>
    <rPh sb="20" eb="22">
      <t>セイビ</t>
    </rPh>
    <rPh sb="22" eb="24">
      <t>ジギョウ</t>
    </rPh>
    <rPh sb="89" eb="91">
      <t>キテイ</t>
    </rPh>
    <rPh sb="147" eb="148">
      <t>モト</t>
    </rPh>
    <rPh sb="156" eb="158">
      <t>テイシュツ</t>
    </rPh>
    <phoneticPr fontId="51"/>
  </si>
  <si>
    <t>赤字箇所は事業主体において適宜修正すること。</t>
    <rPh sb="0" eb="2">
      <t>アカジ</t>
    </rPh>
    <rPh sb="2" eb="4">
      <t>カショ</t>
    </rPh>
    <rPh sb="5" eb="9">
      <t>ジギョウシュタイ</t>
    </rPh>
    <rPh sb="13" eb="15">
      <t>テキギ</t>
    </rPh>
    <rPh sb="15" eb="17">
      <t>シュウセイ</t>
    </rPh>
    <phoneticPr fontId="51"/>
  </si>
  <si>
    <t>記</t>
    <rPh sb="0" eb="1">
      <t>キ</t>
    </rPh>
    <phoneticPr fontId="51"/>
  </si>
  <si>
    <t>１．計画区域内において実施している排出抑制施策及び集団回収等の内容</t>
    <rPh sb="2" eb="7">
      <t>ケイカククイキナイ</t>
    </rPh>
    <rPh sb="11" eb="13">
      <t>ジッシ</t>
    </rPh>
    <rPh sb="17" eb="19">
      <t>ハイシュツ</t>
    </rPh>
    <rPh sb="19" eb="21">
      <t>ヨクセイ</t>
    </rPh>
    <rPh sb="21" eb="23">
      <t>シサク</t>
    </rPh>
    <rPh sb="23" eb="24">
      <t>オヨ</t>
    </rPh>
    <rPh sb="25" eb="30">
      <t>シュウダンカイシュウトウ</t>
    </rPh>
    <rPh sb="31" eb="33">
      <t>ナイヨウ</t>
    </rPh>
    <phoneticPr fontId="51"/>
  </si>
  <si>
    <t>２．以下どちらかを示す書類（参考書類添付）</t>
    <rPh sb="2" eb="4">
      <t>イカ</t>
    </rPh>
    <rPh sb="9" eb="10">
      <t>シメ</t>
    </rPh>
    <rPh sb="11" eb="13">
      <t>ショルイ</t>
    </rPh>
    <rPh sb="14" eb="18">
      <t>サンコウショルイ</t>
    </rPh>
    <rPh sb="18" eb="20">
      <t>テンプ</t>
    </rPh>
    <phoneticPr fontId="51"/>
  </si>
  <si>
    <t>・令和７年度において、平成24年度に対して排出量を約16％削減していることを示す書類</t>
    <rPh sb="38" eb="39">
      <t>シメ</t>
    </rPh>
    <rPh sb="40" eb="42">
      <t>ショルイ</t>
    </rPh>
    <phoneticPr fontId="51"/>
  </si>
  <si>
    <t>・循環型社会形成推進基本計画で定める１人１日当たりのごみ排出量の数値目標を達成していることを示す書類</t>
    <rPh sb="1" eb="3">
      <t>ジュンカン</t>
    </rPh>
    <rPh sb="3" eb="4">
      <t>ガタ</t>
    </rPh>
    <rPh sb="4" eb="6">
      <t>シャカイ</t>
    </rPh>
    <rPh sb="6" eb="8">
      <t>ケイセイ</t>
    </rPh>
    <rPh sb="8" eb="10">
      <t>スイシン</t>
    </rPh>
    <rPh sb="10" eb="12">
      <t>キホン</t>
    </rPh>
    <rPh sb="12" eb="14">
      <t>ケイカク</t>
    </rPh>
    <rPh sb="15" eb="16">
      <t>サダ</t>
    </rPh>
    <rPh sb="19" eb="20">
      <t>ニン</t>
    </rPh>
    <rPh sb="21" eb="22">
      <t>ニチ</t>
    </rPh>
    <rPh sb="22" eb="23">
      <t>ア</t>
    </rPh>
    <rPh sb="28" eb="30">
      <t>ハイシュツ</t>
    </rPh>
    <rPh sb="30" eb="31">
      <t>リョウ</t>
    </rPh>
    <rPh sb="32" eb="34">
      <t>スウチ</t>
    </rPh>
    <rPh sb="34" eb="36">
      <t>モクヒョウ</t>
    </rPh>
    <rPh sb="37" eb="39">
      <t>タッセイ</t>
    </rPh>
    <rPh sb="46" eb="47">
      <t>シメ</t>
    </rPh>
    <rPh sb="48" eb="50">
      <t>ショルイ</t>
    </rPh>
    <phoneticPr fontId="51"/>
  </si>
  <si>
    <r>
      <rPr>
        <sz val="12"/>
        <rFont val="ＭＳ 明朝"/>
        <family val="1"/>
        <charset val="128"/>
      </rP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規定する計画１人１日平均排出量を、</t>
    </r>
    <r>
      <rPr>
        <sz val="12"/>
        <color rgb="FFFF0000"/>
        <rFont val="ＭＳ 明朝"/>
        <family val="1"/>
        <charset val="128"/>
      </rPr>
      <t>観光地</t>
    </r>
    <r>
      <rPr>
        <sz val="12"/>
        <color theme="1"/>
        <rFont val="ＭＳ 明朝"/>
        <family val="1"/>
        <charset val="128"/>
      </rPr>
      <t>を理由として計画処理区域となる市町村等のごみ排出量の</t>
    </r>
    <r>
      <rPr>
        <sz val="12"/>
        <color rgb="FFFF0000"/>
        <rFont val="ＭＳ 明朝"/>
        <family val="1"/>
        <charset val="128"/>
      </rPr>
      <t>季節変動</t>
    </r>
    <r>
      <rPr>
        <sz val="12"/>
        <color theme="1"/>
        <rFont val="ＭＳ 明朝"/>
        <family val="1"/>
        <charset val="128"/>
      </rPr>
      <t>が著しく大きいため、当該通知３イなお書に基づき下記のとおり提出します。</t>
    </r>
    <rPh sb="0" eb="1">
      <t>ホン</t>
    </rPh>
    <rPh sb="1" eb="4">
      <t>シチョウソン</t>
    </rPh>
    <rPh sb="4" eb="6">
      <t>クミアイ</t>
    </rPh>
    <rPh sb="7" eb="9">
      <t>ジッシ</t>
    </rPh>
    <rPh sb="11" eb="13">
      <t>イッパン</t>
    </rPh>
    <rPh sb="13" eb="20">
      <t>ハイキブツショリシセツ</t>
    </rPh>
    <rPh sb="20" eb="22">
      <t>セイビ</t>
    </rPh>
    <rPh sb="22" eb="24">
      <t>ジギョウ</t>
    </rPh>
    <rPh sb="89" eb="91">
      <t>キテイ</t>
    </rPh>
    <rPh sb="110" eb="112">
      <t>リユウ</t>
    </rPh>
    <rPh sb="115" eb="121">
      <t>ケイカクショリクイキ</t>
    </rPh>
    <rPh sb="124" eb="127">
      <t>シチョウソン</t>
    </rPh>
    <rPh sb="127" eb="128">
      <t>トウ</t>
    </rPh>
    <rPh sb="157" eb="158">
      <t>ガ</t>
    </rPh>
    <rPh sb="159" eb="160">
      <t>モト</t>
    </rPh>
    <rPh sb="168" eb="170">
      <t>テイシュツ</t>
    </rPh>
    <phoneticPr fontId="51"/>
  </si>
  <si>
    <t>赤字箇所は事業主体において理由に基づき適宜修正すること。</t>
    <rPh sb="0" eb="2">
      <t>アカジ</t>
    </rPh>
    <rPh sb="2" eb="4">
      <t>カショ</t>
    </rPh>
    <rPh sb="5" eb="9">
      <t>ジギョウシュタイ</t>
    </rPh>
    <rPh sb="13" eb="15">
      <t>リユウ</t>
    </rPh>
    <rPh sb="16" eb="17">
      <t>モト</t>
    </rPh>
    <rPh sb="19" eb="21">
      <t>テキギ</t>
    </rPh>
    <rPh sb="21" eb="23">
      <t>シュウセイ</t>
    </rPh>
    <phoneticPr fontId="51"/>
  </si>
  <si>
    <t>１．設定する計画１人１日平均排出量（単位：g/人/日）</t>
    <rPh sb="2" eb="4">
      <t>セッテイ</t>
    </rPh>
    <rPh sb="6" eb="8">
      <t>ケイカク</t>
    </rPh>
    <rPh sb="9" eb="10">
      <t>ニン</t>
    </rPh>
    <rPh sb="11" eb="12">
      <t>ニチ</t>
    </rPh>
    <rPh sb="12" eb="14">
      <t>ヘイキン</t>
    </rPh>
    <rPh sb="14" eb="16">
      <t>ハイシュツ</t>
    </rPh>
    <rPh sb="16" eb="17">
      <t>リョウ</t>
    </rPh>
    <rPh sb="18" eb="20">
      <t>タンイ</t>
    </rPh>
    <rPh sb="23" eb="24">
      <t>ニン</t>
    </rPh>
    <rPh sb="25" eb="26">
      <t>ニチ</t>
    </rPh>
    <phoneticPr fontId="51"/>
  </si>
  <si>
    <t>２．１．で設定した計画１人１日平均排出量の算出の考え方（算出方法）</t>
    <rPh sb="5" eb="7">
      <t>セッテイ</t>
    </rPh>
    <rPh sb="9" eb="11">
      <t>ケイカク</t>
    </rPh>
    <rPh sb="12" eb="13">
      <t>ニン</t>
    </rPh>
    <rPh sb="14" eb="15">
      <t>ニチ</t>
    </rPh>
    <rPh sb="15" eb="20">
      <t>ヘイキンハイシュツリョウ</t>
    </rPh>
    <phoneticPr fontId="51"/>
  </si>
  <si>
    <r>
      <t>３．</t>
    </r>
    <r>
      <rPr>
        <sz val="12"/>
        <color rgb="FFFF0000"/>
        <rFont val="ＭＳ 明朝"/>
        <family val="1"/>
        <charset val="128"/>
      </rPr>
      <t>観光地</t>
    </r>
    <r>
      <rPr>
        <sz val="12"/>
        <color theme="1"/>
        <rFont val="ＭＳ 明朝"/>
        <family val="1"/>
        <charset val="128"/>
      </rPr>
      <t>であることにより市町村等のごみ排出量の</t>
    </r>
    <r>
      <rPr>
        <sz val="12"/>
        <color rgb="FFFF0000"/>
        <rFont val="ＭＳ 明朝"/>
        <family val="1"/>
        <charset val="128"/>
      </rPr>
      <t>季節変動が大きい</t>
    </r>
    <r>
      <rPr>
        <sz val="12"/>
        <color theme="1"/>
        <rFont val="ＭＳ 明朝"/>
        <family val="1"/>
        <charset val="128"/>
      </rPr>
      <t>ことを示す書類</t>
    </r>
    <rPh sb="2" eb="5">
      <t>カンコウチ</t>
    </rPh>
    <rPh sb="24" eb="28">
      <t>キセツヘンドウ</t>
    </rPh>
    <rPh sb="29" eb="30">
      <t>オオ</t>
    </rPh>
    <rPh sb="35" eb="36">
      <t>シメ</t>
    </rPh>
    <rPh sb="37" eb="39">
      <t>ショルイ</t>
    </rPh>
    <phoneticPr fontId="51"/>
  </si>
  <si>
    <t>（例）月別（外国人）旅行者を示したグラフ</t>
    <rPh sb="1" eb="2">
      <t>レイ</t>
    </rPh>
    <rPh sb="3" eb="5">
      <t>ツキベツ</t>
    </rPh>
    <rPh sb="6" eb="9">
      <t>ガイコクジン</t>
    </rPh>
    <rPh sb="10" eb="13">
      <t>リョコウシャ</t>
    </rPh>
    <rPh sb="14" eb="15">
      <t>シメ</t>
    </rPh>
    <phoneticPr fontId="51"/>
  </si>
  <si>
    <t>（例）月別ごみ排出量のグラフ</t>
    <rPh sb="1" eb="2">
      <t>レイ</t>
    </rPh>
    <rPh sb="3" eb="5">
      <t>ツキベツ</t>
    </rPh>
    <rPh sb="7" eb="9">
      <t>ハイシュツ</t>
    </rPh>
    <rPh sb="9" eb="10">
      <t>リョウ</t>
    </rPh>
    <phoneticPr fontId="51"/>
  </si>
  <si>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より算出した施設規模に対して、災害廃棄物処理量を</t>
    </r>
    <r>
      <rPr>
        <sz val="12"/>
        <color rgb="FFFF0000"/>
        <rFont val="ＭＳ 明朝"/>
        <family val="1"/>
        <charset val="128"/>
      </rPr>
      <t>〇</t>
    </r>
    <r>
      <rPr>
        <sz val="12"/>
        <color theme="1"/>
        <rFont val="ＭＳ 明朝"/>
        <family val="1"/>
        <charset val="128"/>
      </rPr>
      <t>％を見込むものとしたいため、関係書類を添え、当該通知３ウに基づき下記のとおり提出します。</t>
    </r>
    <rPh sb="0" eb="1">
      <t>ホン</t>
    </rPh>
    <rPh sb="7" eb="9">
      <t>ジッシ</t>
    </rPh>
    <rPh sb="11" eb="13">
      <t>イッパン</t>
    </rPh>
    <rPh sb="13" eb="20">
      <t>ハイキブツショリシセツ</t>
    </rPh>
    <rPh sb="20" eb="22">
      <t>セイビ</t>
    </rPh>
    <rPh sb="22" eb="24">
      <t>ジギョウ</t>
    </rPh>
    <rPh sb="91" eb="93">
      <t>サンシュツ</t>
    </rPh>
    <rPh sb="100" eb="101">
      <t>タイ</t>
    </rPh>
    <rPh sb="104" eb="106">
      <t>サイガイ</t>
    </rPh>
    <rPh sb="106" eb="109">
      <t>ハイキブツ</t>
    </rPh>
    <rPh sb="109" eb="111">
      <t>ショリ</t>
    </rPh>
    <rPh sb="111" eb="112">
      <t>リョウ</t>
    </rPh>
    <rPh sb="143" eb="144">
      <t>モト</t>
    </rPh>
    <rPh sb="152" eb="154">
      <t>テイシュツ</t>
    </rPh>
    <phoneticPr fontId="51"/>
  </si>
  <si>
    <r>
      <t>１．災害廃棄物処理量を施設規模に対して</t>
    </r>
    <r>
      <rPr>
        <sz val="12"/>
        <color rgb="FFFF0000"/>
        <rFont val="ＭＳ 明朝"/>
        <family val="1"/>
        <charset val="128"/>
      </rPr>
      <t>〇</t>
    </r>
    <r>
      <rPr>
        <sz val="12"/>
        <color theme="1"/>
        <rFont val="ＭＳ 明朝"/>
        <family val="1"/>
        <charset val="128"/>
      </rPr>
      <t>％見込む理由（個別の事情）</t>
    </r>
    <rPh sb="2" eb="7">
      <t>サイガイハイキブツ</t>
    </rPh>
    <rPh sb="7" eb="9">
      <t>ショリ</t>
    </rPh>
    <rPh sb="9" eb="10">
      <t>リョウ</t>
    </rPh>
    <rPh sb="11" eb="15">
      <t>シセツキボ</t>
    </rPh>
    <rPh sb="16" eb="17">
      <t>タイ</t>
    </rPh>
    <rPh sb="21" eb="23">
      <t>ミコ</t>
    </rPh>
    <rPh sb="24" eb="26">
      <t>リユウ</t>
    </rPh>
    <rPh sb="27" eb="29">
      <t>コベツ</t>
    </rPh>
    <rPh sb="30" eb="32">
      <t>ジジョウ</t>
    </rPh>
    <phoneticPr fontId="51"/>
  </si>
  <si>
    <r>
      <t>２．</t>
    </r>
    <r>
      <rPr>
        <sz val="12"/>
        <color rgb="FFFF0000"/>
        <rFont val="ＭＳ 明朝"/>
        <family val="1"/>
        <charset val="128"/>
      </rPr>
      <t>〇</t>
    </r>
    <r>
      <rPr>
        <sz val="12"/>
        <color theme="1"/>
        <rFont val="ＭＳ 明朝"/>
        <family val="1"/>
        <charset val="128"/>
      </rPr>
      <t>％の算出の考え方（算出方法）</t>
    </r>
    <rPh sb="5" eb="7">
      <t>サンシュツ</t>
    </rPh>
    <rPh sb="8" eb="9">
      <t>カンガ</t>
    </rPh>
    <rPh sb="10" eb="11">
      <t>カタ</t>
    </rPh>
    <rPh sb="12" eb="16">
      <t>サンシュツホウホウ</t>
    </rPh>
    <phoneticPr fontId="51"/>
  </si>
  <si>
    <t>３．算出根拠となる数値データ、計画等（参考書類別紙添付）</t>
    <rPh sb="19" eb="23">
      <t>サンコウショルイ</t>
    </rPh>
    <rPh sb="23" eb="25">
      <t>ベッシ</t>
    </rPh>
    <rPh sb="25" eb="27">
      <t>テンプ</t>
    </rPh>
    <phoneticPr fontId="51"/>
  </si>
  <si>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より算出した施設規模に対して、連続運転が困難なため関係書類を添え、下記のとおり提出します。</t>
    </r>
    <rPh sb="0" eb="1">
      <t>ホン</t>
    </rPh>
    <rPh sb="7" eb="9">
      <t>ジッシ</t>
    </rPh>
    <rPh sb="11" eb="13">
      <t>イッパン</t>
    </rPh>
    <rPh sb="13" eb="20">
      <t>ハイキブツショリシセツ</t>
    </rPh>
    <rPh sb="20" eb="22">
      <t>セイビ</t>
    </rPh>
    <rPh sb="22" eb="24">
      <t>ジギョウ</t>
    </rPh>
    <rPh sb="91" eb="93">
      <t>サンシュツ</t>
    </rPh>
    <rPh sb="100" eb="101">
      <t>タイ</t>
    </rPh>
    <rPh sb="104" eb="106">
      <t>レンゾク</t>
    </rPh>
    <rPh sb="106" eb="108">
      <t>ウンテン</t>
    </rPh>
    <rPh sb="109" eb="111">
      <t>コンナン</t>
    </rPh>
    <rPh sb="128" eb="130">
      <t>テイシュツ</t>
    </rPh>
    <phoneticPr fontId="51"/>
  </si>
  <si>
    <t>１．全連続運転ができない理由（個別の事情）</t>
    <rPh sb="2" eb="3">
      <t>ゼン</t>
    </rPh>
    <rPh sb="3" eb="5">
      <t>レンゾク</t>
    </rPh>
    <rPh sb="5" eb="7">
      <t>ウンテン</t>
    </rPh>
    <rPh sb="12" eb="14">
      <t>リユウ</t>
    </rPh>
    <rPh sb="15" eb="17">
      <t>コベツ</t>
    </rPh>
    <rPh sb="18" eb="20">
      <t>ジジョウ</t>
    </rPh>
    <phoneticPr fontId="51"/>
  </si>
  <si>
    <t>２．施設規模算出の考え方（算出方法）</t>
    <rPh sb="2" eb="4">
      <t>シセツ</t>
    </rPh>
    <rPh sb="4" eb="6">
      <t>キボ</t>
    </rPh>
    <rPh sb="6" eb="8">
      <t>サンシュツ</t>
    </rPh>
    <rPh sb="9" eb="10">
      <t>カンガ</t>
    </rPh>
    <rPh sb="11" eb="12">
      <t>カタ</t>
    </rPh>
    <rPh sb="13" eb="17">
      <t>サンシュツホウホウ</t>
    </rPh>
    <phoneticPr fontId="51"/>
  </si>
  <si>
    <r>
      <t>「循環型社会形成推進交付金等に係る施設の整備規模について（通知）」（令和６年３月２９日付環循適発第24032920号）により算出した施設規模に対して、</t>
    </r>
    <r>
      <rPr>
        <sz val="12"/>
        <color rgb="FFFF0000"/>
        <rFont val="ＭＳ 明朝"/>
        <family val="1"/>
        <charset val="128"/>
      </rPr>
      <t>運転時間が1日当たり〇時間のため〇（ｔ／〇ｈ）とする。</t>
    </r>
    <rPh sb="75" eb="77">
      <t>ウンテン</t>
    </rPh>
    <rPh sb="77" eb="79">
      <t>ジカン</t>
    </rPh>
    <rPh sb="81" eb="82">
      <t>ニチ</t>
    </rPh>
    <rPh sb="82" eb="83">
      <t>ア</t>
    </rPh>
    <rPh sb="86" eb="88">
      <t>ジカン</t>
    </rPh>
    <phoneticPr fontId="51"/>
  </si>
  <si>
    <t>項目名</t>
    <rPh sb="0" eb="3">
      <t>コウモクメイ</t>
    </rPh>
    <phoneticPr fontId="30"/>
  </si>
  <si>
    <t>選択肢</t>
    <rPh sb="0" eb="3">
      <t>センタクシ</t>
    </rPh>
    <phoneticPr fontId="30"/>
  </si>
  <si>
    <t>本文１</t>
    <rPh sb="0" eb="2">
      <t>ホンブン</t>
    </rPh>
    <phoneticPr fontId="1"/>
  </si>
  <si>
    <t>地域の要件</t>
    <phoneticPr fontId="1"/>
  </si>
  <si>
    <t>人口</t>
    <rPh sb="0" eb="2">
      <t>ジンコウ</t>
    </rPh>
    <phoneticPr fontId="1"/>
  </si>
  <si>
    <t>面積</t>
    <phoneticPr fontId="1"/>
  </si>
  <si>
    <t>沖縄</t>
    <phoneticPr fontId="1"/>
  </si>
  <si>
    <t>離島</t>
    <phoneticPr fontId="1"/>
  </si>
  <si>
    <t>奄美</t>
    <phoneticPr fontId="1"/>
  </si>
  <si>
    <t>豪雪</t>
    <phoneticPr fontId="1"/>
  </si>
  <si>
    <t>山村</t>
    <phoneticPr fontId="1"/>
  </si>
  <si>
    <t>半島</t>
    <phoneticPr fontId="1"/>
  </si>
  <si>
    <t>過疎</t>
    <phoneticPr fontId="14"/>
  </si>
  <si>
    <r>
      <t>その他</t>
    </r>
    <r>
      <rPr>
        <sz val="8"/>
        <color theme="1"/>
        <rFont val="BIZ UDゴシック"/>
        <family val="3"/>
        <charset val="128"/>
      </rPr>
      <t>（詳細は下記）</t>
    </r>
    <rPh sb="2" eb="3">
      <t>タ</t>
    </rPh>
    <rPh sb="4" eb="6">
      <t>ショウサイ</t>
    </rPh>
    <rPh sb="7" eb="9">
      <t>カキ</t>
    </rPh>
    <phoneticPr fontId="14"/>
  </si>
  <si>
    <t>プラ実施方法</t>
    <phoneticPr fontId="1"/>
  </si>
  <si>
    <t>①日本容器包装リサイクル協会への委託（プラ法32条のルート）</t>
    <rPh sb="16" eb="18">
      <t>イタク</t>
    </rPh>
    <phoneticPr fontId="1"/>
  </si>
  <si>
    <t>②環境省の認定（プラ法33条のルート）</t>
  </si>
  <si>
    <t>③独自処理（独自処理方法は環境省に確認済み）</t>
  </si>
  <si>
    <t>④市町村・品目により異なる（詳細は下記に記載）</t>
    <rPh sb="1" eb="4">
      <t>シチョウソン</t>
    </rPh>
    <rPh sb="10" eb="11">
      <t>コト</t>
    </rPh>
    <rPh sb="14" eb="16">
      <t>ショウサイ</t>
    </rPh>
    <rPh sb="17" eb="19">
      <t>カキ</t>
    </rPh>
    <rPh sb="20" eb="22">
      <t>キサイ</t>
    </rPh>
    <phoneticPr fontId="1"/>
  </si>
  <si>
    <t>⑤その他（詳細は下記）</t>
    <rPh sb="3" eb="4">
      <t>タ</t>
    </rPh>
    <rPh sb="5" eb="7">
      <t>ショウサイ</t>
    </rPh>
    <rPh sb="8" eb="10">
      <t>カキ</t>
    </rPh>
    <phoneticPr fontId="1"/>
  </si>
  <si>
    <t>プラ要件化対象事業の実施</t>
    <phoneticPr fontId="1"/>
  </si>
  <si>
    <t>○</t>
    <phoneticPr fontId="1"/>
  </si>
  <si>
    <t>－</t>
    <phoneticPr fontId="1"/>
  </si>
  <si>
    <t>有料化導入状況</t>
    <phoneticPr fontId="1"/>
  </si>
  <si>
    <t>①全ての構成市町村で導入済</t>
    <rPh sb="1" eb="2">
      <t>スベ</t>
    </rPh>
    <rPh sb="4" eb="9">
      <t>コウセイシチョウソン</t>
    </rPh>
    <rPh sb="10" eb="12">
      <t>ドウニュウ</t>
    </rPh>
    <rPh sb="12" eb="13">
      <t>ズミ</t>
    </rPh>
    <phoneticPr fontId="1"/>
  </si>
  <si>
    <t>②一部の構成市町村で導入済</t>
    <rPh sb="1" eb="3">
      <t>イチブ</t>
    </rPh>
    <rPh sb="4" eb="9">
      <t>コウセイシチョウソン</t>
    </rPh>
    <rPh sb="10" eb="12">
      <t>ドウニュウ</t>
    </rPh>
    <rPh sb="12" eb="13">
      <t>ズミ</t>
    </rPh>
    <phoneticPr fontId="1"/>
  </si>
  <si>
    <t>③有料化は導入していない</t>
    <rPh sb="1" eb="4">
      <t>ユウリョウカ</t>
    </rPh>
    <rPh sb="5" eb="7">
      <t>ドウニュウ</t>
    </rPh>
    <phoneticPr fontId="1"/>
  </si>
  <si>
    <t>④その他（詳細は下記）</t>
    <rPh sb="3" eb="4">
      <t>タ</t>
    </rPh>
    <rPh sb="5" eb="7">
      <t>ショウサイ</t>
    </rPh>
    <rPh sb="8" eb="10">
      <t>カキ</t>
    </rPh>
    <phoneticPr fontId="1"/>
  </si>
  <si>
    <t>災害廃棄物処理計画策定状況</t>
    <rPh sb="0" eb="2">
      <t>サイガイ</t>
    </rPh>
    <rPh sb="2" eb="5">
      <t>ハイキブツ</t>
    </rPh>
    <rPh sb="5" eb="7">
      <t>ショリ</t>
    </rPh>
    <rPh sb="7" eb="9">
      <t>ケイカク</t>
    </rPh>
    <rPh sb="9" eb="11">
      <t>サクテイ</t>
    </rPh>
    <phoneticPr fontId="1"/>
  </si>
  <si>
    <t>①構成市全てで策定済</t>
    <rPh sb="1" eb="4">
      <t>コウセイシ</t>
    </rPh>
    <rPh sb="4" eb="5">
      <t>スベ</t>
    </rPh>
    <rPh sb="7" eb="9">
      <t>サクテイ</t>
    </rPh>
    <rPh sb="9" eb="10">
      <t>ズミ</t>
    </rPh>
    <phoneticPr fontId="1"/>
  </si>
  <si>
    <t>②一部構成市が策定中</t>
    <rPh sb="1" eb="3">
      <t>イチブ</t>
    </rPh>
    <rPh sb="3" eb="6">
      <t>コウセイシ</t>
    </rPh>
    <rPh sb="7" eb="9">
      <t>サクテイ</t>
    </rPh>
    <rPh sb="9" eb="10">
      <t>チュウ</t>
    </rPh>
    <phoneticPr fontId="1"/>
  </si>
  <si>
    <t>③未策定（策定中）</t>
    <rPh sb="1" eb="4">
      <t>ミサクテイ</t>
    </rPh>
    <rPh sb="5" eb="8">
      <t>サクテイチュウ</t>
    </rPh>
    <phoneticPr fontId="1"/>
  </si>
  <si>
    <t>表３Ａ
マテリサ</t>
    <rPh sb="0" eb="1">
      <t>ヒョウ</t>
    </rPh>
    <phoneticPr fontId="1"/>
  </si>
  <si>
    <t>工種</t>
    <phoneticPr fontId="1"/>
  </si>
  <si>
    <t>新設工事</t>
  </si>
  <si>
    <t>改良（改造）工事</t>
  </si>
  <si>
    <t>増設工事</t>
  </si>
  <si>
    <t>リサイクルセンター</t>
  </si>
  <si>
    <t>ストックヤード</t>
  </si>
  <si>
    <t>灰溶融施設</t>
  </si>
  <si>
    <t>漂流・漂着ごみ処理施設</t>
  </si>
  <si>
    <t>循環交付金等の活用を予定</t>
    <phoneticPr fontId="1"/>
  </si>
  <si>
    <t>国土強靭化、CO2削減率、スラグ、ストック</t>
    <phoneticPr fontId="1"/>
  </si>
  <si>
    <t>プラ経過措置、プラ施設整備事業、火災防止設備、建屋活用、費用低減</t>
    <rPh sb="2" eb="4">
      <t>ケイカ</t>
    </rPh>
    <rPh sb="4" eb="6">
      <t>ソチ</t>
    </rPh>
    <rPh sb="16" eb="18">
      <t>カサイ</t>
    </rPh>
    <rPh sb="18" eb="20">
      <t>ボウシ</t>
    </rPh>
    <rPh sb="20" eb="22">
      <t>セツビ</t>
    </rPh>
    <rPh sb="23" eb="25">
      <t>タテヤ</t>
    </rPh>
    <rPh sb="25" eb="27">
      <t>カツヨウ</t>
    </rPh>
    <rPh sb="28" eb="30">
      <t>ヒヨウ</t>
    </rPh>
    <rPh sb="30" eb="32">
      <t>テイゲン</t>
    </rPh>
    <phoneticPr fontId="1"/>
  </si>
  <si>
    <t>延命化計画</t>
    <phoneticPr fontId="1"/>
  </si>
  <si>
    <t>策定済</t>
    <rPh sb="0" eb="3">
      <t>サクテイスミ</t>
    </rPh>
    <phoneticPr fontId="1"/>
  </si>
  <si>
    <t>事業完了までに策定予定</t>
    <rPh sb="0" eb="4">
      <t>ジギョウカンリョウ</t>
    </rPh>
    <rPh sb="7" eb="9">
      <t>サクテイ</t>
    </rPh>
    <rPh sb="9" eb="11">
      <t>ヨテイ</t>
    </rPh>
    <phoneticPr fontId="1"/>
  </si>
  <si>
    <t>リチウム蓄電池</t>
    <phoneticPr fontId="30"/>
  </si>
  <si>
    <t>実施済</t>
    <rPh sb="0" eb="3">
      <t>ジッシスミ</t>
    </rPh>
    <phoneticPr fontId="1"/>
  </si>
  <si>
    <t>事業完了までに実施予定</t>
    <rPh sb="0" eb="4">
      <t>ジギョウカンリョウ</t>
    </rPh>
    <rPh sb="7" eb="9">
      <t>ジッシ</t>
    </rPh>
    <rPh sb="9" eb="11">
      <t>ヨテイ</t>
    </rPh>
    <phoneticPr fontId="1"/>
  </si>
  <si>
    <t>表３Ｂ
分散型
資源回収</t>
    <rPh sb="0" eb="1">
      <t>ヒョウ</t>
    </rPh>
    <rPh sb="4" eb="7">
      <t>ブンサンガタ</t>
    </rPh>
    <rPh sb="8" eb="12">
      <t>シゲンカイシュウ</t>
    </rPh>
    <phoneticPr fontId="1"/>
  </si>
  <si>
    <t>国土強靭化計画</t>
    <phoneticPr fontId="1"/>
  </si>
  <si>
    <t>プラ施設整備事業、建屋活用、費用低減</t>
    <phoneticPr fontId="1"/>
  </si>
  <si>
    <t>表３Ｃ　
エネ回収</t>
    <rPh sb="0" eb="1">
      <t>ヒョウ</t>
    </rPh>
    <rPh sb="7" eb="9">
      <t>カイシュウ</t>
    </rPh>
    <phoneticPr fontId="1"/>
  </si>
  <si>
    <t>改良（改造）工事</t>
    <rPh sb="0" eb="2">
      <t>カイリョウ</t>
    </rPh>
    <rPh sb="3" eb="5">
      <t>カイゾウ</t>
    </rPh>
    <rPh sb="6" eb="8">
      <t>コウジ</t>
    </rPh>
    <phoneticPr fontId="1"/>
  </si>
  <si>
    <t>ごみ焼却施設（エネルギー回収あり）</t>
    <rPh sb="2" eb="4">
      <t>ショウキャク</t>
    </rPh>
    <rPh sb="4" eb="6">
      <t>シセツ</t>
    </rPh>
    <rPh sb="12" eb="14">
      <t>カイシュウ</t>
    </rPh>
    <phoneticPr fontId="1"/>
  </si>
  <si>
    <t>メタンガス化施設</t>
    <rPh sb="5" eb="6">
      <t>カ</t>
    </rPh>
    <rPh sb="6" eb="8">
      <t>シセツ</t>
    </rPh>
    <phoneticPr fontId="1"/>
  </si>
  <si>
    <t>ごみ燃料化施設</t>
    <rPh sb="2" eb="5">
      <t>ネンリョウカ</t>
    </rPh>
    <rPh sb="5" eb="7">
      <t>シセツ</t>
    </rPh>
    <phoneticPr fontId="1"/>
  </si>
  <si>
    <t>ごみ焼却施設（エネルギー回収なし）</t>
    <rPh sb="2" eb="4">
      <t>ショウキャク</t>
    </rPh>
    <rPh sb="4" eb="6">
      <t>シセツ</t>
    </rPh>
    <rPh sb="12" eb="14">
      <t>カイシュウ</t>
    </rPh>
    <phoneticPr fontId="1"/>
  </si>
  <si>
    <t>－</t>
  </si>
  <si>
    <t>プラ経過措置、建屋活用、費用低減</t>
    <phoneticPr fontId="1"/>
  </si>
  <si>
    <t>余熱利用～バイオガスの利用計画</t>
    <rPh sb="2" eb="4">
      <t>リヨウ</t>
    </rPh>
    <rPh sb="11" eb="13">
      <t>リヨウ</t>
    </rPh>
    <rPh sb="13" eb="15">
      <t>ケイカク</t>
    </rPh>
    <phoneticPr fontId="1"/>
  </si>
  <si>
    <t>施設規模よりも大きいまたは小さい</t>
    <phoneticPr fontId="1"/>
  </si>
  <si>
    <t>①施設規模算定通知２(4)を適用</t>
    <phoneticPr fontId="1"/>
  </si>
  <si>
    <t>②施設規模算定通知３エを適用</t>
    <phoneticPr fontId="1"/>
  </si>
  <si>
    <t>③適正規模を超える場合は単費で整備する</t>
    <phoneticPr fontId="1"/>
  </si>
  <si>
    <t>④その他（備考に記載）</t>
    <rPh sb="3" eb="4">
      <t>タ</t>
    </rPh>
    <rPh sb="5" eb="7">
      <t>ビコウ</t>
    </rPh>
    <rPh sb="8" eb="10">
      <t>キサイ</t>
    </rPh>
    <phoneticPr fontId="1"/>
  </si>
  <si>
    <t>災害廃棄物処理計画への受入の記載</t>
    <phoneticPr fontId="1"/>
  </si>
  <si>
    <t>表３Ｄ
中継運搬</t>
    <rPh sb="0" eb="1">
      <t>ヒョウ</t>
    </rPh>
    <rPh sb="4" eb="6">
      <t>チュウケイ</t>
    </rPh>
    <rPh sb="6" eb="8">
      <t>ウンパン</t>
    </rPh>
    <phoneticPr fontId="1"/>
  </si>
  <si>
    <t>プラ経過措置、プラ施設整備事業、建屋活用、費用低減</t>
    <rPh sb="2" eb="4">
      <t>ケイカ</t>
    </rPh>
    <rPh sb="4" eb="6">
      <t>ソチ</t>
    </rPh>
    <phoneticPr fontId="1"/>
  </si>
  <si>
    <t>直接持ち込みの有無</t>
    <phoneticPr fontId="1"/>
  </si>
  <si>
    <t>有</t>
    <rPh sb="0" eb="1">
      <t>ア</t>
    </rPh>
    <phoneticPr fontId="1"/>
  </si>
  <si>
    <t>無</t>
    <rPh sb="0" eb="1">
      <t>ナ</t>
    </rPh>
    <phoneticPr fontId="1"/>
  </si>
  <si>
    <t>取扱う収集品目</t>
    <phoneticPr fontId="1"/>
  </si>
  <si>
    <t>可燃ごみ</t>
    <rPh sb="0" eb="2">
      <t>カネン</t>
    </rPh>
    <phoneticPr fontId="1"/>
  </si>
  <si>
    <t>不燃ごみ</t>
    <rPh sb="0" eb="2">
      <t>フネン</t>
    </rPh>
    <phoneticPr fontId="1"/>
  </si>
  <si>
    <t>可燃ごみ・不燃ごみ</t>
    <rPh sb="0" eb="2">
      <t>カネン</t>
    </rPh>
    <rPh sb="5" eb="7">
      <t>フネン</t>
    </rPh>
    <phoneticPr fontId="1"/>
  </si>
  <si>
    <t>表３Ｅ
有機性
し尿処理</t>
    <rPh sb="0" eb="1">
      <t>ヒョウ</t>
    </rPh>
    <rPh sb="4" eb="7">
      <t>ユウキセイ</t>
    </rPh>
    <rPh sb="9" eb="10">
      <t>ニョウ</t>
    </rPh>
    <rPh sb="10" eb="12">
      <t>ショリ</t>
    </rPh>
    <phoneticPr fontId="1"/>
  </si>
  <si>
    <t>汚泥再生処理センター</t>
  </si>
  <si>
    <t>ごみ堆肥化施設</t>
  </si>
  <si>
    <t>飼料化施設</t>
  </si>
  <si>
    <t>コミュニティ・プラント</t>
  </si>
  <si>
    <t>し尿処理施設</t>
    <rPh sb="1" eb="2">
      <t>ニョウ</t>
    </rPh>
    <rPh sb="2" eb="4">
      <t>ショリ</t>
    </rPh>
    <rPh sb="4" eb="6">
      <t>シセツ</t>
    </rPh>
    <phoneticPr fontId="1"/>
  </si>
  <si>
    <t>国土強靱化～計画処理人口及び面積</t>
    <rPh sb="0" eb="2">
      <t>コクド</t>
    </rPh>
    <rPh sb="2" eb="5">
      <t>キョウジンカ</t>
    </rPh>
    <phoneticPr fontId="1"/>
  </si>
  <si>
    <t>建屋活用、費用低減</t>
    <phoneticPr fontId="1"/>
  </si>
  <si>
    <t>表３Ｆ
最終処分</t>
    <rPh sb="0" eb="1">
      <t>ヒョウ</t>
    </rPh>
    <rPh sb="4" eb="6">
      <t>サイシュウ</t>
    </rPh>
    <rPh sb="6" eb="8">
      <t>ショブン</t>
    </rPh>
    <phoneticPr fontId="1"/>
  </si>
  <si>
    <t>再生事業</t>
  </si>
  <si>
    <t>平地</t>
    <rPh sb="0" eb="2">
      <t>ヘイチ</t>
    </rPh>
    <phoneticPr fontId="1"/>
  </si>
  <si>
    <t>山面</t>
    <rPh sb="0" eb="1">
      <t>ヤマ</t>
    </rPh>
    <rPh sb="1" eb="2">
      <t>メン</t>
    </rPh>
    <phoneticPr fontId="1"/>
  </si>
  <si>
    <t>海面</t>
    <rPh sb="0" eb="2">
      <t>カイメン</t>
    </rPh>
    <phoneticPr fontId="1"/>
  </si>
  <si>
    <t>水面</t>
    <rPh sb="0" eb="2">
      <t>スイメン</t>
    </rPh>
    <phoneticPr fontId="1"/>
  </si>
  <si>
    <t>プラ経過措置</t>
    <phoneticPr fontId="1"/>
  </si>
  <si>
    <t>跡地利用計画</t>
    <phoneticPr fontId="1"/>
  </si>
  <si>
    <t>未定</t>
    <rPh sb="0" eb="2">
      <t>ミテイ</t>
    </rPh>
    <phoneticPr fontId="1"/>
  </si>
  <si>
    <t>表４
計画支援</t>
    <rPh sb="0" eb="1">
      <t>ヒョウ</t>
    </rPh>
    <rPh sb="3" eb="5">
      <t>ケイカク</t>
    </rPh>
    <rPh sb="5" eb="7">
      <t>シエン</t>
    </rPh>
    <phoneticPr fontId="1"/>
  </si>
  <si>
    <t>事業名</t>
    <phoneticPr fontId="1"/>
  </si>
  <si>
    <t>施設整備に関する計画支援事業</t>
  </si>
  <si>
    <t>災害廃棄物処理計画策定支援事業</t>
  </si>
  <si>
    <t>プラ経過措置、プラ施設整備事業</t>
    <rPh sb="2" eb="4">
      <t>ケイカ</t>
    </rPh>
    <rPh sb="4" eb="6">
      <t>ソチ</t>
    </rPh>
    <phoneticPr fontId="1"/>
  </si>
  <si>
    <t>表５
現有施設</t>
    <rPh sb="0" eb="1">
      <t>ヒョウ</t>
    </rPh>
    <rPh sb="3" eb="5">
      <t>ゲンユウ</t>
    </rPh>
    <rPh sb="5" eb="7">
      <t>シセツ</t>
    </rPh>
    <phoneticPr fontId="1"/>
  </si>
  <si>
    <t>エネルギー回収の有無</t>
    <phoneticPr fontId="1"/>
  </si>
  <si>
    <t>解体を実施する場合の交付条件</t>
    <phoneticPr fontId="1"/>
  </si>
  <si>
    <t>跡地利用の解体</t>
    <rPh sb="0" eb="2">
      <t>アトチ</t>
    </rPh>
    <rPh sb="2" eb="4">
      <t>リヨウ</t>
    </rPh>
    <rPh sb="5" eb="7">
      <t>カイタイ</t>
    </rPh>
    <phoneticPr fontId="1"/>
  </si>
  <si>
    <t>関連性・連続性の解体（焼却施設整備）</t>
    <rPh sb="11" eb="15">
      <t>ショウキャクシセツ</t>
    </rPh>
    <rPh sb="15" eb="17">
      <t>セイビ</t>
    </rPh>
    <phoneticPr fontId="1"/>
  </si>
  <si>
    <t>関連性・連続性の解体（資源化施設整備）</t>
    <rPh sb="11" eb="13">
      <t>シゲン</t>
    </rPh>
    <rPh sb="13" eb="14">
      <t>カ</t>
    </rPh>
    <rPh sb="14" eb="16">
      <t>シセツ</t>
    </rPh>
    <rPh sb="16" eb="18">
      <t>セイビ</t>
    </rPh>
    <phoneticPr fontId="1"/>
  </si>
  <si>
    <t>分散型資源回収拠点施設整備に係る解体</t>
  </si>
  <si>
    <t>表７
浄化槽</t>
    <rPh sb="0" eb="1">
      <t>ヒョウ</t>
    </rPh>
    <rPh sb="3" eb="5">
      <t>ジョウカ</t>
    </rPh>
    <rPh sb="5" eb="6">
      <t>ソウ</t>
    </rPh>
    <phoneticPr fontId="1"/>
  </si>
  <si>
    <t>事業名称</t>
    <phoneticPr fontId="1"/>
  </si>
  <si>
    <t>浄化槽設置整備事業</t>
    <rPh sb="0" eb="3">
      <t>ジョウカソウ</t>
    </rPh>
    <rPh sb="3" eb="5">
      <t>セッチ</t>
    </rPh>
    <rPh sb="5" eb="7">
      <t>セイビ</t>
    </rPh>
    <rPh sb="7" eb="9">
      <t>ジギョウ</t>
    </rPh>
    <phoneticPr fontId="1"/>
  </si>
  <si>
    <t>公共浄化槽等整備推進事業</t>
    <phoneticPr fontId="1"/>
  </si>
  <si>
    <t>その他（地方単独事業等）</t>
  </si>
  <si>
    <t>総括表</t>
    <rPh sb="0" eb="3">
      <t>ソウカツヒョウ</t>
    </rPh>
    <phoneticPr fontId="1"/>
  </si>
  <si>
    <t>事業種別</t>
    <phoneticPr fontId="1"/>
  </si>
  <si>
    <t>マテリアルリサイクル推進等のための整備事業</t>
    <phoneticPr fontId="1"/>
  </si>
  <si>
    <t>　〃</t>
    <phoneticPr fontId="1"/>
  </si>
  <si>
    <t>※すべて令和６年３月２９日付け環境省環境再生・資源循環局廃棄物適正処理課長通知「循環型社会形成推進交付金等に係る施設の整備規模について（通知）」（以下「施設規模算定通知」という。）に基づくものである。
また、焼却施設を整備する場合は、要件に関わらず記入すること。</t>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</si>
</sst>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ggge&quot;年&quot;m&quot;月&quot;d&quot;日&quot;;@"/>
    <numFmt numFmtId="177" formatCode="###\ ;@"/>
    <numFmt numFmtId="178" formatCode="yyyy&quot;年&quot;m&quot;月&quot;;@"/>
    <numFmt numFmtId="179" formatCode="&quot;事業番号○の&quot;"/>
    <numFmt numFmtId="180" formatCode="&quot;発電効率&quot;###.0&quot;％&quot;"/>
    <numFmt numFmtId="181" formatCode="###.0&quot;%&quot;"/>
    <numFmt numFmtId="182" formatCode="###&quot;㎡&quot;"/>
    <numFmt numFmtId="183" formatCode="###&quot;㎥&quot;"/>
    <numFmt numFmtId="184" formatCode="#,###&quot;人&quot;"/>
    <numFmt numFmtId="185" formatCode="#,###&quot;t/日&quot;"/>
    <numFmt numFmtId="186" formatCode="#,###&quot;g&quot;"/>
    <numFmt numFmtId="187" formatCode="#,###.00&quot;t&quot;"/>
    <numFmt numFmtId="188" formatCode="#,##0_ \t"/>
    <numFmt numFmtId="189" formatCode="0.0%"/>
    <numFmt numFmtId="190" formatCode="&quot;令和&quot;e&quot;年度&quot;"/>
    <numFmt numFmtId="191" formatCode="&quot;浸水深&quot;###.0&quot;ｍ&quot;"/>
    <numFmt numFmtId="192" formatCode="#,##0_ ;[Red]\-#,##0\ "/>
    <numFmt numFmtId="193" formatCode="&quot;令和&quot;0&quot;年度&quot;"/>
    <numFmt numFmtId="194" formatCode="&quot;浸水深&quot;###0.0&quot;ｍ&quot;"/>
    <numFmt numFmtId="195" formatCode="###0.0&quot;%&quot;"/>
    <numFmt numFmtId="196" formatCode="#,##0_);[Red]\(#,##0\)"/>
    <numFmt numFmtId="197" formatCode="&quot;回収率&quot;##00.0&quot;％&quot;"/>
    <numFmt numFmtId="198" formatCode="&quot;熱利用率&quot;00.0&quot;％&quot;"/>
    <numFmt numFmtId="199" formatCode="#,##0&quot; t/年&quot;"/>
  </numFmts>
  <fonts count="7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9"/>
      <color indexed="10"/>
      <name val="ＭＳ Ｐ明朝"/>
      <family val="1"/>
      <charset val="128"/>
    </font>
    <font>
      <sz val="11"/>
      <color indexed="10"/>
      <name val="ＭＳ Ｐ明朝"/>
      <family val="1"/>
      <charset val="128"/>
    </font>
    <font>
      <sz val="9"/>
      <color indexed="81"/>
      <name val="MS P ゴシック"/>
      <family val="3"/>
      <charset val="128"/>
    </font>
    <font>
      <b/>
      <sz val="9"/>
      <color indexed="81"/>
      <name val="MS P ゴシック"/>
      <family val="3"/>
      <charset val="128"/>
    </font>
    <font>
      <sz val="11"/>
      <color indexed="8"/>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9"/>
      <name val="BIZ UDゴシック"/>
      <family val="3"/>
      <charset val="128"/>
    </font>
    <font>
      <sz val="10"/>
      <name val="BIZ UDゴシック"/>
      <family val="3"/>
      <charset val="128"/>
    </font>
    <font>
      <sz val="9"/>
      <color indexed="8"/>
      <name val="BIZ UDゴシック"/>
      <family val="3"/>
      <charset val="128"/>
    </font>
    <font>
      <b/>
      <u/>
      <sz val="20"/>
      <name val="BIZ UDゴシック"/>
      <family val="3"/>
      <charset val="128"/>
    </font>
    <font>
      <b/>
      <sz val="20"/>
      <name val="BIZ UDゴシック"/>
      <family val="3"/>
      <charset val="128"/>
    </font>
    <font>
      <b/>
      <sz val="11"/>
      <name val="BIZ UDゴシック"/>
      <family val="3"/>
      <charset val="128"/>
    </font>
    <font>
      <b/>
      <sz val="10"/>
      <name val="BIZ UD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11"/>
      <color theme="1"/>
      <name val="ＭＳ Ｐ明朝"/>
      <family val="1"/>
      <charset val="128"/>
    </font>
    <font>
      <sz val="12"/>
      <color theme="1"/>
      <name val="ＭＳ Ｐ明朝"/>
      <family val="1"/>
      <charset val="128"/>
    </font>
    <font>
      <sz val="11"/>
      <color rgb="FFFF0000"/>
      <name val="ＭＳ Ｐ明朝"/>
      <family val="1"/>
      <charset val="128"/>
    </font>
    <font>
      <sz val="10"/>
      <color rgb="FFFF0000"/>
      <name val="ＭＳ Ｐ明朝"/>
      <family val="1"/>
      <charset val="128"/>
    </font>
    <font>
      <sz val="12"/>
      <color theme="1"/>
      <name val="BIZ UDゴシック"/>
      <family val="3"/>
      <charset val="128"/>
    </font>
    <font>
      <sz val="9"/>
      <color theme="1"/>
      <name val="BIZ UDゴシック"/>
      <family val="3"/>
      <charset val="128"/>
    </font>
    <font>
      <sz val="20"/>
      <color theme="1"/>
      <name val="BIZ UDゴシック"/>
      <family val="3"/>
      <charset val="128"/>
    </font>
    <font>
      <sz val="11"/>
      <color theme="1"/>
      <name val="BIZ UDゴシック"/>
      <family val="3"/>
      <charset val="128"/>
    </font>
    <font>
      <sz val="9"/>
      <color rgb="FFFF0000"/>
      <name val="BIZ UDゴシック"/>
      <family val="3"/>
      <charset val="128"/>
    </font>
    <font>
      <sz val="10"/>
      <color theme="1"/>
      <name val="BIZ UDゴシック"/>
      <family val="3"/>
      <charset val="128"/>
    </font>
    <font>
      <sz val="10"/>
      <color rgb="FFFF0000"/>
      <name val="BIZ UDゴシック"/>
      <family val="3"/>
      <charset val="128"/>
    </font>
    <font>
      <sz val="11"/>
      <color rgb="FFFF0000"/>
      <name val="BIZ UDゴシック"/>
      <family val="3"/>
      <charset val="128"/>
    </font>
    <font>
      <sz val="8"/>
      <color theme="1"/>
      <name val="BIZ UDゴシック"/>
      <family val="3"/>
      <charset val="128"/>
    </font>
    <font>
      <sz val="18"/>
      <color theme="1"/>
      <name val="BIZ UDゴシック"/>
      <family val="3"/>
      <charset val="128"/>
    </font>
    <font>
      <b/>
      <sz val="12"/>
      <color theme="1"/>
      <name val="BIZ UDゴシック"/>
      <family val="3"/>
      <charset val="128"/>
    </font>
    <font>
      <strike/>
      <sz val="11"/>
      <color rgb="FFFF0000"/>
      <name val="BIZ UDゴシック"/>
      <family val="3"/>
      <charset val="128"/>
    </font>
    <font>
      <b/>
      <sz val="11"/>
      <color theme="1"/>
      <name val="BIZ UDゴシック"/>
      <family val="3"/>
      <charset val="128"/>
    </font>
    <font>
      <strike/>
      <sz val="9"/>
      <color theme="1"/>
      <name val="ＭＳ Ｐ明朝"/>
      <family val="1"/>
      <charset val="128"/>
    </font>
    <font>
      <sz val="6"/>
      <name val="ＭＳ Ｐゴシック"/>
      <family val="3"/>
      <charset val="128"/>
      <scheme val="minor"/>
    </font>
    <font>
      <sz val="9"/>
      <color rgb="FFC00000"/>
      <name val="BIZ UDゴシック"/>
      <family val="3"/>
      <charset val="128"/>
    </font>
    <font>
      <sz val="10"/>
      <color rgb="FFC00000"/>
      <name val="BIZ UDゴシック"/>
      <family val="3"/>
      <charset val="128"/>
    </font>
    <font>
      <sz val="11"/>
      <color rgb="FFC00000"/>
      <name val="BIZ UDゴシック"/>
      <family val="3"/>
      <charset val="128"/>
    </font>
    <font>
      <sz val="12"/>
      <color rgb="FFC00000"/>
      <name val="BIZ UDゴシック"/>
      <family val="3"/>
      <charset val="128"/>
    </font>
    <font>
      <sz val="11"/>
      <color theme="1"/>
      <name val="ＭＳ Ｐゴシック"/>
      <family val="2"/>
      <scheme val="minor"/>
    </font>
    <font>
      <sz val="10"/>
      <color rgb="FF0070C0"/>
      <name val="BIZ UDゴシック"/>
      <family val="3"/>
      <charset val="128"/>
    </font>
    <font>
      <u/>
      <sz val="12"/>
      <color rgb="FFC00000"/>
      <name val="BIZ UDゴシック"/>
      <family val="3"/>
      <charset val="128"/>
    </font>
    <font>
      <sz val="8"/>
      <color rgb="FFFF0000"/>
      <name val="BIZ UDゴシック"/>
      <family val="3"/>
      <charset val="128"/>
    </font>
    <font>
      <sz val="14"/>
      <color theme="1"/>
      <name val="BIZ UDゴシック"/>
      <family val="3"/>
      <charset val="128"/>
    </font>
    <font>
      <sz val="6"/>
      <name val="BIZ UDゴシック"/>
      <family val="3"/>
      <charset val="128"/>
    </font>
    <font>
      <u/>
      <sz val="9"/>
      <color indexed="81"/>
      <name val="MS P ゴシック"/>
      <family val="3"/>
      <charset val="128"/>
    </font>
    <font>
      <b/>
      <sz val="9"/>
      <name val="BIZ UDゴシック"/>
      <family val="3"/>
      <charset val="128"/>
    </font>
    <font>
      <sz val="12"/>
      <color theme="1"/>
      <name val="ＭＳ 明朝"/>
      <family val="1"/>
      <charset val="128"/>
    </font>
    <font>
      <sz val="20"/>
      <color theme="1"/>
      <name val="ＭＳ 明朝"/>
      <family val="1"/>
      <charset val="128"/>
    </font>
    <font>
      <sz val="12"/>
      <color rgb="FFFF0000"/>
      <name val="ＭＳ 明朝"/>
      <family val="1"/>
      <charset val="128"/>
    </font>
    <font>
      <sz val="12"/>
      <name val="ＭＳ 明朝"/>
      <family val="1"/>
      <charset val="128"/>
    </font>
    <font>
      <sz val="20"/>
      <name val="BIZ UDゴシック"/>
      <family val="3"/>
      <charset val="128"/>
    </font>
    <font>
      <sz val="8"/>
      <name val="BIZ UDゴシック"/>
      <family val="3"/>
      <charset val="128"/>
    </font>
    <font>
      <b/>
      <sz val="12"/>
      <color rgb="FFC00000"/>
      <name val="BIZ UDゴシック"/>
      <family val="3"/>
      <charset val="128"/>
    </font>
    <font>
      <sz val="11"/>
      <color rgb="FF0070C0"/>
      <name val="BIZ UDゴシック"/>
      <family val="3"/>
      <charset val="128"/>
    </font>
    <font>
      <sz val="12"/>
      <color rgb="FF0070C0"/>
      <name val="BIZ UDゴシック"/>
      <family val="3"/>
      <charset val="128"/>
    </font>
    <font>
      <sz val="12"/>
      <color rgb="FF000000"/>
      <name val="BIZ UD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2F2F2"/>
        <bgColor rgb="FF000000"/>
      </patternFill>
    </fill>
  </fills>
  <borders count="392">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ashed">
        <color indexed="64"/>
      </bottom>
      <diagonal/>
    </border>
    <border>
      <left/>
      <right/>
      <top style="thick">
        <color indexed="64"/>
      </top>
      <bottom/>
      <diagonal/>
    </border>
    <border>
      <left style="medium">
        <color indexed="64"/>
      </left>
      <right/>
      <top style="thick">
        <color indexed="64"/>
      </top>
      <bottom/>
      <diagonal/>
    </border>
    <border>
      <left style="medium">
        <color indexed="8"/>
      </left>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thick">
        <color indexed="64"/>
      </right>
      <top style="medium">
        <color indexed="8"/>
      </top>
      <bottom style="thin">
        <color indexed="8"/>
      </bottom>
      <diagonal/>
    </border>
    <border>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top/>
      <bottom style="thin">
        <color indexed="8"/>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hair">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style="thin">
        <color indexed="8"/>
      </bottom>
      <diagonal/>
    </border>
    <border>
      <left style="medium">
        <color indexed="64"/>
      </left>
      <right style="thick">
        <color indexed="64"/>
      </right>
      <top/>
      <bottom style="thin">
        <color indexed="8"/>
      </bottom>
      <diagonal/>
    </border>
    <border>
      <left style="thick">
        <color indexed="64"/>
      </left>
      <right style="thin">
        <color indexed="8"/>
      </right>
      <top/>
      <bottom/>
      <diagonal/>
    </border>
    <border>
      <left style="thin">
        <color indexed="8"/>
      </left>
      <right style="medium">
        <color indexed="64"/>
      </right>
      <top/>
      <bottom style="medium">
        <color indexed="64"/>
      </bottom>
      <diagonal/>
    </border>
    <border>
      <left style="hair">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ck">
        <color indexed="64"/>
      </left>
      <right style="thin">
        <color indexed="64"/>
      </right>
      <top/>
      <bottom/>
      <diagonal/>
    </border>
    <border>
      <left style="medium">
        <color indexed="8"/>
      </left>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hair">
        <color indexed="64"/>
      </left>
      <right/>
      <top style="medium">
        <color indexed="64"/>
      </top>
      <bottom style="thin">
        <color indexed="8"/>
      </bottom>
      <diagonal/>
    </border>
    <border>
      <left style="thin">
        <color indexed="64"/>
      </left>
      <right/>
      <top style="medium">
        <color indexed="64"/>
      </top>
      <bottom style="thin">
        <color indexed="8"/>
      </bottom>
      <diagonal/>
    </border>
    <border>
      <left style="medium">
        <color indexed="64"/>
      </left>
      <right style="thick">
        <color indexed="64"/>
      </right>
      <top style="medium">
        <color indexed="64"/>
      </top>
      <bottom style="thin">
        <color indexed="8"/>
      </bottom>
      <diagonal/>
    </border>
    <border>
      <left style="thick">
        <color indexed="64"/>
      </left>
      <right style="thin">
        <color indexed="8"/>
      </right>
      <top/>
      <bottom style="medium">
        <color indexed="8"/>
      </bottom>
      <diagonal/>
    </border>
    <border>
      <left style="medium">
        <color indexed="64"/>
      </left>
      <right/>
      <top/>
      <bottom style="thin">
        <color indexed="8"/>
      </bottom>
      <diagonal/>
    </border>
    <border>
      <left style="medium">
        <color indexed="64"/>
      </left>
      <right style="thick">
        <color indexed="64"/>
      </right>
      <top/>
      <bottom style="medium">
        <color indexed="8"/>
      </bottom>
      <diagonal/>
    </border>
    <border>
      <left style="hair">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ck">
        <color indexed="64"/>
      </right>
      <top/>
      <bottom/>
      <diagonal/>
    </border>
    <border>
      <left style="thick">
        <color indexed="64"/>
      </left>
      <right/>
      <top/>
      <bottom/>
      <diagonal/>
    </border>
    <border>
      <left style="thin">
        <color indexed="64"/>
      </left>
      <right style="thin">
        <color indexed="8"/>
      </right>
      <top/>
      <bottom style="medium">
        <color indexed="64"/>
      </bottom>
      <diagonal/>
    </border>
    <border>
      <left style="thin">
        <color indexed="8"/>
      </left>
      <right/>
      <top/>
      <bottom style="medium">
        <color indexed="64"/>
      </bottom>
      <diagonal/>
    </border>
    <border>
      <left style="medium">
        <color indexed="64"/>
      </left>
      <right style="thick">
        <color indexed="64"/>
      </right>
      <top style="thin">
        <color indexed="64"/>
      </top>
      <bottom style="medium">
        <color indexed="64"/>
      </bottom>
      <diagonal/>
    </border>
    <border>
      <left style="medium">
        <color indexed="8"/>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hair">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hair">
        <color indexed="64"/>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64"/>
      </right>
      <top style="medium">
        <color indexed="64"/>
      </top>
      <bottom style="thin">
        <color indexed="8"/>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top/>
      <bottom/>
      <diagonal/>
    </border>
    <border>
      <left/>
      <right style="medium">
        <color indexed="64"/>
      </right>
      <top/>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medium">
        <color indexed="8"/>
      </top>
      <bottom/>
      <diagonal/>
    </border>
    <border>
      <left/>
      <right/>
      <top style="medium">
        <color indexed="8"/>
      </top>
      <bottom/>
      <diagonal/>
    </border>
    <border>
      <left/>
      <right style="medium">
        <color indexed="8"/>
      </right>
      <top style="medium">
        <color indexed="8"/>
      </top>
      <bottom/>
      <diagonal/>
    </border>
    <border>
      <left style="thick">
        <color indexed="64"/>
      </left>
      <right/>
      <top style="double">
        <color indexed="64"/>
      </top>
      <bottom style="thick">
        <color indexed="64"/>
      </bottom>
      <diagonal/>
    </border>
    <border>
      <left/>
      <right style="medium">
        <color indexed="8"/>
      </right>
      <top style="double">
        <color indexed="64"/>
      </top>
      <bottom style="thick">
        <color indexed="64"/>
      </bottom>
      <diagonal/>
    </border>
    <border>
      <left style="thick">
        <color indexed="64"/>
      </left>
      <right/>
      <top style="thick">
        <color indexed="64"/>
      </top>
      <bottom/>
      <diagonal/>
    </border>
    <border>
      <left style="medium">
        <color indexed="8"/>
      </left>
      <right/>
      <top style="thick">
        <color indexed="64"/>
      </top>
      <bottom/>
      <diagonal/>
    </border>
    <border>
      <left style="thin">
        <color indexed="64"/>
      </left>
      <right style="thin">
        <color indexed="8"/>
      </right>
      <top style="thick">
        <color indexed="64"/>
      </top>
      <bottom/>
      <diagonal/>
    </border>
    <border>
      <left style="thin">
        <color indexed="8"/>
      </left>
      <right/>
      <top style="thick">
        <color indexed="64"/>
      </top>
      <bottom/>
      <diagonal/>
    </border>
    <border>
      <left/>
      <right style="thin">
        <color indexed="8"/>
      </right>
      <top style="thick">
        <color indexed="64"/>
      </top>
      <bottom/>
      <diagonal/>
    </border>
    <border>
      <left style="thin">
        <color indexed="8"/>
      </left>
      <right/>
      <top style="thick">
        <color indexed="64"/>
      </top>
      <bottom style="thin">
        <color indexed="64"/>
      </bottom>
      <diagonal/>
    </border>
    <border>
      <left/>
      <right/>
      <top style="thick">
        <color indexed="64"/>
      </top>
      <bottom style="thin">
        <color indexed="64"/>
      </bottom>
      <diagonal/>
    </border>
    <border>
      <left style="medium">
        <color indexed="64"/>
      </left>
      <right style="thick">
        <color indexed="64"/>
      </right>
      <top style="thick">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left/>
      <right style="thin">
        <color indexed="64"/>
      </right>
      <top/>
      <bottom style="thin">
        <color indexed="8"/>
      </bottom>
      <diagonal/>
    </border>
    <border>
      <left style="thin">
        <color indexed="8"/>
      </left>
      <right style="thin">
        <color indexed="8"/>
      </right>
      <top/>
      <bottom style="thin">
        <color indexed="64"/>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style="medium">
        <color indexed="64"/>
      </right>
      <top style="medium">
        <color indexed="64"/>
      </top>
      <bottom style="thin">
        <color indexed="8"/>
      </bottom>
      <diagonal/>
    </border>
    <border diagonalUp="1">
      <left/>
      <right style="thin">
        <color indexed="8"/>
      </right>
      <top style="medium">
        <color indexed="64"/>
      </top>
      <bottom style="thin">
        <color indexed="8"/>
      </bottom>
      <diagonal style="thin">
        <color indexed="64"/>
      </diagonal>
    </border>
    <border>
      <left style="thin">
        <color indexed="8"/>
      </left>
      <right style="medium">
        <color indexed="8"/>
      </right>
      <top style="medium">
        <color indexed="64"/>
      </top>
      <bottom/>
      <diagonal/>
    </border>
    <border diagonalUp="1">
      <left style="medium">
        <color indexed="8"/>
      </left>
      <right style="thin">
        <color indexed="8"/>
      </right>
      <top style="medium">
        <color indexed="64"/>
      </top>
      <bottom style="thin">
        <color indexed="8"/>
      </bottom>
      <diagonal style="thin">
        <color indexed="64"/>
      </diagonal>
    </border>
    <border diagonalUp="1">
      <left style="medium">
        <color indexed="64"/>
      </left>
      <right style="thin">
        <color indexed="8"/>
      </right>
      <top style="thin">
        <color auto="1"/>
      </top>
      <bottom style="thin">
        <color indexed="64"/>
      </bottom>
      <diagonal style="thin">
        <color indexed="64"/>
      </diagonal>
    </border>
    <border>
      <left style="hair">
        <color indexed="64"/>
      </left>
      <right/>
      <top style="thin">
        <color auto="1"/>
      </top>
      <bottom style="thin">
        <color indexed="64"/>
      </bottom>
      <diagonal/>
    </border>
    <border>
      <left/>
      <right style="medium">
        <color indexed="8"/>
      </right>
      <top/>
      <bottom style="thin">
        <color indexed="8"/>
      </bottom>
      <diagonal/>
    </border>
    <border>
      <left style="thin">
        <color indexed="64"/>
      </left>
      <right style="thin">
        <color indexed="64"/>
      </right>
      <top style="thin">
        <color indexed="64"/>
      </top>
      <bottom style="double">
        <color indexed="8"/>
      </bottom>
      <diagonal/>
    </border>
    <border>
      <left style="thin">
        <color indexed="64"/>
      </left>
      <right/>
      <top style="thin">
        <color indexed="64"/>
      </top>
      <bottom style="double">
        <color indexed="8"/>
      </bottom>
      <diagonal/>
    </border>
    <border>
      <left style="hair">
        <color indexed="64"/>
      </left>
      <right style="thin">
        <color indexed="64"/>
      </right>
      <top style="thin">
        <color indexed="64"/>
      </top>
      <bottom style="double">
        <color indexed="8"/>
      </bottom>
      <diagonal/>
    </border>
    <border>
      <left/>
      <right style="medium">
        <color indexed="64"/>
      </right>
      <top style="thin">
        <color indexed="64"/>
      </top>
      <bottom style="double">
        <color indexed="8"/>
      </bottom>
      <diagonal/>
    </border>
    <border>
      <left style="medium">
        <color indexed="64"/>
      </left>
      <right style="thick">
        <color indexed="64"/>
      </right>
      <top style="thin">
        <color indexed="64"/>
      </top>
      <bottom style="double">
        <color indexed="64"/>
      </bottom>
      <diagonal/>
    </border>
    <border>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8"/>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right style="medium">
        <color indexed="8"/>
      </right>
      <top style="thick">
        <color indexed="64"/>
      </top>
      <bottom/>
      <diagonal/>
    </border>
    <border>
      <left style="medium">
        <color indexed="8"/>
      </left>
      <right style="thin">
        <color indexed="64"/>
      </right>
      <top style="thick">
        <color indexed="64"/>
      </top>
      <bottom style="thin">
        <color indexed="64"/>
      </bottom>
      <diagonal/>
    </border>
    <border>
      <left style="thin">
        <color indexed="64"/>
      </left>
      <right style="thin">
        <color indexed="8"/>
      </right>
      <top style="thick">
        <color indexed="64"/>
      </top>
      <bottom style="thin">
        <color indexed="64"/>
      </bottom>
      <diagonal/>
    </border>
    <border>
      <left style="thin">
        <color indexed="8"/>
      </left>
      <right style="hair">
        <color indexed="64"/>
      </right>
      <top style="thick">
        <color indexed="64"/>
      </top>
      <bottom style="thin">
        <color indexed="64"/>
      </bottom>
      <diagonal/>
    </border>
    <border>
      <left style="hair">
        <color indexed="64"/>
      </left>
      <right style="thin">
        <color indexed="8"/>
      </right>
      <top style="thick">
        <color indexed="64"/>
      </top>
      <bottom/>
      <diagonal/>
    </border>
    <border>
      <left style="thin">
        <color indexed="8"/>
      </left>
      <right style="thin">
        <color indexed="8"/>
      </right>
      <top style="thick">
        <color indexed="64"/>
      </top>
      <bottom/>
      <diagonal/>
    </border>
    <border>
      <left style="thin">
        <color indexed="8"/>
      </left>
      <right style="medium">
        <color indexed="64"/>
      </right>
      <top style="thick">
        <color indexed="64"/>
      </top>
      <bottom/>
      <diagonal/>
    </border>
    <border diagonalUp="1">
      <left/>
      <right style="thin">
        <color indexed="8"/>
      </right>
      <top style="thick">
        <color indexed="64"/>
      </top>
      <bottom style="thin">
        <color indexed="8"/>
      </bottom>
      <diagonal style="thin">
        <color indexed="64"/>
      </diagonal>
    </border>
    <border>
      <left style="thin">
        <color indexed="8"/>
      </left>
      <right style="medium">
        <color indexed="8"/>
      </right>
      <top style="thick">
        <color indexed="64"/>
      </top>
      <bottom/>
      <diagonal/>
    </border>
    <border diagonalUp="1">
      <left style="medium">
        <color indexed="8"/>
      </left>
      <right style="thin">
        <color indexed="8"/>
      </right>
      <top style="thick">
        <color indexed="64"/>
      </top>
      <bottom style="thin">
        <color indexed="8"/>
      </bottom>
      <diagonal style="thin">
        <color indexed="64"/>
      </diagonal>
    </border>
    <border>
      <left/>
      <right style="thin">
        <color indexed="64"/>
      </right>
      <top style="thick">
        <color indexed="64"/>
      </top>
      <bottom/>
      <diagonal/>
    </border>
    <border>
      <left style="medium">
        <color indexed="64"/>
      </left>
      <right style="thick">
        <color indexed="64"/>
      </right>
      <top style="thick">
        <color indexed="64"/>
      </top>
      <bottom style="thin">
        <color indexed="8"/>
      </bottom>
      <diagonal/>
    </border>
    <border>
      <left style="thick">
        <color indexed="64"/>
      </left>
      <right/>
      <top/>
      <bottom style="thick">
        <color indexed="64"/>
      </bottom>
      <diagonal/>
    </border>
    <border>
      <left style="medium">
        <color indexed="64"/>
      </left>
      <right/>
      <top/>
      <bottom style="thick">
        <color indexed="64"/>
      </bottom>
      <diagonal/>
    </border>
    <border>
      <left style="thin">
        <color indexed="64"/>
      </left>
      <right style="thin">
        <color indexed="8"/>
      </right>
      <top/>
      <bottom style="thick">
        <color indexed="64"/>
      </bottom>
      <diagonal/>
    </border>
    <border>
      <left style="thin">
        <color indexed="8"/>
      </left>
      <right/>
      <top/>
      <bottom style="thick">
        <color indexed="64"/>
      </bottom>
      <diagonal/>
    </border>
    <border>
      <left style="hair">
        <color indexed="64"/>
      </left>
      <right style="thin">
        <color indexed="8"/>
      </right>
      <top/>
      <bottom style="thick">
        <color indexed="64"/>
      </bottom>
      <diagonal/>
    </border>
    <border>
      <left style="thin">
        <color indexed="8"/>
      </left>
      <right style="thin">
        <color indexed="8"/>
      </right>
      <top/>
      <bottom style="thick">
        <color indexed="64"/>
      </bottom>
      <diagonal/>
    </border>
    <border>
      <left style="thin">
        <color indexed="8"/>
      </left>
      <right style="medium">
        <color indexed="64"/>
      </right>
      <top/>
      <bottom style="thick">
        <color indexed="64"/>
      </bottom>
      <diagonal/>
    </border>
    <border>
      <left/>
      <right style="thin">
        <color indexed="64"/>
      </right>
      <top/>
      <bottom style="thick">
        <color indexed="64"/>
      </bottom>
      <diagonal/>
    </border>
    <border>
      <left style="medium">
        <color indexed="64"/>
      </left>
      <right style="thick">
        <color indexed="64"/>
      </right>
      <top style="thin">
        <color indexed="64"/>
      </top>
      <bottom style="thick">
        <color indexed="64"/>
      </bottom>
      <diagonal/>
    </border>
    <border>
      <left style="thick">
        <color indexed="64"/>
      </left>
      <right/>
      <top/>
      <bottom style="medium">
        <color indexed="64"/>
      </bottom>
      <diagonal/>
    </border>
    <border>
      <left style="thin">
        <color indexed="64"/>
      </left>
      <right style="thin">
        <color indexed="8"/>
      </right>
      <top style="thin">
        <color indexed="64"/>
      </top>
      <bottom style="thin">
        <color indexed="64"/>
      </bottom>
      <diagonal/>
    </border>
    <border diagonalUp="1">
      <left style="medium">
        <color indexed="64"/>
      </left>
      <right style="thin">
        <color indexed="8"/>
      </right>
      <top style="thin">
        <color indexed="8"/>
      </top>
      <bottom/>
      <diagonal style="thin">
        <color indexed="64"/>
      </diagonal>
    </border>
    <border diagonalUp="1">
      <left style="medium">
        <color indexed="64"/>
      </left>
      <right style="thin">
        <color indexed="64"/>
      </right>
      <top style="thin">
        <color indexed="8"/>
      </top>
      <bottom/>
      <diagonal style="thin">
        <color indexed="64"/>
      </diagonal>
    </border>
    <border diagonalUp="1">
      <left style="medium">
        <color indexed="64"/>
      </left>
      <right style="thin">
        <color indexed="8"/>
      </right>
      <top style="thin">
        <color indexed="64"/>
      </top>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ck">
        <color indexed="64"/>
      </left>
      <right/>
      <top style="medium">
        <color indexed="64"/>
      </top>
      <bottom/>
      <diagonal/>
    </border>
    <border>
      <left/>
      <right style="medium">
        <color indexed="8"/>
      </right>
      <top style="medium">
        <color indexed="64"/>
      </top>
      <bottom/>
      <diagonal/>
    </border>
    <border>
      <left style="hair">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medium">
        <color indexed="64"/>
      </top>
      <bottom/>
      <diagonal/>
    </border>
    <border diagonalUp="1">
      <left style="medium">
        <color indexed="64"/>
      </left>
      <right style="thin">
        <color indexed="8"/>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style="medium">
        <color indexed="8"/>
      </right>
      <top style="thin">
        <color indexed="64"/>
      </top>
      <bottom style="medium">
        <color indexed="64"/>
      </bottom>
      <diagonal/>
    </border>
    <border>
      <left style="medium">
        <color indexed="8"/>
      </left>
      <right/>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8"/>
      </right>
      <top style="thin">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bottom style="thin">
        <color indexed="64"/>
      </bottom>
      <diagonal/>
    </border>
    <border>
      <left style="medium">
        <color indexed="64"/>
      </left>
      <right style="thin">
        <color indexed="64"/>
      </right>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right/>
      <top style="medium">
        <color indexed="64"/>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thin">
        <color indexed="8"/>
      </right>
      <top/>
      <bottom style="medium">
        <color indexed="64"/>
      </bottom>
      <diagonal/>
    </border>
    <border>
      <left/>
      <right style="thin">
        <color indexed="8"/>
      </right>
      <top/>
      <bottom style="thin">
        <color indexed="64"/>
      </bottom>
      <diagonal/>
    </border>
    <border>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style="medium">
        <color indexed="8"/>
      </top>
      <bottom/>
      <diagonal/>
    </border>
    <border>
      <left/>
      <right style="medium">
        <color indexed="8"/>
      </right>
      <top/>
      <bottom/>
      <diagonal/>
    </border>
    <border>
      <left style="medium">
        <color indexed="8"/>
      </left>
      <right/>
      <top/>
      <bottom/>
      <diagonal/>
    </border>
    <border>
      <left style="thin">
        <color indexed="64"/>
      </left>
      <right style="thin">
        <color indexed="8"/>
      </right>
      <top/>
      <bottom/>
      <diagonal/>
    </border>
    <border>
      <left style="thin">
        <color indexed="8"/>
      </left>
      <right/>
      <top/>
      <bottom/>
      <diagonal/>
    </border>
    <border>
      <left style="hair">
        <color indexed="64"/>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bottom/>
      <diagonal/>
    </border>
    <border>
      <left style="thin">
        <color indexed="64"/>
      </left>
      <right style="thin">
        <color indexed="8"/>
      </right>
      <top/>
      <bottom style="thin">
        <color indexed="64"/>
      </bottom>
      <diagonal/>
    </border>
    <border>
      <left style="medium">
        <color indexed="8"/>
      </left>
      <right style="thin">
        <color indexed="8"/>
      </right>
      <top/>
      <bottom/>
      <diagonal/>
    </border>
    <border>
      <left style="hair">
        <color indexed="64"/>
      </left>
      <right/>
      <top/>
      <bottom style="thin">
        <color indexed="8"/>
      </bottom>
      <diagonal/>
    </border>
    <border>
      <left style="thin">
        <color indexed="64"/>
      </left>
      <right/>
      <top/>
      <bottom style="thin">
        <color indexed="8"/>
      </bottom>
      <diagonal/>
    </border>
    <border>
      <left style="medium">
        <color indexed="64"/>
      </left>
      <right style="thin">
        <color indexed="8"/>
      </right>
      <top/>
      <bottom style="medium">
        <color indexed="64"/>
      </bottom>
      <diagonal/>
    </border>
    <border diagonalUp="1">
      <left style="medium">
        <color indexed="64"/>
      </left>
      <right style="thin">
        <color indexed="8"/>
      </right>
      <top style="thin">
        <color auto="1"/>
      </top>
      <bottom style="double">
        <color indexed="8"/>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auto="1"/>
      </top>
      <bottom style="thin">
        <color indexed="64"/>
      </bottom>
      <diagonal/>
    </border>
    <border>
      <left style="thin">
        <color indexed="64"/>
      </left>
      <right style="hair">
        <color indexed="64"/>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64"/>
      </left>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hair">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right/>
      <top style="thin">
        <color indexed="8"/>
      </top>
      <bottom style="thin">
        <color indexed="64"/>
      </bottom>
      <diagonal/>
    </border>
    <border>
      <left style="medium">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thick">
        <color indexed="64"/>
      </right>
      <top style="thin">
        <color indexed="8"/>
      </top>
      <bottom style="thin">
        <color indexed="64"/>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64"/>
      </left>
      <right style="thin">
        <color indexed="8"/>
      </right>
      <top style="thin">
        <color indexed="8"/>
      </top>
      <bottom/>
      <diagonal/>
    </border>
    <border>
      <left style="hair">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64"/>
      </bottom>
      <diagonal/>
    </border>
    <border>
      <left style="medium">
        <color indexed="8"/>
      </left>
      <right/>
      <top style="thin">
        <color indexed="8"/>
      </top>
      <bottom/>
      <diagonal/>
    </border>
    <border>
      <left style="thin">
        <color indexed="8"/>
      </left>
      <right/>
      <top style="thin">
        <color indexed="8"/>
      </top>
      <bottom/>
      <diagonal/>
    </border>
    <border>
      <left style="hair">
        <color indexed="64"/>
      </left>
      <right style="thin">
        <color indexed="8"/>
      </right>
      <top style="thin">
        <color indexed="8"/>
      </top>
      <bottom/>
      <diagonal/>
    </border>
    <border>
      <left style="thin">
        <color indexed="64"/>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thin">
        <color indexed="64"/>
      </left>
      <right/>
      <top style="thin">
        <color indexed="64"/>
      </top>
      <bottom style="thin">
        <color indexed="8"/>
      </bottom>
      <diagonal/>
    </border>
    <border>
      <left/>
      <right style="thin">
        <color indexed="64"/>
      </right>
      <top style="thin">
        <color indexed="8"/>
      </top>
      <bottom style="thin">
        <color indexed="64"/>
      </bottom>
      <diagonal/>
    </border>
    <border>
      <left style="medium">
        <color indexed="64"/>
      </left>
      <right style="medium">
        <color indexed="64"/>
      </right>
      <top style="thin">
        <color indexed="8"/>
      </top>
      <bottom style="thin">
        <color indexed="64"/>
      </bottom>
      <diagonal/>
    </border>
    <border>
      <left style="thin">
        <color indexed="8"/>
      </left>
      <right/>
      <top style="thin">
        <color indexed="8"/>
      </top>
      <bottom style="medium">
        <color indexed="64"/>
      </bottom>
      <diagonal/>
    </border>
    <border>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hair">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64"/>
      </left>
      <right style="thick">
        <color indexed="64"/>
      </right>
      <top style="thin">
        <color indexed="8"/>
      </top>
      <bottom style="thin">
        <color indexed="8"/>
      </bottom>
      <diagonal/>
    </border>
    <border>
      <left/>
      <right style="medium">
        <color indexed="64"/>
      </right>
      <top style="thin">
        <color indexed="8"/>
      </top>
      <bottom style="medium">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right/>
      <top style="thin">
        <color indexed="8"/>
      </top>
      <bottom style="thin">
        <color indexed="8"/>
      </bottom>
      <diagonal/>
    </border>
    <border>
      <left style="medium">
        <color indexed="64"/>
      </left>
      <right style="thin">
        <color indexed="8"/>
      </right>
      <top style="thin">
        <color indexed="8"/>
      </top>
      <bottom style="thin">
        <color indexed="64"/>
      </bottom>
      <diagonal/>
    </border>
    <border>
      <left style="thin">
        <color indexed="8"/>
      </left>
      <right/>
      <top style="thin">
        <color indexed="8"/>
      </top>
      <bottom style="thick">
        <color indexed="64"/>
      </bottom>
      <diagonal/>
    </border>
    <border>
      <left/>
      <right style="medium">
        <color indexed="64"/>
      </right>
      <top style="thin">
        <color indexed="8"/>
      </top>
      <bottom style="thick">
        <color indexed="64"/>
      </bottom>
      <diagonal/>
    </border>
    <border>
      <left style="thin">
        <color indexed="64"/>
      </left>
      <right/>
      <top style="thin">
        <color indexed="64"/>
      </top>
      <bottom/>
      <diagonal/>
    </border>
    <border>
      <left/>
      <right style="medium">
        <color indexed="64"/>
      </right>
      <top style="thin">
        <color auto="1"/>
      </top>
      <bottom style="thin">
        <color indexed="64"/>
      </bottom>
      <diagonal/>
    </border>
    <border>
      <left style="thin">
        <color indexed="8"/>
      </left>
      <right/>
      <top style="thin">
        <color indexed="64"/>
      </top>
      <bottom style="thin">
        <color indexed="64"/>
      </bottom>
      <diagonal/>
    </border>
    <border>
      <left style="hair">
        <color indexed="64"/>
      </left>
      <right/>
      <top style="thin">
        <color indexed="64"/>
      </top>
      <bottom/>
      <diagonal/>
    </border>
    <border>
      <left style="thin">
        <color indexed="8"/>
      </left>
      <right style="thin">
        <color indexed="64"/>
      </right>
      <top style="thin">
        <color indexed="64"/>
      </top>
      <bottom style="thin">
        <color indexed="64"/>
      </bottom>
      <diagonal/>
    </border>
    <border>
      <left style="thin">
        <color indexed="8"/>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64"/>
      </left>
      <right/>
      <top style="thin">
        <color auto="1"/>
      </top>
      <bottom style="thin">
        <color indexed="64"/>
      </bottom>
      <diagonal/>
    </border>
    <border>
      <left style="hair">
        <color indexed="64"/>
      </left>
      <right style="thin">
        <color indexed="64"/>
      </right>
      <top style="thin">
        <color indexed="64"/>
      </top>
      <bottom/>
      <diagonal/>
    </border>
    <border>
      <left style="medium">
        <color indexed="8"/>
      </left>
      <right style="thin">
        <color indexed="64"/>
      </right>
      <top style="thin">
        <color indexed="64"/>
      </top>
      <bottom style="thin">
        <color indexed="8"/>
      </bottom>
      <diagonal/>
    </border>
    <border>
      <left style="thin">
        <color indexed="8"/>
      </left>
      <right style="medium">
        <color indexed="64"/>
      </right>
      <top style="thin">
        <color auto="1"/>
      </top>
      <bottom style="thin">
        <color indexed="8"/>
      </bottom>
      <diagonal/>
    </border>
    <border>
      <left style="medium">
        <color indexed="8"/>
      </left>
      <right style="thin">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style="thin">
        <color indexed="8"/>
      </top>
      <bottom style="medium">
        <color indexed="64"/>
      </bottom>
      <diagonal/>
    </border>
    <border>
      <left style="medium">
        <color indexed="8"/>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8"/>
      </right>
      <top style="thin">
        <color indexed="64"/>
      </top>
      <bottom/>
      <diagonal/>
    </border>
    <border>
      <left style="thin">
        <color indexed="8"/>
      </left>
      <right style="medium">
        <color indexed="64"/>
      </right>
      <top style="thin">
        <color indexed="64"/>
      </top>
      <bottom style="thin">
        <color indexed="64"/>
      </bottom>
      <diagonal/>
    </border>
    <border>
      <left/>
      <right style="medium">
        <color indexed="8"/>
      </right>
      <top style="thin">
        <color indexed="8"/>
      </top>
      <bottom style="double">
        <color indexed="64"/>
      </bottom>
      <diagonal/>
    </border>
    <border>
      <left style="medium">
        <color indexed="8"/>
      </left>
      <right style="thin">
        <color indexed="64"/>
      </right>
      <top style="thin">
        <color indexed="8"/>
      </top>
      <bottom style="double">
        <color indexed="8"/>
      </bottom>
      <diagonal/>
    </border>
    <border>
      <left style="thin">
        <color indexed="8"/>
      </left>
      <right style="medium">
        <color indexed="64"/>
      </right>
      <top style="thin">
        <color indexed="8"/>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6">
    <xf numFmtId="0" fontId="0" fillId="0" borderId="0">
      <alignment vertical="center"/>
    </xf>
    <xf numFmtId="9"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6" fillId="0" borderId="0" applyFont="0" applyFill="0" applyBorder="0" applyAlignment="0" applyProtection="0">
      <alignment vertical="center"/>
    </xf>
    <xf numFmtId="0" fontId="16" fillId="0" borderId="0">
      <alignment vertical="center"/>
    </xf>
    <xf numFmtId="0" fontId="56" fillId="0" borderId="0"/>
  </cellStyleXfs>
  <cellXfs count="1309">
    <xf numFmtId="0" fontId="0" fillId="0" borderId="0" xfId="0">
      <alignment vertical="center"/>
    </xf>
    <xf numFmtId="0" fontId="32" fillId="0" borderId="0" xfId="0" applyFont="1">
      <alignment vertical="center"/>
    </xf>
    <xf numFmtId="0" fontId="33" fillId="0" borderId="0" xfId="0" applyFont="1">
      <alignment vertical="center"/>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Alignment="1">
      <alignment vertical="center" wrapText="1"/>
    </xf>
    <xf numFmtId="0" fontId="33" fillId="0" borderId="2" xfId="0" applyFont="1" applyBorder="1" applyAlignment="1">
      <alignment horizontal="center" vertical="center" wrapText="1" shrinkToFit="1"/>
    </xf>
    <xf numFmtId="0" fontId="33" fillId="0" borderId="4" xfId="0" applyFont="1" applyBorder="1" applyAlignment="1">
      <alignment horizontal="center" vertical="center" wrapText="1" shrinkToFit="1"/>
    </xf>
    <xf numFmtId="0" fontId="32" fillId="0" borderId="6" xfId="0" applyFont="1" applyBorder="1">
      <alignment vertical="center"/>
    </xf>
    <xf numFmtId="0" fontId="32" fillId="0" borderId="7" xfId="0" applyFont="1" applyBorder="1">
      <alignment vertical="center"/>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11" xfId="0" applyFont="1" applyBorder="1">
      <alignment vertical="center"/>
    </xf>
    <xf numFmtId="0" fontId="32" fillId="0" borderId="12" xfId="0" applyFont="1" applyBorder="1">
      <alignment vertical="center"/>
    </xf>
    <xf numFmtId="0" fontId="32" fillId="0" borderId="13" xfId="0" applyFont="1" applyBorder="1">
      <alignment vertical="center"/>
    </xf>
    <xf numFmtId="0" fontId="32" fillId="0" borderId="14" xfId="0" applyFont="1" applyBorder="1">
      <alignment vertical="center"/>
    </xf>
    <xf numFmtId="0" fontId="32" fillId="0" borderId="15" xfId="0" applyFont="1" applyBorder="1">
      <alignment vertical="center"/>
    </xf>
    <xf numFmtId="0" fontId="32" fillId="0" borderId="16" xfId="0" applyFont="1" applyBorder="1">
      <alignment vertical="center"/>
    </xf>
    <xf numFmtId="0" fontId="32" fillId="0" borderId="17" xfId="0" applyFont="1" applyBorder="1">
      <alignment vertical="center"/>
    </xf>
    <xf numFmtId="0" fontId="32" fillId="0" borderId="18" xfId="0" applyFont="1" applyBorder="1">
      <alignment vertical="center"/>
    </xf>
    <xf numFmtId="0" fontId="32" fillId="0" borderId="19" xfId="0" applyFont="1" applyBorder="1">
      <alignment vertical="center"/>
    </xf>
    <xf numFmtId="0" fontId="32" fillId="0" borderId="20" xfId="0" applyFont="1" applyBorder="1">
      <alignment vertical="center"/>
    </xf>
    <xf numFmtId="0" fontId="32" fillId="0" borderId="8" xfId="0" applyFont="1" applyBorder="1" applyAlignment="1">
      <alignment horizontal="center" vertical="center"/>
    </xf>
    <xf numFmtId="0" fontId="32" fillId="0" borderId="21" xfId="0" applyFont="1" applyBorder="1">
      <alignment vertical="center"/>
    </xf>
    <xf numFmtId="0" fontId="32" fillId="0" borderId="4" xfId="0" applyFont="1" applyBorder="1">
      <alignment vertical="center"/>
    </xf>
    <xf numFmtId="0" fontId="32" fillId="0" borderId="5" xfId="0" applyFont="1" applyBorder="1">
      <alignment vertical="center"/>
    </xf>
    <xf numFmtId="0" fontId="32" fillId="0" borderId="10" xfId="0" applyFont="1" applyBorder="1">
      <alignment vertical="center"/>
    </xf>
    <xf numFmtId="0" fontId="32" fillId="0" borderId="22" xfId="0" applyFont="1" applyBorder="1" applyAlignment="1">
      <alignment horizontal="lef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32" fillId="0" borderId="24" xfId="0" applyFont="1" applyBorder="1">
      <alignment vertical="center"/>
    </xf>
    <xf numFmtId="0" fontId="32" fillId="0" borderId="25" xfId="0" applyFont="1" applyBorder="1">
      <alignment vertical="center"/>
    </xf>
    <xf numFmtId="0" fontId="32" fillId="0" borderId="26" xfId="0" applyFont="1" applyBorder="1" applyAlignment="1">
      <alignment horizontal="left" vertical="center"/>
    </xf>
    <xf numFmtId="0" fontId="32" fillId="0" borderId="27" xfId="0" applyFont="1" applyBorder="1">
      <alignment vertical="center"/>
    </xf>
    <xf numFmtId="0" fontId="32" fillId="0" borderId="28" xfId="0" applyFont="1" applyBorder="1">
      <alignment vertical="center"/>
    </xf>
    <xf numFmtId="0" fontId="32" fillId="0" borderId="6" xfId="0" applyFont="1" applyBorder="1" applyAlignment="1">
      <alignment horizontal="center" vertical="center" shrinkToFit="1"/>
    </xf>
    <xf numFmtId="0" fontId="32" fillId="0" borderId="29" xfId="0" applyFont="1" applyBorder="1" applyAlignment="1">
      <alignment horizontal="center" vertical="center" shrinkToFit="1"/>
    </xf>
    <xf numFmtId="0" fontId="32" fillId="0" borderId="6" xfId="0" applyFont="1" applyBorder="1" applyAlignment="1">
      <alignment vertical="center" shrinkToFit="1"/>
    </xf>
    <xf numFmtId="0" fontId="34" fillId="0" borderId="0" xfId="0" applyFont="1">
      <alignment vertical="center"/>
    </xf>
    <xf numFmtId="0" fontId="33" fillId="0" borderId="30" xfId="0" applyFont="1" applyBorder="1" applyAlignment="1">
      <alignment horizontal="center" vertical="center" shrinkToFit="1"/>
    </xf>
    <xf numFmtId="0" fontId="33" fillId="0" borderId="30" xfId="0" applyFont="1" applyBorder="1" applyAlignment="1">
      <alignment horizontal="center" vertical="center" wrapText="1" shrinkToFit="1"/>
    </xf>
    <xf numFmtId="0" fontId="33" fillId="0" borderId="31" xfId="0" applyFont="1" applyBorder="1" applyAlignment="1">
      <alignment horizontal="center" vertical="center" shrinkToFit="1"/>
    </xf>
    <xf numFmtId="0" fontId="33" fillId="0" borderId="32" xfId="0" applyFont="1" applyBorder="1" applyAlignment="1">
      <alignment horizontal="center" vertical="center"/>
    </xf>
    <xf numFmtId="0" fontId="33" fillId="0" borderId="33" xfId="0" applyFont="1" applyBorder="1" applyAlignment="1">
      <alignment horizontal="center" vertical="center" wrapText="1" shrinkToFit="1"/>
    </xf>
    <xf numFmtId="0" fontId="33" fillId="0" borderId="34"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3" fillId="0" borderId="24" xfId="0" applyFont="1" applyBorder="1" applyAlignment="1">
      <alignment horizontal="center" vertical="center" wrapText="1" shrinkToFit="1"/>
    </xf>
    <xf numFmtId="0" fontId="33" fillId="0" borderId="35" xfId="0" applyFont="1" applyBorder="1" applyAlignment="1">
      <alignment horizontal="center" vertical="center" wrapText="1"/>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33" fillId="0" borderId="2" xfId="0" applyFont="1" applyBorder="1" applyAlignment="1">
      <alignment horizontal="center" vertical="center" wrapText="1"/>
    </xf>
    <xf numFmtId="0" fontId="32" fillId="5" borderId="38" xfId="0" applyFont="1" applyFill="1" applyBorder="1" applyAlignment="1">
      <alignment horizontal="center" vertical="center" shrinkToFit="1"/>
    </xf>
    <xf numFmtId="0" fontId="32" fillId="5" borderId="39" xfId="0" applyFont="1" applyFill="1" applyBorder="1" applyAlignment="1">
      <alignment horizontal="center" vertical="center" shrinkToFit="1"/>
    </xf>
    <xf numFmtId="0" fontId="32" fillId="5" borderId="1" xfId="0" applyFont="1" applyFill="1" applyBorder="1" applyAlignment="1">
      <alignment horizontal="center" vertical="center" shrinkToFit="1"/>
    </xf>
    <xf numFmtId="0" fontId="32" fillId="5" borderId="7" xfId="0" applyFont="1" applyFill="1" applyBorder="1" applyAlignment="1">
      <alignment horizontal="center" vertical="center" shrinkToFit="1"/>
    </xf>
    <xf numFmtId="0" fontId="32" fillId="5" borderId="40" xfId="0" applyFont="1" applyFill="1" applyBorder="1" applyAlignment="1">
      <alignment horizontal="center" vertical="center" shrinkToFit="1"/>
    </xf>
    <xf numFmtId="0" fontId="32" fillId="5" borderId="11" xfId="0" applyFont="1" applyFill="1" applyBorder="1">
      <alignment vertical="center"/>
    </xf>
    <xf numFmtId="0" fontId="32" fillId="5" borderId="12" xfId="0" applyFont="1" applyFill="1" applyBorder="1">
      <alignment vertical="center"/>
    </xf>
    <xf numFmtId="0" fontId="32" fillId="5" borderId="13" xfId="0" applyFont="1" applyFill="1" applyBorder="1">
      <alignment vertical="center"/>
    </xf>
    <xf numFmtId="0" fontId="32" fillId="5" borderId="14" xfId="0" applyFont="1" applyFill="1" applyBorder="1">
      <alignment vertical="center"/>
    </xf>
    <xf numFmtId="0" fontId="32" fillId="5" borderId="15" xfId="0" applyFont="1" applyFill="1" applyBorder="1">
      <alignment vertical="center"/>
    </xf>
    <xf numFmtId="0" fontId="35" fillId="6" borderId="1" xfId="0" applyFont="1" applyFill="1" applyBorder="1" applyAlignment="1">
      <alignment horizontal="center" vertical="center" wrapText="1" shrinkToFit="1"/>
    </xf>
    <xf numFmtId="0" fontId="35" fillId="6" borderId="39" xfId="0" applyFont="1" applyFill="1" applyBorder="1" applyAlignment="1">
      <alignment horizontal="center" vertical="center" wrapText="1" shrinkToFit="1"/>
    </xf>
    <xf numFmtId="0" fontId="35" fillId="6" borderId="41" xfId="0" applyFont="1" applyFill="1" applyBorder="1" applyAlignment="1">
      <alignment horizontal="center" vertical="center" wrapText="1"/>
    </xf>
    <xf numFmtId="0" fontId="35" fillId="6" borderId="9"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4" xfId="0" applyFont="1" applyFill="1" applyBorder="1" applyAlignment="1">
      <alignment horizontal="center" vertical="center"/>
    </xf>
    <xf numFmtId="0" fontId="35" fillId="6" borderId="39" xfId="0" applyFont="1" applyFill="1" applyBorder="1" applyAlignment="1">
      <alignment horizontal="centerContinuous" vertical="center" wrapText="1" shrinkToFit="1"/>
    </xf>
    <xf numFmtId="0" fontId="35" fillId="6" borderId="1" xfId="0" applyFont="1" applyFill="1" applyBorder="1" applyAlignment="1">
      <alignment horizontal="centerContinuous" vertical="center" wrapText="1" shrinkToFit="1"/>
    </xf>
    <xf numFmtId="0" fontId="35" fillId="6" borderId="9" xfId="0" applyFont="1" applyFill="1" applyBorder="1" applyAlignment="1">
      <alignment horizontal="centerContinuous" vertical="center" wrapText="1"/>
    </xf>
    <xf numFmtId="0" fontId="35" fillId="6" borderId="17" xfId="0" applyFont="1" applyFill="1" applyBorder="1" applyAlignment="1">
      <alignment horizontal="centerContinuous" vertical="center" wrapText="1"/>
    </xf>
    <xf numFmtId="0" fontId="7" fillId="0" borderId="42" xfId="0" applyFont="1" applyBorder="1">
      <alignment vertical="center"/>
    </xf>
    <xf numFmtId="0" fontId="7" fillId="0" borderId="43" xfId="0" applyFont="1" applyBorder="1">
      <alignment vertical="center"/>
    </xf>
    <xf numFmtId="0" fontId="33" fillId="0" borderId="44" xfId="0" applyFont="1" applyBorder="1" applyAlignment="1">
      <alignment horizontal="centerContinuous" vertical="center" shrinkToFit="1"/>
    </xf>
    <xf numFmtId="0" fontId="7" fillId="0" borderId="45" xfId="0" applyFont="1" applyBorder="1" applyAlignment="1">
      <alignment horizontal="centerContinuous" vertical="center" shrinkToFit="1"/>
    </xf>
    <xf numFmtId="0" fontId="7" fillId="0" borderId="46" xfId="0" applyFont="1" applyBorder="1">
      <alignment vertical="center"/>
    </xf>
    <xf numFmtId="0" fontId="7" fillId="0" borderId="47" xfId="0" applyFont="1" applyBorder="1">
      <alignment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xf>
    <xf numFmtId="0" fontId="35" fillId="6" borderId="48" xfId="0" applyFont="1" applyFill="1" applyBorder="1" applyAlignment="1">
      <alignment horizontal="centerContinuous" vertical="center" wrapText="1"/>
    </xf>
    <xf numFmtId="0" fontId="35" fillId="6" borderId="47" xfId="0" applyFont="1" applyFill="1" applyBorder="1" applyAlignment="1">
      <alignment horizontal="centerContinuous" vertical="center" wrapText="1"/>
    </xf>
    <xf numFmtId="0" fontId="35" fillId="6" borderId="41" xfId="0" applyFont="1" applyFill="1" applyBorder="1" applyAlignment="1">
      <alignment horizontal="centerContinuous" vertical="center" wrapText="1"/>
    </xf>
    <xf numFmtId="0" fontId="35" fillId="6" borderId="46" xfId="0" applyFont="1" applyFill="1" applyBorder="1" applyAlignment="1">
      <alignment horizontal="centerContinuous" vertical="center" wrapText="1"/>
    </xf>
    <xf numFmtId="0" fontId="33" fillId="0" borderId="39" xfId="0" applyFont="1" applyBorder="1" applyAlignment="1">
      <alignment horizontal="center" vertical="center" shrinkToFit="1"/>
    </xf>
    <xf numFmtId="0" fontId="33" fillId="0" borderId="49" xfId="0" applyFont="1" applyBorder="1">
      <alignment vertical="center"/>
    </xf>
    <xf numFmtId="0" fontId="33" fillId="0" borderId="50" xfId="0" applyFont="1" applyBorder="1">
      <alignment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xf>
    <xf numFmtId="0" fontId="33" fillId="0" borderId="51" xfId="0" applyFont="1" applyBorder="1" applyAlignment="1">
      <alignment horizontal="center" vertical="center" shrinkToFit="1"/>
    </xf>
    <xf numFmtId="0" fontId="33" fillId="0" borderId="50" xfId="0" applyFont="1" applyBorder="1" applyAlignment="1">
      <alignment horizontal="center" vertical="center" wrapText="1" shrinkToFit="1"/>
    </xf>
    <xf numFmtId="0" fontId="33" fillId="0" borderId="33" xfId="0" applyFont="1" applyBorder="1" applyAlignment="1">
      <alignment horizontal="center" vertical="center" shrinkToFit="1"/>
    </xf>
    <xf numFmtId="0" fontId="35" fillId="6" borderId="6" xfId="0" applyFont="1" applyFill="1" applyBorder="1" applyAlignment="1">
      <alignment horizontal="center" vertical="center" wrapText="1" shrinkToFit="1"/>
    </xf>
    <xf numFmtId="0" fontId="35" fillId="6" borderId="6" xfId="0" applyFont="1" applyFill="1" applyBorder="1" applyAlignment="1">
      <alignment horizontal="center" vertical="center" shrinkToFit="1"/>
    </xf>
    <xf numFmtId="0" fontId="35" fillId="6" borderId="52" xfId="0" applyFont="1" applyFill="1" applyBorder="1" applyAlignment="1">
      <alignment horizontal="center" vertical="center" wrapText="1" shrinkToFit="1"/>
    </xf>
    <xf numFmtId="0" fontId="35" fillId="6" borderId="21" xfId="0" applyFont="1" applyFill="1" applyBorder="1" applyAlignment="1">
      <alignment horizontal="center" vertical="center" wrapText="1" shrinkToFit="1"/>
    </xf>
    <xf numFmtId="0" fontId="7" fillId="0" borderId="0" xfId="0" applyFont="1" applyAlignment="1">
      <alignment horizontal="center" vertical="center"/>
    </xf>
    <xf numFmtId="0" fontId="33" fillId="0" borderId="0" xfId="0" applyFont="1" applyAlignment="1">
      <alignment horizontal="center" vertical="center" wrapText="1" shrinkToFit="1"/>
    </xf>
    <xf numFmtId="0" fontId="33" fillId="0" borderId="0" xfId="0" applyFont="1" applyAlignment="1">
      <alignment horizontal="center" vertical="center" shrinkToFit="1"/>
    </xf>
    <xf numFmtId="0" fontId="33"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xf>
    <xf numFmtId="0" fontId="35" fillId="6" borderId="52" xfId="0" applyFont="1" applyFill="1" applyBorder="1" applyAlignment="1">
      <alignment horizontal="center" vertical="center" shrinkToFit="1"/>
    </xf>
    <xf numFmtId="0" fontId="35" fillId="0" borderId="49" xfId="0" applyFont="1" applyBorder="1" applyAlignment="1">
      <alignment horizontal="center" vertical="center" shrinkToFit="1"/>
    </xf>
    <xf numFmtId="0" fontId="35" fillId="0" borderId="0" xfId="0" applyFont="1">
      <alignment vertical="center"/>
    </xf>
    <xf numFmtId="0" fontId="35" fillId="0" borderId="1" xfId="0" applyFont="1" applyBorder="1" applyAlignment="1">
      <alignment horizontal="center" vertical="center" shrinkToFit="1"/>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6" borderId="49" xfId="0" applyFont="1" applyFill="1" applyBorder="1" applyAlignment="1">
      <alignment horizontal="center" vertical="center" wrapText="1"/>
    </xf>
    <xf numFmtId="0" fontId="35" fillId="6" borderId="50" xfId="0" applyFont="1" applyFill="1" applyBorder="1" applyAlignment="1">
      <alignment horizontal="center" vertical="center"/>
    </xf>
    <xf numFmtId="0" fontId="35" fillId="6" borderId="1" xfId="0" applyFont="1" applyFill="1" applyBorder="1" applyAlignment="1">
      <alignment horizontal="centerContinuous" vertical="center" shrinkToFit="1"/>
    </xf>
    <xf numFmtId="0" fontId="35" fillId="6" borderId="2" xfId="0" applyFont="1" applyFill="1" applyBorder="1" applyAlignment="1">
      <alignment vertical="center" wrapText="1"/>
    </xf>
    <xf numFmtId="0" fontId="35" fillId="6" borderId="4" xfId="0" applyFont="1" applyFill="1" applyBorder="1" applyAlignment="1">
      <alignment horizontal="centerContinuous" vertical="center"/>
    </xf>
    <xf numFmtId="0" fontId="35" fillId="6" borderId="18" xfId="0" applyFont="1" applyFill="1" applyBorder="1" applyAlignment="1">
      <alignment vertical="center" wrapText="1"/>
    </xf>
    <xf numFmtId="0" fontId="35" fillId="0" borderId="49" xfId="0" applyFont="1" applyBorder="1" applyAlignment="1">
      <alignment horizontal="center" vertical="center" wrapText="1" shrinkToFit="1"/>
    </xf>
    <xf numFmtId="0" fontId="35" fillId="0" borderId="53" xfId="0" applyFont="1" applyBorder="1" applyAlignment="1">
      <alignment horizontal="center" vertical="center" wrapText="1"/>
    </xf>
    <xf numFmtId="0" fontId="35" fillId="6" borderId="45" xfId="0" applyFont="1" applyFill="1" applyBorder="1" applyAlignment="1">
      <alignment horizontal="centerContinuous" vertical="center" shrinkToFit="1"/>
    </xf>
    <xf numFmtId="0" fontId="35" fillId="6" borderId="51" xfId="0" applyFont="1" applyFill="1" applyBorder="1" applyAlignment="1">
      <alignment horizontal="centerContinuous" vertical="center" shrinkToFit="1"/>
    </xf>
    <xf numFmtId="0" fontId="35" fillId="6" borderId="1" xfId="0" applyFont="1" applyFill="1" applyBorder="1" applyAlignment="1">
      <alignment horizontal="center" vertical="center" shrinkToFit="1"/>
    </xf>
    <xf numFmtId="0" fontId="35" fillId="6" borderId="2" xfId="0" applyFont="1" applyFill="1" applyBorder="1" applyAlignment="1">
      <alignment horizontal="center" vertical="center" shrinkToFit="1"/>
    </xf>
    <xf numFmtId="0" fontId="35" fillId="6" borderId="4" xfId="0" applyFont="1" applyFill="1" applyBorder="1" applyAlignment="1">
      <alignment horizontal="center" vertical="center" shrinkToFit="1"/>
    </xf>
    <xf numFmtId="0" fontId="35" fillId="6" borderId="33" xfId="0" applyFont="1" applyFill="1" applyBorder="1" applyAlignment="1">
      <alignment horizontal="center" vertical="center" shrinkToFit="1"/>
    </xf>
    <xf numFmtId="0" fontId="35" fillId="6" borderId="50" xfId="0" applyFont="1" applyFill="1" applyBorder="1" applyAlignment="1">
      <alignment horizontal="center" vertical="center" wrapText="1"/>
    </xf>
    <xf numFmtId="0" fontId="35" fillId="6" borderId="21" xfId="0" applyFont="1" applyFill="1" applyBorder="1" applyAlignment="1">
      <alignment horizontal="center" vertical="center" shrinkToFit="1"/>
    </xf>
    <xf numFmtId="0" fontId="35" fillId="0" borderId="50" xfId="0" applyFont="1" applyBorder="1" applyAlignment="1">
      <alignment horizontal="center" vertical="center" shrinkToFit="1"/>
    </xf>
    <xf numFmtId="0" fontId="7" fillId="0" borderId="4" xfId="0" applyFont="1" applyBorder="1" applyAlignment="1">
      <alignment horizontal="center" vertical="center" wrapText="1" shrinkToFit="1"/>
    </xf>
    <xf numFmtId="0" fontId="33" fillId="0" borderId="32" xfId="0" applyFont="1" applyBorder="1" applyAlignment="1">
      <alignment horizontal="center" vertical="center" wrapText="1" shrinkToFit="1"/>
    </xf>
    <xf numFmtId="0" fontId="33" fillId="0" borderId="37" xfId="0" applyFont="1" applyBorder="1" applyAlignment="1">
      <alignment horizontal="center" vertical="center" wrapText="1" shrinkToFit="1"/>
    </xf>
    <xf numFmtId="0" fontId="35" fillId="6" borderId="50"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7" fillId="6" borderId="4" xfId="0" applyFont="1" applyFill="1" applyBorder="1" applyAlignment="1">
      <alignment horizontal="center" vertical="center" wrapText="1" shrinkToFit="1"/>
    </xf>
    <xf numFmtId="0" fontId="35" fillId="6" borderId="4" xfId="0" applyFont="1" applyFill="1" applyBorder="1" applyAlignment="1">
      <alignment horizontal="center" vertical="center" wrapText="1" shrinkToFit="1"/>
    </xf>
    <xf numFmtId="0" fontId="35" fillId="6" borderId="9" xfId="0" applyFont="1" applyFill="1" applyBorder="1" applyAlignment="1">
      <alignment horizontal="center" vertical="center" wrapText="1" shrinkToFit="1"/>
    </xf>
    <xf numFmtId="0" fontId="35" fillId="6" borderId="54" xfId="0" applyFont="1" applyFill="1" applyBorder="1" applyAlignment="1">
      <alignment horizontal="center" vertical="center" wrapText="1" shrinkToFit="1"/>
    </xf>
    <xf numFmtId="0" fontId="35" fillId="6" borderId="33" xfId="0" applyFont="1" applyFill="1" applyBorder="1" applyAlignment="1">
      <alignment horizontal="center" vertical="center" wrapText="1" shrinkToFit="1"/>
    </xf>
    <xf numFmtId="0" fontId="35" fillId="6" borderId="35" xfId="0" applyFont="1" applyFill="1" applyBorder="1" applyAlignment="1">
      <alignment horizontal="center" vertical="center" wrapText="1"/>
    </xf>
    <xf numFmtId="0" fontId="35" fillId="6" borderId="36" xfId="0" applyFont="1" applyFill="1" applyBorder="1" applyAlignment="1">
      <alignment horizontal="center" vertical="center"/>
    </xf>
    <xf numFmtId="0" fontId="35" fillId="6" borderId="30" xfId="0" applyFont="1" applyFill="1" applyBorder="1" applyAlignment="1">
      <alignment horizontal="center" vertical="center" wrapText="1" shrinkToFit="1"/>
    </xf>
    <xf numFmtId="0" fontId="35" fillId="6" borderId="30" xfId="0" applyFont="1" applyFill="1" applyBorder="1" applyAlignment="1">
      <alignment horizontal="center" vertical="center" shrinkToFit="1"/>
    </xf>
    <xf numFmtId="0" fontId="35" fillId="6" borderId="2" xfId="0" applyFont="1" applyFill="1" applyBorder="1" applyAlignment="1">
      <alignment horizontal="center" vertical="center" wrapText="1" shrinkToFit="1"/>
    </xf>
    <xf numFmtId="0" fontId="35" fillId="6" borderId="2" xfId="0" applyFont="1" applyFill="1" applyBorder="1" applyAlignment="1">
      <alignment horizontal="center" vertical="center"/>
    </xf>
    <xf numFmtId="0" fontId="35" fillId="0" borderId="2" xfId="0" applyFont="1" applyBorder="1" applyAlignment="1">
      <alignment horizontal="center" vertical="center" wrapText="1"/>
    </xf>
    <xf numFmtId="0" fontId="35" fillId="6" borderId="2" xfId="0" applyFont="1" applyFill="1" applyBorder="1" applyAlignment="1">
      <alignment horizontal="centerContinuous" vertical="center" wrapText="1"/>
    </xf>
    <xf numFmtId="0" fontId="35" fillId="6" borderId="4" xfId="0" applyFont="1" applyFill="1" applyBorder="1" applyAlignment="1">
      <alignment horizontal="centerContinuous" vertical="center" wrapText="1"/>
    </xf>
    <xf numFmtId="0" fontId="35" fillId="6" borderId="24" xfId="0" applyFont="1" applyFill="1" applyBorder="1" applyAlignment="1">
      <alignment horizontal="centerContinuous" vertical="center" shrinkToFit="1"/>
    </xf>
    <xf numFmtId="0" fontId="35" fillId="6" borderId="33" xfId="0" applyFont="1" applyFill="1" applyBorder="1" applyAlignment="1">
      <alignment horizontal="centerContinuous" vertical="center" shrinkToFit="1"/>
    </xf>
    <xf numFmtId="0" fontId="35" fillId="6" borderId="9" xfId="0" applyFont="1" applyFill="1" applyBorder="1" applyAlignment="1">
      <alignment horizontal="centerContinuous" vertical="center" shrinkToFit="1"/>
    </xf>
    <xf numFmtId="0" fontId="35" fillId="6" borderId="50" xfId="0" applyFont="1" applyFill="1" applyBorder="1" applyAlignment="1">
      <alignment horizontal="centerContinuous" vertical="center" shrinkToFit="1"/>
    </xf>
    <xf numFmtId="9" fontId="35" fillId="6" borderId="9" xfId="0" applyNumberFormat="1" applyFont="1" applyFill="1" applyBorder="1" applyAlignment="1">
      <alignment horizontal="center" vertical="center" wrapText="1" shrinkToFit="1"/>
    </xf>
    <xf numFmtId="0" fontId="35" fillId="0" borderId="30" xfId="0" applyFont="1" applyBorder="1" applyAlignment="1">
      <alignment horizontal="center" vertical="center" wrapText="1" shrinkToFit="1"/>
    </xf>
    <xf numFmtId="0" fontId="33" fillId="0" borderId="11" xfId="0" applyFont="1" applyBorder="1" applyAlignment="1">
      <alignment horizontal="center" vertical="center" shrinkToFit="1"/>
    </xf>
    <xf numFmtId="0" fontId="33" fillId="0" borderId="11" xfId="0" applyFont="1" applyBorder="1" applyAlignment="1">
      <alignment horizontal="center" vertical="center"/>
    </xf>
    <xf numFmtId="0" fontId="35" fillId="0" borderId="0" xfId="0" applyFont="1" applyAlignment="1">
      <alignment horizontal="center" vertical="center" wrapText="1" shrinkToFit="1"/>
    </xf>
    <xf numFmtId="0" fontId="35" fillId="0" borderId="0" xfId="0" applyFont="1" applyAlignment="1">
      <alignment horizontal="center" vertical="center" wrapText="1"/>
    </xf>
    <xf numFmtId="0" fontId="7" fillId="0" borderId="3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0" xfId="0" applyFont="1" applyAlignment="1">
      <alignment horizontal="centerContinuous" vertical="center" shrinkToFit="1"/>
    </xf>
    <xf numFmtId="0" fontId="7" fillId="0" borderId="0" xfId="0" applyFont="1" applyAlignment="1">
      <alignment horizontal="center" vertical="center" wrapText="1"/>
    </xf>
    <xf numFmtId="0" fontId="7" fillId="0" borderId="0" xfId="0" applyFont="1" applyAlignment="1">
      <alignment horizontal="centerContinuous" vertical="center"/>
    </xf>
    <xf numFmtId="0" fontId="7" fillId="0" borderId="0" xfId="0" applyFont="1">
      <alignment vertical="center"/>
    </xf>
    <xf numFmtId="0" fontId="7" fillId="0" borderId="0" xfId="0" applyFont="1" applyAlignment="1">
      <alignment vertical="center" wrapText="1" shrinkToFit="1"/>
    </xf>
    <xf numFmtId="0" fontId="35" fillId="6" borderId="1" xfId="0" applyFont="1" applyFill="1" applyBorder="1" applyAlignment="1">
      <alignment horizontal="centerContinuous" vertical="center" wrapText="1"/>
    </xf>
    <xf numFmtId="0" fontId="35" fillId="6" borderId="46" xfId="0" applyFont="1" applyFill="1" applyBorder="1" applyAlignment="1">
      <alignment horizontal="centerContinuous" vertical="center" wrapText="1" shrinkToFit="1"/>
    </xf>
    <xf numFmtId="0" fontId="35" fillId="6" borderId="49" xfId="0" applyFont="1" applyFill="1" applyBorder="1" applyAlignment="1">
      <alignment horizontal="centerContinuous" vertical="center" wrapText="1" shrinkToFit="1"/>
    </xf>
    <xf numFmtId="0" fontId="35" fillId="6" borderId="9" xfId="0" applyFont="1" applyFill="1" applyBorder="1" applyAlignment="1">
      <alignment horizontal="centerContinuous" vertical="center" wrapText="1" shrinkToFit="1"/>
    </xf>
    <xf numFmtId="0" fontId="35" fillId="6" borderId="50" xfId="0" applyFont="1" applyFill="1" applyBorder="1" applyAlignment="1">
      <alignment horizontal="centerContinuous" vertical="center" wrapText="1" shrinkToFit="1"/>
    </xf>
    <xf numFmtId="0" fontId="36" fillId="6" borderId="6" xfId="0" applyFont="1" applyFill="1" applyBorder="1" applyAlignment="1">
      <alignment horizontal="center" vertical="center" wrapText="1" shrinkToFit="1"/>
    </xf>
    <xf numFmtId="0" fontId="35" fillId="6" borderId="45" xfId="0" applyFont="1" applyFill="1" applyBorder="1" applyAlignment="1">
      <alignment horizontal="center" vertical="center" shrinkToFit="1"/>
    </xf>
    <xf numFmtId="0" fontId="35" fillId="6" borderId="46" xfId="0" applyFont="1" applyFill="1" applyBorder="1" applyAlignment="1">
      <alignment horizontal="center" vertical="center" shrinkToFit="1"/>
    </xf>
    <xf numFmtId="0" fontId="35" fillId="6" borderId="9" xfId="0" applyFont="1" applyFill="1" applyBorder="1" applyAlignment="1">
      <alignment horizontal="center" vertical="center" shrinkToFit="1"/>
    </xf>
    <xf numFmtId="0" fontId="33" fillId="6" borderId="1" xfId="0" applyFont="1" applyFill="1" applyBorder="1" applyAlignment="1">
      <alignment horizontal="center" vertical="center" shrinkToFit="1"/>
    </xf>
    <xf numFmtId="0" fontId="33" fillId="6" borderId="2" xfId="0" applyFont="1" applyFill="1" applyBorder="1" applyAlignment="1">
      <alignment horizontal="center" vertical="center" shrinkToFit="1"/>
    </xf>
    <xf numFmtId="0" fontId="33" fillId="6" borderId="4" xfId="0" applyFont="1" applyFill="1" applyBorder="1" applyAlignment="1">
      <alignment horizontal="center" vertical="center" shrinkToFit="1"/>
    </xf>
    <xf numFmtId="0" fontId="37" fillId="0" borderId="0" xfId="0" applyFont="1" applyAlignment="1"/>
    <xf numFmtId="0" fontId="37" fillId="0" borderId="0" xfId="0" applyFont="1">
      <alignment vertical="center"/>
    </xf>
    <xf numFmtId="0" fontId="37" fillId="0" borderId="0" xfId="0" applyFont="1" applyAlignment="1">
      <alignment horizontal="center" vertical="center"/>
    </xf>
    <xf numFmtId="0" fontId="37" fillId="0" borderId="17" xfId="0" applyFont="1" applyBorder="1" applyAlignment="1">
      <alignment horizontal="center" vertical="center"/>
    </xf>
    <xf numFmtId="0" fontId="37" fillId="0" borderId="48" xfId="0" applyFont="1" applyBorder="1" applyAlignment="1">
      <alignment horizontal="center" vertical="center"/>
    </xf>
    <xf numFmtId="0" fontId="37" fillId="0" borderId="63" xfId="0" applyFont="1" applyBorder="1" applyAlignment="1">
      <alignment horizontal="center" vertical="center"/>
    </xf>
    <xf numFmtId="188" fontId="37" fillId="0" borderId="0" xfId="0" applyNumberFormat="1" applyFont="1" applyAlignment="1">
      <alignment horizontal="center" vertical="center"/>
    </xf>
    <xf numFmtId="189" fontId="37" fillId="0" borderId="0" xfId="1" applyNumberFormat="1" applyFont="1" applyAlignment="1">
      <alignment horizontal="center" vertical="center"/>
    </xf>
    <xf numFmtId="0" fontId="37" fillId="0" borderId="12" xfId="0" applyFont="1" applyBorder="1" applyAlignment="1">
      <alignment horizontal="center" vertical="center"/>
    </xf>
    <xf numFmtId="0" fontId="37" fillId="0" borderId="18" xfId="0" applyFont="1" applyBorder="1" applyAlignment="1">
      <alignment horizontal="center" vertical="center"/>
    </xf>
    <xf numFmtId="189" fontId="37" fillId="8" borderId="18" xfId="1" applyNumberFormat="1" applyFont="1" applyFill="1" applyBorder="1" applyAlignment="1">
      <alignment horizontal="center" vertical="center"/>
    </xf>
    <xf numFmtId="188" fontId="37" fillId="0" borderId="18" xfId="0" applyNumberFormat="1" applyFont="1" applyBorder="1" applyAlignment="1">
      <alignment horizontal="center" vertical="center"/>
    </xf>
    <xf numFmtId="189" fontId="37" fillId="0" borderId="0" xfId="1" applyNumberFormat="1" applyFont="1" applyFill="1" applyBorder="1" applyAlignment="1">
      <alignment horizontal="center" vertical="center"/>
    </xf>
    <xf numFmtId="0" fontId="38" fillId="0" borderId="0" xfId="0" applyFont="1">
      <alignment vertical="center"/>
    </xf>
    <xf numFmtId="0" fontId="39" fillId="0" borderId="0" xfId="0" applyFont="1">
      <alignment vertical="center"/>
    </xf>
    <xf numFmtId="0" fontId="39" fillId="0" borderId="0" xfId="0" applyFont="1" applyAlignment="1">
      <alignment horizontal="centerContinuous" vertical="center"/>
    </xf>
    <xf numFmtId="0" fontId="40" fillId="0" borderId="0" xfId="0" applyFont="1">
      <alignment vertical="center"/>
    </xf>
    <xf numFmtId="0" fontId="41" fillId="0" borderId="0" xfId="0" applyFont="1">
      <alignment vertical="center"/>
    </xf>
    <xf numFmtId="0" fontId="42" fillId="0" borderId="0" xfId="0" applyFont="1" applyAlignment="1">
      <alignment horizontal="left" vertical="center"/>
    </xf>
    <xf numFmtId="0" fontId="38" fillId="0" borderId="0" xfId="0" applyFont="1" applyAlignment="1">
      <alignment horizontal="centerContinuous" vertical="center"/>
    </xf>
    <xf numFmtId="0" fontId="42" fillId="0" borderId="0" xfId="0" applyFont="1">
      <alignment vertical="center"/>
    </xf>
    <xf numFmtId="0" fontId="43" fillId="0" borderId="0" xfId="0" applyFont="1">
      <alignment vertical="center"/>
    </xf>
    <xf numFmtId="0" fontId="20" fillId="0" borderId="0" xfId="0" applyFont="1">
      <alignment vertical="center"/>
    </xf>
    <xf numFmtId="0" fontId="44" fillId="0" borderId="0" xfId="0" applyFont="1">
      <alignment vertical="center"/>
    </xf>
    <xf numFmtId="0" fontId="37" fillId="0" borderId="0" xfId="0" applyFont="1" applyAlignment="1">
      <alignment horizontal="left" vertical="center"/>
    </xf>
    <xf numFmtId="0" fontId="38" fillId="7" borderId="0" xfId="0" applyFont="1" applyFill="1">
      <alignment vertical="center"/>
    </xf>
    <xf numFmtId="0" fontId="42" fillId="7" borderId="12" xfId="0" applyFont="1" applyFill="1" applyBorder="1" applyAlignment="1"/>
    <xf numFmtId="0" fontId="42" fillId="7" borderId="0" xfId="0" applyFont="1" applyFill="1">
      <alignment vertical="center"/>
    </xf>
    <xf numFmtId="0" fontId="42" fillId="7" borderId="17" xfId="0" applyFont="1" applyFill="1" applyBorder="1">
      <alignment vertical="center"/>
    </xf>
    <xf numFmtId="0" fontId="42" fillId="7" borderId="48" xfId="0" applyFont="1" applyFill="1" applyBorder="1">
      <alignment vertical="center"/>
    </xf>
    <xf numFmtId="0" fontId="38" fillId="7" borderId="63" xfId="0" applyFont="1" applyFill="1" applyBorder="1">
      <alignment vertical="center"/>
    </xf>
    <xf numFmtId="0" fontId="42" fillId="7" borderId="17" xfId="0" applyFont="1" applyFill="1" applyBorder="1" applyAlignment="1">
      <alignment horizontal="centerContinuous" vertical="center"/>
    </xf>
    <xf numFmtId="0" fontId="42" fillId="7" borderId="48" xfId="0" applyFont="1" applyFill="1" applyBorder="1" applyAlignment="1">
      <alignment horizontal="centerContinuous" vertical="center"/>
    </xf>
    <xf numFmtId="0" fontId="38" fillId="0" borderId="0" xfId="0" applyFont="1" applyAlignment="1">
      <alignment horizontal="left" vertical="center"/>
    </xf>
    <xf numFmtId="0" fontId="22" fillId="0" borderId="0" xfId="0" applyFont="1" applyAlignment="1">
      <alignment horizontal="left" vertical="center"/>
    </xf>
    <xf numFmtId="0" fontId="46" fillId="0" borderId="0" xfId="0" applyFont="1" applyAlignment="1">
      <alignment vertical="center" wrapText="1"/>
    </xf>
    <xf numFmtId="0" fontId="46" fillId="0" borderId="0" xfId="0" applyFont="1">
      <alignment vertical="center"/>
    </xf>
    <xf numFmtId="0" fontId="40" fillId="0" borderId="0" xfId="0" applyFont="1" applyAlignment="1">
      <alignment vertical="center" wrapText="1"/>
    </xf>
    <xf numFmtId="0" fontId="47" fillId="0" borderId="0" xfId="0" applyFont="1">
      <alignment vertical="center"/>
    </xf>
    <xf numFmtId="0" fontId="40" fillId="0" borderId="69" xfId="0" applyFont="1" applyBorder="1" applyAlignment="1">
      <alignment horizontal="center" vertical="center" wrapText="1"/>
    </xf>
    <xf numFmtId="0" fontId="40" fillId="0" borderId="70" xfId="0" applyFont="1" applyBorder="1" applyAlignment="1">
      <alignment horizontal="center" vertical="center" wrapText="1"/>
    </xf>
    <xf numFmtId="0" fontId="22" fillId="9" borderId="79" xfId="0" applyFont="1" applyFill="1" applyBorder="1" applyAlignment="1">
      <alignment horizontal="center" vertical="center" wrapText="1" shrinkToFit="1"/>
    </xf>
    <xf numFmtId="0" fontId="42" fillId="9" borderId="18" xfId="0" applyFont="1" applyFill="1" applyBorder="1" applyAlignment="1">
      <alignment horizontal="center" vertical="center" wrapText="1"/>
    </xf>
    <xf numFmtId="0" fontId="20" fillId="0" borderId="0" xfId="0" applyFont="1" applyAlignment="1">
      <alignment horizontal="left" vertical="center"/>
    </xf>
    <xf numFmtId="0" fontId="19" fillId="0" borderId="0" xfId="0" applyFont="1">
      <alignment vertical="center"/>
    </xf>
    <xf numFmtId="0" fontId="37" fillId="0" borderId="0" xfId="0" applyFont="1" applyAlignment="1">
      <alignment horizontal="left" vertical="top" wrapText="1"/>
    </xf>
    <xf numFmtId="0" fontId="20" fillId="4" borderId="0" xfId="4" applyFont="1" applyFill="1">
      <alignment vertical="center"/>
    </xf>
    <xf numFmtId="0" fontId="20" fillId="0" borderId="0" xfId="4" applyFont="1">
      <alignment vertical="center"/>
    </xf>
    <xf numFmtId="0" fontId="27" fillId="4" borderId="81" xfId="4" applyFont="1" applyFill="1" applyBorder="1" applyAlignment="1">
      <alignment horizontal="centerContinuous" vertical="center" wrapText="1"/>
    </xf>
    <xf numFmtId="0" fontId="26" fillId="4" borderId="82" xfId="4" applyFont="1" applyFill="1" applyBorder="1" applyAlignment="1">
      <alignment horizontal="centerContinuous" vertical="center" wrapText="1"/>
    </xf>
    <xf numFmtId="0" fontId="26" fillId="4" borderId="0" xfId="4" applyFont="1" applyFill="1">
      <alignment vertical="center"/>
    </xf>
    <xf numFmtId="0" fontId="26" fillId="3" borderId="83" xfId="4" applyFont="1" applyFill="1" applyBorder="1" applyAlignment="1">
      <alignment horizontal="center" vertical="center" wrapText="1"/>
    </xf>
    <xf numFmtId="0" fontId="26" fillId="3" borderId="84" xfId="4" applyFont="1" applyFill="1" applyBorder="1" applyAlignment="1">
      <alignment horizontal="center" vertical="center" wrapText="1"/>
    </xf>
    <xf numFmtId="0" fontId="26" fillId="3" borderId="85" xfId="4" applyFont="1" applyFill="1" applyBorder="1" applyAlignment="1">
      <alignment horizontal="center" vertical="center" wrapText="1"/>
    </xf>
    <xf numFmtId="0" fontId="26" fillId="3" borderId="86" xfId="4" applyFont="1" applyFill="1" applyBorder="1" applyAlignment="1">
      <alignment horizontal="center" vertical="center" wrapText="1"/>
    </xf>
    <xf numFmtId="38" fontId="26" fillId="2" borderId="85" xfId="3" applyFont="1" applyFill="1" applyBorder="1" applyAlignment="1">
      <alignment vertical="center" wrapText="1"/>
    </xf>
    <xf numFmtId="0" fontId="26" fillId="0" borderId="0" xfId="4" applyFont="1">
      <alignment vertical="center"/>
    </xf>
    <xf numFmtId="38" fontId="26" fillId="2" borderId="92" xfId="3" applyFont="1" applyFill="1" applyBorder="1" applyAlignment="1">
      <alignment vertical="center" wrapText="1"/>
    </xf>
    <xf numFmtId="0" fontId="20" fillId="4" borderId="100" xfId="4" applyFont="1" applyFill="1" applyBorder="1" applyAlignment="1">
      <alignment vertical="center" wrapText="1"/>
    </xf>
    <xf numFmtId="38" fontId="26" fillId="2" borderId="104" xfId="3" applyFont="1" applyFill="1" applyBorder="1" applyAlignment="1">
      <alignment vertical="center" wrapText="1"/>
    </xf>
    <xf numFmtId="38" fontId="26" fillId="2" borderId="103" xfId="3" applyFont="1" applyFill="1" applyBorder="1" applyAlignment="1">
      <alignment vertical="center" wrapText="1"/>
    </xf>
    <xf numFmtId="0" fontId="26" fillId="4" borderId="105" xfId="4" applyFont="1" applyFill="1" applyBorder="1" applyAlignment="1">
      <alignment vertical="center" wrapText="1"/>
    </xf>
    <xf numFmtId="0" fontId="26" fillId="3" borderId="106" xfId="4" applyFont="1" applyFill="1" applyBorder="1" applyAlignment="1">
      <alignment horizontal="center" vertical="center" wrapText="1"/>
    </xf>
    <xf numFmtId="0" fontId="26" fillId="3" borderId="107" xfId="4" applyFont="1" applyFill="1" applyBorder="1" applyAlignment="1">
      <alignment horizontal="center" vertical="center" wrapText="1"/>
    </xf>
    <xf numFmtId="0" fontId="26" fillId="3" borderId="108" xfId="4" applyFont="1" applyFill="1" applyBorder="1" applyAlignment="1">
      <alignment horizontal="center" vertical="center" wrapText="1"/>
    </xf>
    <xf numFmtId="0" fontId="26" fillId="3" borderId="110" xfId="4" applyFont="1" applyFill="1" applyBorder="1" applyAlignment="1">
      <alignment horizontal="center" vertical="center" wrapText="1"/>
    </xf>
    <xf numFmtId="0" fontId="26" fillId="3" borderId="97" xfId="4" applyFont="1" applyFill="1" applyBorder="1" applyAlignment="1">
      <alignment horizontal="center" vertical="center" wrapText="1"/>
    </xf>
    <xf numFmtId="38" fontId="26" fillId="2" borderId="108" xfId="3" applyFont="1" applyFill="1" applyBorder="1" applyAlignment="1">
      <alignment vertical="center" wrapText="1"/>
    </xf>
    <xf numFmtId="0" fontId="20" fillId="4" borderId="112" xfId="4" applyFont="1" applyFill="1" applyBorder="1" applyAlignment="1">
      <alignment vertical="center" wrapText="1"/>
    </xf>
    <xf numFmtId="0" fontId="26" fillId="0" borderId="127" xfId="4" applyFont="1" applyBorder="1" applyAlignment="1">
      <alignment vertical="center" wrapText="1"/>
    </xf>
    <xf numFmtId="0" fontId="48" fillId="4" borderId="0" xfId="4" applyFont="1" applyFill="1">
      <alignment vertical="center"/>
    </xf>
    <xf numFmtId="38" fontId="26" fillId="2" borderId="132" xfId="3" applyFont="1" applyFill="1" applyBorder="1" applyAlignment="1">
      <alignment vertical="center" wrapText="1"/>
    </xf>
    <xf numFmtId="38" fontId="26" fillId="2" borderId="133" xfId="3" applyFont="1" applyFill="1" applyBorder="1" applyAlignment="1">
      <alignment vertical="center" wrapText="1"/>
    </xf>
    <xf numFmtId="0" fontId="22" fillId="9" borderId="134" xfId="0" applyFont="1" applyFill="1" applyBorder="1" applyAlignment="1">
      <alignment horizontal="center" vertical="center" wrapText="1" shrinkToFit="1"/>
    </xf>
    <xf numFmtId="0" fontId="20" fillId="9" borderId="13" xfId="0" applyFont="1" applyFill="1" applyBorder="1" applyAlignment="1">
      <alignment horizontal="center" vertical="center" shrinkToFit="1"/>
    </xf>
    <xf numFmtId="0" fontId="40" fillId="0" borderId="21"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5" xfId="0" applyFont="1" applyBorder="1" applyAlignment="1">
      <alignment horizontal="center" vertical="center" shrinkToFit="1"/>
    </xf>
    <xf numFmtId="0" fontId="40" fillId="0" borderId="43" xfId="0" applyFont="1" applyBorder="1" applyAlignment="1">
      <alignment horizontal="center" vertical="center" shrinkToFit="1"/>
    </xf>
    <xf numFmtId="0" fontId="37" fillId="0" borderId="0" xfId="0" applyFont="1" applyAlignment="1">
      <alignment vertical="center" wrapText="1"/>
    </xf>
    <xf numFmtId="0" fontId="40" fillId="0" borderId="0" xfId="0" applyFont="1" applyAlignment="1">
      <alignment horizontal="center" vertical="center" wrapText="1" shrinkToFit="1"/>
    </xf>
    <xf numFmtId="0" fontId="40" fillId="0" borderId="0" xfId="0" applyFont="1" applyAlignment="1">
      <alignment horizontal="center" vertical="center" shrinkToFit="1"/>
    </xf>
    <xf numFmtId="0" fontId="40" fillId="0" borderId="0" xfId="0" applyFont="1" applyAlignment="1">
      <alignment horizontal="center" vertical="center"/>
    </xf>
    <xf numFmtId="0" fontId="20" fillId="9" borderId="18" xfId="0" applyFont="1" applyFill="1" applyBorder="1" applyAlignment="1">
      <alignment horizontal="center" vertical="center" shrinkToFit="1"/>
    </xf>
    <xf numFmtId="0" fontId="40" fillId="0" borderId="50" xfId="0" applyFont="1" applyBorder="1" applyAlignment="1">
      <alignment horizontal="center" vertical="center" shrinkToFit="1"/>
    </xf>
    <xf numFmtId="0" fontId="40" fillId="0" borderId="10" xfId="0" applyFont="1" applyBorder="1" applyAlignment="1">
      <alignment vertical="center" wrapText="1" shrinkToFit="1"/>
    </xf>
    <xf numFmtId="0" fontId="20" fillId="9" borderId="134" xfId="0" applyFont="1" applyFill="1" applyBorder="1" applyAlignment="1">
      <alignment horizontal="centerContinuous" vertical="center" wrapText="1"/>
    </xf>
    <xf numFmtId="38" fontId="26" fillId="2" borderId="175" xfId="3" applyFont="1" applyFill="1" applyBorder="1" applyAlignment="1">
      <alignment vertical="center" wrapText="1"/>
    </xf>
    <xf numFmtId="38" fontId="26" fillId="2" borderId="2" xfId="3" applyFont="1" applyFill="1" applyBorder="1" applyAlignment="1">
      <alignment vertical="center" wrapText="1"/>
    </xf>
    <xf numFmtId="38" fontId="26" fillId="2" borderId="33" xfId="3" applyFont="1" applyFill="1" applyBorder="1" applyAlignment="1">
      <alignment vertical="center" wrapText="1"/>
    </xf>
    <xf numFmtId="38" fontId="26" fillId="2" borderId="131" xfId="3" applyFont="1" applyFill="1" applyBorder="1" applyAlignment="1">
      <alignment vertical="center" wrapText="1"/>
    </xf>
    <xf numFmtId="38" fontId="26" fillId="2" borderId="176" xfId="3" applyFont="1" applyFill="1" applyBorder="1" applyAlignment="1">
      <alignment vertical="center" wrapText="1"/>
    </xf>
    <xf numFmtId="0" fontId="38" fillId="0" borderId="0" xfId="0" applyFont="1" applyAlignment="1">
      <alignment horizontal="center" vertical="center"/>
    </xf>
    <xf numFmtId="0" fontId="42" fillId="0" borderId="0" xfId="0" applyFont="1" applyAlignment="1">
      <alignment horizontal="center" vertical="center"/>
    </xf>
    <xf numFmtId="0" fontId="52" fillId="0" borderId="0" xfId="0" applyFont="1">
      <alignment vertical="center"/>
    </xf>
    <xf numFmtId="38" fontId="38" fillId="0" borderId="0" xfId="2" applyFont="1" applyBorder="1">
      <alignment vertical="center"/>
    </xf>
    <xf numFmtId="0" fontId="38" fillId="0" borderId="177" xfId="0" applyFont="1" applyBorder="1">
      <alignment vertical="center"/>
    </xf>
    <xf numFmtId="0" fontId="42" fillId="0" borderId="0" xfId="0" applyFont="1" applyAlignment="1"/>
    <xf numFmtId="0" fontId="53" fillId="0" borderId="0" xfId="0" applyFont="1">
      <alignment vertical="center"/>
    </xf>
    <xf numFmtId="38" fontId="22" fillId="0" borderId="13" xfId="2" applyFont="1" applyFill="1" applyBorder="1" applyAlignment="1">
      <alignment vertical="center"/>
    </xf>
    <xf numFmtId="0" fontId="42" fillId="0" borderId="13" xfId="0" applyFont="1" applyBorder="1">
      <alignment vertical="center"/>
    </xf>
    <xf numFmtId="0" fontId="53" fillId="0" borderId="18" xfId="0" applyFont="1" applyBorder="1">
      <alignment vertical="center"/>
    </xf>
    <xf numFmtId="0" fontId="55" fillId="0" borderId="0" xfId="0" applyFont="1">
      <alignment vertical="center"/>
    </xf>
    <xf numFmtId="0" fontId="53" fillId="0" borderId="12" xfId="0" applyFont="1" applyBorder="1">
      <alignment vertical="center"/>
    </xf>
    <xf numFmtId="0" fontId="53" fillId="0" borderId="0" xfId="0" applyFont="1" applyAlignment="1">
      <alignment horizontal="center" vertical="center"/>
    </xf>
    <xf numFmtId="0" fontId="53" fillId="0" borderId="13" xfId="0" applyFont="1" applyBorder="1">
      <alignment vertical="center"/>
    </xf>
    <xf numFmtId="38" fontId="53" fillId="0" borderId="13" xfId="2" applyFont="1" applyFill="1" applyBorder="1" applyAlignment="1">
      <alignment vertical="center"/>
    </xf>
    <xf numFmtId="0" fontId="53" fillId="0" borderId="0" xfId="0" applyFont="1" applyAlignment="1"/>
    <xf numFmtId="190" fontId="42" fillId="0" borderId="0" xfId="0" applyNumberFormat="1" applyFont="1" applyAlignment="1">
      <alignment horizontal="center" vertical="center" shrinkToFit="1"/>
    </xf>
    <xf numFmtId="0" fontId="45" fillId="0" borderId="12" xfId="0" applyFont="1" applyBorder="1" applyAlignment="1">
      <alignment horizontal="left" vertical="center"/>
    </xf>
    <xf numFmtId="0" fontId="46" fillId="0" borderId="0" xfId="0" applyFont="1" applyAlignment="1">
      <alignment horizontal="center" vertical="center"/>
    </xf>
    <xf numFmtId="193" fontId="42" fillId="0" borderId="0" xfId="0" applyNumberFormat="1" applyFont="1" applyAlignment="1">
      <alignment horizontal="center" vertical="center" shrinkToFit="1"/>
    </xf>
    <xf numFmtId="0" fontId="54" fillId="0" borderId="0" xfId="0" applyFont="1">
      <alignment vertical="center"/>
    </xf>
    <xf numFmtId="0" fontId="22" fillId="9" borderId="18" xfId="0" applyFont="1" applyFill="1" applyBorder="1" applyAlignment="1">
      <alignment horizontal="center" vertical="center" wrapText="1"/>
    </xf>
    <xf numFmtId="0" fontId="20" fillId="9" borderId="18" xfId="0" applyFont="1" applyFill="1" applyBorder="1" applyAlignment="1">
      <alignment horizontal="center" vertical="center" wrapText="1" shrinkToFit="1"/>
    </xf>
    <xf numFmtId="0" fontId="20" fillId="9" borderId="13" xfId="0" applyFont="1" applyFill="1" applyBorder="1" applyAlignment="1">
      <alignment horizontal="center" vertical="center" wrapText="1" shrinkToFit="1"/>
    </xf>
    <xf numFmtId="180" fontId="22" fillId="0" borderId="135" xfId="0" applyNumberFormat="1" applyFont="1" applyBorder="1" applyAlignment="1">
      <alignment horizontal="center" vertical="center"/>
    </xf>
    <xf numFmtId="180" fontId="22" fillId="0" borderId="134" xfId="0" applyNumberFormat="1" applyFont="1" applyBorder="1" applyAlignment="1">
      <alignment horizontal="center" vertical="center"/>
    </xf>
    <xf numFmtId="0" fontId="22" fillId="7" borderId="63" xfId="0" applyFont="1" applyFill="1" applyBorder="1" applyAlignment="1">
      <alignment horizontal="center" vertical="center"/>
    </xf>
    <xf numFmtId="0" fontId="22" fillId="0" borderId="63" xfId="0" applyFont="1" applyBorder="1" applyAlignment="1">
      <alignment horizontal="center" vertical="center" wrapText="1" shrinkToFit="1"/>
    </xf>
    <xf numFmtId="0" fontId="22" fillId="7" borderId="63" xfId="0" applyFont="1" applyFill="1" applyBorder="1" applyAlignment="1">
      <alignment horizontal="center" vertical="center" wrapText="1"/>
    </xf>
    <xf numFmtId="178" fontId="22" fillId="7" borderId="63" xfId="0" applyNumberFormat="1" applyFont="1" applyFill="1" applyBorder="1" applyAlignment="1">
      <alignment horizontal="center" vertical="center"/>
    </xf>
    <xf numFmtId="178" fontId="22" fillId="7" borderId="18" xfId="0" applyNumberFormat="1" applyFont="1" applyFill="1" applyBorder="1" applyAlignment="1">
      <alignment horizontal="center" vertical="center"/>
    </xf>
    <xf numFmtId="0" fontId="22" fillId="7" borderId="18" xfId="0" applyFont="1" applyFill="1" applyBorder="1" applyAlignment="1">
      <alignment horizontal="center" vertical="center" wrapText="1"/>
    </xf>
    <xf numFmtId="0" fontId="22" fillId="0" borderId="134" xfId="0" applyFont="1" applyBorder="1" applyAlignment="1">
      <alignment horizontal="center" vertical="center" wrapText="1"/>
    </xf>
    <xf numFmtId="180" fontId="22" fillId="0" borderId="134" xfId="0" applyNumberFormat="1" applyFont="1" applyBorder="1" applyAlignment="1">
      <alignment horizontal="center" vertical="center" wrapText="1"/>
    </xf>
    <xf numFmtId="0" fontId="22" fillId="7" borderId="18" xfId="0" applyFont="1" applyFill="1" applyBorder="1" applyAlignment="1">
      <alignment horizontal="center" vertical="center"/>
    </xf>
    <xf numFmtId="182" fontId="22" fillId="0" borderId="63" xfId="0" applyNumberFormat="1" applyFont="1" applyBorder="1" applyAlignment="1">
      <alignment horizontal="center" vertical="center" shrinkToFit="1"/>
    </xf>
    <xf numFmtId="180" fontId="22" fillId="0" borderId="135" xfId="0" applyNumberFormat="1" applyFont="1" applyBorder="1" applyAlignment="1">
      <alignment horizontal="center" vertical="center" wrapText="1"/>
    </xf>
    <xf numFmtId="178" fontId="22" fillId="0" borderId="134" xfId="0" applyNumberFormat="1" applyFont="1" applyBorder="1" applyAlignment="1">
      <alignment horizontal="center" vertical="center" wrapText="1"/>
    </xf>
    <xf numFmtId="0" fontId="40" fillId="0" borderId="29" xfId="0" applyFont="1" applyBorder="1" applyAlignment="1">
      <alignment vertical="center" wrapText="1" shrinkToFit="1"/>
    </xf>
    <xf numFmtId="0" fontId="40" fillId="0" borderId="0" xfId="0" applyFont="1" applyAlignment="1">
      <alignment vertical="center" wrapText="1" shrinkToFit="1"/>
    </xf>
    <xf numFmtId="0" fontId="40" fillId="0" borderId="21" xfId="0" applyFont="1" applyBorder="1" applyAlignment="1">
      <alignment vertical="center" wrapText="1" shrinkToFit="1"/>
    </xf>
    <xf numFmtId="0" fontId="40" fillId="0" borderId="136" xfId="0" applyFont="1" applyBorder="1" applyAlignment="1">
      <alignment vertical="center" shrinkToFit="1"/>
    </xf>
    <xf numFmtId="0" fontId="40" fillId="0" borderId="42" xfId="0" applyFont="1" applyBorder="1" applyAlignment="1">
      <alignment horizontal="center" vertical="center"/>
    </xf>
    <xf numFmtId="180" fontId="22" fillId="0" borderId="135" xfId="0" applyNumberFormat="1" applyFont="1" applyBorder="1" applyAlignment="1">
      <alignment horizontal="left" vertical="center" wrapText="1"/>
    </xf>
    <xf numFmtId="0" fontId="52" fillId="0" borderId="0" xfId="0" applyFont="1" applyAlignment="1">
      <alignment vertical="center" wrapText="1"/>
    </xf>
    <xf numFmtId="196" fontId="20" fillId="0" borderId="0" xfId="2" applyNumberFormat="1" applyFont="1" applyBorder="1" applyAlignment="1">
      <alignment horizontal="center" vertical="center" shrinkToFit="1"/>
    </xf>
    <xf numFmtId="196" fontId="20" fillId="0" borderId="0" xfId="2" applyNumberFormat="1" applyFont="1" applyBorder="1" applyAlignment="1">
      <alignment horizontal="center" vertical="center"/>
    </xf>
    <xf numFmtId="0" fontId="26" fillId="3" borderId="90" xfId="4" applyFont="1" applyFill="1" applyBorder="1" applyAlignment="1">
      <alignment horizontal="center" vertical="center" wrapText="1"/>
    </xf>
    <xf numFmtId="0" fontId="26" fillId="3" borderId="91" xfId="4" applyFont="1" applyFill="1" applyBorder="1" applyAlignment="1">
      <alignment horizontal="center" vertical="center" wrapText="1"/>
    </xf>
    <xf numFmtId="0" fontId="26" fillId="3" borderId="92" xfId="4" applyFont="1" applyFill="1" applyBorder="1" applyAlignment="1">
      <alignment horizontal="center" vertical="center" wrapText="1"/>
    </xf>
    <xf numFmtId="0" fontId="26" fillId="3" borderId="95" xfId="4" applyFont="1" applyFill="1" applyBorder="1" applyAlignment="1">
      <alignment horizontal="center" vertical="center" wrapText="1"/>
    </xf>
    <xf numFmtId="0" fontId="26" fillId="3" borderId="103" xfId="4" applyFont="1" applyFill="1" applyBorder="1" applyAlignment="1">
      <alignment horizontal="center" vertical="center" wrapText="1"/>
    </xf>
    <xf numFmtId="38" fontId="26" fillId="2" borderId="185" xfId="3" applyFont="1" applyFill="1" applyBorder="1" applyAlignment="1">
      <alignment vertical="center" wrapText="1"/>
    </xf>
    <xf numFmtId="0" fontId="26" fillId="3" borderId="96" xfId="4" applyFont="1" applyFill="1" applyBorder="1" applyAlignment="1">
      <alignment horizontal="center" vertical="center" wrapText="1"/>
    </xf>
    <xf numFmtId="0" fontId="26" fillId="3" borderId="116" xfId="4" applyFont="1" applyFill="1" applyBorder="1" applyAlignment="1">
      <alignment horizontal="center" vertical="center" wrapText="1"/>
    </xf>
    <xf numFmtId="0" fontId="26" fillId="10" borderId="128" xfId="4" applyFont="1" applyFill="1" applyBorder="1" applyAlignment="1">
      <alignment horizontal="center" vertical="center" wrapText="1"/>
    </xf>
    <xf numFmtId="0" fontId="26" fillId="10" borderId="129" xfId="4" applyFont="1" applyFill="1" applyBorder="1" applyAlignment="1">
      <alignment horizontal="center" vertical="center" wrapText="1"/>
    </xf>
    <xf numFmtId="0" fontId="26" fillId="4" borderId="118" xfId="4" applyFont="1" applyFill="1" applyBorder="1" applyAlignment="1">
      <alignment vertical="center" wrapText="1"/>
    </xf>
    <xf numFmtId="0" fontId="20" fillId="10" borderId="190" xfId="4" applyFont="1" applyFill="1" applyBorder="1" applyAlignment="1">
      <alignment horizontal="center" vertical="center" wrapText="1"/>
    </xf>
    <xf numFmtId="0" fontId="20" fillId="0" borderId="190" xfId="4" applyFont="1" applyBorder="1" applyAlignment="1">
      <alignment horizontal="center" vertical="center" wrapText="1"/>
    </xf>
    <xf numFmtId="0" fontId="20" fillId="4" borderId="191" xfId="4" applyFont="1" applyFill="1" applyBorder="1" applyAlignment="1">
      <alignment vertical="center" wrapText="1"/>
    </xf>
    <xf numFmtId="0" fontId="26" fillId="10" borderId="192" xfId="4" applyFont="1" applyFill="1" applyBorder="1" applyAlignment="1">
      <alignment horizontal="center" vertical="center" wrapText="1"/>
    </xf>
    <xf numFmtId="0" fontId="20" fillId="10" borderId="194" xfId="4" applyFont="1" applyFill="1" applyBorder="1" applyAlignment="1">
      <alignment horizontal="center" vertical="center" wrapText="1"/>
    </xf>
    <xf numFmtId="0" fontId="26" fillId="10" borderId="193" xfId="4" applyFont="1" applyFill="1" applyBorder="1" applyAlignment="1">
      <alignment horizontal="center" vertical="center" wrapText="1"/>
    </xf>
    <xf numFmtId="0" fontId="26" fillId="10" borderId="195" xfId="4" applyFont="1" applyFill="1" applyBorder="1" applyAlignment="1">
      <alignment horizontal="center" vertical="center" wrapText="1"/>
    </xf>
    <xf numFmtId="38" fontId="26" fillId="2" borderId="134" xfId="3" applyFont="1" applyFill="1" applyBorder="1" applyAlignment="1">
      <alignment vertical="center" wrapText="1"/>
    </xf>
    <xf numFmtId="0" fontId="26" fillId="0" borderId="196" xfId="4" applyFont="1" applyBorder="1" applyAlignment="1">
      <alignment vertical="center" wrapText="1"/>
    </xf>
    <xf numFmtId="0" fontId="26" fillId="3" borderId="122" xfId="4" applyFont="1" applyFill="1" applyBorder="1" applyAlignment="1">
      <alignment horizontal="center" vertical="center" wrapText="1"/>
    </xf>
    <xf numFmtId="0" fontId="26" fillId="3" borderId="123" xfId="4" applyFont="1" applyFill="1" applyBorder="1" applyAlignment="1">
      <alignment horizontal="center" vertical="center" wrapText="1"/>
    </xf>
    <xf numFmtId="0" fontId="20" fillId="3" borderId="125" xfId="4" applyFont="1" applyFill="1" applyBorder="1" applyAlignment="1">
      <alignment horizontal="center" vertical="center" wrapText="1"/>
    </xf>
    <xf numFmtId="0" fontId="26" fillId="3" borderId="124" xfId="4" applyFont="1" applyFill="1" applyBorder="1" applyAlignment="1">
      <alignment horizontal="center" vertical="center" wrapText="1"/>
    </xf>
    <xf numFmtId="0" fontId="26" fillId="3" borderId="126" xfId="4" applyFont="1" applyFill="1" applyBorder="1" applyAlignment="1">
      <alignment horizontal="center" vertical="center" wrapText="1"/>
    </xf>
    <xf numFmtId="0" fontId="26" fillId="0" borderId="203" xfId="4" applyFont="1" applyBorder="1" applyAlignment="1">
      <alignment vertical="center" wrapText="1"/>
    </xf>
    <xf numFmtId="0" fontId="26" fillId="10" borderId="205" xfId="4" applyFont="1" applyFill="1" applyBorder="1" applyAlignment="1">
      <alignment horizontal="center" vertical="center" wrapText="1"/>
    </xf>
    <xf numFmtId="0" fontId="26" fillId="10" borderId="206" xfId="4" applyFont="1" applyFill="1" applyBorder="1" applyAlignment="1">
      <alignment horizontal="center" vertical="center" wrapText="1"/>
    </xf>
    <xf numFmtId="0" fontId="26" fillId="10" borderId="208" xfId="4" applyFont="1" applyFill="1" applyBorder="1" applyAlignment="1">
      <alignment horizontal="center" vertical="center" wrapText="1"/>
    </xf>
    <xf numFmtId="0" fontId="26" fillId="10" borderId="209" xfId="4" applyFont="1" applyFill="1" applyBorder="1" applyAlignment="1">
      <alignment horizontal="center" vertical="center" wrapText="1"/>
    </xf>
    <xf numFmtId="0" fontId="26" fillId="10" borderId="167" xfId="4" applyFont="1" applyFill="1" applyBorder="1" applyAlignment="1">
      <alignment horizontal="center" vertical="center" wrapText="1"/>
    </xf>
    <xf numFmtId="0" fontId="26" fillId="10" borderId="166" xfId="4" applyFont="1" applyFill="1" applyBorder="1" applyAlignment="1">
      <alignment horizontal="center" vertical="center" wrapText="1"/>
    </xf>
    <xf numFmtId="0" fontId="26" fillId="10" borderId="210" xfId="4" applyFont="1" applyFill="1" applyBorder="1" applyAlignment="1">
      <alignment horizontal="center" vertical="center" wrapText="1"/>
    </xf>
    <xf numFmtId="38" fontId="26" fillId="2" borderId="214" xfId="3" applyFont="1" applyFill="1" applyBorder="1" applyAlignment="1">
      <alignment vertical="center" wrapText="1"/>
    </xf>
    <xf numFmtId="0" fontId="26" fillId="0" borderId="215" xfId="4" applyFont="1" applyBorder="1" applyAlignment="1">
      <alignment vertical="center" wrapText="1"/>
    </xf>
    <xf numFmtId="0" fontId="20" fillId="4" borderId="216" xfId="4" applyFont="1" applyFill="1" applyBorder="1" applyAlignment="1">
      <alignment vertical="center" wrapText="1"/>
    </xf>
    <xf numFmtId="0" fontId="20" fillId="0" borderId="217" xfId="4" applyFont="1" applyBorder="1" applyAlignment="1">
      <alignment horizontal="center" vertical="center" wrapText="1"/>
    </xf>
    <xf numFmtId="0" fontId="20" fillId="0" borderId="218" xfId="4" applyFont="1" applyBorder="1" applyAlignment="1">
      <alignment horizontal="center" vertical="center" wrapText="1"/>
    </xf>
    <xf numFmtId="0" fontId="20" fillId="0" borderId="219" xfId="4" applyFont="1" applyBorder="1" applyAlignment="1">
      <alignment horizontal="center" vertical="center" wrapText="1"/>
    </xf>
    <xf numFmtId="0" fontId="20" fillId="0" borderId="221" xfId="4" applyFont="1" applyBorder="1" applyAlignment="1">
      <alignment horizontal="center" vertical="center" wrapText="1"/>
    </xf>
    <xf numFmtId="0" fontId="20" fillId="0" borderId="222" xfId="4" applyFont="1" applyBorder="1" applyAlignment="1">
      <alignment horizontal="center" vertical="center" wrapText="1"/>
    </xf>
    <xf numFmtId="38" fontId="26" fillId="2" borderId="223" xfId="3" applyFont="1" applyFill="1" applyBorder="1" applyAlignment="1">
      <alignment vertical="center" wrapText="1"/>
    </xf>
    <xf numFmtId="0" fontId="26" fillId="4" borderId="225" xfId="4" applyFont="1" applyFill="1" applyBorder="1" applyAlignment="1">
      <alignment vertical="center" wrapText="1"/>
    </xf>
    <xf numFmtId="0" fontId="26" fillId="10" borderId="4" xfId="4" applyFont="1" applyFill="1" applyBorder="1" applyAlignment="1">
      <alignment horizontal="center" vertical="center" wrapText="1"/>
    </xf>
    <xf numFmtId="0" fontId="20" fillId="10" borderId="37" xfId="4" applyFont="1" applyFill="1" applyBorder="1" applyAlignment="1">
      <alignment horizontal="center" vertical="center" wrapText="1"/>
    </xf>
    <xf numFmtId="0" fontId="26" fillId="10" borderId="9" xfId="4" applyFont="1" applyFill="1" applyBorder="1" applyAlignment="1">
      <alignment horizontal="center" vertical="center" wrapText="1"/>
    </xf>
    <xf numFmtId="0" fontId="26" fillId="10" borderId="43" xfId="4" applyFont="1" applyFill="1" applyBorder="1" applyAlignment="1">
      <alignment horizontal="center" vertical="center" wrapText="1"/>
    </xf>
    <xf numFmtId="38" fontId="26" fillId="2" borderId="4" xfId="3" applyFont="1" applyFill="1" applyBorder="1" applyAlignment="1">
      <alignment vertical="center" wrapText="1"/>
    </xf>
    <xf numFmtId="0" fontId="26" fillId="0" borderId="121" xfId="4" applyFont="1" applyBorder="1" applyAlignment="1">
      <alignment vertical="center" wrapText="1"/>
    </xf>
    <xf numFmtId="0" fontId="20" fillId="0" borderId="226" xfId="4" applyFont="1" applyBorder="1" applyAlignment="1">
      <alignment horizontal="center" vertical="center" wrapText="1"/>
    </xf>
    <xf numFmtId="0" fontId="26" fillId="10" borderId="234" xfId="4" applyFont="1" applyFill="1" applyBorder="1" applyAlignment="1">
      <alignment horizontal="center" vertical="center" wrapText="1"/>
    </xf>
    <xf numFmtId="0" fontId="26" fillId="10" borderId="235" xfId="4" applyFont="1" applyFill="1" applyBorder="1" applyAlignment="1">
      <alignment horizontal="center" vertical="center" wrapText="1"/>
    </xf>
    <xf numFmtId="0" fontId="26" fillId="10" borderId="236" xfId="4" applyFont="1" applyFill="1" applyBorder="1" applyAlignment="1">
      <alignment horizontal="center" vertical="center" wrapText="1"/>
    </xf>
    <xf numFmtId="0" fontId="26" fillId="10" borderId="237" xfId="4" applyFont="1" applyFill="1" applyBorder="1" applyAlignment="1">
      <alignment horizontal="center" vertical="center" wrapText="1"/>
    </xf>
    <xf numFmtId="0" fontId="26" fillId="10" borderId="238" xfId="4" applyFont="1" applyFill="1" applyBorder="1" applyAlignment="1">
      <alignment horizontal="center" vertical="center" wrapText="1"/>
    </xf>
    <xf numFmtId="0" fontId="26" fillId="0" borderId="111" xfId="4" applyFont="1" applyBorder="1" applyAlignment="1">
      <alignment vertical="center" wrapText="1"/>
    </xf>
    <xf numFmtId="0" fontId="26" fillId="4" borderId="225" xfId="4" applyFont="1" applyFill="1" applyBorder="1" applyAlignment="1">
      <alignment horizontal="center" vertical="center" wrapText="1"/>
    </xf>
    <xf numFmtId="0" fontId="27" fillId="4" borderId="120" xfId="4" applyFont="1" applyFill="1" applyBorder="1" applyAlignment="1">
      <alignment horizontal="center" vertical="center" wrapText="1"/>
    </xf>
    <xf numFmtId="0" fontId="27" fillId="4" borderId="27" xfId="4" applyFont="1" applyFill="1" applyBorder="1" applyAlignment="1">
      <alignment horizontal="center" vertical="center" wrapText="1"/>
    </xf>
    <xf numFmtId="0" fontId="20" fillId="4" borderId="118" xfId="4" applyFont="1" applyFill="1" applyBorder="1" applyAlignment="1">
      <alignment horizontal="center" vertical="center" wrapText="1"/>
    </xf>
    <xf numFmtId="0" fontId="20" fillId="4" borderId="118" xfId="4" applyFont="1" applyFill="1" applyBorder="1" applyAlignment="1">
      <alignment vertical="center" wrapText="1"/>
    </xf>
    <xf numFmtId="0" fontId="20" fillId="0" borderId="113" xfId="4" applyFont="1" applyBorder="1" applyAlignment="1">
      <alignment horizontal="center" vertical="center" wrapText="1"/>
    </xf>
    <xf numFmtId="0" fontId="20" fillId="0" borderId="91" xfId="4" applyFont="1" applyBorder="1" applyAlignment="1">
      <alignment horizontal="center" vertical="center" wrapText="1"/>
    </xf>
    <xf numFmtId="0" fontId="20" fillId="0" borderId="92" xfId="4" applyFont="1" applyBorder="1" applyAlignment="1">
      <alignment horizontal="center" vertical="center" wrapText="1"/>
    </xf>
    <xf numFmtId="0" fontId="20" fillId="0" borderId="94" xfId="4" applyFont="1" applyBorder="1" applyAlignment="1">
      <alignment horizontal="center" vertical="center" wrapText="1"/>
    </xf>
    <xf numFmtId="0" fontId="20" fillId="0" borderId="95" xfId="4" applyFont="1" applyBorder="1" applyAlignment="1">
      <alignment horizontal="center" vertical="center" wrapText="1"/>
    </xf>
    <xf numFmtId="0" fontId="43" fillId="0" borderId="0" xfId="0" applyFont="1" applyAlignment="1">
      <alignment vertical="center" wrapText="1"/>
    </xf>
    <xf numFmtId="0" fontId="60" fillId="0" borderId="0" xfId="0" applyFont="1">
      <alignment vertical="center"/>
    </xf>
    <xf numFmtId="0" fontId="53" fillId="0" borderId="0" xfId="0" applyFont="1" applyAlignment="1">
      <alignment vertical="center" wrapText="1"/>
    </xf>
    <xf numFmtId="0" fontId="54" fillId="0" borderId="0" xfId="0" applyFont="1" applyAlignment="1">
      <alignment vertical="top"/>
    </xf>
    <xf numFmtId="0" fontId="53" fillId="0" borderId="0" xfId="0" applyFont="1" applyAlignment="1">
      <alignment vertical="top" wrapText="1"/>
    </xf>
    <xf numFmtId="0" fontId="53" fillId="0" borderId="0" xfId="0" applyFont="1" applyAlignment="1">
      <alignment vertical="top"/>
    </xf>
    <xf numFmtId="0" fontId="26" fillId="0" borderId="99" xfId="4" applyFont="1" applyBorder="1" applyAlignment="1">
      <alignment vertical="center" shrinkToFit="1"/>
    </xf>
    <xf numFmtId="0" fontId="26" fillId="0" borderId="87" xfId="4" applyFont="1" applyBorder="1" applyAlignment="1">
      <alignment vertical="center" shrinkToFit="1"/>
    </xf>
    <xf numFmtId="0" fontId="20" fillId="0" borderId="114" xfId="4" applyFont="1" applyBorder="1" applyAlignment="1">
      <alignment vertical="center" shrinkToFit="1"/>
    </xf>
    <xf numFmtId="0" fontId="20" fillId="0" borderId="117" xfId="4" applyFont="1" applyBorder="1" applyAlignment="1">
      <alignment vertical="center" shrinkToFit="1"/>
    </xf>
    <xf numFmtId="0" fontId="20" fillId="0" borderId="224" xfId="4" applyFont="1" applyBorder="1" applyAlignment="1">
      <alignment vertical="center" shrinkToFit="1"/>
    </xf>
    <xf numFmtId="0" fontId="26" fillId="3" borderId="102" xfId="4" applyFont="1" applyFill="1" applyBorder="1" applyAlignment="1">
      <alignment horizontal="center" vertical="center" shrinkToFit="1"/>
    </xf>
    <xf numFmtId="0" fontId="26" fillId="3" borderId="109" xfId="4" applyFont="1" applyFill="1" applyBorder="1" applyAlignment="1">
      <alignment horizontal="center" vertical="center" shrinkToFit="1"/>
    </xf>
    <xf numFmtId="0" fontId="26" fillId="3" borderId="115" xfId="4" applyFont="1" applyFill="1" applyBorder="1" applyAlignment="1">
      <alignment horizontal="center" vertical="center" shrinkToFit="1"/>
    </xf>
    <xf numFmtId="0" fontId="20" fillId="0" borderId="93" xfId="4" applyFont="1" applyBorder="1" applyAlignment="1">
      <alignment horizontal="center" vertical="center" shrinkToFit="1"/>
    </xf>
    <xf numFmtId="0" fontId="20" fillId="0" borderId="220" xfId="4" applyFont="1" applyBorder="1" applyAlignment="1">
      <alignment horizontal="center" vertical="center" shrinkToFit="1"/>
    </xf>
    <xf numFmtId="0" fontId="20" fillId="7" borderId="18" xfId="0" applyFont="1" applyFill="1" applyBorder="1" applyAlignment="1">
      <alignment horizontal="center" vertical="center"/>
    </xf>
    <xf numFmtId="0" fontId="37" fillId="0" borderId="0" xfId="0" applyFont="1" applyAlignment="1">
      <alignment vertical="top" wrapText="1"/>
    </xf>
    <xf numFmtId="38" fontId="20" fillId="0" borderId="88" xfId="3" applyFont="1" applyFill="1" applyBorder="1" applyAlignment="1">
      <alignment vertical="center" shrinkToFit="1"/>
    </xf>
    <xf numFmtId="38" fontId="20" fillId="0" borderId="89" xfId="3" applyFont="1" applyFill="1" applyBorder="1" applyAlignment="1">
      <alignment vertical="center" shrinkToFit="1"/>
    </xf>
    <xf numFmtId="38" fontId="20" fillId="0" borderId="16" xfId="3" applyFont="1" applyFill="1" applyBorder="1" applyAlignment="1">
      <alignment vertical="center" shrinkToFit="1"/>
    </xf>
    <xf numFmtId="38" fontId="20" fillId="0" borderId="176" xfId="3" applyFont="1" applyFill="1" applyBorder="1" applyAlignment="1">
      <alignment vertical="center" shrinkToFit="1"/>
    </xf>
    <xf numFmtId="38" fontId="20" fillId="0" borderId="252" xfId="3" applyFont="1" applyFill="1" applyBorder="1" applyAlignment="1">
      <alignment vertical="center" shrinkToFit="1"/>
    </xf>
    <xf numFmtId="38" fontId="20" fillId="0" borderId="94" xfId="3" applyFont="1" applyBorder="1" applyAlignment="1">
      <alignment vertical="center" shrinkToFit="1"/>
    </xf>
    <xf numFmtId="38" fontId="20" fillId="0" borderId="92" xfId="3" applyFont="1" applyBorder="1" applyAlignment="1">
      <alignment vertical="center" shrinkToFit="1"/>
    </xf>
    <xf numFmtId="38" fontId="20" fillId="0" borderId="113" xfId="3" applyFont="1" applyFill="1" applyBorder="1" applyAlignment="1">
      <alignment vertical="center" wrapText="1"/>
    </xf>
    <xf numFmtId="38" fontId="20" fillId="0" borderId="95" xfId="3" applyFont="1" applyFill="1" applyBorder="1" applyAlignment="1">
      <alignment vertical="center" wrapText="1"/>
    </xf>
    <xf numFmtId="38" fontId="20" fillId="0" borderId="98" xfId="3" applyFont="1" applyFill="1" applyBorder="1" applyAlignment="1">
      <alignment vertical="center" wrapText="1"/>
    </xf>
    <xf numFmtId="38" fontId="20" fillId="0" borderId="248" xfId="3" applyFont="1" applyFill="1" applyBorder="1" applyAlignment="1">
      <alignment vertical="center" shrinkToFit="1"/>
    </xf>
    <xf numFmtId="38" fontId="20" fillId="0" borderId="95" xfId="3" applyFont="1" applyFill="1" applyBorder="1" applyAlignment="1">
      <alignment vertical="center" shrinkToFit="1"/>
    </xf>
    <xf numFmtId="38" fontId="20" fillId="0" borderId="98" xfId="3" applyFont="1" applyFill="1" applyBorder="1" applyAlignment="1">
      <alignment vertical="center" shrinkToFit="1"/>
    </xf>
    <xf numFmtId="38" fontId="20" fillId="0" borderId="249" xfId="3" applyFont="1" applyFill="1" applyBorder="1" applyAlignment="1">
      <alignment vertical="center" shrinkToFit="1"/>
    </xf>
    <xf numFmtId="38" fontId="20" fillId="0" borderId="250" xfId="3" applyFont="1" applyFill="1" applyBorder="1" applyAlignment="1">
      <alignment vertical="center" shrinkToFit="1"/>
    </xf>
    <xf numFmtId="38" fontId="20" fillId="0" borderId="222" xfId="3" applyFont="1" applyFill="1" applyBorder="1" applyAlignment="1">
      <alignment vertical="center" shrinkToFit="1"/>
    </xf>
    <xf numFmtId="38" fontId="20" fillId="0" borderId="251" xfId="3" applyFont="1" applyFill="1" applyBorder="1" applyAlignment="1">
      <alignment vertical="center" shrinkToFit="1"/>
    </xf>
    <xf numFmtId="38" fontId="20" fillId="0" borderId="197" xfId="3" applyFont="1" applyFill="1" applyBorder="1" applyAlignment="1">
      <alignment vertical="center" shrinkToFit="1"/>
    </xf>
    <xf numFmtId="38" fontId="26" fillId="2" borderId="211" xfId="3" applyFont="1" applyFill="1" applyBorder="1" applyAlignment="1">
      <alignment vertical="center" wrapText="1"/>
    </xf>
    <xf numFmtId="38" fontId="26" fillId="2" borderId="213" xfId="3" applyFont="1" applyFill="1" applyBorder="1" applyAlignment="1">
      <alignment vertical="center" wrapText="1"/>
    </xf>
    <xf numFmtId="38" fontId="20" fillId="0" borderId="189" xfId="3" applyFont="1" applyFill="1" applyBorder="1" applyAlignment="1">
      <alignment vertical="center" wrapText="1"/>
    </xf>
    <xf numFmtId="38" fontId="20" fillId="0" borderId="231" xfId="3" applyFont="1" applyFill="1" applyBorder="1" applyAlignment="1">
      <alignment vertical="center" wrapText="1"/>
    </xf>
    <xf numFmtId="38" fontId="20" fillId="0" borderId="240" xfId="3" applyFont="1" applyFill="1" applyBorder="1" applyAlignment="1">
      <alignment vertical="center" wrapText="1"/>
    </xf>
    <xf numFmtId="38" fontId="20" fillId="0" borderId="241" xfId="3" applyFont="1" applyFill="1" applyBorder="1" applyAlignment="1">
      <alignment vertical="center" wrapText="1"/>
    </xf>
    <xf numFmtId="38" fontId="20" fillId="0" borderId="4" xfId="3" applyFont="1" applyFill="1" applyBorder="1" applyAlignment="1">
      <alignment vertical="center" wrapText="1"/>
    </xf>
    <xf numFmtId="38" fontId="20" fillId="0" borderId="27" xfId="3" applyFont="1" applyFill="1" applyBorder="1" applyAlignment="1">
      <alignment vertical="center" wrapText="1"/>
    </xf>
    <xf numFmtId="38" fontId="26" fillId="2" borderId="186" xfId="3" applyFont="1" applyFill="1" applyBorder="1" applyAlignment="1">
      <alignment vertical="center" wrapText="1"/>
    </xf>
    <xf numFmtId="38" fontId="26" fillId="2" borderId="188" xfId="3" applyFont="1" applyFill="1" applyBorder="1" applyAlignment="1">
      <alignment vertical="center" wrapText="1"/>
    </xf>
    <xf numFmtId="38" fontId="20" fillId="0" borderId="227" xfId="3" applyFont="1" applyFill="1" applyBorder="1" applyAlignment="1">
      <alignment vertical="center" wrapText="1"/>
    </xf>
    <xf numFmtId="38" fontId="20" fillId="0" borderId="228" xfId="3" applyFont="1" applyFill="1" applyBorder="1" applyAlignment="1">
      <alignment vertical="center" wrapText="1"/>
    </xf>
    <xf numFmtId="38" fontId="20" fillId="0" borderId="229" xfId="3" applyFont="1" applyFill="1" applyBorder="1" applyAlignment="1">
      <alignment vertical="center" wrapText="1"/>
    </xf>
    <xf numFmtId="38" fontId="20" fillId="0" borderId="230" xfId="3" applyFont="1" applyFill="1" applyBorder="1" applyAlignment="1">
      <alignment vertical="center" wrapText="1"/>
    </xf>
    <xf numFmtId="38" fontId="20" fillId="0" borderId="202" xfId="3" applyFont="1" applyFill="1" applyBorder="1" applyAlignment="1">
      <alignment vertical="center" wrapText="1"/>
    </xf>
    <xf numFmtId="38" fontId="20" fillId="0" borderId="174" xfId="3" applyFont="1" applyFill="1" applyBorder="1" applyAlignment="1">
      <alignment vertical="center" wrapText="1"/>
    </xf>
    <xf numFmtId="38" fontId="20" fillId="0" borderId="134" xfId="3" applyFont="1" applyFill="1" applyBorder="1" applyAlignment="1">
      <alignment vertical="center" wrapText="1"/>
    </xf>
    <xf numFmtId="38" fontId="20" fillId="0" borderId="0" xfId="3" applyFont="1" applyFill="1" applyBorder="1" applyAlignment="1">
      <alignment vertical="center" wrapText="1"/>
    </xf>
    <xf numFmtId="38" fontId="26" fillId="2" borderId="198" xfId="3" applyFont="1" applyFill="1" applyBorder="1" applyAlignment="1">
      <alignment vertical="center" wrapText="1"/>
    </xf>
    <xf numFmtId="38" fontId="26" fillId="2" borderId="199" xfId="3" applyFont="1" applyFill="1" applyBorder="1" applyAlignment="1">
      <alignment vertical="center" wrapText="1"/>
    </xf>
    <xf numFmtId="38" fontId="26" fillId="2" borderId="200" xfId="3" applyFont="1" applyFill="1" applyBorder="1" applyAlignment="1">
      <alignment vertical="center" wrapText="1"/>
    </xf>
    <xf numFmtId="38" fontId="26" fillId="2" borderId="201" xfId="3" applyFont="1" applyFill="1" applyBorder="1" applyAlignment="1">
      <alignment vertical="center" wrapText="1"/>
    </xf>
    <xf numFmtId="38" fontId="26" fillId="5" borderId="212" xfId="3" applyFont="1" applyFill="1" applyBorder="1" applyAlignment="1">
      <alignment vertical="center" wrapText="1"/>
    </xf>
    <xf numFmtId="38" fontId="26" fillId="5" borderId="168" xfId="3" applyFont="1" applyFill="1" applyBorder="1" applyAlignment="1">
      <alignment vertical="center" wrapText="1"/>
    </xf>
    <xf numFmtId="38" fontId="26" fillId="5" borderId="187" xfId="3" applyFont="1" applyFill="1" applyBorder="1" applyAlignment="1">
      <alignment vertical="center" wrapText="1"/>
    </xf>
    <xf numFmtId="38" fontId="26" fillId="5" borderId="239" xfId="3" applyFont="1" applyFill="1" applyBorder="1" applyAlignment="1">
      <alignment vertical="center" wrapText="1"/>
    </xf>
    <xf numFmtId="0" fontId="26" fillId="3" borderId="92" xfId="4" applyFont="1" applyFill="1" applyBorder="1" applyAlignment="1">
      <alignment horizontal="center" vertical="center" shrinkToFit="1"/>
    </xf>
    <xf numFmtId="0" fontId="26" fillId="3" borderId="85" xfId="4" applyFont="1" applyFill="1" applyBorder="1" applyAlignment="1">
      <alignment horizontal="center" vertical="center" shrinkToFit="1"/>
    </xf>
    <xf numFmtId="0" fontId="26" fillId="3" borderId="108" xfId="4" applyFont="1" applyFill="1" applyBorder="1" applyAlignment="1">
      <alignment horizontal="center" vertical="center" shrinkToFit="1"/>
    </xf>
    <xf numFmtId="0" fontId="20" fillId="0" borderId="92" xfId="4" applyFont="1" applyBorder="1" applyAlignment="1">
      <alignment horizontal="center" vertical="center" shrinkToFit="1"/>
    </xf>
    <xf numFmtId="0" fontId="20" fillId="0" borderId="219" xfId="4" applyFont="1" applyBorder="1" applyAlignment="1">
      <alignment horizontal="center" vertical="center" shrinkToFit="1"/>
    </xf>
    <xf numFmtId="0" fontId="26" fillId="10" borderId="207" xfId="4" applyFont="1" applyFill="1" applyBorder="1" applyAlignment="1">
      <alignment horizontal="center" vertical="center" shrinkToFit="1"/>
    </xf>
    <xf numFmtId="0" fontId="20" fillId="10" borderId="9" xfId="4" applyFont="1" applyFill="1" applyBorder="1" applyAlignment="1">
      <alignment horizontal="center" vertical="center" shrinkToFit="1"/>
    </xf>
    <xf numFmtId="0" fontId="26" fillId="10" borderId="130" xfId="4" applyFont="1" applyFill="1" applyBorder="1" applyAlignment="1">
      <alignment horizontal="center" vertical="center" shrinkToFit="1"/>
    </xf>
    <xf numFmtId="0" fontId="20" fillId="10" borderId="193" xfId="4" applyFont="1" applyFill="1" applyBorder="1" applyAlignment="1">
      <alignment horizontal="center" vertical="center" shrinkToFit="1"/>
    </xf>
    <xf numFmtId="0" fontId="20" fillId="3" borderId="124" xfId="4" applyFont="1" applyFill="1" applyBorder="1" applyAlignment="1">
      <alignment horizontal="center" vertical="center" shrinkToFit="1"/>
    </xf>
    <xf numFmtId="196" fontId="20" fillId="11" borderId="136" xfId="2" applyNumberFormat="1" applyFont="1" applyFill="1" applyBorder="1" applyAlignment="1">
      <alignment horizontal="center" vertical="center" shrinkToFit="1"/>
    </xf>
    <xf numFmtId="196" fontId="20" fillId="11" borderId="18" xfId="2" applyNumberFormat="1" applyFont="1" applyFill="1" applyBorder="1" applyAlignment="1">
      <alignment horizontal="center" vertical="center"/>
    </xf>
    <xf numFmtId="196" fontId="20" fillId="11" borderId="19" xfId="2" applyNumberFormat="1" applyFont="1" applyFill="1" applyBorder="1" applyAlignment="1">
      <alignment horizontal="center" vertical="center"/>
    </xf>
    <xf numFmtId="196" fontId="20" fillId="11" borderId="29" xfId="2" applyNumberFormat="1" applyFont="1" applyFill="1" applyBorder="1" applyAlignment="1">
      <alignment horizontal="center" vertical="center"/>
    </xf>
    <xf numFmtId="196" fontId="20" fillId="11" borderId="21" xfId="2" applyNumberFormat="1" applyFont="1" applyFill="1" applyBorder="1" applyAlignment="1">
      <alignment horizontal="center" vertical="center" shrinkToFit="1"/>
    </xf>
    <xf numFmtId="196" fontId="20" fillId="11" borderId="4" xfId="2" applyNumberFormat="1" applyFont="1" applyFill="1" applyBorder="1" applyAlignment="1">
      <alignment horizontal="center" vertical="center"/>
    </xf>
    <xf numFmtId="196" fontId="20" fillId="11" borderId="5" xfId="2" applyNumberFormat="1" applyFont="1" applyFill="1" applyBorder="1" applyAlignment="1">
      <alignment horizontal="center" vertical="center"/>
    </xf>
    <xf numFmtId="196" fontId="20" fillId="11" borderId="21" xfId="2" applyNumberFormat="1" applyFont="1" applyFill="1" applyBorder="1" applyAlignment="1">
      <alignment horizontal="center" vertical="center"/>
    </xf>
    <xf numFmtId="196" fontId="20" fillId="11" borderId="50" xfId="2" applyNumberFormat="1" applyFont="1" applyFill="1" applyBorder="1" applyAlignment="1">
      <alignment horizontal="center" vertical="center"/>
    </xf>
    <xf numFmtId="196" fontId="20" fillId="11" borderId="9" xfId="2" applyNumberFormat="1" applyFont="1" applyFill="1" applyBorder="1" applyAlignment="1">
      <alignment horizontal="center" vertical="center"/>
    </xf>
    <xf numFmtId="196" fontId="20" fillId="11" borderId="10" xfId="2" applyNumberFormat="1" applyFont="1" applyFill="1" applyBorder="1" applyAlignment="1">
      <alignment horizontal="center" vertical="center"/>
    </xf>
    <xf numFmtId="196" fontId="20" fillId="11" borderId="52" xfId="2" applyNumberFormat="1" applyFont="1" applyFill="1" applyBorder="1" applyAlignment="1">
      <alignment horizontal="center" vertical="center" shrinkToFit="1"/>
    </xf>
    <xf numFmtId="196" fontId="20" fillId="11" borderId="2" xfId="2" applyNumberFormat="1" applyFont="1" applyFill="1" applyBorder="1" applyAlignment="1">
      <alignment horizontal="center" vertical="center"/>
    </xf>
    <xf numFmtId="196" fontId="20" fillId="11" borderId="3" xfId="2" applyNumberFormat="1" applyFont="1" applyFill="1" applyBorder="1" applyAlignment="1">
      <alignment horizontal="center" vertical="center"/>
    </xf>
    <xf numFmtId="196" fontId="20" fillId="11" borderId="52" xfId="2" applyNumberFormat="1" applyFont="1" applyFill="1" applyBorder="1" applyAlignment="1">
      <alignment horizontal="center" vertical="center"/>
    </xf>
    <xf numFmtId="196" fontId="20" fillId="11" borderId="49" xfId="2" applyNumberFormat="1" applyFont="1" applyFill="1" applyBorder="1" applyAlignment="1">
      <alignment horizontal="center" vertical="center"/>
    </xf>
    <xf numFmtId="196" fontId="20" fillId="11" borderId="50" xfId="2" applyNumberFormat="1" applyFont="1" applyFill="1" applyBorder="1" applyAlignment="1">
      <alignment horizontal="center" vertical="center" shrinkToFit="1"/>
    </xf>
    <xf numFmtId="196" fontId="20" fillId="11" borderId="4" xfId="2" applyNumberFormat="1" applyFont="1" applyFill="1" applyBorder="1" applyAlignment="1">
      <alignment horizontal="center" vertical="center" shrinkToFit="1"/>
    </xf>
    <xf numFmtId="196" fontId="20" fillId="11" borderId="5" xfId="2" applyNumberFormat="1" applyFont="1" applyFill="1" applyBorder="1" applyAlignment="1">
      <alignment horizontal="center" vertical="center" shrinkToFit="1"/>
    </xf>
    <xf numFmtId="196" fontId="20" fillId="11" borderId="10" xfId="2" applyNumberFormat="1" applyFont="1" applyFill="1" applyBorder="1" applyAlignment="1">
      <alignment horizontal="center" vertical="center" shrinkToFit="1"/>
    </xf>
    <xf numFmtId="0" fontId="43" fillId="7" borderId="18" xfId="0" applyFont="1" applyFill="1" applyBorder="1" applyAlignment="1">
      <alignment horizontal="center" vertical="center"/>
    </xf>
    <xf numFmtId="0" fontId="43" fillId="7" borderId="18" xfId="0" applyFont="1" applyFill="1" applyBorder="1" applyAlignment="1">
      <alignment horizontal="center" vertical="center" wrapText="1"/>
    </xf>
    <xf numFmtId="180" fontId="43" fillId="0" borderId="134" xfId="0" applyNumberFormat="1" applyFont="1" applyBorder="1" applyAlignment="1">
      <alignment horizontal="center" vertical="center" wrapText="1"/>
    </xf>
    <xf numFmtId="180" fontId="43" fillId="0" borderId="134" xfId="0" applyNumberFormat="1" applyFont="1" applyBorder="1" applyAlignment="1">
      <alignment horizontal="left" vertical="center" wrapText="1"/>
    </xf>
    <xf numFmtId="0" fontId="43" fillId="0" borderId="63" xfId="0" applyFont="1" applyBorder="1" applyAlignment="1">
      <alignment horizontal="center" vertical="center" wrapText="1" shrinkToFit="1"/>
    </xf>
    <xf numFmtId="0" fontId="59" fillId="0" borderId="0" xfId="0" applyFont="1" applyAlignment="1">
      <alignment vertical="center" wrapText="1"/>
    </xf>
    <xf numFmtId="0" fontId="59" fillId="0" borderId="0" xfId="0" applyFont="1">
      <alignment vertical="center"/>
    </xf>
    <xf numFmtId="0" fontId="22" fillId="7" borderId="80" xfId="0" applyFont="1" applyFill="1" applyBorder="1" applyAlignment="1">
      <alignment horizontal="center" vertical="center"/>
    </xf>
    <xf numFmtId="0" fontId="43" fillId="7" borderId="80" xfId="0" applyFont="1" applyFill="1" applyBorder="1" applyAlignment="1">
      <alignment horizontal="center" vertical="center"/>
    </xf>
    <xf numFmtId="0" fontId="22" fillId="9" borderId="13" xfId="0" applyFont="1" applyFill="1" applyBorder="1" applyAlignment="1">
      <alignment horizontal="center" wrapText="1" shrinkToFit="1"/>
    </xf>
    <xf numFmtId="0" fontId="22" fillId="9" borderId="18" xfId="0" applyFont="1" applyFill="1" applyBorder="1" applyAlignment="1">
      <alignment horizontal="center" vertical="top" wrapText="1" shrinkToFit="1"/>
    </xf>
    <xf numFmtId="0" fontId="42" fillId="0" borderId="73" xfId="0" applyFont="1" applyBorder="1" applyAlignment="1">
      <alignment horizontal="left" vertical="center" wrapText="1"/>
    </xf>
    <xf numFmtId="38" fontId="20" fillId="0" borderId="254" xfId="3" applyFont="1" applyFill="1" applyBorder="1" applyAlignment="1">
      <alignment vertical="center" shrinkToFit="1"/>
    </xf>
    <xf numFmtId="38" fontId="26" fillId="2" borderId="255" xfId="3" applyFont="1" applyFill="1" applyBorder="1" applyAlignment="1">
      <alignment vertical="center" wrapText="1"/>
    </xf>
    <xf numFmtId="38" fontId="26" fillId="2" borderId="256" xfId="3" applyFont="1" applyFill="1" applyBorder="1" applyAlignment="1">
      <alignment vertical="center" wrapText="1"/>
    </xf>
    <xf numFmtId="38" fontId="26" fillId="2" borderId="257" xfId="3" applyFont="1" applyFill="1" applyBorder="1" applyAlignment="1">
      <alignment vertical="center" wrapText="1"/>
    </xf>
    <xf numFmtId="38" fontId="26" fillId="2" borderId="258" xfId="3" applyFont="1" applyFill="1" applyBorder="1" applyAlignment="1">
      <alignment vertical="center" wrapText="1"/>
    </xf>
    <xf numFmtId="0" fontId="26" fillId="0" borderId="259" xfId="4" applyFont="1" applyBorder="1" applyAlignment="1">
      <alignment horizontal="center" vertical="center" wrapText="1"/>
    </xf>
    <xf numFmtId="0" fontId="20" fillId="0" borderId="90" xfId="4" applyFont="1" applyBorder="1" applyAlignment="1">
      <alignment horizontal="center" vertical="center" wrapText="1"/>
    </xf>
    <xf numFmtId="38" fontId="20" fillId="0" borderId="202" xfId="3" applyFont="1" applyFill="1" applyBorder="1" applyAlignment="1">
      <alignment vertical="center" shrinkToFit="1"/>
    </xf>
    <xf numFmtId="38" fontId="20" fillId="0" borderId="176" xfId="3" applyFont="1" applyBorder="1" applyAlignment="1">
      <alignment vertical="center" shrinkToFit="1"/>
    </xf>
    <xf numFmtId="38" fontId="26" fillId="2" borderId="264" xfId="3" applyFont="1" applyFill="1" applyBorder="1" applyAlignment="1">
      <alignment vertical="center" wrapText="1"/>
    </xf>
    <xf numFmtId="38" fontId="26" fillId="2" borderId="116" xfId="3" applyFont="1" applyFill="1" applyBorder="1" applyAlignment="1">
      <alignment vertical="center" wrapText="1"/>
    </xf>
    <xf numFmtId="0" fontId="26" fillId="0" borderId="259" xfId="4" applyFont="1" applyBorder="1" applyAlignment="1">
      <alignment vertical="center" shrinkToFit="1"/>
    </xf>
    <xf numFmtId="0" fontId="20" fillId="4" borderId="265" xfId="4" applyFont="1" applyFill="1" applyBorder="1" applyAlignment="1">
      <alignment vertical="center" wrapText="1"/>
    </xf>
    <xf numFmtId="0" fontId="20" fillId="4" borderId="11" xfId="4" applyFont="1" applyFill="1" applyBorder="1" applyAlignment="1">
      <alignment vertical="center" wrapText="1"/>
    </xf>
    <xf numFmtId="38" fontId="20" fillId="0" borderId="26" xfId="3" applyFont="1" applyFill="1" applyBorder="1" applyAlignment="1">
      <alignment vertical="center" shrinkToFit="1"/>
    </xf>
    <xf numFmtId="38" fontId="26" fillId="2" borderId="252" xfId="3" applyFont="1" applyFill="1" applyBorder="1" applyAlignment="1">
      <alignment vertical="center" wrapText="1"/>
    </xf>
    <xf numFmtId="0" fontId="42" fillId="0" borderId="48" xfId="0" applyFont="1" applyBorder="1">
      <alignment vertical="center"/>
    </xf>
    <xf numFmtId="0" fontId="42" fillId="0" borderId="0" xfId="0" applyFont="1" applyAlignment="1">
      <alignment horizontal="left" vertical="center" shrinkToFit="1"/>
    </xf>
    <xf numFmtId="0" fontId="42" fillId="0" borderId="22" xfId="0" applyFont="1" applyBorder="1" applyAlignment="1">
      <alignment horizontal="left" vertical="center" shrinkToFit="1"/>
    </xf>
    <xf numFmtId="0" fontId="42" fillId="0" borderId="63" xfId="0" applyFont="1" applyBorder="1" applyAlignment="1">
      <alignment horizontal="left" vertical="center" shrinkToFit="1"/>
    </xf>
    <xf numFmtId="0" fontId="20" fillId="4" borderId="260" xfId="4" applyFont="1" applyFill="1" applyBorder="1" applyAlignment="1">
      <alignment vertical="center" wrapText="1"/>
    </xf>
    <xf numFmtId="0" fontId="26" fillId="3" borderId="277" xfId="4" applyFont="1" applyFill="1" applyBorder="1" applyAlignment="1">
      <alignment horizontal="center" vertical="center" shrinkToFit="1"/>
    </xf>
    <xf numFmtId="0" fontId="26" fillId="3" borderId="278" xfId="4" applyFont="1" applyFill="1" applyBorder="1" applyAlignment="1">
      <alignment horizontal="center" vertical="center" wrapText="1"/>
    </xf>
    <xf numFmtId="38" fontId="26" fillId="2" borderId="113" xfId="3" applyFont="1" applyFill="1" applyBorder="1" applyAlignment="1">
      <alignment vertical="center" wrapText="1"/>
    </xf>
    <xf numFmtId="38" fontId="26" fillId="2" borderId="95" xfId="3" applyFont="1" applyFill="1" applyBorder="1" applyAlignment="1">
      <alignment vertical="center" wrapText="1"/>
    </xf>
    <xf numFmtId="38" fontId="26" fillId="2" borderId="275" xfId="3" applyFont="1" applyFill="1" applyBorder="1" applyAlignment="1">
      <alignment vertical="center" wrapText="1"/>
    </xf>
    <xf numFmtId="0" fontId="26" fillId="0" borderId="99" xfId="4" applyFont="1" applyBorder="1" applyAlignment="1">
      <alignment horizontal="center" vertical="center" shrinkToFit="1"/>
    </xf>
    <xf numFmtId="0" fontId="26" fillId="4" borderId="260" xfId="4" applyFont="1" applyFill="1" applyBorder="1" applyAlignment="1">
      <alignment vertical="center" wrapText="1"/>
    </xf>
    <xf numFmtId="0" fontId="26" fillId="0" borderId="20" xfId="4" applyFont="1" applyBorder="1" applyAlignment="1">
      <alignment vertical="center" shrinkToFit="1"/>
    </xf>
    <xf numFmtId="0" fontId="26" fillId="4" borderId="120" xfId="4" applyFont="1" applyFill="1" applyBorder="1" applyAlignment="1">
      <alignment horizontal="center" vertical="center" wrapText="1"/>
    </xf>
    <xf numFmtId="0" fontId="63" fillId="4" borderId="244" xfId="4" applyFont="1" applyFill="1" applyBorder="1" applyAlignment="1">
      <alignment horizontal="center" vertical="center" wrapText="1"/>
    </xf>
    <xf numFmtId="0" fontId="27" fillId="4" borderId="245" xfId="4" applyFont="1" applyFill="1" applyBorder="1" applyAlignment="1">
      <alignment horizontal="center" vertical="center" wrapText="1"/>
    </xf>
    <xf numFmtId="0" fontId="27" fillId="4" borderId="101" xfId="4" applyFont="1" applyFill="1" applyBorder="1" applyAlignment="1">
      <alignment horizontal="center" vertical="center" wrapText="1"/>
    </xf>
    <xf numFmtId="0" fontId="27" fillId="4" borderId="243" xfId="4" applyFont="1" applyFill="1" applyBorder="1" applyAlignment="1">
      <alignment horizontal="center" vertical="center" wrapText="1"/>
    </xf>
    <xf numFmtId="0" fontId="26" fillId="4" borderId="246" xfId="4" applyFont="1" applyFill="1" applyBorder="1" applyAlignment="1">
      <alignment horizontal="center" vertical="center" wrapText="1"/>
    </xf>
    <xf numFmtId="0" fontId="52" fillId="0" borderId="0" xfId="0" applyFont="1" applyAlignment="1">
      <alignment vertical="top" wrapText="1"/>
    </xf>
    <xf numFmtId="0" fontId="64" fillId="0" borderId="0" xfId="5" applyFont="1" applyAlignment="1">
      <alignment vertical="center"/>
    </xf>
    <xf numFmtId="0" fontId="65" fillId="0" borderId="0" xfId="5" applyFont="1" applyAlignment="1">
      <alignment horizontal="center" vertical="center"/>
    </xf>
    <xf numFmtId="0" fontId="64" fillId="0" borderId="0" xfId="5" applyFont="1" applyAlignment="1">
      <alignment horizontal="distributed" vertical="center"/>
    </xf>
    <xf numFmtId="0" fontId="64" fillId="0" borderId="0" xfId="5" applyFont="1" applyAlignment="1">
      <alignment horizontal="left" vertical="center" indent="1"/>
    </xf>
    <xf numFmtId="0" fontId="64" fillId="0" borderId="0" xfId="5" applyFont="1" applyAlignment="1">
      <alignment horizontal="left" vertical="center"/>
    </xf>
    <xf numFmtId="0" fontId="55" fillId="0" borderId="0" xfId="5" applyFont="1" applyAlignment="1">
      <alignment vertical="center"/>
    </xf>
    <xf numFmtId="0" fontId="64" fillId="0" borderId="0" xfId="5" applyFont="1" applyAlignment="1">
      <alignment horizontal="center" vertical="center"/>
    </xf>
    <xf numFmtId="0" fontId="64" fillId="0" borderId="0" xfId="5" applyFont="1" applyAlignment="1">
      <alignment vertical="top"/>
    </xf>
    <xf numFmtId="0" fontId="20" fillId="0" borderId="243" xfId="4" applyFont="1" applyBorder="1" applyAlignment="1">
      <alignment horizontal="center" vertical="center" wrapText="1"/>
    </xf>
    <xf numFmtId="0" fontId="20" fillId="0" borderId="119" xfId="4" applyFont="1" applyBorder="1" applyAlignment="1">
      <alignment horizontal="center" vertical="center" wrapText="1"/>
    </xf>
    <xf numFmtId="0" fontId="20" fillId="0" borderId="120" xfId="4" applyFont="1" applyBorder="1" applyAlignment="1">
      <alignment horizontal="center" vertical="center" shrinkToFit="1"/>
    </xf>
    <xf numFmtId="0" fontId="20" fillId="0" borderId="262" xfId="4" applyFont="1" applyBorder="1" applyAlignment="1">
      <alignment horizontal="center" vertical="center" shrinkToFit="1"/>
    </xf>
    <xf numFmtId="0" fontId="20" fillId="0" borderId="252" xfId="4" applyFont="1" applyBorder="1" applyAlignment="1">
      <alignment horizontal="center" vertical="center" wrapText="1"/>
    </xf>
    <xf numFmtId="0" fontId="20" fillId="0" borderId="120" xfId="4" applyFont="1" applyBorder="1" applyAlignment="1">
      <alignment horizontal="center" vertical="center" wrapText="1"/>
    </xf>
    <xf numFmtId="0" fontId="20" fillId="0" borderId="101" xfId="4" applyFont="1" applyBorder="1" applyAlignment="1">
      <alignment horizontal="center" vertical="center" wrapText="1"/>
    </xf>
    <xf numFmtId="38" fontId="20" fillId="0" borderId="253" xfId="3" applyFont="1" applyFill="1" applyBorder="1" applyAlignment="1">
      <alignment vertical="center" shrinkToFit="1"/>
    </xf>
    <xf numFmtId="38" fontId="20" fillId="2" borderId="252" xfId="3" applyFont="1" applyFill="1" applyBorder="1" applyAlignment="1">
      <alignment vertical="center" wrapText="1"/>
    </xf>
    <xf numFmtId="38" fontId="20" fillId="0" borderId="263" xfId="3" applyFont="1" applyFill="1" applyBorder="1" applyAlignment="1">
      <alignment vertical="center" shrinkToFit="1"/>
    </xf>
    <xf numFmtId="38" fontId="20" fillId="0" borderId="254" xfId="3" applyFont="1" applyBorder="1" applyAlignment="1">
      <alignment vertical="center" shrinkToFit="1"/>
    </xf>
    <xf numFmtId="0" fontId="20" fillId="0" borderId="268" xfId="4" applyFont="1" applyBorder="1" applyAlignment="1">
      <alignment horizontal="center" vertical="center" wrapText="1"/>
    </xf>
    <xf numFmtId="0" fontId="20" fillId="0" borderId="269" xfId="4" applyFont="1" applyBorder="1" applyAlignment="1">
      <alignment horizontal="center" vertical="center" wrapText="1"/>
    </xf>
    <xf numFmtId="0" fontId="20" fillId="0" borderId="270" xfId="4" applyFont="1" applyBorder="1" applyAlignment="1">
      <alignment horizontal="center" vertical="center" shrinkToFit="1"/>
    </xf>
    <xf numFmtId="0" fontId="20" fillId="0" borderId="271" xfId="4" applyFont="1" applyBorder="1" applyAlignment="1">
      <alignment horizontal="center" vertical="center" shrinkToFit="1"/>
    </xf>
    <xf numFmtId="0" fontId="20" fillId="0" borderId="272" xfId="4" applyFont="1" applyBorder="1" applyAlignment="1">
      <alignment horizontal="center" vertical="center" wrapText="1"/>
    </xf>
    <xf numFmtId="0" fontId="20" fillId="0" borderId="270" xfId="4" applyFont="1" applyBorder="1" applyAlignment="1">
      <alignment horizontal="center" vertical="center" wrapText="1"/>
    </xf>
    <xf numFmtId="0" fontId="20" fillId="0" borderId="273" xfId="4" applyFont="1" applyBorder="1" applyAlignment="1">
      <alignment horizontal="center" vertical="center" wrapText="1"/>
    </xf>
    <xf numFmtId="38" fontId="20" fillId="0" borderId="0" xfId="3" applyFont="1" applyFill="1" applyBorder="1" applyAlignment="1">
      <alignment vertical="center" shrinkToFit="1"/>
    </xf>
    <xf numFmtId="38" fontId="20" fillId="0" borderId="272" xfId="3" applyFont="1" applyFill="1" applyBorder="1" applyAlignment="1">
      <alignment vertical="center" shrinkToFit="1"/>
    </xf>
    <xf numFmtId="38" fontId="20" fillId="0" borderId="276" xfId="3" applyFont="1" applyFill="1" applyBorder="1" applyAlignment="1">
      <alignment vertical="center" shrinkToFit="1"/>
    </xf>
    <xf numFmtId="38" fontId="20" fillId="2" borderId="274" xfId="3" applyFont="1" applyFill="1" applyBorder="1" applyAlignment="1">
      <alignment vertical="center" wrapText="1"/>
    </xf>
    <xf numFmtId="38" fontId="20" fillId="0" borderId="270" xfId="3" applyFont="1" applyFill="1" applyBorder="1" applyAlignment="1">
      <alignment vertical="center" shrinkToFit="1"/>
    </xf>
    <xf numFmtId="0" fontId="20" fillId="0" borderId="15" xfId="4" applyFont="1" applyBorder="1" applyAlignment="1">
      <alignment vertical="center" wrapText="1"/>
    </xf>
    <xf numFmtId="0" fontId="20" fillId="4" borderId="279" xfId="4" applyFont="1" applyFill="1" applyBorder="1" applyAlignment="1">
      <alignment vertical="center" wrapText="1"/>
    </xf>
    <xf numFmtId="0" fontId="40" fillId="0" borderId="64" xfId="0" applyFont="1" applyBorder="1" applyAlignment="1">
      <alignment horizontal="center" vertical="center" wrapText="1"/>
    </xf>
    <xf numFmtId="0" fontId="40" fillId="0" borderId="65"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67" xfId="0" applyFont="1" applyBorder="1" applyAlignment="1">
      <alignment horizontal="center" vertical="center" wrapText="1"/>
    </xf>
    <xf numFmtId="0" fontId="40" fillId="0" borderId="68" xfId="0" applyFont="1" applyBorder="1" applyAlignment="1">
      <alignment horizontal="center" vertical="center" wrapText="1"/>
    </xf>
    <xf numFmtId="0" fontId="42" fillId="0" borderId="60" xfId="0" applyFont="1" applyBorder="1" applyAlignment="1">
      <alignment vertical="center" wrapText="1"/>
    </xf>
    <xf numFmtId="0" fontId="42" fillId="0" borderId="72" xfId="0" applyFont="1" applyBorder="1" applyAlignment="1">
      <alignment vertical="center" textRotation="255" wrapText="1"/>
    </xf>
    <xf numFmtId="0" fontId="42" fillId="0" borderId="61" xfId="0" applyFont="1" applyBorder="1" applyAlignment="1">
      <alignment vertical="center" wrapText="1"/>
    </xf>
    <xf numFmtId="0" fontId="42" fillId="0" borderId="71" xfId="0" applyFont="1" applyBorder="1" applyAlignment="1">
      <alignment horizontal="left" vertical="center" wrapText="1"/>
    </xf>
    <xf numFmtId="0" fontId="42" fillId="0" borderId="138" xfId="0" applyFont="1" applyBorder="1" applyAlignment="1">
      <alignment vertical="center" wrapText="1"/>
    </xf>
    <xf numFmtId="0" fontId="42" fillId="0" borderId="60" xfId="0" applyFont="1" applyBorder="1" applyAlignment="1">
      <alignment horizontal="left" vertical="center" wrapText="1"/>
    </xf>
    <xf numFmtId="0" fontId="42" fillId="0" borderId="72" xfId="0" applyFont="1" applyBorder="1" applyAlignment="1">
      <alignment vertical="center" wrapText="1"/>
    </xf>
    <xf numFmtId="0" fontId="42" fillId="0" borderId="55" xfId="0" applyFont="1" applyBorder="1" applyAlignment="1">
      <alignment vertical="center" wrapText="1"/>
    </xf>
    <xf numFmtId="0" fontId="42" fillId="0" borderId="74" xfId="0" applyFont="1" applyBorder="1" applyAlignment="1">
      <alignment vertical="center" textRotation="255" wrapText="1"/>
    </xf>
    <xf numFmtId="0" fontId="42" fillId="0" borderId="57" xfId="0" applyFont="1" applyBorder="1" applyAlignment="1">
      <alignment vertical="center" wrapText="1"/>
    </xf>
    <xf numFmtId="0" fontId="42" fillId="0" borderId="75" xfId="0" applyFont="1" applyBorder="1" applyAlignment="1">
      <alignment vertical="center" wrapText="1"/>
    </xf>
    <xf numFmtId="0" fontId="22" fillId="0" borderId="55" xfId="0" applyFont="1" applyBorder="1" applyAlignment="1">
      <alignment horizontal="left" vertical="center" wrapText="1"/>
    </xf>
    <xf numFmtId="0" fontId="22" fillId="0" borderId="74" xfId="0" applyFont="1" applyBorder="1" applyAlignment="1">
      <alignment vertical="center" textRotation="255" wrapText="1"/>
    </xf>
    <xf numFmtId="0" fontId="22" fillId="0" borderId="74" xfId="0" applyFont="1" applyBorder="1" applyAlignment="1">
      <alignment vertical="center" wrapText="1"/>
    </xf>
    <xf numFmtId="0" fontId="43" fillId="0" borderId="75" xfId="0" applyFont="1" applyBorder="1" applyAlignment="1">
      <alignment vertical="center" wrapText="1"/>
    </xf>
    <xf numFmtId="0" fontId="42" fillId="0" borderId="55" xfId="0" applyFont="1" applyBorder="1" applyAlignment="1">
      <alignment horizontal="left" vertical="center" wrapText="1"/>
    </xf>
    <xf numFmtId="0" fontId="42" fillId="0" borderId="57" xfId="0" applyFont="1" applyBorder="1" applyAlignment="1">
      <alignment horizontal="left" vertical="center" wrapText="1"/>
    </xf>
    <xf numFmtId="0" fontId="42" fillId="0" borderId="75" xfId="0" applyFont="1" applyBorder="1" applyAlignment="1">
      <alignment horizontal="left" vertical="center" wrapText="1"/>
    </xf>
    <xf numFmtId="0" fontId="42" fillId="0" borderId="74" xfId="0" applyFont="1" applyBorder="1" applyAlignment="1">
      <alignment vertical="center" wrapText="1"/>
    </xf>
    <xf numFmtId="0" fontId="42" fillId="0" borderId="74" xfId="0" applyFont="1" applyBorder="1" applyAlignment="1">
      <alignment horizontal="left" vertical="center" wrapText="1"/>
    </xf>
    <xf numFmtId="0" fontId="42" fillId="0" borderId="73" xfId="0" applyFont="1" applyBorder="1" applyAlignment="1">
      <alignment vertical="center" wrapText="1"/>
    </xf>
    <xf numFmtId="0" fontId="42" fillId="0" borderId="56" xfId="0" applyFont="1" applyBorder="1" applyAlignment="1">
      <alignment horizontal="left" vertical="center" wrapText="1"/>
    </xf>
    <xf numFmtId="0" fontId="42" fillId="0" borderId="77" xfId="0" applyFont="1" applyBorder="1" applyAlignment="1">
      <alignment vertical="center" textRotation="255" wrapText="1"/>
    </xf>
    <xf numFmtId="0" fontId="42" fillId="0" borderId="58" xfId="0" applyFont="1" applyBorder="1" applyAlignment="1">
      <alignment horizontal="left" vertical="center" wrapText="1"/>
    </xf>
    <xf numFmtId="0" fontId="42" fillId="0" borderId="76" xfId="0" applyFont="1" applyBorder="1" applyAlignment="1">
      <alignment horizontal="left" vertical="center" wrapText="1"/>
    </xf>
    <xf numFmtId="0" fontId="42" fillId="0" borderId="77" xfId="0" applyFont="1" applyBorder="1" applyAlignment="1">
      <alignment vertical="center" wrapText="1"/>
    </xf>
    <xf numFmtId="0" fontId="42" fillId="0" borderId="78" xfId="0" applyFont="1" applyBorder="1" applyAlignment="1">
      <alignment horizontal="left" vertical="center" wrapText="1"/>
    </xf>
    <xf numFmtId="0" fontId="42" fillId="0" borderId="77" xfId="0" applyFont="1" applyBorder="1" applyAlignment="1">
      <alignment horizontal="left" vertical="center" wrapText="1"/>
    </xf>
    <xf numFmtId="0" fontId="68" fillId="0" borderId="0" xfId="0" applyFont="1">
      <alignment vertical="center"/>
    </xf>
    <xf numFmtId="0" fontId="21" fillId="0" borderId="0" xfId="0" applyFont="1">
      <alignment vertical="center"/>
    </xf>
    <xf numFmtId="0" fontId="21" fillId="0" borderId="0" xfId="0" applyFont="1" applyAlignment="1">
      <alignment horizontal="centerContinuous" vertical="center"/>
    </xf>
    <xf numFmtId="0" fontId="22" fillId="0" borderId="0" xfId="0" applyFont="1">
      <alignment vertical="center"/>
    </xf>
    <xf numFmtId="0" fontId="22" fillId="0" borderId="0" xfId="0" applyFont="1" applyAlignment="1">
      <alignment horizontal="centerContinuous" vertical="center"/>
    </xf>
    <xf numFmtId="0" fontId="19" fillId="0" borderId="0" xfId="0" applyFont="1" applyAlignment="1">
      <alignment vertical="center" wrapText="1"/>
    </xf>
    <xf numFmtId="180" fontId="22" fillId="0" borderId="134" xfId="0" applyNumberFormat="1" applyFont="1" applyBorder="1" applyAlignment="1">
      <alignment horizontal="left" vertical="center" wrapText="1"/>
    </xf>
    <xf numFmtId="38" fontId="20" fillId="0" borderId="280" xfId="3" applyFont="1" applyFill="1" applyBorder="1" applyAlignment="1">
      <alignment vertical="center" wrapText="1"/>
    </xf>
    <xf numFmtId="180" fontId="22" fillId="7" borderId="18" xfId="4" applyNumberFormat="1" applyFont="1" applyFill="1" applyBorder="1" applyAlignment="1">
      <alignment horizontal="center" vertical="center" wrapText="1"/>
    </xf>
    <xf numFmtId="0" fontId="72" fillId="0" borderId="0" xfId="0" applyFont="1">
      <alignment vertical="center"/>
    </xf>
    <xf numFmtId="189" fontId="42" fillId="0" borderId="281" xfId="1" applyNumberFormat="1" applyFont="1" applyFill="1" applyBorder="1" applyAlignment="1">
      <alignment horizontal="right" vertical="center"/>
    </xf>
    <xf numFmtId="9" fontId="42" fillId="0" borderId="281" xfId="1" applyFont="1" applyFill="1" applyBorder="1" applyAlignment="1">
      <alignment horizontal="right" vertical="center"/>
    </xf>
    <xf numFmtId="0" fontId="22" fillId="9" borderId="17" xfId="0" applyFont="1" applyFill="1" applyBorder="1" applyAlignment="1">
      <alignment horizontal="center" vertical="center" wrapText="1" shrinkToFit="1"/>
    </xf>
    <xf numFmtId="0" fontId="22" fillId="9" borderId="17" xfId="4" applyFont="1" applyFill="1" applyBorder="1" applyAlignment="1">
      <alignment horizontal="center" vertical="center" wrapText="1" shrinkToFit="1"/>
    </xf>
    <xf numFmtId="0" fontId="37" fillId="9" borderId="283" xfId="0" applyFont="1" applyFill="1" applyBorder="1" applyAlignment="1">
      <alignment horizontal="center" vertical="center" wrapText="1"/>
    </xf>
    <xf numFmtId="0" fontId="37" fillId="9" borderId="283" xfId="0" applyFont="1" applyFill="1" applyBorder="1" applyAlignment="1">
      <alignment horizontal="center" vertical="center"/>
    </xf>
    <xf numFmtId="0" fontId="40" fillId="9" borderId="283" xfId="0" applyFont="1" applyFill="1" applyBorder="1" applyAlignment="1">
      <alignment horizontal="center" vertical="center" wrapText="1"/>
    </xf>
    <xf numFmtId="0" fontId="37" fillId="0" borderId="283" xfId="0" applyFont="1" applyBorder="1" applyAlignment="1">
      <alignment horizontal="center" vertical="center"/>
    </xf>
    <xf numFmtId="0" fontId="42" fillId="0" borderId="283" xfId="0" applyFont="1" applyBorder="1" applyAlignment="1">
      <alignment horizontal="center" vertical="center" wrapText="1"/>
    </xf>
    <xf numFmtId="0" fontId="19" fillId="0" borderId="283" xfId="0" applyFont="1" applyBorder="1" applyAlignment="1">
      <alignment horizontal="center" vertical="center"/>
    </xf>
    <xf numFmtId="0" fontId="57" fillId="0" borderId="283" xfId="0" applyFont="1" applyBorder="1" applyAlignment="1">
      <alignment horizontal="center" vertical="center" wrapText="1"/>
    </xf>
    <xf numFmtId="0" fontId="19" fillId="7" borderId="284" xfId="0" applyFont="1" applyFill="1" applyBorder="1" applyAlignment="1">
      <alignment horizontal="centerContinuous" vertical="center"/>
    </xf>
    <xf numFmtId="0" fontId="19" fillId="7" borderId="282" xfId="0" applyFont="1" applyFill="1" applyBorder="1" applyAlignment="1">
      <alignment horizontal="centerContinuous" vertical="center"/>
    </xf>
    <xf numFmtId="0" fontId="22" fillId="0" borderId="283" xfId="0" applyFont="1" applyBorder="1" applyAlignment="1">
      <alignment horizontal="center" vertical="center" wrapText="1"/>
    </xf>
    <xf numFmtId="0" fontId="22" fillId="7" borderId="282" xfId="0" applyFont="1" applyFill="1" applyBorder="1" applyAlignment="1">
      <alignment horizontal="center" vertical="center" wrapText="1"/>
    </xf>
    <xf numFmtId="0" fontId="22" fillId="7" borderId="294" xfId="0" applyFont="1" applyFill="1" applyBorder="1" applyAlignment="1">
      <alignment horizontal="center" vertical="center"/>
    </xf>
    <xf numFmtId="0" fontId="21" fillId="7" borderId="282" xfId="0" applyFont="1" applyFill="1" applyBorder="1" applyAlignment="1">
      <alignment horizontal="centerContinuous" vertical="center"/>
    </xf>
    <xf numFmtId="0" fontId="21" fillId="7" borderId="282" xfId="0" applyFont="1" applyFill="1" applyBorder="1" applyAlignment="1">
      <alignment horizontal="centerContinuous" vertical="center" wrapText="1"/>
    </xf>
    <xf numFmtId="0" fontId="42" fillId="7" borderId="283" xfId="0" applyFont="1" applyFill="1" applyBorder="1" applyAlignment="1">
      <alignment horizontal="center" vertical="center" wrapText="1" shrinkToFit="1"/>
    </xf>
    <xf numFmtId="0" fontId="42" fillId="7" borderId="284" xfId="0" applyFont="1" applyFill="1" applyBorder="1" applyAlignment="1">
      <alignment horizontal="centerContinuous" vertical="center" wrapText="1" shrinkToFit="1"/>
    </xf>
    <xf numFmtId="0" fontId="42" fillId="7" borderId="282" xfId="0" applyFont="1" applyFill="1" applyBorder="1" applyAlignment="1">
      <alignment horizontal="centerContinuous" vertical="center" wrapText="1" shrinkToFit="1"/>
    </xf>
    <xf numFmtId="193" fontId="42" fillId="6" borderId="283" xfId="0" applyNumberFormat="1" applyFont="1" applyFill="1" applyBorder="1" applyAlignment="1">
      <alignment horizontal="center" vertical="center" shrinkToFit="1"/>
    </xf>
    <xf numFmtId="190" fontId="42" fillId="9" borderId="283" xfId="0" applyNumberFormat="1" applyFont="1" applyFill="1" applyBorder="1" applyAlignment="1">
      <alignment horizontal="center" vertical="center" shrinkToFit="1"/>
    </xf>
    <xf numFmtId="0" fontId="42" fillId="9" borderId="283" xfId="0" applyFont="1" applyFill="1" applyBorder="1" applyAlignment="1">
      <alignment horizontal="center" vertical="center" shrinkToFit="1"/>
    </xf>
    <xf numFmtId="0" fontId="55" fillId="0" borderId="283" xfId="0" applyFont="1" applyBorder="1" applyAlignment="1">
      <alignment horizontal="center" vertical="center"/>
    </xf>
    <xf numFmtId="192" fontId="42" fillId="0" borderId="283" xfId="2" applyNumberFormat="1" applyFont="1" applyBorder="1" applyAlignment="1">
      <alignment horizontal="right" vertical="center" shrinkToFit="1"/>
    </xf>
    <xf numFmtId="189" fontId="42" fillId="9" borderId="283" xfId="1" applyNumberFormat="1" applyFont="1" applyFill="1" applyBorder="1" applyAlignment="1">
      <alignment horizontal="right" vertical="center"/>
    </xf>
    <xf numFmtId="192" fontId="21" fillId="0" borderId="283" xfId="2" applyNumberFormat="1" applyFont="1" applyBorder="1">
      <alignment vertical="center"/>
    </xf>
    <xf numFmtId="0" fontId="42" fillId="7" borderId="293" xfId="0" applyFont="1" applyFill="1" applyBorder="1">
      <alignment vertical="center"/>
    </xf>
    <xf numFmtId="192" fontId="42" fillId="0" borderId="283" xfId="2" applyNumberFormat="1" applyFont="1" applyFill="1" applyBorder="1" applyAlignment="1">
      <alignment horizontal="right" vertical="center"/>
    </xf>
    <xf numFmtId="192" fontId="38" fillId="0" borderId="283" xfId="2" applyNumberFormat="1" applyFont="1" applyBorder="1">
      <alignment vertical="center"/>
    </xf>
    <xf numFmtId="0" fontId="42" fillId="9" borderId="284" xfId="0" applyFont="1" applyFill="1" applyBorder="1">
      <alignment vertical="center"/>
    </xf>
    <xf numFmtId="0" fontId="42" fillId="9" borderId="291" xfId="0" applyFont="1" applyFill="1" applyBorder="1">
      <alignment vertical="center"/>
    </xf>
    <xf numFmtId="0" fontId="42" fillId="9" borderId="282" xfId="0" applyFont="1" applyFill="1" applyBorder="1">
      <alignment vertical="center"/>
    </xf>
    <xf numFmtId="0" fontId="22" fillId="9" borderId="284" xfId="0" applyFont="1" applyFill="1" applyBorder="1">
      <alignment vertical="center"/>
    </xf>
    <xf numFmtId="0" fontId="22" fillId="9" borderId="291" xfId="0" applyFont="1" applyFill="1" applyBorder="1">
      <alignment vertical="center"/>
    </xf>
    <xf numFmtId="0" fontId="22" fillId="9" borderId="282" xfId="0" applyFont="1" applyFill="1" applyBorder="1">
      <alignment vertical="center"/>
    </xf>
    <xf numFmtId="192" fontId="38" fillId="0" borderId="283" xfId="2" applyNumberFormat="1" applyFont="1" applyBorder="1" applyAlignment="1">
      <alignment horizontal="right" vertical="center"/>
    </xf>
    <xf numFmtId="9" fontId="42" fillId="0" borderId="283" xfId="1" applyFont="1" applyFill="1" applyBorder="1" applyAlignment="1">
      <alignment horizontal="right" vertical="center"/>
    </xf>
    <xf numFmtId="0" fontId="42" fillId="7" borderId="292" xfId="0" applyFont="1" applyFill="1" applyBorder="1" applyAlignment="1"/>
    <xf numFmtId="0" fontId="38" fillId="7" borderId="294" xfId="0" applyFont="1" applyFill="1" applyBorder="1">
      <alignment vertical="center"/>
    </xf>
    <xf numFmtId="0" fontId="42" fillId="7" borderId="292" xfId="0" applyFont="1" applyFill="1" applyBorder="1" applyAlignment="1">
      <alignment horizontal="left"/>
    </xf>
    <xf numFmtId="0" fontId="42" fillId="7" borderId="293" xfId="0" applyFont="1" applyFill="1" applyBorder="1" applyAlignment="1">
      <alignment horizontal="centerContinuous" vertical="center"/>
    </xf>
    <xf numFmtId="0" fontId="45" fillId="9" borderId="291" xfId="0" applyFont="1" applyFill="1" applyBorder="1">
      <alignment vertical="center"/>
    </xf>
    <xf numFmtId="192" fontId="42" fillId="0" borderId="283" xfId="2" applyNumberFormat="1" applyFont="1" applyBorder="1" applyAlignment="1">
      <alignment horizontal="right" vertical="center"/>
    </xf>
    <xf numFmtId="0" fontId="42" fillId="7" borderId="284" xfId="0" applyFont="1" applyFill="1" applyBorder="1" applyAlignment="1">
      <alignment horizontal="centerContinuous" vertical="center"/>
    </xf>
    <xf numFmtId="0" fontId="42" fillId="7" borderId="291" xfId="0" applyFont="1" applyFill="1" applyBorder="1" applyAlignment="1">
      <alignment horizontal="centerContinuous" vertical="center"/>
    </xf>
    <xf numFmtId="0" fontId="38" fillId="7" borderId="282" xfId="0" applyFont="1" applyFill="1" applyBorder="1">
      <alignment vertical="center"/>
    </xf>
    <xf numFmtId="0" fontId="40" fillId="0" borderId="283" xfId="0" applyFont="1" applyBorder="1" applyAlignment="1">
      <alignment horizontal="center" vertical="center"/>
    </xf>
    <xf numFmtId="0" fontId="53" fillId="0" borderId="283" xfId="0" applyFont="1" applyBorder="1" applyAlignment="1">
      <alignment horizontal="center" vertical="center"/>
    </xf>
    <xf numFmtId="188" fontId="37" fillId="0" borderId="289" xfId="0" applyNumberFormat="1" applyFont="1" applyBorder="1" applyAlignment="1">
      <alignment horizontal="center" vertical="center"/>
    </xf>
    <xf numFmtId="0" fontId="53" fillId="0" borderId="283" xfId="0" applyFont="1" applyBorder="1">
      <alignment vertical="center"/>
    </xf>
    <xf numFmtId="38" fontId="22" fillId="0" borderId="283" xfId="2" applyFont="1" applyFill="1" applyBorder="1" applyAlignment="1">
      <alignment vertical="center"/>
    </xf>
    <xf numFmtId="0" fontId="37" fillId="0" borderId="284" xfId="0" applyFont="1" applyBorder="1" applyAlignment="1">
      <alignment horizontal="center" vertical="center"/>
    </xf>
    <xf numFmtId="38" fontId="57" fillId="0" borderId="283" xfId="2" applyFont="1" applyFill="1" applyBorder="1" applyAlignment="1">
      <alignment vertical="center"/>
    </xf>
    <xf numFmtId="38" fontId="57" fillId="0" borderId="283" xfId="0" applyNumberFormat="1" applyFont="1" applyBorder="1">
      <alignment vertical="center"/>
    </xf>
    <xf numFmtId="0" fontId="37" fillId="0" borderId="292" xfId="0" applyFont="1" applyBorder="1" applyAlignment="1">
      <alignment horizontal="center" vertical="center"/>
    </xf>
    <xf numFmtId="0" fontId="53" fillId="0" borderId="284" xfId="0" applyFont="1" applyBorder="1">
      <alignment vertical="center"/>
    </xf>
    <xf numFmtId="0" fontId="42" fillId="0" borderId="282" xfId="0" applyFont="1" applyBorder="1">
      <alignment vertical="center"/>
    </xf>
    <xf numFmtId="193" fontId="42" fillId="0" borderId="283" xfId="0" applyNumberFormat="1" applyFont="1" applyBorder="1" applyAlignment="1">
      <alignment horizontal="center" vertical="center" shrinkToFit="1"/>
    </xf>
    <xf numFmtId="0" fontId="42" fillId="0" borderId="283" xfId="0" applyFont="1" applyBorder="1" applyAlignment="1">
      <alignment horizontal="center" vertical="center" shrinkToFit="1"/>
    </xf>
    <xf numFmtId="192" fontId="42" fillId="6" borderId="283" xfId="2" applyNumberFormat="1" applyFont="1" applyFill="1" applyBorder="1" applyAlignment="1">
      <alignment horizontal="right" vertical="center"/>
    </xf>
    <xf numFmtId="189" fontId="42" fillId="0" borderId="283" xfId="1" applyNumberFormat="1" applyFont="1" applyBorder="1" applyAlignment="1">
      <alignment horizontal="right" vertical="center"/>
    </xf>
    <xf numFmtId="9" fontId="42" fillId="0" borderId="283" xfId="1" applyFont="1" applyBorder="1" applyAlignment="1">
      <alignment horizontal="right" vertical="center"/>
    </xf>
    <xf numFmtId="190" fontId="42" fillId="0" borderId="283" xfId="0" applyNumberFormat="1" applyFont="1" applyBorder="1" applyAlignment="1">
      <alignment horizontal="center" vertical="center" shrinkToFit="1"/>
    </xf>
    <xf numFmtId="38" fontId="53" fillId="0" borderId="283" xfId="2" applyFont="1" applyBorder="1" applyAlignment="1">
      <alignment horizontal="right" vertical="center"/>
    </xf>
    <xf numFmtId="189" fontId="53" fillId="0" borderId="283" xfId="1" applyNumberFormat="1" applyFont="1" applyBorder="1" applyAlignment="1">
      <alignment horizontal="right" vertical="center"/>
    </xf>
    <xf numFmtId="0" fontId="45" fillId="0" borderId="283" xfId="0" applyFont="1" applyBorder="1" applyAlignment="1">
      <alignment horizontal="left" vertical="center"/>
    </xf>
    <xf numFmtId="38" fontId="57" fillId="0" borderId="283" xfId="2" applyFont="1" applyBorder="1" applyAlignment="1">
      <alignment horizontal="right" vertical="center"/>
    </xf>
    <xf numFmtId="189" fontId="57" fillId="9" borderId="283" xfId="1" applyNumberFormat="1" applyFont="1" applyFill="1" applyBorder="1" applyAlignment="1">
      <alignment horizontal="right" vertical="center"/>
    </xf>
    <xf numFmtId="0" fontId="45" fillId="0" borderId="284" xfId="0" applyFont="1" applyBorder="1" applyAlignment="1">
      <alignment horizontal="left" vertical="center"/>
    </xf>
    <xf numFmtId="0" fontId="42" fillId="0" borderId="295" xfId="0" applyFont="1" applyBorder="1" applyAlignment="1">
      <alignment vertical="center" wrapText="1"/>
    </xf>
    <xf numFmtId="0" fontId="42" fillId="0" borderId="296" xfId="0" applyFont="1" applyBorder="1" applyAlignment="1">
      <alignment vertical="center" wrapText="1"/>
    </xf>
    <xf numFmtId="0" fontId="32" fillId="0" borderId="288" xfId="0" applyFont="1" applyBorder="1" applyAlignment="1">
      <alignment horizontal="center" vertical="center"/>
    </xf>
    <xf numFmtId="0" fontId="32" fillId="0" borderId="290" xfId="0" applyFont="1" applyBorder="1">
      <alignment vertical="center"/>
    </xf>
    <xf numFmtId="0" fontId="32" fillId="0" borderId="284" xfId="0" applyFont="1" applyBorder="1" applyAlignment="1">
      <alignment horizontal="center" vertical="center"/>
    </xf>
    <xf numFmtId="0" fontId="32" fillId="0" borderId="285" xfId="0" applyFont="1" applyBorder="1" applyAlignment="1">
      <alignment horizontal="center" vertical="center"/>
    </xf>
    <xf numFmtId="0" fontId="32" fillId="0" borderId="287" xfId="0" applyFont="1" applyBorder="1" applyAlignment="1">
      <alignment horizontal="center" vertical="center"/>
    </xf>
    <xf numFmtId="0" fontId="35" fillId="6" borderId="286" xfId="0" applyFont="1" applyFill="1" applyBorder="1" applyAlignment="1">
      <alignment horizontal="center" vertical="center" shrinkToFit="1"/>
    </xf>
    <xf numFmtId="0" fontId="35" fillId="0" borderId="282" xfId="0" applyFont="1" applyBorder="1" applyAlignment="1">
      <alignment horizontal="center" vertical="center" shrinkToFit="1"/>
    </xf>
    <xf numFmtId="0" fontId="33" fillId="0" borderId="283" xfId="0" applyFont="1" applyBorder="1" applyAlignment="1">
      <alignment horizontal="center" vertical="center" shrinkToFit="1"/>
    </xf>
    <xf numFmtId="0" fontId="33" fillId="6" borderId="283" xfId="0" applyFont="1" applyFill="1" applyBorder="1" applyAlignment="1">
      <alignment horizontal="center" vertical="center" shrinkToFit="1"/>
    </xf>
    <xf numFmtId="0" fontId="33" fillId="0" borderId="283" xfId="0" applyFont="1" applyBorder="1" applyAlignment="1">
      <alignment horizontal="center" vertical="center"/>
    </xf>
    <xf numFmtId="0" fontId="33" fillId="0" borderId="282" xfId="0" applyFont="1" applyBorder="1">
      <alignment vertical="center"/>
    </xf>
    <xf numFmtId="0" fontId="35" fillId="6" borderId="283" xfId="0" applyFont="1" applyFill="1" applyBorder="1" applyAlignment="1">
      <alignment horizontal="center" vertical="center"/>
    </xf>
    <xf numFmtId="0" fontId="7" fillId="0" borderId="291" xfId="0" applyFont="1" applyBorder="1">
      <alignment vertical="center"/>
    </xf>
    <xf numFmtId="0" fontId="7" fillId="0" borderId="300" xfId="0" applyFont="1" applyBorder="1">
      <alignment vertical="center"/>
    </xf>
    <xf numFmtId="0" fontId="33" fillId="0" borderId="282" xfId="0" applyFont="1" applyBorder="1" applyAlignment="1">
      <alignment horizontal="center" vertical="center" shrinkToFit="1"/>
    </xf>
    <xf numFmtId="0" fontId="33" fillId="0" borderId="283" xfId="0" applyFont="1" applyBorder="1" applyAlignment="1">
      <alignment horizontal="center" vertical="center" wrapText="1" shrinkToFit="1"/>
    </xf>
    <xf numFmtId="0" fontId="33" fillId="6" borderId="283" xfId="0" applyFont="1" applyFill="1" applyBorder="1" applyAlignment="1">
      <alignment horizontal="center" vertical="center" wrapText="1" shrinkToFit="1"/>
    </xf>
    <xf numFmtId="0" fontId="33" fillId="0" borderId="282" xfId="0" applyFont="1" applyBorder="1" applyAlignment="1">
      <alignment vertical="center" wrapText="1" shrinkToFit="1"/>
    </xf>
    <xf numFmtId="0" fontId="35" fillId="6" borderId="284" xfId="0" applyFont="1" applyFill="1" applyBorder="1" applyAlignment="1">
      <alignment horizontal="centerContinuous" vertical="center" wrapText="1"/>
    </xf>
    <xf numFmtId="0" fontId="35" fillId="6" borderId="291" xfId="0" applyFont="1" applyFill="1" applyBorder="1" applyAlignment="1">
      <alignment horizontal="centerContinuous" vertical="center" wrapText="1"/>
    </xf>
    <xf numFmtId="0" fontId="35" fillId="6" borderId="283" xfId="0" applyFont="1" applyFill="1" applyBorder="1" applyAlignment="1">
      <alignment horizontal="center" vertical="center" wrapText="1" shrinkToFit="1"/>
    </xf>
    <xf numFmtId="0" fontId="35" fillId="6" borderId="283" xfId="0" applyFont="1" applyFill="1" applyBorder="1" applyAlignment="1">
      <alignment horizontal="centerContinuous" vertical="center"/>
    </xf>
    <xf numFmtId="0" fontId="7" fillId="0" borderId="291" xfId="0" applyFont="1" applyBorder="1" applyAlignment="1">
      <alignment vertical="center" wrapText="1" shrinkToFit="1"/>
    </xf>
    <xf numFmtId="0" fontId="7" fillId="0" borderId="300" xfId="0" applyFont="1" applyBorder="1" applyAlignment="1">
      <alignment vertical="center" wrapText="1" shrinkToFit="1"/>
    </xf>
    <xf numFmtId="0" fontId="35" fillId="6" borderId="282" xfId="0" applyFont="1" applyFill="1" applyBorder="1" applyAlignment="1">
      <alignment horizontal="center" vertical="center" wrapText="1"/>
    </xf>
    <xf numFmtId="0" fontId="35" fillId="0" borderId="283" xfId="0" applyFont="1" applyBorder="1" applyAlignment="1">
      <alignment horizontal="center" vertical="center" wrapText="1"/>
    </xf>
    <xf numFmtId="0" fontId="35" fillId="0" borderId="301" xfId="0" applyFont="1" applyBorder="1" applyAlignment="1">
      <alignment horizontal="center" vertical="center"/>
    </xf>
    <xf numFmtId="0" fontId="35" fillId="6" borderId="282" xfId="0" applyFont="1" applyFill="1" applyBorder="1" applyAlignment="1">
      <alignment horizontal="center" vertical="center"/>
    </xf>
    <xf numFmtId="0" fontId="7" fillId="0" borderId="291" xfId="0" applyFont="1" applyBorder="1" applyAlignment="1">
      <alignment horizontal="center" vertical="center"/>
    </xf>
    <xf numFmtId="0" fontId="7" fillId="6" borderId="283" xfId="0" applyFont="1" applyFill="1" applyBorder="1" applyAlignment="1">
      <alignment horizontal="center" vertical="center"/>
    </xf>
    <xf numFmtId="0" fontId="35" fillId="6" borderId="284" xfId="0" applyFont="1" applyFill="1" applyBorder="1" applyAlignment="1">
      <alignment horizontal="center" vertical="center"/>
    </xf>
    <xf numFmtId="0" fontId="33" fillId="0" borderId="285" xfId="0" applyFont="1" applyBorder="1" applyAlignment="1">
      <alignment horizontal="center" vertical="center"/>
    </xf>
    <xf numFmtId="0" fontId="35" fillId="6" borderId="283" xfId="0" applyFont="1" applyFill="1" applyBorder="1" applyAlignment="1">
      <alignment horizontal="center" vertical="center" wrapText="1"/>
    </xf>
    <xf numFmtId="9" fontId="35" fillId="6" borderId="284" xfId="0" applyNumberFormat="1" applyFont="1" applyFill="1" applyBorder="1" applyAlignment="1">
      <alignment horizontal="center" vertical="center"/>
    </xf>
    <xf numFmtId="0" fontId="35" fillId="6" borderId="283" xfId="0" applyFont="1" applyFill="1" applyBorder="1" applyAlignment="1">
      <alignment horizontal="center" vertical="center" shrinkToFit="1"/>
    </xf>
    <xf numFmtId="0" fontId="35" fillId="6" borderId="284" xfId="0" applyFont="1" applyFill="1" applyBorder="1" applyAlignment="1">
      <alignment horizontal="centerContinuous" vertical="center" shrinkToFit="1"/>
    </xf>
    <xf numFmtId="0" fontId="35" fillId="6" borderId="282" xfId="0" applyFont="1" applyFill="1" applyBorder="1" applyAlignment="1">
      <alignment horizontal="centerContinuous" vertical="center" shrinkToFit="1"/>
    </xf>
    <xf numFmtId="0" fontId="35" fillId="6" borderId="284" xfId="0" applyFont="1" applyFill="1" applyBorder="1" applyAlignment="1">
      <alignment horizontal="center" vertical="center" shrinkToFit="1"/>
    </xf>
    <xf numFmtId="0" fontId="35" fillId="6" borderId="284" xfId="0" applyFont="1" applyFill="1" applyBorder="1" applyAlignment="1">
      <alignment horizontal="centerContinuous" vertical="center" wrapText="1" shrinkToFit="1"/>
    </xf>
    <xf numFmtId="0" fontId="35" fillId="6" borderId="282" xfId="0" applyFont="1" applyFill="1" applyBorder="1" applyAlignment="1">
      <alignment horizontal="centerContinuous" vertical="center" wrapText="1" shrinkToFit="1"/>
    </xf>
    <xf numFmtId="0" fontId="35" fillId="6" borderId="283" xfId="0" applyFont="1" applyFill="1" applyBorder="1" applyAlignment="1">
      <alignment horizontal="centerContinuous" vertical="center" wrapText="1"/>
    </xf>
    <xf numFmtId="0" fontId="35" fillId="0" borderId="283" xfId="0" applyFont="1" applyBorder="1" applyAlignment="1">
      <alignment horizontal="center" vertical="center"/>
    </xf>
    <xf numFmtId="0" fontId="35" fillId="6" borderId="284" xfId="0" applyFont="1" applyFill="1" applyBorder="1" applyAlignment="1">
      <alignment horizontal="center" vertical="center" wrapText="1" shrinkToFit="1"/>
    </xf>
    <xf numFmtId="0" fontId="35" fillId="0" borderId="283" xfId="0" applyFont="1" applyBorder="1" applyAlignment="1">
      <alignment horizontal="center" vertical="center" wrapText="1" shrinkToFit="1"/>
    </xf>
    <xf numFmtId="0" fontId="22" fillId="9" borderId="283" xfId="0" applyFont="1" applyFill="1" applyBorder="1" applyAlignment="1">
      <alignment horizontal="center" vertical="center" shrinkToFit="1"/>
    </xf>
    <xf numFmtId="0" fontId="22" fillId="0" borderId="283" xfId="0" applyFont="1" applyBorder="1" applyAlignment="1">
      <alignment horizontal="center" vertical="center" shrinkToFit="1"/>
    </xf>
    <xf numFmtId="0" fontId="22" fillId="0" borderId="289" xfId="0" applyFont="1" applyBorder="1" applyAlignment="1">
      <alignment horizontal="center" vertical="center" shrinkToFit="1"/>
    </xf>
    <xf numFmtId="0" fontId="22" fillId="0" borderId="283" xfId="0" applyFont="1" applyBorder="1" applyAlignment="1">
      <alignment horizontal="center" vertical="center" wrapText="1" shrinkToFit="1"/>
    </xf>
    <xf numFmtId="0" fontId="22" fillId="0" borderId="283" xfId="0" applyFont="1" applyBorder="1" applyAlignment="1">
      <alignment horizontal="center" vertical="center"/>
    </xf>
    <xf numFmtId="0" fontId="22" fillId="9" borderId="283" xfId="0" applyFont="1" applyFill="1" applyBorder="1" applyAlignment="1">
      <alignment horizontal="center" vertical="center" wrapText="1" shrinkToFit="1"/>
    </xf>
    <xf numFmtId="0" fontId="22" fillId="0" borderId="283" xfId="0" applyFont="1" applyBorder="1" applyAlignment="1">
      <alignment horizontal="left" vertical="center" wrapText="1"/>
    </xf>
    <xf numFmtId="177" fontId="22" fillId="0" borderId="283" xfId="0" applyNumberFormat="1" applyFont="1" applyBorder="1" applyAlignment="1">
      <alignment horizontal="center" vertical="center"/>
    </xf>
    <xf numFmtId="0" fontId="22" fillId="0" borderId="282" xfId="0" applyFont="1" applyBorder="1" applyAlignment="1">
      <alignment horizontal="center" vertical="center" wrapText="1"/>
    </xf>
    <xf numFmtId="0" fontId="22" fillId="0" borderId="289" xfId="0" applyFont="1" applyBorder="1" applyAlignment="1">
      <alignment horizontal="center" vertical="center"/>
    </xf>
    <xf numFmtId="194" fontId="22" fillId="0" borderId="283" xfId="0" applyNumberFormat="1" applyFont="1" applyBorder="1" applyAlignment="1">
      <alignment horizontal="center" vertical="center" wrapText="1"/>
    </xf>
    <xf numFmtId="195" fontId="22" fillId="7" borderId="283" xfId="0" applyNumberFormat="1" applyFont="1" applyFill="1" applyBorder="1" applyAlignment="1">
      <alignment horizontal="center" vertical="center"/>
    </xf>
    <xf numFmtId="0" fontId="22" fillId="7" borderId="283" xfId="0" applyFont="1" applyFill="1" applyBorder="1" applyAlignment="1">
      <alignment horizontal="center" vertical="center" wrapText="1"/>
    </xf>
    <xf numFmtId="0" fontId="22" fillId="7" borderId="283" xfId="0" applyFont="1" applyFill="1" applyBorder="1" applyAlignment="1">
      <alignment horizontal="left" vertical="center" wrapText="1"/>
    </xf>
    <xf numFmtId="0" fontId="43" fillId="0" borderId="283" xfId="0" applyFont="1" applyBorder="1" applyAlignment="1">
      <alignment horizontal="center" vertical="center" shrinkToFit="1"/>
    </xf>
    <xf numFmtId="0" fontId="43" fillId="0" borderId="283" xfId="0" applyFont="1" applyBorder="1" applyAlignment="1">
      <alignment horizontal="center" vertical="center" wrapText="1"/>
    </xf>
    <xf numFmtId="0" fontId="43" fillId="0" borderId="283" xfId="0" applyFont="1" applyBorder="1" applyAlignment="1">
      <alignment horizontal="center" vertical="center"/>
    </xf>
    <xf numFmtId="0" fontId="43" fillId="0" borderId="283" xfId="0" applyFont="1" applyBorder="1" applyAlignment="1">
      <alignment horizontal="left" vertical="center" wrapText="1"/>
    </xf>
    <xf numFmtId="177" fontId="43" fillId="0" borderId="283" xfId="0" applyNumberFormat="1" applyFont="1" applyBorder="1" applyAlignment="1">
      <alignment horizontal="center" vertical="center"/>
    </xf>
    <xf numFmtId="0" fontId="43" fillId="0" borderId="282" xfId="0" applyFont="1" applyBorder="1" applyAlignment="1">
      <alignment horizontal="center" vertical="center" wrapText="1"/>
    </xf>
    <xf numFmtId="0" fontId="43" fillId="0" borderId="289" xfId="0" applyFont="1" applyBorder="1" applyAlignment="1">
      <alignment horizontal="center" vertical="center"/>
    </xf>
    <xf numFmtId="194" fontId="43" fillId="0" borderId="283" xfId="0" applyNumberFormat="1" applyFont="1" applyBorder="1" applyAlignment="1">
      <alignment horizontal="center" vertical="center" wrapText="1"/>
    </xf>
    <xf numFmtId="199" fontId="22" fillId="7" borderId="283" xfId="2" applyNumberFormat="1" applyFont="1" applyFill="1" applyBorder="1" applyAlignment="1">
      <alignment horizontal="center" vertical="center"/>
    </xf>
    <xf numFmtId="199" fontId="22" fillId="7" borderId="283" xfId="2" applyNumberFormat="1" applyFont="1" applyFill="1" applyBorder="1" applyAlignment="1">
      <alignment horizontal="center" vertical="center" wrapText="1"/>
    </xf>
    <xf numFmtId="0" fontId="43" fillId="0" borderId="289" xfId="0" applyFont="1" applyBorder="1" applyAlignment="1">
      <alignment horizontal="center" vertical="center" shrinkToFit="1"/>
    </xf>
    <xf numFmtId="0" fontId="41" fillId="0" borderId="283" xfId="0" applyFont="1" applyBorder="1" applyAlignment="1">
      <alignment horizontal="center" vertical="center" wrapText="1"/>
    </xf>
    <xf numFmtId="0" fontId="20" fillId="9" borderId="283" xfId="0" applyFont="1" applyFill="1" applyBorder="1" applyAlignment="1">
      <alignment horizontal="center" vertical="center" wrapText="1" shrinkToFit="1"/>
    </xf>
    <xf numFmtId="197" fontId="22" fillId="7" borderId="283" xfId="0" applyNumberFormat="1" applyFont="1" applyFill="1" applyBorder="1" applyAlignment="1">
      <alignment horizontal="center" vertical="center" wrapText="1"/>
    </xf>
    <xf numFmtId="197" fontId="43" fillId="7" borderId="283" xfId="0" applyNumberFormat="1" applyFont="1" applyFill="1" applyBorder="1" applyAlignment="1">
      <alignment horizontal="center" vertical="center" wrapText="1"/>
    </xf>
    <xf numFmtId="49" fontId="22" fillId="7" borderId="283" xfId="0" applyNumberFormat="1" applyFont="1" applyFill="1" applyBorder="1" applyAlignment="1">
      <alignment horizontal="center" vertical="center"/>
    </xf>
    <xf numFmtId="49" fontId="43" fillId="7" borderId="283" xfId="0" applyNumberFormat="1" applyFont="1" applyFill="1" applyBorder="1" applyAlignment="1">
      <alignment horizontal="center" vertical="center"/>
    </xf>
    <xf numFmtId="195" fontId="43" fillId="7" borderId="283" xfId="0" applyNumberFormat="1" applyFont="1" applyFill="1" applyBorder="1" applyAlignment="1">
      <alignment horizontal="center" vertical="center"/>
    </xf>
    <xf numFmtId="198" fontId="22" fillId="7" borderId="283" xfId="0" applyNumberFormat="1" applyFont="1" applyFill="1" applyBorder="1" applyAlignment="1">
      <alignment horizontal="center" vertical="center"/>
    </xf>
    <xf numFmtId="198" fontId="43" fillId="7" borderId="283" xfId="0" applyNumberFormat="1" applyFont="1" applyFill="1" applyBorder="1" applyAlignment="1">
      <alignment horizontal="center" vertical="center"/>
    </xf>
    <xf numFmtId="186" fontId="20" fillId="0" borderId="283" xfId="0" applyNumberFormat="1" applyFont="1" applyBorder="1" applyAlignment="1">
      <alignment horizontal="center" vertical="center" wrapText="1"/>
    </xf>
    <xf numFmtId="186" fontId="20" fillId="0" borderId="283" xfId="0" applyNumberFormat="1" applyFont="1" applyBorder="1" applyAlignment="1">
      <alignment horizontal="center" vertical="center"/>
    </xf>
    <xf numFmtId="184" fontId="20" fillId="0" borderId="283" xfId="0" applyNumberFormat="1" applyFont="1" applyBorder="1" applyAlignment="1">
      <alignment horizontal="center" vertical="center" wrapText="1"/>
    </xf>
    <xf numFmtId="184" fontId="20" fillId="0" borderId="283" xfId="0" applyNumberFormat="1" applyFont="1" applyBorder="1" applyAlignment="1">
      <alignment horizontal="center" vertical="center"/>
    </xf>
    <xf numFmtId="187" fontId="20" fillId="0" borderId="283" xfId="0" applyNumberFormat="1" applyFont="1" applyBorder="1" applyAlignment="1">
      <alignment horizontal="center" vertical="center" wrapText="1"/>
    </xf>
    <xf numFmtId="187" fontId="20" fillId="0" borderId="283" xfId="0" applyNumberFormat="1" applyFont="1" applyBorder="1" applyAlignment="1">
      <alignment horizontal="center" vertical="center"/>
    </xf>
    <xf numFmtId="185" fontId="20" fillId="5" borderId="283" xfId="0" applyNumberFormat="1" applyFont="1" applyFill="1" applyBorder="1" applyAlignment="1">
      <alignment horizontal="center" vertical="center" wrapText="1"/>
    </xf>
    <xf numFmtId="9" fontId="20" fillId="7" borderId="283" xfId="1" applyFont="1" applyFill="1" applyBorder="1" applyAlignment="1">
      <alignment horizontal="center" vertical="center" wrapText="1"/>
    </xf>
    <xf numFmtId="185" fontId="20" fillId="0" borderId="283" xfId="0" applyNumberFormat="1" applyFont="1" applyBorder="1" applyAlignment="1">
      <alignment horizontal="center" vertical="center" wrapText="1"/>
    </xf>
    <xf numFmtId="185" fontId="44" fillId="0" borderId="283" xfId="0" applyNumberFormat="1" applyFont="1" applyBorder="1" applyAlignment="1">
      <alignment horizontal="center" vertical="center" wrapText="1"/>
    </xf>
    <xf numFmtId="0" fontId="22" fillId="9" borderId="284" xfId="0" applyFont="1" applyFill="1" applyBorder="1" applyAlignment="1">
      <alignment horizontal="center" vertical="center" wrapText="1" shrinkToFit="1"/>
    </xf>
    <xf numFmtId="180" fontId="22" fillId="7" borderId="283" xfId="0" applyNumberFormat="1" applyFont="1" applyFill="1" applyBorder="1" applyAlignment="1">
      <alignment horizontal="center" vertical="center" wrapText="1"/>
    </xf>
    <xf numFmtId="0" fontId="20" fillId="9" borderId="284" xfId="0" applyFont="1" applyFill="1" applyBorder="1" applyAlignment="1">
      <alignment horizontal="center" vertical="center" wrapText="1" shrinkToFit="1"/>
    </xf>
    <xf numFmtId="0" fontId="20" fillId="9" borderId="283" xfId="0" applyFont="1" applyFill="1" applyBorder="1" applyAlignment="1">
      <alignment horizontal="center" vertical="center" shrinkToFit="1"/>
    </xf>
    <xf numFmtId="0" fontId="20" fillId="0" borderId="283" xfId="0" applyFont="1" applyBorder="1">
      <alignment vertical="center"/>
    </xf>
    <xf numFmtId="0" fontId="44" fillId="0" borderId="283" xfId="0" applyFont="1" applyBorder="1" applyAlignment="1">
      <alignment vertical="center" wrapText="1"/>
    </xf>
    <xf numFmtId="0" fontId="43" fillId="0" borderId="294" xfId="0" applyFont="1" applyBorder="1" applyAlignment="1">
      <alignment horizontal="center" vertical="center" shrinkToFit="1"/>
    </xf>
    <xf numFmtId="0" fontId="22" fillId="0" borderId="282" xfId="0" applyFont="1" applyBorder="1" applyAlignment="1">
      <alignment horizontal="left" vertical="center" wrapText="1"/>
    </xf>
    <xf numFmtId="0" fontId="22" fillId="0" borderId="282" xfId="0" applyFont="1" applyBorder="1" applyAlignment="1">
      <alignment horizontal="center" vertical="center"/>
    </xf>
    <xf numFmtId="194" fontId="22" fillId="0" borderId="282" xfId="0" applyNumberFormat="1" applyFont="1" applyBorder="1" applyAlignment="1">
      <alignment horizontal="center" vertical="center" wrapText="1"/>
    </xf>
    <xf numFmtId="0" fontId="22" fillId="7" borderId="282" xfId="0" applyFont="1" applyFill="1" applyBorder="1" applyAlignment="1">
      <alignment horizontal="left" vertical="center" wrapText="1"/>
    </xf>
    <xf numFmtId="181" fontId="22" fillId="7" borderId="282" xfId="0" applyNumberFormat="1" applyFont="1" applyFill="1" applyBorder="1" applyAlignment="1">
      <alignment horizontal="center" vertical="center" wrapText="1"/>
    </xf>
    <xf numFmtId="0" fontId="40" fillId="9" borderId="283" xfId="0" applyFont="1" applyFill="1" applyBorder="1" applyAlignment="1">
      <alignment horizontal="center" vertical="center" shrinkToFit="1"/>
    </xf>
    <xf numFmtId="0" fontId="22" fillId="0" borderId="282" xfId="0" applyFont="1" applyBorder="1" applyAlignment="1">
      <alignment horizontal="center" vertical="center" wrapText="1" shrinkToFit="1"/>
    </xf>
    <xf numFmtId="191" fontId="22" fillId="0" borderId="282" xfId="0" applyNumberFormat="1" applyFont="1" applyBorder="1" applyAlignment="1">
      <alignment horizontal="center" vertical="center" wrapText="1"/>
    </xf>
    <xf numFmtId="195" fontId="22" fillId="7" borderId="283" xfId="0" applyNumberFormat="1" applyFont="1" applyFill="1" applyBorder="1" applyAlignment="1">
      <alignment horizontal="center" vertical="center" wrapText="1"/>
    </xf>
    <xf numFmtId="181" fontId="22" fillId="7" borderId="283" xfId="0" applyNumberFormat="1" applyFont="1" applyFill="1" applyBorder="1" applyAlignment="1">
      <alignment horizontal="center" vertical="center" wrapText="1"/>
    </xf>
    <xf numFmtId="181" fontId="22" fillId="0" borderId="283" xfId="0" applyNumberFormat="1" applyFont="1" applyBorder="1" applyAlignment="1">
      <alignment horizontal="center" vertical="center" wrapText="1"/>
    </xf>
    <xf numFmtId="182" fontId="22" fillId="0" borderId="282" xfId="0" applyNumberFormat="1" applyFont="1" applyBorder="1" applyAlignment="1">
      <alignment horizontal="center" vertical="center" shrinkToFit="1"/>
    </xf>
    <xf numFmtId="182" fontId="22" fillId="0" borderId="283" xfId="0" applyNumberFormat="1" applyFont="1" applyBorder="1" applyAlignment="1">
      <alignment horizontal="center" vertical="center"/>
    </xf>
    <xf numFmtId="183" fontId="22" fillId="0" borderId="282" xfId="0" applyNumberFormat="1" applyFont="1" applyBorder="1" applyAlignment="1">
      <alignment horizontal="center" vertical="center" shrinkToFit="1"/>
    </xf>
    <xf numFmtId="0" fontId="22" fillId="9" borderId="289" xfId="0" applyFont="1" applyFill="1" applyBorder="1" applyAlignment="1">
      <alignment horizontal="center" vertical="center" wrapText="1" shrinkToFit="1"/>
    </xf>
    <xf numFmtId="0" fontId="22" fillId="7" borderId="289" xfId="0" applyFont="1" applyFill="1" applyBorder="1" applyAlignment="1">
      <alignment horizontal="center" vertical="center"/>
    </xf>
    <xf numFmtId="178" fontId="22" fillId="7" borderId="282" xfId="0" applyNumberFormat="1" applyFont="1" applyFill="1" applyBorder="1" applyAlignment="1">
      <alignment horizontal="center" vertical="center"/>
    </xf>
    <xf numFmtId="178" fontId="22" fillId="7" borderId="283" xfId="0" applyNumberFormat="1" applyFont="1" applyFill="1" applyBorder="1" applyAlignment="1">
      <alignment horizontal="center" vertical="center"/>
    </xf>
    <xf numFmtId="181" fontId="22" fillId="0" borderId="282" xfId="0" applyNumberFormat="1" applyFont="1" applyBorder="1" applyAlignment="1">
      <alignment horizontal="center" vertical="center"/>
    </xf>
    <xf numFmtId="181" fontId="22" fillId="0" borderId="283" xfId="0" applyNumberFormat="1" applyFont="1" applyBorder="1" applyAlignment="1">
      <alignment horizontal="center" vertical="center"/>
    </xf>
    <xf numFmtId="0" fontId="20" fillId="9" borderId="283" xfId="0" applyFont="1" applyFill="1" applyBorder="1" applyAlignment="1">
      <alignment horizontal="centerContinuous" vertical="center" shrinkToFit="1"/>
    </xf>
    <xf numFmtId="49" fontId="22" fillId="0" borderId="283" xfId="0" applyNumberFormat="1" applyFont="1" applyBorder="1" applyAlignment="1">
      <alignment horizontal="center" vertical="center"/>
    </xf>
    <xf numFmtId="49" fontId="43" fillId="0" borderId="283" xfId="0" applyNumberFormat="1" applyFont="1" applyBorder="1" applyAlignment="1">
      <alignment horizontal="center" vertical="center"/>
    </xf>
    <xf numFmtId="179" fontId="22" fillId="0" borderId="283" xfId="0" applyNumberFormat="1" applyFont="1" applyBorder="1" applyAlignment="1">
      <alignment horizontal="center" vertical="center" wrapText="1"/>
    </xf>
    <xf numFmtId="180" fontId="22" fillId="0" borderId="283" xfId="0" applyNumberFormat="1" applyFont="1" applyBorder="1" applyAlignment="1">
      <alignment horizontal="center" vertical="center" wrapText="1"/>
    </xf>
    <xf numFmtId="180" fontId="43" fillId="0" borderId="283" xfId="0" applyNumberFormat="1" applyFont="1" applyBorder="1" applyAlignment="1">
      <alignment horizontal="left" vertical="center" wrapText="1"/>
    </xf>
    <xf numFmtId="180" fontId="22" fillId="0" borderId="283" xfId="0" applyNumberFormat="1" applyFont="1" applyBorder="1" applyAlignment="1">
      <alignment horizontal="left" vertical="center" wrapText="1"/>
    </xf>
    <xf numFmtId="0" fontId="22" fillId="9" borderId="283" xfId="0" applyFont="1" applyFill="1" applyBorder="1" applyAlignment="1">
      <alignment horizontal="centerContinuous" vertical="center" wrapText="1" shrinkToFit="1"/>
    </xf>
    <xf numFmtId="0" fontId="43" fillId="7" borderId="283" xfId="0" applyFont="1" applyFill="1" applyBorder="1" applyAlignment="1">
      <alignment horizontal="center" vertical="center" wrapText="1"/>
    </xf>
    <xf numFmtId="0" fontId="21" fillId="9" borderId="283" xfId="0" applyFont="1" applyFill="1" applyBorder="1" applyAlignment="1">
      <alignment horizontal="centerContinuous" vertical="center" wrapText="1" shrinkToFit="1"/>
    </xf>
    <xf numFmtId="0" fontId="63" fillId="4" borderId="302" xfId="4" applyFont="1" applyFill="1" applyBorder="1" applyAlignment="1">
      <alignment horizontal="center" vertical="center" shrinkToFit="1"/>
    </xf>
    <xf numFmtId="0" fontId="20" fillId="0" borderId="305" xfId="4" applyFont="1" applyBorder="1" applyAlignment="1">
      <alignment horizontal="center" vertical="center" wrapText="1"/>
    </xf>
    <xf numFmtId="0" fontId="20" fillId="0" borderId="306" xfId="4" applyFont="1" applyBorder="1" applyAlignment="1">
      <alignment horizontal="center" vertical="center" wrapText="1"/>
    </xf>
    <xf numFmtId="0" fontId="20" fillId="0" borderId="307" xfId="4" applyFont="1" applyBorder="1" applyAlignment="1">
      <alignment horizontal="center" vertical="center" shrinkToFit="1"/>
    </xf>
    <xf numFmtId="0" fontId="20" fillId="0" borderId="308" xfId="4" applyFont="1" applyBorder="1" applyAlignment="1">
      <alignment horizontal="center" vertical="center" shrinkToFit="1"/>
    </xf>
    <xf numFmtId="0" fontId="20" fillId="0" borderId="309" xfId="4" applyFont="1" applyBorder="1" applyAlignment="1">
      <alignment horizontal="center" vertical="center" wrapText="1"/>
    </xf>
    <xf numFmtId="0" fontId="20" fillId="0" borderId="307" xfId="4" applyFont="1" applyBorder="1" applyAlignment="1">
      <alignment horizontal="center" vertical="center" wrapText="1"/>
    </xf>
    <xf numFmtId="0" fontId="20" fillId="0" borderId="310" xfId="4" applyFont="1" applyBorder="1" applyAlignment="1">
      <alignment horizontal="center" vertical="center" wrapText="1"/>
    </xf>
    <xf numFmtId="38" fontId="20" fillId="0" borderId="311" xfId="3" applyFont="1" applyFill="1" applyBorder="1" applyAlignment="1">
      <alignment vertical="center" shrinkToFit="1"/>
    </xf>
    <xf numFmtId="38" fontId="20" fillId="0" borderId="309" xfId="3" applyFont="1" applyFill="1" applyBorder="1" applyAlignment="1">
      <alignment vertical="center" shrinkToFit="1"/>
    </xf>
    <xf numFmtId="38" fontId="20" fillId="0" borderId="312" xfId="3" applyFont="1" applyFill="1" applyBorder="1" applyAlignment="1">
      <alignment vertical="center" shrinkToFit="1"/>
    </xf>
    <xf numFmtId="38" fontId="20" fillId="2" borderId="313" xfId="3" applyFont="1" applyFill="1" applyBorder="1" applyAlignment="1">
      <alignment vertical="center" wrapText="1"/>
    </xf>
    <xf numFmtId="38" fontId="20" fillId="0" borderId="310" xfId="3" applyFont="1" applyFill="1" applyBorder="1" applyAlignment="1">
      <alignment vertical="center" shrinkToFit="1"/>
    </xf>
    <xf numFmtId="0" fontId="20" fillId="0" borderId="314" xfId="4" applyFont="1" applyBorder="1" applyAlignment="1">
      <alignment vertical="center" wrapText="1"/>
    </xf>
    <xf numFmtId="0" fontId="26" fillId="0" borderId="315" xfId="4" applyFont="1" applyBorder="1" applyAlignment="1">
      <alignment vertical="center" shrinkToFit="1"/>
    </xf>
    <xf numFmtId="0" fontId="20" fillId="0" borderId="318" xfId="4" applyFont="1" applyBorder="1" applyAlignment="1">
      <alignment horizontal="center" vertical="center" wrapText="1"/>
    </xf>
    <xf numFmtId="0" fontId="20" fillId="0" borderId="319" xfId="4" applyFont="1" applyBorder="1" applyAlignment="1">
      <alignment horizontal="center" vertical="center" wrapText="1"/>
    </xf>
    <xf numFmtId="0" fontId="20" fillId="0" borderId="316" xfId="4" applyFont="1" applyBorder="1" applyAlignment="1">
      <alignment horizontal="center" vertical="center" shrinkToFit="1"/>
    </xf>
    <xf numFmtId="0" fontId="20" fillId="0" borderId="320" xfId="4" applyFont="1" applyBorder="1" applyAlignment="1">
      <alignment horizontal="center" vertical="center" shrinkToFit="1"/>
    </xf>
    <xf numFmtId="0" fontId="20" fillId="0" borderId="321" xfId="4" applyFont="1" applyBorder="1" applyAlignment="1">
      <alignment horizontal="center" vertical="center" wrapText="1"/>
    </xf>
    <xf numFmtId="0" fontId="20" fillId="0" borderId="316" xfId="4" applyFont="1" applyBorder="1" applyAlignment="1">
      <alignment horizontal="center" vertical="center" wrapText="1"/>
    </xf>
    <xf numFmtId="0" fontId="20" fillId="0" borderId="322" xfId="4" applyFont="1" applyBorder="1" applyAlignment="1">
      <alignment horizontal="center" vertical="center" wrapText="1"/>
    </xf>
    <xf numFmtId="0" fontId="20" fillId="0" borderId="323" xfId="4" applyFont="1" applyBorder="1" applyAlignment="1">
      <alignment horizontal="center" vertical="center" wrapText="1"/>
    </xf>
    <xf numFmtId="38" fontId="20" fillId="0" borderId="324" xfId="3" applyFont="1" applyFill="1" applyBorder="1" applyAlignment="1">
      <alignment vertical="center" shrinkToFit="1"/>
    </xf>
    <xf numFmtId="38" fontId="20" fillId="0" borderId="313" xfId="3" applyFont="1" applyFill="1" applyBorder="1" applyAlignment="1">
      <alignment vertical="center" shrinkToFit="1"/>
    </xf>
    <xf numFmtId="38" fontId="20" fillId="0" borderId="309" xfId="3" applyFont="1" applyBorder="1" applyAlignment="1">
      <alignment vertical="center" shrinkToFit="1"/>
    </xf>
    <xf numFmtId="38" fontId="20" fillId="0" borderId="307" xfId="3" applyFont="1" applyFill="1" applyBorder="1" applyAlignment="1">
      <alignment vertical="center" shrinkToFit="1"/>
    </xf>
    <xf numFmtId="0" fontId="20" fillId="0" borderId="325" xfId="4" applyFont="1" applyBorder="1" applyAlignment="1">
      <alignment horizontal="center" vertical="center" wrapText="1"/>
    </xf>
    <xf numFmtId="0" fontId="20" fillId="0" borderId="326" xfId="4" applyFont="1" applyBorder="1" applyAlignment="1">
      <alignment horizontal="center" vertical="center" shrinkToFit="1"/>
    </xf>
    <xf numFmtId="0" fontId="20" fillId="0" borderId="327" xfId="4" applyFont="1" applyBorder="1" applyAlignment="1">
      <alignment horizontal="center" vertical="center" shrinkToFit="1"/>
    </xf>
    <xf numFmtId="0" fontId="20" fillId="0" borderId="329" xfId="4" applyFont="1" applyBorder="1" applyAlignment="1">
      <alignment horizontal="center" vertical="center" wrapText="1"/>
    </xf>
    <xf numFmtId="0" fontId="20" fillId="0" borderId="326" xfId="4" applyFont="1" applyBorder="1" applyAlignment="1">
      <alignment horizontal="center" vertical="center" wrapText="1"/>
    </xf>
    <xf numFmtId="0" fontId="20" fillId="0" borderId="330" xfId="4" applyFont="1" applyBorder="1" applyAlignment="1">
      <alignment horizontal="center" vertical="center" wrapText="1"/>
    </xf>
    <xf numFmtId="38" fontId="20" fillId="0" borderId="334" xfId="3" applyFont="1" applyFill="1" applyBorder="1" applyAlignment="1">
      <alignment vertical="center" shrinkToFit="1"/>
    </xf>
    <xf numFmtId="38" fontId="20" fillId="0" borderId="313" xfId="3" applyFont="1" applyBorder="1" applyAlignment="1">
      <alignment vertical="center" shrinkToFit="1"/>
    </xf>
    <xf numFmtId="38" fontId="20" fillId="0" borderId="307" xfId="3" applyFont="1" applyBorder="1" applyAlignment="1">
      <alignment vertical="center" shrinkToFit="1"/>
    </xf>
    <xf numFmtId="0" fontId="20" fillId="0" borderId="335" xfId="4" applyFont="1" applyBorder="1" applyAlignment="1">
      <alignment vertical="center" shrinkToFit="1"/>
    </xf>
    <xf numFmtId="0" fontId="20" fillId="0" borderId="338" xfId="4" applyFont="1" applyBorder="1" applyAlignment="1">
      <alignment horizontal="center" vertical="center" wrapText="1"/>
    </xf>
    <xf numFmtId="0" fontId="20" fillId="0" borderId="339" xfId="4" applyFont="1" applyBorder="1" applyAlignment="1">
      <alignment horizontal="center" vertical="center" wrapText="1"/>
    </xf>
    <xf numFmtId="0" fontId="20" fillId="0" borderId="336" xfId="4" applyFont="1" applyBorder="1" applyAlignment="1">
      <alignment horizontal="center" vertical="center" shrinkToFit="1"/>
    </xf>
    <xf numFmtId="0" fontId="20" fillId="0" borderId="340" xfId="4" applyFont="1" applyBorder="1" applyAlignment="1">
      <alignment horizontal="center" vertical="center" shrinkToFit="1"/>
    </xf>
    <xf numFmtId="0" fontId="20" fillId="0" borderId="302" xfId="4" applyFont="1" applyBorder="1" applyAlignment="1">
      <alignment horizontal="center" vertical="center" wrapText="1"/>
    </xf>
    <xf numFmtId="0" fontId="20" fillId="0" borderId="336" xfId="4" applyFont="1" applyBorder="1" applyAlignment="1">
      <alignment horizontal="center" vertical="center" wrapText="1"/>
    </xf>
    <xf numFmtId="0" fontId="20" fillId="0" borderId="341" xfId="4" applyFont="1" applyBorder="1" applyAlignment="1">
      <alignment horizontal="center" vertical="center" wrapText="1"/>
    </xf>
    <xf numFmtId="38" fontId="20" fillId="0" borderId="342" xfId="3" applyFont="1" applyFill="1" applyBorder="1" applyAlignment="1">
      <alignment vertical="center" shrinkToFit="1"/>
    </xf>
    <xf numFmtId="38" fontId="20" fillId="0" borderId="302" xfId="3" applyFont="1" applyFill="1" applyBorder="1" applyAlignment="1">
      <alignment vertical="center" shrinkToFit="1"/>
    </xf>
    <xf numFmtId="38" fontId="20" fillId="0" borderId="341" xfId="3" applyFont="1" applyFill="1" applyBorder="1" applyAlignment="1">
      <alignment vertical="center" shrinkToFit="1"/>
    </xf>
    <xf numFmtId="0" fontId="26" fillId="0" borderId="343" xfId="4" applyFont="1" applyBorder="1" applyAlignment="1">
      <alignment vertical="center" shrinkToFit="1"/>
    </xf>
    <xf numFmtId="38" fontId="20" fillId="0" borderId="346" xfId="3" applyFont="1" applyFill="1" applyBorder="1" applyAlignment="1">
      <alignment vertical="center" shrinkToFit="1"/>
    </xf>
    <xf numFmtId="38" fontId="20" fillId="2" borderId="309" xfId="3" applyFont="1" applyFill="1" applyBorder="1" applyAlignment="1">
      <alignment vertical="center" wrapText="1"/>
    </xf>
    <xf numFmtId="38" fontId="20" fillId="0" borderId="321" xfId="3" applyFont="1" applyFill="1" applyBorder="1" applyAlignment="1">
      <alignment vertical="center" shrinkToFit="1"/>
    </xf>
    <xf numFmtId="38" fontId="20" fillId="0" borderId="316" xfId="3" applyFont="1" applyFill="1" applyBorder="1" applyAlignment="1">
      <alignment vertical="center" shrinkToFit="1"/>
    </xf>
    <xf numFmtId="0" fontId="20" fillId="0" borderId="347" xfId="4" applyFont="1" applyBorder="1" applyAlignment="1">
      <alignment vertical="center" shrinkToFit="1"/>
    </xf>
    <xf numFmtId="0" fontId="20" fillId="0" borderId="315" xfId="4" applyFont="1" applyBorder="1" applyAlignment="1">
      <alignment vertical="center" shrinkToFit="1"/>
    </xf>
    <xf numFmtId="0" fontId="20" fillId="0" borderId="349" xfId="4" applyFont="1" applyBorder="1" applyAlignment="1">
      <alignment horizontal="center" vertical="center" wrapText="1"/>
    </xf>
    <xf numFmtId="38" fontId="20" fillId="0" borderId="316" xfId="2" applyFont="1" applyBorder="1" applyAlignment="1">
      <alignment horizontal="center" vertical="center" shrinkToFit="1"/>
    </xf>
    <xf numFmtId="38" fontId="26" fillId="2" borderId="350" xfId="3" applyFont="1" applyFill="1" applyBorder="1" applyAlignment="1">
      <alignment vertical="center" wrapText="1"/>
    </xf>
    <xf numFmtId="38" fontId="20" fillId="0" borderId="352" xfId="3" applyFont="1" applyFill="1" applyBorder="1" applyAlignment="1">
      <alignment vertical="center" shrinkToFit="1"/>
    </xf>
    <xf numFmtId="0" fontId="20" fillId="0" borderId="286" xfId="4" applyFont="1" applyBorder="1" applyAlignment="1">
      <alignment horizontal="center" vertical="center" wrapText="1"/>
    </xf>
    <xf numFmtId="0" fontId="20" fillId="10" borderId="357" xfId="4" applyFont="1" applyFill="1" applyBorder="1" applyAlignment="1">
      <alignment horizontal="center" vertical="center" shrinkToFit="1"/>
    </xf>
    <xf numFmtId="0" fontId="20" fillId="10" borderId="358" xfId="4" applyFont="1" applyFill="1" applyBorder="1" applyAlignment="1">
      <alignment horizontal="center" vertical="center" wrapText="1"/>
    </xf>
    <xf numFmtId="0" fontId="20" fillId="0" borderId="359" xfId="4" applyFont="1" applyBorder="1" applyAlignment="1">
      <alignment horizontal="center" vertical="center" wrapText="1"/>
    </xf>
    <xf numFmtId="38" fontId="20" fillId="12" borderId="360" xfId="3" applyFont="1" applyFill="1" applyBorder="1" applyAlignment="1">
      <alignment vertical="center" wrapText="1"/>
    </xf>
    <xf numFmtId="38" fontId="26" fillId="2" borderId="283" xfId="3" applyFont="1" applyFill="1" applyBorder="1" applyAlignment="1">
      <alignment vertical="center" wrapText="1"/>
    </xf>
    <xf numFmtId="38" fontId="20" fillId="12" borderId="283" xfId="3" applyFont="1" applyFill="1" applyBorder="1" applyAlignment="1">
      <alignment vertical="center" wrapText="1"/>
    </xf>
    <xf numFmtId="0" fontId="26" fillId="0" borderId="315" xfId="4" applyFont="1" applyBorder="1" applyAlignment="1">
      <alignment vertical="center" wrapText="1"/>
    </xf>
    <xf numFmtId="0" fontId="20" fillId="4" borderId="361" xfId="4" applyFont="1" applyFill="1" applyBorder="1" applyAlignment="1">
      <alignment vertical="center" wrapText="1"/>
    </xf>
    <xf numFmtId="0" fontId="20" fillId="10" borderId="362" xfId="4" applyFont="1" applyFill="1" applyBorder="1" applyAlignment="1">
      <alignment horizontal="center" vertical="center" wrapText="1"/>
    </xf>
    <xf numFmtId="0" fontId="20" fillId="10" borderId="363" xfId="4" applyFont="1" applyFill="1" applyBorder="1" applyAlignment="1">
      <alignment horizontal="center" vertical="center" wrapText="1"/>
    </xf>
    <xf numFmtId="38" fontId="20" fillId="0" borderId="364" xfId="2" applyFont="1" applyBorder="1" applyAlignment="1">
      <alignment horizontal="center" vertical="center" shrinkToFit="1"/>
    </xf>
    <xf numFmtId="0" fontId="20" fillId="0" borderId="358" xfId="4" applyFont="1" applyBorder="1" applyAlignment="1">
      <alignment horizontal="center" vertical="center" wrapText="1"/>
    </xf>
    <xf numFmtId="0" fontId="20" fillId="10" borderId="283" xfId="4" applyFont="1" applyFill="1" applyBorder="1" applyAlignment="1">
      <alignment horizontal="center" vertical="center" wrapText="1"/>
    </xf>
    <xf numFmtId="0" fontId="20" fillId="10" borderId="365" xfId="4" applyFont="1" applyFill="1" applyBorder="1" applyAlignment="1">
      <alignment horizontal="center" vertical="center" wrapText="1"/>
    </xf>
    <xf numFmtId="0" fontId="20" fillId="10" borderId="355" xfId="4" applyFont="1" applyFill="1" applyBorder="1" applyAlignment="1">
      <alignment horizontal="center" vertical="center" wrapText="1"/>
    </xf>
    <xf numFmtId="0" fontId="20" fillId="10" borderId="366" xfId="4" applyFont="1" applyFill="1" applyBorder="1" applyAlignment="1">
      <alignment horizontal="center" vertical="center" wrapText="1"/>
    </xf>
    <xf numFmtId="38" fontId="20" fillId="0" borderId="360" xfId="3" applyFont="1" applyFill="1" applyBorder="1" applyAlignment="1">
      <alignment vertical="center" wrapText="1"/>
    </xf>
    <xf numFmtId="38" fontId="20" fillId="0" borderId="283" xfId="3" applyFont="1" applyFill="1" applyBorder="1" applyAlignment="1">
      <alignment vertical="center" wrapText="1"/>
    </xf>
    <xf numFmtId="38" fontId="20" fillId="0" borderId="285" xfId="3" applyFont="1" applyFill="1" applyBorder="1" applyAlignment="1">
      <alignment vertical="center" wrapText="1"/>
    </xf>
    <xf numFmtId="0" fontId="20" fillId="0" borderId="364" xfId="4" applyFont="1" applyBorder="1" applyAlignment="1">
      <alignment horizontal="center" vertical="center" shrinkToFit="1"/>
    </xf>
    <xf numFmtId="0" fontId="20" fillId="10" borderId="364" xfId="4" applyFont="1" applyFill="1" applyBorder="1" applyAlignment="1">
      <alignment horizontal="center" vertical="center" shrinkToFit="1"/>
    </xf>
    <xf numFmtId="0" fontId="20" fillId="10" borderId="367" xfId="4" applyFont="1" applyFill="1" applyBorder="1" applyAlignment="1">
      <alignment horizontal="center" vertical="center" wrapText="1"/>
    </xf>
    <xf numFmtId="0" fontId="20" fillId="0" borderId="362" xfId="4" applyFont="1" applyBorder="1" applyAlignment="1">
      <alignment horizontal="center" vertical="center" wrapText="1"/>
    </xf>
    <xf numFmtId="0" fontId="20" fillId="4" borderId="332" xfId="4" applyFont="1" applyFill="1" applyBorder="1" applyAlignment="1">
      <alignment vertical="center" wrapText="1"/>
    </xf>
    <xf numFmtId="0" fontId="26" fillId="10" borderId="368" xfId="4" applyFont="1" applyFill="1" applyBorder="1" applyAlignment="1">
      <alignment horizontal="center" vertical="center" wrapText="1"/>
    </xf>
    <xf numFmtId="0" fontId="26" fillId="10" borderId="283" xfId="4" applyFont="1" applyFill="1" applyBorder="1" applyAlignment="1">
      <alignment horizontal="center" vertical="center" wrapText="1"/>
    </xf>
    <xf numFmtId="0" fontId="20" fillId="0" borderId="366" xfId="4" applyFont="1" applyBorder="1" applyAlignment="1">
      <alignment horizontal="center" vertical="center" shrinkToFit="1"/>
    </xf>
    <xf numFmtId="0" fontId="26" fillId="10" borderId="366" xfId="4" applyFont="1" applyFill="1" applyBorder="1" applyAlignment="1">
      <alignment horizontal="center" vertical="center" wrapText="1"/>
    </xf>
    <xf numFmtId="0" fontId="26" fillId="10" borderId="356" xfId="4" applyFont="1" applyFill="1" applyBorder="1" applyAlignment="1">
      <alignment horizontal="center" vertical="center" wrapText="1"/>
    </xf>
    <xf numFmtId="38" fontId="20" fillId="0" borderId="369" xfId="3" applyFont="1" applyFill="1" applyBorder="1" applyAlignment="1">
      <alignment vertical="center" wrapText="1"/>
    </xf>
    <xf numFmtId="0" fontId="26" fillId="10" borderId="370" xfId="4" applyFont="1" applyFill="1" applyBorder="1" applyAlignment="1">
      <alignment horizontal="center" vertical="center" wrapText="1"/>
    </xf>
    <xf numFmtId="0" fontId="20" fillId="4" borderId="371" xfId="4" applyFont="1" applyFill="1" applyBorder="1" applyAlignment="1">
      <alignment vertical="center" wrapText="1"/>
    </xf>
    <xf numFmtId="38" fontId="20" fillId="0" borderId="372" xfId="3" applyFont="1" applyFill="1" applyBorder="1" applyAlignment="1">
      <alignment vertical="center" wrapText="1"/>
    </xf>
    <xf numFmtId="0" fontId="20" fillId="4" borderId="373" xfId="4" applyFont="1" applyFill="1" applyBorder="1" applyAlignment="1">
      <alignment vertical="center" wrapText="1"/>
    </xf>
    <xf numFmtId="0" fontId="26" fillId="10" borderId="374" xfId="4" applyFont="1" applyFill="1" applyBorder="1" applyAlignment="1">
      <alignment horizontal="center" vertical="center" wrapText="1"/>
    </xf>
    <xf numFmtId="38" fontId="20" fillId="0" borderId="375" xfId="3" applyFont="1" applyFill="1" applyBorder="1" applyAlignment="1">
      <alignment vertical="center" wrapText="1"/>
    </xf>
    <xf numFmtId="0" fontId="20" fillId="0" borderId="376" xfId="4" applyFont="1" applyBorder="1" applyAlignment="1">
      <alignment horizontal="center" vertical="center" wrapText="1"/>
    </xf>
    <xf numFmtId="38" fontId="20" fillId="0" borderId="377" xfId="3" applyFont="1" applyFill="1" applyBorder="1" applyAlignment="1">
      <alignment vertical="center" wrapText="1"/>
    </xf>
    <xf numFmtId="0" fontId="20" fillId="4" borderId="378" xfId="4" applyFont="1" applyFill="1" applyBorder="1" applyAlignment="1">
      <alignment vertical="center" wrapText="1"/>
    </xf>
    <xf numFmtId="0" fontId="26" fillId="10" borderId="379" xfId="4" applyFont="1" applyFill="1" applyBorder="1" applyAlignment="1">
      <alignment horizontal="center" vertical="center" wrapText="1"/>
    </xf>
    <xf numFmtId="38" fontId="20" fillId="0" borderId="380" xfId="3" applyFont="1" applyFill="1" applyBorder="1" applyAlignment="1">
      <alignment vertical="center" wrapText="1"/>
    </xf>
    <xf numFmtId="196" fontId="20" fillId="11" borderId="381" xfId="2" applyNumberFormat="1" applyFont="1" applyFill="1" applyBorder="1" applyAlignment="1">
      <alignment horizontal="center" vertical="center"/>
    </xf>
    <xf numFmtId="196" fontId="20" fillId="11" borderId="382" xfId="2" applyNumberFormat="1" applyFont="1" applyFill="1" applyBorder="1" applyAlignment="1">
      <alignment horizontal="center" vertical="center"/>
    </xf>
    <xf numFmtId="196" fontId="20" fillId="11" borderId="383" xfId="2" applyNumberFormat="1" applyFont="1" applyFill="1" applyBorder="1" applyAlignment="1">
      <alignment horizontal="center" vertical="center"/>
    </xf>
    <xf numFmtId="196" fontId="20" fillId="11" borderId="384" xfId="2" applyNumberFormat="1" applyFont="1" applyFill="1" applyBorder="1" applyAlignment="1">
      <alignment horizontal="center" vertical="center"/>
    </xf>
    <xf numFmtId="0" fontId="40" fillId="0" borderId="385" xfId="0" applyFont="1" applyBorder="1" applyAlignment="1">
      <alignment vertical="center" wrapText="1" shrinkToFit="1"/>
    </xf>
    <xf numFmtId="196" fontId="20" fillId="11" borderId="385" xfId="2" applyNumberFormat="1" applyFont="1" applyFill="1" applyBorder="1" applyAlignment="1">
      <alignment horizontal="center" vertical="center" shrinkToFit="1"/>
    </xf>
    <xf numFmtId="196" fontId="20" fillId="11" borderId="385" xfId="2" applyNumberFormat="1" applyFont="1" applyFill="1" applyBorder="1" applyAlignment="1">
      <alignment horizontal="center" vertical="center"/>
    </xf>
    <xf numFmtId="196" fontId="20" fillId="11" borderId="386" xfId="2" applyNumberFormat="1" applyFont="1" applyFill="1" applyBorder="1" applyAlignment="1">
      <alignment horizontal="center" vertical="center"/>
    </xf>
    <xf numFmtId="196" fontId="20" fillId="11" borderId="385" xfId="2" applyNumberFormat="1" applyFont="1" applyFill="1" applyBorder="1" applyAlignment="1">
      <alignment horizontal="center" vertical="center" wrapText="1" shrinkToFit="1"/>
    </xf>
    <xf numFmtId="196" fontId="20" fillId="11" borderId="382" xfId="2" applyNumberFormat="1" applyFont="1" applyFill="1" applyBorder="1" applyAlignment="1">
      <alignment horizontal="center" vertical="center" wrapText="1" shrinkToFit="1"/>
    </xf>
    <xf numFmtId="196" fontId="20" fillId="0" borderId="387" xfId="2" applyNumberFormat="1" applyFont="1" applyFill="1" applyBorder="1" applyAlignment="1">
      <alignment horizontal="center" vertical="center" wrapText="1" shrinkToFit="1"/>
    </xf>
    <xf numFmtId="196" fontId="20" fillId="0" borderId="382" xfId="2" applyNumberFormat="1" applyFont="1" applyFill="1" applyBorder="1" applyAlignment="1">
      <alignment horizontal="center" vertical="center" wrapText="1" shrinkToFit="1"/>
    </xf>
    <xf numFmtId="196" fontId="20" fillId="0" borderId="382" xfId="2" applyNumberFormat="1" applyFont="1" applyFill="1" applyBorder="1" applyAlignment="1">
      <alignment horizontal="center" vertical="center"/>
    </xf>
    <xf numFmtId="196" fontId="20" fillId="0" borderId="384" xfId="2" applyNumberFormat="1" applyFont="1" applyFill="1" applyBorder="1" applyAlignment="1">
      <alignment horizontal="center" vertical="center"/>
    </xf>
    <xf numFmtId="196" fontId="20" fillId="0" borderId="385" xfId="2" applyNumberFormat="1" applyFont="1" applyFill="1" applyBorder="1" applyAlignment="1">
      <alignment horizontal="center" vertical="center"/>
    </xf>
    <xf numFmtId="196" fontId="20" fillId="0" borderId="381" xfId="2" applyNumberFormat="1" applyFont="1" applyFill="1" applyBorder="1" applyAlignment="1">
      <alignment horizontal="center" vertical="center"/>
    </xf>
    <xf numFmtId="196" fontId="20" fillId="0" borderId="383" xfId="2" applyNumberFormat="1" applyFont="1" applyFill="1" applyBorder="1" applyAlignment="1">
      <alignment horizontal="center" vertical="center" wrapText="1" shrinkToFit="1"/>
    </xf>
    <xf numFmtId="196" fontId="20" fillId="0" borderId="384" xfId="2" applyNumberFormat="1" applyFont="1" applyFill="1" applyBorder="1" applyAlignment="1">
      <alignment horizontal="center" vertical="center" wrapText="1" shrinkToFit="1"/>
    </xf>
    <xf numFmtId="196" fontId="20" fillId="0" borderId="386" xfId="2" applyNumberFormat="1" applyFont="1" applyFill="1" applyBorder="1" applyAlignment="1">
      <alignment horizontal="center" vertical="center"/>
    </xf>
    <xf numFmtId="196" fontId="20" fillId="11" borderId="387" xfId="2" applyNumberFormat="1" applyFont="1" applyFill="1" applyBorder="1" applyAlignment="1">
      <alignment horizontal="center" vertical="center" wrapText="1" shrinkToFit="1"/>
    </xf>
    <xf numFmtId="196" fontId="20" fillId="0" borderId="385" xfId="2" applyNumberFormat="1" applyFont="1" applyFill="1" applyBorder="1" applyAlignment="1">
      <alignment horizontal="center" vertical="center" wrapText="1" shrinkToFit="1"/>
    </xf>
    <xf numFmtId="196" fontId="20" fillId="0" borderId="381" xfId="2" applyNumberFormat="1" applyFont="1" applyFill="1" applyBorder="1" applyAlignment="1">
      <alignment horizontal="center" vertical="center" wrapText="1" shrinkToFit="1"/>
    </xf>
    <xf numFmtId="196" fontId="20" fillId="0" borderId="386" xfId="2" applyNumberFormat="1" applyFont="1" applyFill="1" applyBorder="1" applyAlignment="1">
      <alignment horizontal="center" vertical="center" wrapText="1" shrinkToFit="1"/>
    </xf>
    <xf numFmtId="196" fontId="20" fillId="0" borderId="385" xfId="2" applyNumberFormat="1" applyFont="1" applyFill="1" applyBorder="1" applyAlignment="1">
      <alignment horizontal="center" vertical="center" shrinkToFit="1"/>
    </xf>
    <xf numFmtId="196" fontId="20" fillId="0" borderId="383" xfId="2" applyNumberFormat="1" applyFont="1" applyFill="1" applyBorder="1" applyAlignment="1">
      <alignment horizontal="center" vertical="center"/>
    </xf>
    <xf numFmtId="0" fontId="40" fillId="0" borderId="388" xfId="0" applyFont="1" applyBorder="1" applyAlignment="1">
      <alignment vertical="center" wrapText="1" shrinkToFit="1"/>
    </xf>
    <xf numFmtId="196" fontId="20" fillId="11" borderId="388" xfId="2" applyNumberFormat="1" applyFont="1" applyFill="1" applyBorder="1" applyAlignment="1">
      <alignment horizontal="center" vertical="center" shrinkToFit="1"/>
    </xf>
    <xf numFmtId="196" fontId="20" fillId="11" borderId="389" xfId="2" applyNumberFormat="1" applyFont="1" applyFill="1" applyBorder="1" applyAlignment="1">
      <alignment horizontal="center" vertical="center"/>
    </xf>
    <xf numFmtId="196" fontId="20" fillId="11" borderId="389" xfId="2" applyNumberFormat="1" applyFont="1" applyFill="1" applyBorder="1" applyAlignment="1">
      <alignment horizontal="center" vertical="center" wrapText="1" shrinkToFit="1"/>
    </xf>
    <xf numFmtId="196" fontId="20" fillId="11" borderId="390" xfId="2" applyNumberFormat="1" applyFont="1" applyFill="1" applyBorder="1" applyAlignment="1">
      <alignment horizontal="center" vertical="center" wrapText="1" shrinkToFit="1"/>
    </xf>
    <xf numFmtId="196" fontId="20" fillId="11" borderId="388" xfId="2" applyNumberFormat="1" applyFont="1" applyFill="1" applyBorder="1" applyAlignment="1">
      <alignment horizontal="center" vertical="center" wrapText="1" shrinkToFit="1"/>
    </xf>
    <xf numFmtId="196" fontId="20" fillId="11" borderId="391" xfId="2" applyNumberFormat="1" applyFont="1" applyFill="1" applyBorder="1" applyAlignment="1">
      <alignment horizontal="center" vertical="center"/>
    </xf>
    <xf numFmtId="0" fontId="40" fillId="9" borderId="283" xfId="0" applyFont="1" applyFill="1" applyBorder="1" applyAlignment="1">
      <alignment horizontal="left" vertical="center" wrapText="1"/>
    </xf>
    <xf numFmtId="0" fontId="40" fillId="9" borderId="284" xfId="0" applyFont="1" applyFill="1" applyBorder="1" applyAlignment="1">
      <alignment horizontal="left" vertical="center" wrapText="1"/>
    </xf>
    <xf numFmtId="0" fontId="37" fillId="9" borderId="283" xfId="0" applyFont="1" applyFill="1" applyBorder="1" applyAlignment="1">
      <alignment horizontal="left" vertical="center" wrapText="1"/>
    </xf>
    <xf numFmtId="0" fontId="37" fillId="9" borderId="284" xfId="0" applyFont="1" applyFill="1" applyBorder="1" applyAlignment="1">
      <alignment horizontal="left" vertical="center" wrapText="1"/>
    </xf>
    <xf numFmtId="0" fontId="37" fillId="9" borderId="283" xfId="0" applyFont="1" applyFill="1" applyBorder="1" applyAlignment="1">
      <alignment horizontal="center" vertical="center"/>
    </xf>
    <xf numFmtId="0" fontId="19" fillId="0" borderId="283" xfId="0" applyFont="1" applyBorder="1" applyAlignment="1">
      <alignment horizontal="left" vertical="top" wrapText="1"/>
    </xf>
    <xf numFmtId="0" fontId="19" fillId="0" borderId="283" xfId="0" applyFont="1" applyBorder="1" applyAlignment="1">
      <alignment horizontal="left" vertical="top"/>
    </xf>
    <xf numFmtId="0" fontId="37" fillId="0" borderId="12" xfId="0" applyFont="1" applyBorder="1" applyAlignment="1">
      <alignment vertical="center" wrapText="1"/>
    </xf>
    <xf numFmtId="0" fontId="37" fillId="0" borderId="0" xfId="0" applyFont="1">
      <alignment vertical="center"/>
    </xf>
    <xf numFmtId="0" fontId="37" fillId="0" borderId="22" xfId="0" applyFont="1" applyBorder="1">
      <alignment vertical="center"/>
    </xf>
    <xf numFmtId="0" fontId="37" fillId="0" borderId="292" xfId="0" applyFont="1" applyBorder="1" applyAlignment="1">
      <alignment vertical="center" wrapText="1"/>
    </xf>
    <xf numFmtId="0" fontId="37" fillId="0" borderId="293" xfId="0" applyFont="1" applyBorder="1" applyAlignment="1">
      <alignment vertical="center" wrapText="1"/>
    </xf>
    <xf numFmtId="0" fontId="37" fillId="0" borderId="294" xfId="0" applyFont="1" applyBorder="1" applyAlignment="1">
      <alignment vertical="center" wrapText="1"/>
    </xf>
    <xf numFmtId="0" fontId="37" fillId="9" borderId="283" xfId="0" applyFont="1" applyFill="1" applyBorder="1" applyAlignment="1">
      <alignment horizontal="center" vertical="center" wrapText="1"/>
    </xf>
    <xf numFmtId="0" fontId="19" fillId="0" borderId="283" xfId="0" applyFont="1" applyBorder="1" applyAlignment="1">
      <alignment horizontal="left" vertical="center" wrapText="1"/>
    </xf>
    <xf numFmtId="0" fontId="37" fillId="0" borderId="284" xfId="0" applyFont="1" applyBorder="1" applyAlignment="1">
      <alignment horizontal="left" vertical="center" wrapText="1"/>
    </xf>
    <xf numFmtId="0" fontId="37" fillId="0" borderId="291" xfId="0" applyFont="1" applyBorder="1" applyAlignment="1">
      <alignment horizontal="left" vertical="center" wrapText="1"/>
    </xf>
    <xf numFmtId="0" fontId="37" fillId="0" borderId="282" xfId="0" applyFont="1" applyBorder="1" applyAlignment="1">
      <alignment horizontal="left" vertical="center" wrapText="1"/>
    </xf>
    <xf numFmtId="0" fontId="37" fillId="0" borderId="17" xfId="0" applyFont="1" applyBorder="1" applyAlignment="1">
      <alignment vertical="center" wrapText="1"/>
    </xf>
    <xf numFmtId="0" fontId="37" fillId="0" borderId="48" xfId="0" applyFont="1" applyBorder="1" applyAlignment="1">
      <alignment vertical="center" wrapText="1"/>
    </xf>
    <xf numFmtId="0" fontId="37" fillId="0" borderId="63" xfId="0" applyFont="1" applyBorder="1" applyAlignment="1">
      <alignment vertical="center" wrapText="1"/>
    </xf>
    <xf numFmtId="0" fontId="37" fillId="0" borderId="283" xfId="0" applyFont="1" applyBorder="1" applyAlignment="1">
      <alignment horizontal="left" vertical="center" wrapText="1"/>
    </xf>
    <xf numFmtId="0" fontId="37" fillId="0" borderId="0" xfId="0" applyFont="1" applyAlignment="1">
      <alignment vertical="center" wrapText="1"/>
    </xf>
    <xf numFmtId="0" fontId="37" fillId="0" borderId="22" xfId="0" applyFont="1" applyBorder="1" applyAlignment="1">
      <alignment vertical="center" wrapText="1"/>
    </xf>
    <xf numFmtId="0" fontId="19" fillId="13" borderId="284" xfId="0" applyFont="1" applyFill="1" applyBorder="1" applyAlignment="1">
      <alignment horizontal="left" vertical="center" wrapText="1"/>
    </xf>
    <xf numFmtId="0" fontId="19" fillId="13" borderId="291" xfId="0" applyFont="1" applyFill="1" applyBorder="1" applyAlignment="1">
      <alignment horizontal="left" vertical="center" wrapText="1"/>
    </xf>
    <xf numFmtId="0" fontId="19" fillId="13" borderId="282" xfId="0" applyFont="1" applyFill="1" applyBorder="1" applyAlignment="1">
      <alignment horizontal="left" vertical="center" wrapText="1"/>
    </xf>
    <xf numFmtId="0" fontId="37" fillId="0" borderId="0" xfId="0" applyFont="1" applyAlignment="1">
      <alignment vertical="top" wrapText="1"/>
    </xf>
    <xf numFmtId="0" fontId="37" fillId="0" borderId="284" xfId="0" applyFont="1" applyBorder="1" applyAlignment="1">
      <alignment vertical="center" wrapText="1"/>
    </xf>
    <xf numFmtId="0" fontId="37" fillId="0" borderId="291" xfId="0" applyFont="1" applyBorder="1" applyAlignment="1">
      <alignment vertical="center" wrapText="1"/>
    </xf>
    <xf numFmtId="0" fontId="37" fillId="0" borderId="282" xfId="0" applyFont="1" applyBorder="1" applyAlignment="1">
      <alignment vertical="center" wrapText="1"/>
    </xf>
    <xf numFmtId="0" fontId="73" fillId="0" borderId="283" xfId="0" applyFont="1" applyBorder="1" applyAlignment="1">
      <alignment vertical="center" wrapText="1"/>
    </xf>
    <xf numFmtId="0" fontId="37" fillId="0" borderId="17" xfId="0" applyFont="1" applyBorder="1" applyAlignment="1">
      <alignment horizontal="left" vertical="center" wrapText="1"/>
    </xf>
    <xf numFmtId="0" fontId="37" fillId="0" borderId="48" xfId="0" applyFont="1" applyBorder="1" applyAlignment="1">
      <alignment horizontal="left" vertical="center"/>
    </xf>
    <xf numFmtId="0" fontId="37" fillId="0" borderId="63" xfId="0" applyFont="1" applyBorder="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5" fillId="0" borderId="0" xfId="0" applyFont="1" applyAlignment="1">
      <alignment vertical="center" wrapText="1"/>
    </xf>
    <xf numFmtId="0" fontId="55" fillId="0" borderId="0" xfId="0" applyFont="1">
      <alignment vertical="center"/>
    </xf>
    <xf numFmtId="0" fontId="69" fillId="7" borderId="284" xfId="0" applyFont="1" applyFill="1" applyBorder="1" applyAlignment="1">
      <alignment horizontal="center" vertical="center" shrinkToFit="1"/>
    </xf>
    <xf numFmtId="0" fontId="69" fillId="7" borderId="291" xfId="0" applyFont="1" applyFill="1" applyBorder="1" applyAlignment="1">
      <alignment horizontal="center" vertical="center" shrinkToFit="1"/>
    </xf>
    <xf numFmtId="0" fontId="69" fillId="7" borderId="282" xfId="0" applyFont="1" applyFill="1" applyBorder="1" applyAlignment="1">
      <alignment horizontal="center" vertical="center" shrinkToFit="1"/>
    </xf>
    <xf numFmtId="0" fontId="22" fillId="7" borderId="284" xfId="0" applyFont="1" applyFill="1" applyBorder="1" applyAlignment="1">
      <alignment horizontal="center" vertical="center"/>
    </xf>
    <xf numFmtId="0" fontId="22" fillId="7" borderId="291" xfId="0" applyFont="1" applyFill="1" applyBorder="1" applyAlignment="1">
      <alignment horizontal="center" vertical="center"/>
    </xf>
    <xf numFmtId="0" fontId="22" fillId="7" borderId="282" xfId="0" applyFont="1" applyFill="1" applyBorder="1" applyAlignment="1">
      <alignment horizontal="center" vertical="center"/>
    </xf>
    <xf numFmtId="0" fontId="68" fillId="0" borderId="48" xfId="0" applyFont="1" applyBorder="1" applyAlignment="1">
      <alignment horizontal="center" vertical="center"/>
    </xf>
    <xf numFmtId="0" fontId="21" fillId="7" borderId="284" xfId="0" applyFont="1" applyFill="1" applyBorder="1" applyAlignment="1">
      <alignment horizontal="center" vertical="center" wrapText="1"/>
    </xf>
    <xf numFmtId="0" fontId="21" fillId="7" borderId="291" xfId="0" applyFont="1" applyFill="1" applyBorder="1" applyAlignment="1">
      <alignment horizontal="center" vertical="center" wrapText="1"/>
    </xf>
    <xf numFmtId="0" fontId="21" fillId="7" borderId="282" xfId="0" applyFont="1" applyFill="1" applyBorder="1" applyAlignment="1">
      <alignment horizontal="center" vertical="center" wrapText="1"/>
    </xf>
    <xf numFmtId="0" fontId="19" fillId="0" borderId="284" xfId="0" applyFont="1" applyBorder="1">
      <alignment vertical="center"/>
    </xf>
    <xf numFmtId="0" fontId="19" fillId="0" borderId="291" xfId="0" applyFont="1" applyBorder="1">
      <alignment vertical="center"/>
    </xf>
    <xf numFmtId="0" fontId="19" fillId="0" borderId="282" xfId="0" applyFont="1" applyBorder="1">
      <alignment vertical="center"/>
    </xf>
    <xf numFmtId="0" fontId="22" fillId="7" borderId="284" xfId="0" applyFont="1" applyFill="1" applyBorder="1" applyAlignment="1">
      <alignment horizontal="center" vertical="center" shrinkToFit="1"/>
    </xf>
    <xf numFmtId="0" fontId="22" fillId="7" borderId="291" xfId="0" applyFont="1" applyFill="1" applyBorder="1" applyAlignment="1">
      <alignment horizontal="center" vertical="center" shrinkToFit="1"/>
    </xf>
    <xf numFmtId="0" fontId="22" fillId="7" borderId="282" xfId="0" applyFont="1" applyFill="1" applyBorder="1" applyAlignment="1">
      <alignment horizontal="center" vertical="center" shrinkToFit="1"/>
    </xf>
    <xf numFmtId="0" fontId="22" fillId="7" borderId="292" xfId="0" applyFont="1" applyFill="1" applyBorder="1" applyAlignment="1">
      <alignment horizontal="center" vertical="center" wrapText="1"/>
    </xf>
    <xf numFmtId="0" fontId="22" fillId="7" borderId="294"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22" xfId="0" applyFont="1" applyFill="1" applyBorder="1" applyAlignment="1">
      <alignment horizontal="center" vertical="center"/>
    </xf>
    <xf numFmtId="0" fontId="22" fillId="7" borderId="17" xfId="0" applyFont="1" applyFill="1" applyBorder="1" applyAlignment="1">
      <alignment horizontal="center" vertical="center"/>
    </xf>
    <xf numFmtId="0" fontId="22" fillId="7" borderId="63" xfId="0" applyFont="1" applyFill="1" applyBorder="1" applyAlignment="1">
      <alignment horizontal="center" vertical="center"/>
    </xf>
    <xf numFmtId="0" fontId="22" fillId="7" borderId="284" xfId="0" applyFont="1" applyFill="1" applyBorder="1">
      <alignment vertical="center"/>
    </xf>
    <xf numFmtId="0" fontId="22" fillId="7" borderId="291" xfId="0" applyFont="1" applyFill="1" applyBorder="1">
      <alignment vertical="center"/>
    </xf>
    <xf numFmtId="0" fontId="22" fillId="7" borderId="282" xfId="0" applyFont="1" applyFill="1" applyBorder="1">
      <alignment vertical="center"/>
    </xf>
    <xf numFmtId="49" fontId="20" fillId="0" borderId="284" xfId="0" applyNumberFormat="1" applyFont="1" applyBorder="1" applyAlignment="1">
      <alignment horizontal="left" vertical="center" wrapText="1"/>
    </xf>
    <xf numFmtId="49" fontId="20" fillId="0" borderId="291" xfId="0" applyNumberFormat="1" applyFont="1" applyBorder="1" applyAlignment="1">
      <alignment horizontal="left" vertical="center"/>
    </xf>
    <xf numFmtId="49" fontId="20" fillId="0" borderId="282" xfId="0" applyNumberFormat="1" applyFont="1" applyBorder="1" applyAlignment="1">
      <alignment horizontal="left" vertical="center"/>
    </xf>
    <xf numFmtId="0" fontId="22" fillId="7" borderId="284" xfId="0" applyFont="1" applyFill="1" applyBorder="1" applyAlignment="1">
      <alignment horizontal="center" vertical="center" wrapText="1"/>
    </xf>
    <xf numFmtId="0" fontId="22" fillId="7" borderId="291" xfId="0" applyFont="1" applyFill="1" applyBorder="1" applyAlignment="1">
      <alignment horizontal="center" vertical="center" wrapText="1"/>
    </xf>
    <xf numFmtId="0" fontId="22" fillId="7" borderId="282" xfId="0" applyFont="1" applyFill="1" applyBorder="1" applyAlignment="1">
      <alignment horizontal="center" vertical="center" wrapText="1"/>
    </xf>
    <xf numFmtId="49" fontId="19" fillId="0" borderId="284" xfId="0" applyNumberFormat="1" applyFont="1" applyBorder="1" applyAlignment="1">
      <alignment horizontal="left" vertical="center"/>
    </xf>
    <xf numFmtId="49" fontId="19" fillId="0" borderId="291" xfId="0" applyNumberFormat="1" applyFont="1" applyBorder="1" applyAlignment="1">
      <alignment horizontal="left" vertical="center"/>
    </xf>
    <xf numFmtId="49" fontId="19" fillId="0" borderId="282" xfId="0" applyNumberFormat="1" applyFont="1" applyBorder="1" applyAlignment="1">
      <alignment horizontal="left" vertical="center"/>
    </xf>
    <xf numFmtId="0" fontId="19" fillId="9" borderId="284" xfId="0" applyFont="1" applyFill="1" applyBorder="1" applyAlignment="1">
      <alignment horizontal="center" vertical="center"/>
    </xf>
    <xf numFmtId="0" fontId="19" fillId="9" borderId="291" xfId="0" applyFont="1" applyFill="1" applyBorder="1" applyAlignment="1">
      <alignment horizontal="center" vertical="center"/>
    </xf>
    <xf numFmtId="0" fontId="19" fillId="9" borderId="282" xfId="0" applyFont="1" applyFill="1" applyBorder="1" applyAlignment="1">
      <alignment horizontal="center" vertical="center"/>
    </xf>
    <xf numFmtId="0" fontId="19" fillId="0" borderId="284" xfId="0" applyFont="1" applyBorder="1" applyAlignment="1">
      <alignment vertical="center" wrapText="1"/>
    </xf>
    <xf numFmtId="0" fontId="19" fillId="0" borderId="291" xfId="0" applyFont="1" applyBorder="1" applyAlignment="1">
      <alignment vertical="center" wrapText="1"/>
    </xf>
    <xf numFmtId="0" fontId="19" fillId="0" borderId="282" xfId="0" applyFont="1" applyBorder="1" applyAlignment="1">
      <alignment vertical="center" wrapText="1"/>
    </xf>
    <xf numFmtId="0" fontId="19" fillId="0" borderId="283" xfId="0" applyFont="1" applyBorder="1" applyAlignment="1">
      <alignment vertical="center" wrapText="1"/>
    </xf>
    <xf numFmtId="40" fontId="19" fillId="0" borderId="284" xfId="2" applyNumberFormat="1" applyFont="1" applyBorder="1" applyAlignment="1">
      <alignment horizontal="center" vertical="center"/>
    </xf>
    <xf numFmtId="40" fontId="19" fillId="0" borderId="291" xfId="2" applyNumberFormat="1" applyFont="1" applyBorder="1" applyAlignment="1">
      <alignment horizontal="center" vertical="center"/>
    </xf>
    <xf numFmtId="40" fontId="19" fillId="0" borderId="282" xfId="2" applyNumberFormat="1" applyFont="1" applyBorder="1" applyAlignment="1">
      <alignment horizontal="center" vertical="center"/>
    </xf>
    <xf numFmtId="38" fontId="19" fillId="0" borderId="284" xfId="2" applyFont="1" applyBorder="1" applyAlignment="1">
      <alignment horizontal="center" vertical="center"/>
    </xf>
    <xf numFmtId="38" fontId="19" fillId="0" borderId="291" xfId="2" applyFont="1" applyBorder="1" applyAlignment="1">
      <alignment horizontal="center" vertical="center"/>
    </xf>
    <xf numFmtId="38" fontId="19" fillId="0" borderId="282" xfId="2" applyFont="1" applyBorder="1" applyAlignment="1">
      <alignment horizontal="center" vertical="center"/>
    </xf>
    <xf numFmtId="0" fontId="19" fillId="0" borderId="0" xfId="0" applyFont="1" applyAlignment="1">
      <alignment horizontal="left" vertical="center"/>
    </xf>
    <xf numFmtId="0" fontId="19" fillId="0" borderId="284" xfId="0" applyFont="1" applyBorder="1" applyAlignment="1">
      <alignment horizontal="center" vertical="center"/>
    </xf>
    <xf numFmtId="0" fontId="19" fillId="0" borderId="291" xfId="0" applyFont="1" applyBorder="1" applyAlignment="1">
      <alignment horizontal="center" vertical="center"/>
    </xf>
    <xf numFmtId="0" fontId="19" fillId="0" borderId="282" xfId="0" applyFont="1" applyBorder="1" applyAlignment="1">
      <alignment horizontal="center" vertical="center"/>
    </xf>
    <xf numFmtId="0" fontId="19" fillId="0" borderId="284" xfId="0" applyFont="1" applyBorder="1" applyAlignment="1">
      <alignment horizontal="left" vertical="center"/>
    </xf>
    <xf numFmtId="0" fontId="19" fillId="0" borderId="291" xfId="0" applyFont="1" applyBorder="1" applyAlignment="1">
      <alignment horizontal="left" vertical="center"/>
    </xf>
    <xf numFmtId="0" fontId="19" fillId="0" borderId="282" xfId="0" applyFont="1" applyBorder="1" applyAlignment="1">
      <alignment horizontal="left" vertical="center"/>
    </xf>
    <xf numFmtId="0" fontId="19" fillId="0" borderId="17" xfId="0" applyFont="1" applyBorder="1" applyAlignment="1">
      <alignment horizontal="center" vertical="center"/>
    </xf>
    <xf numFmtId="0" fontId="19" fillId="0" borderId="48" xfId="0" applyFont="1" applyBorder="1" applyAlignment="1">
      <alignment horizontal="center" vertical="center"/>
    </xf>
    <xf numFmtId="0" fontId="19" fillId="0" borderId="63" xfId="0" applyFont="1" applyBorder="1" applyAlignment="1">
      <alignment horizontal="center" vertical="center"/>
    </xf>
    <xf numFmtId="0" fontId="19" fillId="0" borderId="284" xfId="0" applyFont="1" applyBorder="1" applyAlignment="1">
      <alignment horizontal="left" vertical="center" wrapText="1"/>
    </xf>
    <xf numFmtId="49" fontId="19" fillId="0" borderId="284" xfId="0" applyNumberFormat="1" applyFont="1" applyBorder="1" applyAlignment="1">
      <alignment horizontal="left" vertical="center" wrapText="1"/>
    </xf>
    <xf numFmtId="49" fontId="19" fillId="0" borderId="284" xfId="0" applyNumberFormat="1" applyFont="1" applyBorder="1" applyAlignment="1">
      <alignment horizontal="center" vertical="center"/>
    </xf>
    <xf numFmtId="49" fontId="19" fillId="0" borderId="291" xfId="0" applyNumberFormat="1" applyFont="1" applyBorder="1" applyAlignment="1">
      <alignment horizontal="center" vertical="center"/>
    </xf>
    <xf numFmtId="49" fontId="19" fillId="0" borderId="282" xfId="0" applyNumberFormat="1" applyFont="1" applyBorder="1" applyAlignment="1">
      <alignment horizontal="center" vertical="center"/>
    </xf>
    <xf numFmtId="176" fontId="19" fillId="0" borderId="284" xfId="0" applyNumberFormat="1" applyFont="1" applyBorder="1" applyAlignment="1">
      <alignment horizontal="center" vertical="center"/>
    </xf>
    <xf numFmtId="176" fontId="19" fillId="0" borderId="291" xfId="0" applyNumberFormat="1" applyFont="1" applyBorder="1" applyAlignment="1">
      <alignment horizontal="center" vertical="center"/>
    </xf>
    <xf numFmtId="176" fontId="19" fillId="0" borderId="282" xfId="0" applyNumberFormat="1" applyFont="1" applyBorder="1" applyAlignment="1">
      <alignment horizontal="center" vertical="center"/>
    </xf>
    <xf numFmtId="0" fontId="53" fillId="0" borderId="0" xfId="0" applyFont="1" applyAlignment="1">
      <alignment vertical="top" wrapText="1"/>
    </xf>
    <xf numFmtId="0" fontId="38" fillId="0" borderId="0" xfId="0" applyFont="1" applyAlignment="1">
      <alignment vertical="center" wrapText="1"/>
    </xf>
    <xf numFmtId="0" fontId="22" fillId="0" borderId="178" xfId="0" applyFont="1" applyBorder="1" applyAlignment="1">
      <alignment horizontal="left" vertical="center"/>
    </xf>
    <xf numFmtId="0" fontId="22" fillId="0" borderId="179" xfId="0" applyFont="1" applyBorder="1" applyAlignment="1">
      <alignment horizontal="left" vertical="center"/>
    </xf>
    <xf numFmtId="0" fontId="22" fillId="0" borderId="181" xfId="0" applyFont="1" applyBorder="1" applyAlignment="1">
      <alignment horizontal="left" vertical="center"/>
    </xf>
    <xf numFmtId="0" fontId="54" fillId="0" borderId="0" xfId="0" applyFont="1" applyAlignment="1">
      <alignment vertical="center" wrapText="1"/>
    </xf>
    <xf numFmtId="0" fontId="22" fillId="0" borderId="293" xfId="0" applyFont="1" applyBorder="1" applyAlignment="1">
      <alignment horizontal="left" vertical="center"/>
    </xf>
    <xf numFmtId="0" fontId="22" fillId="0" borderId="180" xfId="0" applyFont="1" applyBorder="1" applyAlignment="1">
      <alignment horizontal="left" vertical="center" wrapText="1"/>
    </xf>
    <xf numFmtId="0" fontId="22" fillId="0" borderId="0" xfId="0" applyFont="1" applyAlignment="1">
      <alignment horizontal="left" vertical="center" wrapText="1"/>
    </xf>
    <xf numFmtId="0" fontId="22" fillId="0" borderId="177" xfId="0" applyFont="1" applyBorder="1" applyAlignment="1">
      <alignment horizontal="left" vertical="center" wrapText="1"/>
    </xf>
    <xf numFmtId="0" fontId="42" fillId="0" borderId="284" xfId="0" applyFont="1" applyBorder="1" applyAlignment="1">
      <alignment horizontal="left" vertical="center"/>
    </xf>
    <xf numFmtId="0" fontId="42" fillId="0" borderId="291" xfId="0" applyFont="1" applyBorder="1" applyAlignment="1">
      <alignment horizontal="left" vertical="center"/>
    </xf>
    <xf numFmtId="0" fontId="42" fillId="0" borderId="282" xfId="0" applyFont="1" applyBorder="1" applyAlignment="1">
      <alignment horizontal="left" vertical="center"/>
    </xf>
    <xf numFmtId="0" fontId="22" fillId="0" borderId="284" xfId="0" applyFont="1" applyBorder="1" applyAlignment="1">
      <alignment horizontal="left" vertical="center"/>
    </xf>
    <xf numFmtId="0" fontId="22" fillId="0" borderId="291" xfId="0" applyFont="1" applyBorder="1" applyAlignment="1">
      <alignment horizontal="left" vertical="center"/>
    </xf>
    <xf numFmtId="0" fontId="22" fillId="0" borderId="282" xfId="0" applyFont="1" applyBorder="1" applyAlignment="1">
      <alignment horizontal="left" vertical="center"/>
    </xf>
    <xf numFmtId="0" fontId="22" fillId="0" borderId="182" xfId="0" applyFont="1" applyBorder="1" applyAlignment="1">
      <alignment horizontal="left" vertical="center" wrapText="1"/>
    </xf>
    <xf numFmtId="0" fontId="22" fillId="0" borderId="183" xfId="0" applyFont="1" applyBorder="1" applyAlignment="1">
      <alignment horizontal="left" vertical="center" wrapText="1"/>
    </xf>
    <xf numFmtId="0" fontId="22" fillId="0" borderId="184" xfId="0" applyFont="1" applyBorder="1" applyAlignment="1">
      <alignment horizontal="left" vertical="center" wrapText="1"/>
    </xf>
    <xf numFmtId="0" fontId="22" fillId="0" borderId="180" xfId="0" applyFont="1" applyBorder="1" applyAlignment="1">
      <alignment horizontal="left" vertical="center"/>
    </xf>
    <xf numFmtId="0" fontId="22" fillId="0" borderId="0" xfId="0" applyFont="1" applyAlignment="1">
      <alignment horizontal="left" vertical="center"/>
    </xf>
    <xf numFmtId="0" fontId="22" fillId="0" borderId="177" xfId="0" applyFont="1" applyBorder="1" applyAlignment="1">
      <alignment horizontal="left" vertical="center"/>
    </xf>
    <xf numFmtId="0" fontId="22" fillId="0" borderId="180" xfId="0" applyFont="1" applyBorder="1" applyAlignment="1">
      <alignment vertical="center" wrapText="1"/>
    </xf>
    <xf numFmtId="0" fontId="22" fillId="0" borderId="0" xfId="0" applyFont="1" applyAlignment="1">
      <alignment vertical="center" wrapText="1"/>
    </xf>
    <xf numFmtId="0" fontId="22" fillId="0" borderId="177" xfId="0" applyFont="1" applyBorder="1" applyAlignment="1">
      <alignment vertical="center" wrapText="1"/>
    </xf>
    <xf numFmtId="0" fontId="40" fillId="0" borderId="0" xfId="0" applyFont="1" applyAlignment="1">
      <alignment vertical="center" wrapText="1"/>
    </xf>
    <xf numFmtId="0" fontId="42" fillId="7" borderId="292" xfId="0" applyFont="1" applyFill="1" applyBorder="1">
      <alignment vertical="center"/>
    </xf>
    <xf numFmtId="0" fontId="42" fillId="7" borderId="293" xfId="0" applyFont="1" applyFill="1" applyBorder="1">
      <alignment vertical="center"/>
    </xf>
    <xf numFmtId="0" fontId="42" fillId="7" borderId="294" xfId="0" applyFont="1" applyFill="1" applyBorder="1">
      <alignment vertical="center"/>
    </xf>
    <xf numFmtId="0" fontId="42" fillId="7" borderId="12" xfId="0" applyFont="1" applyFill="1" applyBorder="1">
      <alignment vertical="center"/>
    </xf>
    <xf numFmtId="0" fontId="42" fillId="7" borderId="0" xfId="0" applyFont="1" applyFill="1">
      <alignment vertical="center"/>
    </xf>
    <xf numFmtId="0" fontId="42" fillId="7" borderId="22" xfId="0" applyFont="1" applyFill="1" applyBorder="1">
      <alignment vertical="center"/>
    </xf>
    <xf numFmtId="0" fontId="42" fillId="7" borderId="17" xfId="0" applyFont="1" applyFill="1" applyBorder="1">
      <alignment vertical="center"/>
    </xf>
    <xf numFmtId="0" fontId="42" fillId="7" borderId="48" xfId="0" applyFont="1" applyFill="1" applyBorder="1">
      <alignment vertical="center"/>
    </xf>
    <xf numFmtId="0" fontId="42" fillId="7" borderId="63" xfId="0" applyFont="1" applyFill="1" applyBorder="1">
      <alignment vertical="center"/>
    </xf>
    <xf numFmtId="0" fontId="22" fillId="9" borderId="284" xfId="0" applyFont="1" applyFill="1" applyBorder="1">
      <alignment vertical="center"/>
    </xf>
    <xf numFmtId="0" fontId="22" fillId="9" borderId="291" xfId="0" applyFont="1" applyFill="1" applyBorder="1">
      <alignment vertical="center"/>
    </xf>
    <xf numFmtId="0" fontId="22" fillId="9" borderId="282" xfId="0" applyFont="1" applyFill="1" applyBorder="1">
      <alignment vertical="center"/>
    </xf>
    <xf numFmtId="0" fontId="22" fillId="9" borderId="17" xfId="0" applyFont="1" applyFill="1" applyBorder="1">
      <alignment vertical="center"/>
    </xf>
    <xf numFmtId="0" fontId="22" fillId="9" borderId="48" xfId="0" applyFont="1" applyFill="1" applyBorder="1">
      <alignment vertical="center"/>
    </xf>
    <xf numFmtId="0" fontId="22" fillId="9" borderId="63" xfId="0" applyFont="1" applyFill="1" applyBorder="1">
      <alignment vertical="center"/>
    </xf>
    <xf numFmtId="0" fontId="42" fillId="9" borderId="12" xfId="0" applyFont="1" applyFill="1" applyBorder="1">
      <alignment vertical="center"/>
    </xf>
    <xf numFmtId="0" fontId="42" fillId="9" borderId="0" xfId="0" applyFont="1" applyFill="1">
      <alignment vertical="center"/>
    </xf>
    <xf numFmtId="0" fontId="42" fillId="9" borderId="22" xfId="0" applyFont="1" applyFill="1" applyBorder="1">
      <alignment vertical="center"/>
    </xf>
    <xf numFmtId="0" fontId="42" fillId="9" borderId="292" xfId="0" applyFont="1" applyFill="1" applyBorder="1">
      <alignment vertical="center"/>
    </xf>
    <xf numFmtId="0" fontId="42" fillId="9" borderId="293" xfId="0" applyFont="1" applyFill="1" applyBorder="1">
      <alignment vertical="center"/>
    </xf>
    <xf numFmtId="0" fontId="42" fillId="9" borderId="294" xfId="0" applyFont="1" applyFill="1" applyBorder="1">
      <alignment vertical="center"/>
    </xf>
    <xf numFmtId="0" fontId="37" fillId="0" borderId="292" xfId="0" applyFont="1" applyBorder="1">
      <alignment vertical="center"/>
    </xf>
    <xf numFmtId="0" fontId="37" fillId="0" borderId="293" xfId="0" applyFont="1" applyBorder="1">
      <alignment vertical="center"/>
    </xf>
    <xf numFmtId="0" fontId="37" fillId="0" borderId="294" xfId="0" applyFont="1" applyBorder="1">
      <alignment vertical="center"/>
    </xf>
    <xf numFmtId="0" fontId="37" fillId="0" borderId="17" xfId="0" applyFont="1" applyBorder="1">
      <alignment vertical="center"/>
    </xf>
    <xf numFmtId="0" fontId="37" fillId="0" borderId="48" xfId="0" applyFont="1" applyBorder="1">
      <alignment vertical="center"/>
    </xf>
    <xf numFmtId="0" fontId="37" fillId="0" borderId="63" xfId="0" applyFont="1" applyBorder="1">
      <alignment vertical="center"/>
    </xf>
    <xf numFmtId="0" fontId="42" fillId="7" borderId="284" xfId="0" applyFont="1" applyFill="1" applyBorder="1">
      <alignment vertical="center"/>
    </xf>
    <xf numFmtId="0" fontId="42" fillId="7" borderId="291" xfId="0" applyFont="1" applyFill="1" applyBorder="1">
      <alignment vertical="center"/>
    </xf>
    <xf numFmtId="0" fontId="42" fillId="7" borderId="282" xfId="0" applyFont="1" applyFill="1" applyBorder="1">
      <alignment vertical="center"/>
    </xf>
    <xf numFmtId="0" fontId="42" fillId="9" borderId="284" xfId="0" applyFont="1" applyFill="1" applyBorder="1">
      <alignment vertical="center"/>
    </xf>
    <xf numFmtId="0" fontId="42" fillId="9" borderId="291" xfId="0" applyFont="1" applyFill="1" applyBorder="1">
      <alignment vertical="center"/>
    </xf>
    <xf numFmtId="0" fontId="42" fillId="9" borderId="282" xfId="0" applyFont="1" applyFill="1" applyBorder="1">
      <alignment vertical="center"/>
    </xf>
    <xf numFmtId="0" fontId="42" fillId="0" borderId="284" xfId="0" applyFont="1" applyBorder="1" applyAlignment="1">
      <alignment vertical="center" wrapText="1"/>
    </xf>
    <xf numFmtId="0" fontId="42" fillId="0" borderId="291" xfId="0" applyFont="1" applyBorder="1" applyAlignment="1">
      <alignment vertical="center" wrapText="1"/>
    </xf>
    <xf numFmtId="0" fontId="42" fillId="0" borderId="282" xfId="0" applyFont="1" applyBorder="1" applyAlignment="1">
      <alignment vertical="center" wrapText="1"/>
    </xf>
    <xf numFmtId="0" fontId="55" fillId="0" borderId="0" xfId="0" applyFont="1" applyAlignment="1">
      <alignment horizontal="left" vertical="center"/>
    </xf>
    <xf numFmtId="188" fontId="37" fillId="0" borderId="289" xfId="0" applyNumberFormat="1" applyFont="1" applyBorder="1" applyAlignment="1">
      <alignment horizontal="center" vertical="center"/>
    </xf>
    <xf numFmtId="188" fontId="37" fillId="0" borderId="18" xfId="0" applyNumberFormat="1" applyFont="1" applyBorder="1" applyAlignment="1">
      <alignment horizontal="center" vertical="center"/>
    </xf>
    <xf numFmtId="188" fontId="37" fillId="0" borderId="292" xfId="0" applyNumberFormat="1" applyFont="1" applyBorder="1" applyAlignment="1">
      <alignment horizontal="center" vertical="center"/>
    </xf>
    <xf numFmtId="188" fontId="37" fillId="0" borderId="294" xfId="0" applyNumberFormat="1" applyFont="1" applyBorder="1" applyAlignment="1">
      <alignment horizontal="center" vertical="center"/>
    </xf>
    <xf numFmtId="189" fontId="37" fillId="8" borderId="17" xfId="1" applyNumberFormat="1" applyFont="1" applyFill="1" applyBorder="1" applyAlignment="1">
      <alignment horizontal="center" vertical="center"/>
    </xf>
    <xf numFmtId="189" fontId="37" fillId="8" borderId="63" xfId="1" applyNumberFormat="1" applyFont="1" applyFill="1" applyBorder="1" applyAlignment="1">
      <alignment horizontal="center" vertical="center"/>
    </xf>
    <xf numFmtId="0" fontId="37" fillId="7" borderId="284" xfId="0" applyFont="1" applyFill="1" applyBorder="1" applyAlignment="1">
      <alignment horizontal="center" vertical="center"/>
    </xf>
    <xf numFmtId="0" fontId="37" fillId="7" borderId="291" xfId="0" applyFont="1" applyFill="1" applyBorder="1" applyAlignment="1">
      <alignment horizontal="center" vertical="center"/>
    </xf>
    <xf numFmtId="0" fontId="37" fillId="7" borderId="282" xfId="0" applyFont="1" applyFill="1" applyBorder="1" applyAlignment="1">
      <alignment horizontal="center" vertical="center"/>
    </xf>
    <xf numFmtId="0" fontId="40" fillId="0" borderId="284" xfId="0" applyFont="1" applyBorder="1" applyAlignment="1">
      <alignment horizontal="center" vertical="center"/>
    </xf>
    <xf numFmtId="0" fontId="40" fillId="0" borderId="282" xfId="0" applyFont="1" applyBorder="1" applyAlignment="1">
      <alignment horizontal="center" vertical="center"/>
    </xf>
    <xf numFmtId="0" fontId="53" fillId="0" borderId="0" xfId="0" applyFont="1" applyAlignment="1">
      <alignment vertical="center" wrapText="1"/>
    </xf>
    <xf numFmtId="0" fontId="53" fillId="0" borderId="284" xfId="0" applyFont="1" applyBorder="1" applyAlignment="1">
      <alignment horizontal="center" vertical="center"/>
    </xf>
    <xf numFmtId="0" fontId="53" fillId="0" borderId="282" xfId="0" applyFont="1" applyBorder="1" applyAlignment="1">
      <alignment horizontal="center" vertical="center"/>
    </xf>
    <xf numFmtId="0" fontId="42" fillId="0" borderId="284" xfId="0" applyFont="1" applyBorder="1">
      <alignment vertical="center"/>
    </xf>
    <xf numFmtId="0" fontId="42" fillId="0" borderId="291" xfId="0" applyFont="1" applyBorder="1">
      <alignment vertical="center"/>
    </xf>
    <xf numFmtId="0" fontId="42" fillId="0" borderId="282" xfId="0" applyFont="1" applyBorder="1">
      <alignment vertical="center"/>
    </xf>
    <xf numFmtId="0" fontId="42" fillId="7" borderId="284" xfId="0" applyFont="1" applyFill="1" applyBorder="1" applyAlignment="1">
      <alignment horizontal="center" vertical="center" wrapText="1" shrinkToFit="1"/>
    </xf>
    <xf numFmtId="0" fontId="42" fillId="7" borderId="282" xfId="0" applyFont="1" applyFill="1" applyBorder="1" applyAlignment="1">
      <alignment horizontal="center" vertical="center" wrapText="1" shrinkToFit="1"/>
    </xf>
    <xf numFmtId="0" fontId="42" fillId="0" borderId="17" xfId="0" applyFont="1" applyBorder="1">
      <alignment vertical="center"/>
    </xf>
    <xf numFmtId="0" fontId="42" fillId="0" borderId="48" xfId="0" applyFont="1" applyBorder="1">
      <alignment vertical="center"/>
    </xf>
    <xf numFmtId="0" fontId="42" fillId="0" borderId="63" xfId="0" applyFont="1" applyBorder="1">
      <alignment vertical="center"/>
    </xf>
    <xf numFmtId="0" fontId="52" fillId="0" borderId="283" xfId="0" applyFont="1" applyBorder="1" applyAlignment="1">
      <alignment horizontal="center" vertical="center"/>
    </xf>
    <xf numFmtId="0" fontId="55" fillId="0" borderId="0" xfId="0" applyFont="1" applyAlignment="1">
      <alignment vertical="top" wrapText="1"/>
    </xf>
    <xf numFmtId="0" fontId="37" fillId="0" borderId="0" xfId="0" applyFont="1" applyAlignment="1">
      <alignment horizontal="left" vertical="center"/>
    </xf>
    <xf numFmtId="0" fontId="40" fillId="0" borderId="284" xfId="0" applyFont="1" applyBorder="1" applyAlignment="1">
      <alignment horizontal="left" vertical="top" wrapText="1"/>
    </xf>
    <xf numFmtId="0" fontId="40" fillId="0" borderId="291" xfId="0" applyFont="1" applyBorder="1" applyAlignment="1">
      <alignment horizontal="left" vertical="top" wrapText="1"/>
    </xf>
    <xf numFmtId="0" fontId="40" fillId="0" borderId="282" xfId="0" applyFont="1" applyBorder="1" applyAlignment="1">
      <alignment horizontal="left" vertical="top" wrapText="1"/>
    </xf>
    <xf numFmtId="0" fontId="40" fillId="0" borderId="284" xfId="0" applyFont="1" applyBorder="1" applyAlignment="1">
      <alignment vertical="center" wrapText="1"/>
    </xf>
    <xf numFmtId="0" fontId="40" fillId="0" borderId="291" xfId="0" applyFont="1" applyBorder="1" applyAlignment="1">
      <alignment vertical="center" wrapText="1"/>
    </xf>
    <xf numFmtId="0" fontId="40" fillId="0" borderId="282" xfId="0" applyFont="1" applyBorder="1" applyAlignment="1">
      <alignment vertical="center" wrapText="1"/>
    </xf>
    <xf numFmtId="0" fontId="40" fillId="7" borderId="284" xfId="0" applyFont="1" applyFill="1" applyBorder="1">
      <alignment vertical="center"/>
    </xf>
    <xf numFmtId="0" fontId="40" fillId="7" borderId="291" xfId="0" applyFont="1" applyFill="1" applyBorder="1">
      <alignment vertical="center"/>
    </xf>
    <xf numFmtId="0" fontId="40" fillId="7" borderId="282" xfId="0" applyFont="1" applyFill="1" applyBorder="1">
      <alignment vertical="center"/>
    </xf>
    <xf numFmtId="0" fontId="44" fillId="0" borderId="156" xfId="0" applyFont="1" applyBorder="1" applyAlignment="1">
      <alignment horizontal="left" vertical="center" wrapText="1"/>
    </xf>
    <xf numFmtId="0" fontId="49" fillId="0" borderId="38"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139" xfId="0" applyFont="1" applyBorder="1" applyAlignment="1">
      <alignment horizontal="center" vertical="center" wrapText="1"/>
    </xf>
    <xf numFmtId="0" fontId="49" fillId="0" borderId="140" xfId="0" applyFont="1" applyBorder="1" applyAlignment="1">
      <alignment horizontal="center" vertical="center" wrapText="1"/>
    </xf>
    <xf numFmtId="0" fontId="49" fillId="0" borderId="141" xfId="0" applyFont="1" applyBorder="1" applyAlignment="1">
      <alignment horizontal="center" vertical="center" wrapText="1"/>
    </xf>
    <xf numFmtId="0" fontId="40" fillId="0" borderId="142" xfId="0" applyFont="1" applyBorder="1" applyAlignment="1">
      <alignment horizontal="center" vertical="center" wrapText="1"/>
    </xf>
    <xf numFmtId="0" fontId="40" fillId="0" borderId="143"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144"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59"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69" xfId="0" applyFont="1" applyBorder="1" applyAlignment="1">
      <alignment horizontal="center" vertical="center" wrapText="1"/>
    </xf>
    <xf numFmtId="0" fontId="40" fillId="0" borderId="138" xfId="0" applyFont="1" applyBorder="1" applyAlignment="1">
      <alignment horizontal="center" vertical="center" wrapText="1"/>
    </xf>
    <xf numFmtId="0" fontId="32" fillId="0" borderId="37" xfId="0" applyFont="1" applyBorder="1" applyAlignment="1">
      <alignment horizontal="left" vertical="center"/>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right" vertical="center"/>
    </xf>
    <xf numFmtId="0" fontId="32" fillId="0" borderId="146" xfId="0" applyFont="1" applyBorder="1" applyAlignment="1">
      <alignment horizontal="left" vertical="top" wrapText="1"/>
    </xf>
    <xf numFmtId="0" fontId="32" fillId="0" borderId="147" xfId="0" applyFont="1" applyBorder="1" applyAlignment="1">
      <alignment horizontal="left" vertical="top"/>
    </xf>
    <xf numFmtId="0" fontId="32" fillId="0" borderId="148" xfId="0" applyFont="1" applyBorder="1" applyAlignment="1">
      <alignment horizontal="left" vertical="top"/>
    </xf>
    <xf numFmtId="0" fontId="32" fillId="0" borderId="149" xfId="0" applyFont="1" applyBorder="1" applyAlignment="1">
      <alignment horizontal="left" vertical="top"/>
    </xf>
    <xf numFmtId="0" fontId="32" fillId="0" borderId="150" xfId="0" applyFont="1" applyBorder="1" applyAlignment="1">
      <alignment horizontal="left" vertical="top"/>
    </xf>
    <xf numFmtId="0" fontId="32" fillId="0" borderId="151" xfId="0" applyFont="1" applyBorder="1" applyAlignment="1">
      <alignment horizontal="left" vertical="top"/>
    </xf>
    <xf numFmtId="0" fontId="32" fillId="0" borderId="152" xfId="0" applyFont="1" applyBorder="1" applyAlignment="1">
      <alignment horizontal="center" vertical="center" shrinkToFit="1"/>
    </xf>
    <xf numFmtId="0" fontId="32" fillId="0" borderId="46" xfId="0" applyFont="1" applyBorder="1" applyAlignment="1">
      <alignment horizontal="center" vertical="center" shrinkToFit="1"/>
    </xf>
    <xf numFmtId="0" fontId="32" fillId="0" borderId="42" xfId="0" applyFont="1" applyBorder="1" applyAlignment="1">
      <alignment horizontal="center" vertical="center" shrinkToFit="1"/>
    </xf>
    <xf numFmtId="0" fontId="32" fillId="0" borderId="153" xfId="0" applyFont="1" applyBorder="1" applyAlignment="1">
      <alignment horizontal="center" vertical="center"/>
    </xf>
    <xf numFmtId="0" fontId="32" fillId="0" borderId="154" xfId="0" applyFont="1" applyBorder="1" applyAlignment="1">
      <alignment horizontal="center" vertical="center"/>
    </xf>
    <xf numFmtId="0" fontId="32" fillId="0" borderId="64" xfId="0" applyFont="1" applyBorder="1" applyAlignment="1">
      <alignment horizontal="center" vertical="center"/>
    </xf>
    <xf numFmtId="0" fontId="32" fillId="0" borderId="62" xfId="0" applyFont="1" applyBorder="1" applyAlignment="1">
      <alignment horizontal="left" vertical="center"/>
    </xf>
    <xf numFmtId="0" fontId="32" fillId="0" borderId="24" xfId="0" applyFont="1" applyBorder="1" applyAlignment="1">
      <alignment horizontal="left" vertical="center"/>
    </xf>
    <xf numFmtId="0" fontId="32" fillId="0" borderId="25" xfId="0" applyFont="1" applyBorder="1" applyAlignment="1">
      <alignment horizontal="left" vertical="center"/>
    </xf>
    <xf numFmtId="0" fontId="50" fillId="5" borderId="155" xfId="0" applyFont="1" applyFill="1" applyBorder="1" applyAlignment="1">
      <alignment horizontal="left" vertical="center"/>
    </xf>
    <xf numFmtId="0" fontId="50" fillId="5" borderId="0" xfId="0" applyFont="1" applyFill="1" applyAlignment="1">
      <alignment horizontal="left" vertical="center"/>
    </xf>
    <xf numFmtId="0" fontId="50" fillId="5" borderId="156" xfId="0" applyFont="1" applyFill="1" applyBorder="1" applyAlignment="1">
      <alignment horizontal="left" vertical="center"/>
    </xf>
    <xf numFmtId="0" fontId="32" fillId="0" borderId="155" xfId="0" applyFont="1" applyBorder="1" applyAlignment="1">
      <alignment horizontal="left" vertical="center"/>
    </xf>
    <xf numFmtId="0" fontId="32" fillId="0" borderId="0" xfId="0" applyFont="1" applyAlignment="1">
      <alignment horizontal="left" vertical="center"/>
    </xf>
    <xf numFmtId="0" fontId="32" fillId="0" borderId="156" xfId="0" applyFont="1" applyBorder="1" applyAlignment="1">
      <alignment horizontal="left" vertical="center"/>
    </xf>
    <xf numFmtId="0" fontId="32" fillId="0" borderId="299" xfId="0" applyFont="1" applyBorder="1" applyAlignment="1">
      <alignment horizontal="center" vertical="center"/>
    </xf>
    <xf numFmtId="0" fontId="32" fillId="0" borderId="297" xfId="0" applyFont="1" applyBorder="1" applyAlignment="1">
      <alignment horizontal="left" vertical="center" wrapText="1"/>
    </xf>
    <xf numFmtId="0" fontId="32" fillId="0" borderId="293" xfId="0" applyFont="1" applyBorder="1" applyAlignment="1">
      <alignment horizontal="left" vertical="center" wrapText="1"/>
    </xf>
    <xf numFmtId="0" fontId="32" fillId="0" borderId="145" xfId="0" applyFont="1" applyBorder="1" applyAlignment="1">
      <alignment horizontal="left" vertical="center" wrapText="1"/>
    </xf>
    <xf numFmtId="0" fontId="32" fillId="0" borderId="48" xfId="0" applyFont="1" applyBorder="1" applyAlignment="1">
      <alignment horizontal="left" vertical="center" wrapText="1"/>
    </xf>
    <xf numFmtId="0" fontId="32" fillId="0" borderId="298" xfId="0" applyFont="1" applyBorder="1" applyAlignment="1">
      <alignment horizontal="left" vertical="center" wrapText="1"/>
    </xf>
    <xf numFmtId="0" fontId="32" fillId="0" borderId="48" xfId="0" applyFont="1" applyBorder="1" applyAlignment="1">
      <alignment horizontal="left" vertical="center"/>
    </xf>
    <xf numFmtId="0" fontId="32" fillId="0" borderId="137" xfId="0" applyFont="1" applyBorder="1" applyAlignment="1">
      <alignment horizontal="left" vertical="center"/>
    </xf>
    <xf numFmtId="0" fontId="32" fillId="0" borderId="288" xfId="0" applyFont="1" applyBorder="1" applyAlignment="1">
      <alignment horizontal="center" vertical="center"/>
    </xf>
    <xf numFmtId="0" fontId="32" fillId="0" borderId="297" xfId="0" applyFont="1" applyBorder="1" applyAlignment="1">
      <alignment horizontal="left" vertical="center"/>
    </xf>
    <xf numFmtId="0" fontId="32" fillId="0" borderId="293" xfId="0" applyFont="1" applyBorder="1" applyAlignment="1">
      <alignment horizontal="left" vertical="center"/>
    </xf>
    <xf numFmtId="0" fontId="32" fillId="0" borderId="298" xfId="0" applyFont="1" applyBorder="1" applyAlignment="1">
      <alignment horizontal="left" vertical="center"/>
    </xf>
    <xf numFmtId="0" fontId="32" fillId="0" borderId="145" xfId="0" applyFont="1" applyBorder="1" applyAlignment="1">
      <alignment horizontal="left" vertical="center"/>
    </xf>
    <xf numFmtId="0" fontId="6" fillId="0" borderId="0" xfId="0" applyFont="1" applyAlignment="1">
      <alignment horizontal="center" vertical="center"/>
    </xf>
    <xf numFmtId="0" fontId="32" fillId="0" borderId="45" xfId="0" applyFont="1" applyBorder="1" applyAlignment="1">
      <alignment horizontal="left" vertical="center"/>
    </xf>
    <xf numFmtId="0" fontId="32" fillId="0" borderId="44" xfId="0" applyFont="1" applyBorder="1" applyAlignment="1">
      <alignment horizontal="left" vertical="center"/>
    </xf>
    <xf numFmtId="0" fontId="32" fillId="0" borderId="39" xfId="0" applyFont="1" applyBorder="1" applyAlignment="1">
      <alignment horizontal="center" vertical="center"/>
    </xf>
    <xf numFmtId="0" fontId="32" fillId="0" borderId="44" xfId="0" applyFont="1" applyBorder="1" applyAlignment="1">
      <alignment horizontal="center" vertical="center"/>
    </xf>
    <xf numFmtId="0" fontId="32" fillId="0" borderId="39" xfId="0" applyFont="1" applyBorder="1" applyAlignment="1">
      <alignment horizontal="left" vertical="center"/>
    </xf>
    <xf numFmtId="0" fontId="32" fillId="0" borderId="39" xfId="0" applyFont="1" applyBorder="1" applyAlignment="1">
      <alignment horizontal="center" vertical="center" shrinkToFit="1"/>
    </xf>
    <xf numFmtId="0" fontId="32" fillId="0" borderId="45" xfId="0" applyFont="1" applyBorder="1" applyAlignment="1">
      <alignment horizontal="center" vertical="center" shrinkToFit="1"/>
    </xf>
    <xf numFmtId="0" fontId="32" fillId="0" borderId="44" xfId="0" applyFont="1" applyBorder="1" applyAlignment="1">
      <alignment horizontal="center" vertical="center" shrinkToFit="1"/>
    </xf>
    <xf numFmtId="0" fontId="32" fillId="0" borderId="38" xfId="0" applyFont="1" applyBorder="1" applyAlignment="1">
      <alignment horizontal="left" vertical="center" wrapText="1"/>
    </xf>
    <xf numFmtId="0" fontId="32" fillId="0" borderId="45" xfId="0" applyFont="1" applyBorder="1" applyAlignment="1">
      <alignment horizontal="left" vertical="center" wrapText="1"/>
    </xf>
    <xf numFmtId="0" fontId="32" fillId="0" borderId="51" xfId="0" applyFont="1" applyBorder="1" applyAlignment="1">
      <alignment horizontal="left" vertical="center" wrapText="1"/>
    </xf>
    <xf numFmtId="0" fontId="32" fillId="0" borderId="39" xfId="0" applyFont="1" applyBorder="1" applyAlignment="1">
      <alignment horizontal="left" vertical="center" wrapText="1"/>
    </xf>
    <xf numFmtId="0" fontId="32" fillId="5" borderId="38" xfId="0" applyFont="1" applyFill="1" applyBorder="1" applyAlignment="1">
      <alignment horizontal="center" vertical="center"/>
    </xf>
    <xf numFmtId="0" fontId="32" fillId="5" borderId="45" xfId="0" applyFont="1" applyFill="1" applyBorder="1" applyAlignment="1">
      <alignment horizontal="center" vertical="center"/>
    </xf>
    <xf numFmtId="0" fontId="32" fillId="5" borderId="44" xfId="0" applyFont="1" applyFill="1" applyBorder="1" applyAlignment="1">
      <alignment horizontal="center" vertical="center"/>
    </xf>
    <xf numFmtId="0" fontId="35" fillId="0" borderId="9" xfId="0" applyFont="1" applyBorder="1">
      <alignment vertical="center"/>
    </xf>
    <xf numFmtId="0" fontId="35" fillId="0" borderId="50" xfId="0" applyFont="1" applyBorder="1">
      <alignment vertical="center"/>
    </xf>
    <xf numFmtId="0" fontId="35" fillId="0" borderId="39" xfId="0" applyFont="1" applyBorder="1" applyAlignment="1">
      <alignment horizontal="center" vertical="center" shrinkToFit="1"/>
    </xf>
    <xf numFmtId="0" fontId="35" fillId="0" borderId="51" xfId="0" applyFont="1" applyBorder="1" applyAlignment="1">
      <alignment horizontal="center" vertical="center" shrinkToFit="1"/>
    </xf>
    <xf numFmtId="0" fontId="35" fillId="0" borderId="41" xfId="0" applyFont="1" applyBorder="1">
      <alignment vertical="center"/>
    </xf>
    <xf numFmtId="0" fontId="35" fillId="0" borderId="49" xfId="0" applyFont="1" applyBorder="1">
      <alignment vertical="center"/>
    </xf>
    <xf numFmtId="0" fontId="35" fillId="0" borderId="284" xfId="0" applyFont="1" applyBorder="1">
      <alignment vertical="center"/>
    </xf>
    <xf numFmtId="0" fontId="35" fillId="0" borderId="282" xfId="0" applyFont="1" applyBorder="1">
      <alignment vertical="center"/>
    </xf>
    <xf numFmtId="0" fontId="35" fillId="0" borderId="284" xfId="0" applyFont="1" applyBorder="1" applyAlignment="1">
      <alignment vertical="center" wrapText="1" shrinkToFit="1"/>
    </xf>
    <xf numFmtId="0" fontId="35" fillId="0" borderId="282" xfId="0" applyFont="1" applyBorder="1" applyAlignment="1">
      <alignment vertical="center" wrapText="1" shrinkToFit="1"/>
    </xf>
    <xf numFmtId="0" fontId="53" fillId="0" borderId="0" xfId="0" applyFont="1" applyAlignment="1">
      <alignment horizontal="left" vertical="top" wrapText="1"/>
    </xf>
    <xf numFmtId="0" fontId="54" fillId="0" borderId="0" xfId="0" applyFont="1" applyAlignment="1">
      <alignment vertical="top" wrapText="1"/>
    </xf>
    <xf numFmtId="0" fontId="54" fillId="0" borderId="0" xfId="0" applyFont="1" applyAlignment="1">
      <alignment horizontal="left" vertical="top" wrapText="1"/>
    </xf>
    <xf numFmtId="0" fontId="20" fillId="9" borderId="284" xfId="0" applyFont="1" applyFill="1" applyBorder="1" applyAlignment="1">
      <alignment horizontal="left" vertical="center" wrapText="1" shrinkToFit="1"/>
    </xf>
    <xf numFmtId="0" fontId="20" fillId="9" borderId="291" xfId="0" applyFont="1" applyFill="1" applyBorder="1" applyAlignment="1">
      <alignment horizontal="left" vertical="center" wrapText="1" shrinkToFit="1"/>
    </xf>
    <xf numFmtId="0" fontId="20" fillId="9" borderId="282" xfId="0" applyFont="1" applyFill="1" applyBorder="1" applyAlignment="1">
      <alignment horizontal="left" vertical="center" wrapText="1" shrinkToFit="1"/>
    </xf>
    <xf numFmtId="0" fontId="71" fillId="0" borderId="0" xfId="0" applyFont="1" applyAlignment="1">
      <alignment horizontal="left" vertical="top" wrapText="1"/>
    </xf>
    <xf numFmtId="0" fontId="71" fillId="0" borderId="0" xfId="0" applyFont="1" applyAlignment="1">
      <alignment horizontal="left" vertical="center" wrapText="1"/>
    </xf>
    <xf numFmtId="0" fontId="57" fillId="0" borderId="0" xfId="0" applyFont="1" applyAlignment="1">
      <alignment horizontal="left" vertical="top" wrapText="1"/>
    </xf>
    <xf numFmtId="0" fontId="54" fillId="0" borderId="0" xfId="0" applyFont="1">
      <alignment vertical="center"/>
    </xf>
    <xf numFmtId="0" fontId="53" fillId="0" borderId="0" xfId="0" applyFont="1" applyAlignment="1">
      <alignment vertical="top"/>
    </xf>
    <xf numFmtId="0" fontId="19" fillId="0" borderId="284" xfId="0" applyFont="1" applyBorder="1" applyAlignment="1">
      <alignment horizontal="left" vertical="top" wrapText="1"/>
    </xf>
    <xf numFmtId="0" fontId="19" fillId="0" borderId="291" xfId="0" applyFont="1" applyBorder="1" applyAlignment="1">
      <alignment horizontal="left" vertical="top" wrapText="1"/>
    </xf>
    <xf numFmtId="0" fontId="19" fillId="0" borderId="282" xfId="0" applyFont="1" applyBorder="1" applyAlignment="1">
      <alignment horizontal="left" vertical="top" wrapText="1"/>
    </xf>
    <xf numFmtId="0" fontId="37" fillId="0" borderId="284" xfId="0" applyFont="1" applyBorder="1" applyAlignment="1">
      <alignment horizontal="left" vertical="top" wrapText="1"/>
    </xf>
    <xf numFmtId="0" fontId="37" fillId="0" borderId="291" xfId="0" applyFont="1" applyBorder="1" applyAlignment="1">
      <alignment horizontal="left" vertical="top" wrapText="1"/>
    </xf>
    <xf numFmtId="0" fontId="37" fillId="0" borderId="282" xfId="0" applyFont="1" applyBorder="1" applyAlignment="1">
      <alignment horizontal="left" vertical="top" wrapText="1"/>
    </xf>
    <xf numFmtId="0" fontId="20" fillId="0" borderId="344" xfId="4" applyFont="1" applyBorder="1" applyAlignment="1">
      <alignment vertical="center" wrapText="1"/>
    </xf>
    <xf numFmtId="0" fontId="20" fillId="0" borderId="345" xfId="4" applyFont="1" applyBorder="1" applyAlignment="1">
      <alignment vertical="center" wrapText="1"/>
    </xf>
    <xf numFmtId="0" fontId="20" fillId="0" borderId="270" xfId="4" applyFont="1" applyBorder="1" applyAlignment="1">
      <alignment vertical="center" wrapText="1"/>
    </xf>
    <xf numFmtId="0" fontId="20" fillId="0" borderId="267" xfId="4" applyFont="1" applyBorder="1" applyAlignment="1">
      <alignment vertical="center" wrapText="1"/>
    </xf>
    <xf numFmtId="0" fontId="20" fillId="0" borderId="9" xfId="4" applyFont="1" applyBorder="1" applyAlignment="1">
      <alignment vertical="center" wrapText="1"/>
    </xf>
    <xf numFmtId="0" fontId="20" fillId="0" borderId="242" xfId="4" applyFont="1" applyBorder="1" applyAlignment="1">
      <alignment vertical="center" wrapText="1"/>
    </xf>
    <xf numFmtId="0" fontId="20" fillId="0" borderId="331" xfId="4" applyFont="1" applyBorder="1" applyAlignment="1">
      <alignment vertical="center" wrapText="1"/>
    </xf>
    <xf numFmtId="0" fontId="20" fillId="0" borderId="332" xfId="4" applyFont="1" applyBorder="1" applyAlignment="1">
      <alignment vertical="center" wrapText="1"/>
    </xf>
    <xf numFmtId="0" fontId="26" fillId="4" borderId="23" xfId="4" applyFont="1" applyFill="1" applyBorder="1" applyAlignment="1">
      <alignment horizontal="left" vertical="center" wrapText="1"/>
    </xf>
    <xf numFmtId="0" fontId="26" fillId="4" borderId="24" xfId="4" applyFont="1" applyFill="1" applyBorder="1" applyAlignment="1">
      <alignment horizontal="left" vertical="center" wrapText="1"/>
    </xf>
    <xf numFmtId="0" fontId="26" fillId="4" borderId="233" xfId="4" applyFont="1" applyFill="1" applyBorder="1" applyAlignment="1">
      <alignment horizontal="left" vertical="center" wrapText="1"/>
    </xf>
    <xf numFmtId="0" fontId="20" fillId="0" borderId="333" xfId="4" applyFont="1" applyBorder="1" applyAlignment="1">
      <alignment horizontal="left" vertical="center" wrapText="1"/>
    </xf>
    <xf numFmtId="0" fontId="20" fillId="0" borderId="332" xfId="4" applyFont="1" applyBorder="1" applyAlignment="1">
      <alignment horizontal="left" vertical="center" wrapText="1"/>
    </xf>
    <xf numFmtId="0" fontId="26" fillId="4" borderId="118" xfId="4" applyFont="1" applyFill="1" applyBorder="1" applyAlignment="1">
      <alignment horizontal="left" vertical="center" wrapText="1"/>
    </xf>
    <xf numFmtId="0" fontId="26" fillId="4" borderId="0" xfId="4" applyFont="1" applyFill="1" applyAlignment="1">
      <alignment horizontal="left" vertical="center" wrapText="1"/>
    </xf>
    <xf numFmtId="0" fontId="26" fillId="4" borderId="267" xfId="4" applyFont="1" applyFill="1" applyBorder="1" applyAlignment="1">
      <alignment horizontal="left" vertical="center" wrapText="1"/>
    </xf>
    <xf numFmtId="0" fontId="24" fillId="4" borderId="0" xfId="4" applyFont="1" applyFill="1" applyAlignment="1">
      <alignment horizontal="center" vertical="center" wrapText="1"/>
    </xf>
    <xf numFmtId="0" fontId="25" fillId="4" borderId="0" xfId="4" applyFont="1" applyFill="1">
      <alignment vertical="center"/>
    </xf>
    <xf numFmtId="0" fontId="26" fillId="4" borderId="164" xfId="4" applyFont="1" applyFill="1" applyBorder="1" applyAlignment="1">
      <alignment horizontal="center" vertical="center" wrapText="1"/>
    </xf>
    <xf numFmtId="0" fontId="26" fillId="4" borderId="81" xfId="4" applyFont="1" applyFill="1" applyBorder="1" applyAlignment="1">
      <alignment horizontal="center" vertical="center" wrapText="1"/>
    </xf>
    <xf numFmtId="0" fontId="26" fillId="4" borderId="165" xfId="4" applyFont="1" applyFill="1" applyBorder="1" applyAlignment="1">
      <alignment horizontal="center" vertical="center" wrapText="1"/>
    </xf>
    <xf numFmtId="0" fontId="26" fillId="4" borderId="243" xfId="4" applyFont="1" applyFill="1" applyBorder="1" applyAlignment="1">
      <alignment horizontal="center" vertical="center" wrapText="1"/>
    </xf>
    <xf numFmtId="0" fontId="26" fillId="4" borderId="166" xfId="4" applyFont="1" applyFill="1" applyBorder="1" applyAlignment="1">
      <alignment horizontal="center" vertical="center" wrapText="1"/>
    </xf>
    <xf numFmtId="0" fontId="26" fillId="4" borderId="119" xfId="4" applyFont="1" applyFill="1" applyBorder="1" applyAlignment="1">
      <alignment horizontal="center" vertical="center" wrapText="1"/>
    </xf>
    <xf numFmtId="0" fontId="26" fillId="4" borderId="167" xfId="4" applyFont="1" applyFill="1" applyBorder="1" applyAlignment="1">
      <alignment horizontal="center" vertical="center" wrapText="1"/>
    </xf>
    <xf numFmtId="0" fontId="26" fillId="4" borderId="168" xfId="4" applyFont="1" applyFill="1" applyBorder="1" applyAlignment="1">
      <alignment horizontal="center" vertical="center" wrapText="1"/>
    </xf>
    <xf numFmtId="0" fontId="27" fillId="4" borderId="169" xfId="4" applyFont="1" applyFill="1" applyBorder="1" applyAlignment="1">
      <alignment horizontal="center" vertical="center" wrapText="1"/>
    </xf>
    <xf numFmtId="0" fontId="27" fillId="4" borderId="170" xfId="4" applyFont="1" applyFill="1" applyBorder="1" applyAlignment="1">
      <alignment horizontal="center" vertical="center" wrapText="1"/>
    </xf>
    <xf numFmtId="0" fontId="27" fillId="4" borderId="157" xfId="4" applyFont="1" applyFill="1" applyBorder="1" applyAlignment="1">
      <alignment horizontal="center" vertical="center" wrapText="1"/>
    </xf>
    <xf numFmtId="0" fontId="27" fillId="4" borderId="158" xfId="4" applyFont="1" applyFill="1" applyBorder="1" applyAlignment="1">
      <alignment horizontal="center" vertical="center" wrapText="1"/>
    </xf>
    <xf numFmtId="0" fontId="26" fillId="4" borderId="171" xfId="4" applyFont="1" applyFill="1" applyBorder="1" applyAlignment="1">
      <alignment horizontal="center" vertical="center" wrapText="1"/>
    </xf>
    <xf numFmtId="0" fontId="26" fillId="4" borderId="247" xfId="4" applyFont="1" applyFill="1" applyBorder="1" applyAlignment="1">
      <alignment horizontal="center" vertical="center" wrapText="1"/>
    </xf>
    <xf numFmtId="0" fontId="26" fillId="4" borderId="9" xfId="4" applyFont="1" applyFill="1" applyBorder="1" applyAlignment="1">
      <alignment horizontal="center" vertical="center" wrapText="1"/>
    </xf>
    <xf numFmtId="0" fontId="26" fillId="4" borderId="242" xfId="4" applyFont="1" applyFill="1" applyBorder="1" applyAlignment="1">
      <alignment horizontal="center" vertical="center" wrapText="1"/>
    </xf>
    <xf numFmtId="0" fontId="20" fillId="4" borderId="355" xfId="4" applyFont="1" applyFill="1" applyBorder="1" applyAlignment="1">
      <alignment vertical="center" wrapText="1"/>
    </xf>
    <xf numFmtId="0" fontId="20" fillId="4" borderId="356" xfId="4" applyFont="1" applyFill="1" applyBorder="1" applyAlignment="1">
      <alignment vertical="center" wrapText="1"/>
    </xf>
    <xf numFmtId="0" fontId="20" fillId="4" borderId="283" xfId="4" applyFont="1" applyFill="1" applyBorder="1" applyAlignment="1">
      <alignment horizontal="center" vertical="center" textRotation="255" wrapText="1"/>
    </xf>
    <xf numFmtId="0" fontId="20" fillId="4" borderId="12" xfId="4" applyFont="1" applyFill="1" applyBorder="1" applyAlignment="1">
      <alignment vertical="center" wrapText="1"/>
    </xf>
    <xf numFmtId="0" fontId="20" fillId="4" borderId="361" xfId="4" applyFont="1" applyFill="1" applyBorder="1" applyAlignment="1">
      <alignment vertical="center" wrapText="1"/>
    </xf>
    <xf numFmtId="0" fontId="20" fillId="0" borderId="316" xfId="4" applyFont="1" applyBorder="1" applyAlignment="1">
      <alignment vertical="center" wrapText="1"/>
    </xf>
    <xf numFmtId="0" fontId="20" fillId="0" borderId="351" xfId="4" applyFont="1" applyBorder="1" applyAlignment="1">
      <alignment vertical="center" wrapText="1"/>
    </xf>
    <xf numFmtId="0" fontId="20" fillId="4" borderId="260" xfId="4" applyFont="1" applyFill="1" applyBorder="1" applyAlignment="1">
      <alignment horizontal="center" vertical="center" wrapText="1"/>
    </xf>
    <xf numFmtId="0" fontId="20" fillId="4" borderId="261" xfId="4" applyFont="1" applyFill="1" applyBorder="1" applyAlignment="1">
      <alignment horizontal="center" vertical="center" wrapText="1"/>
    </xf>
    <xf numFmtId="0" fontId="20" fillId="0" borderId="303" xfId="4" applyFont="1" applyBorder="1" applyAlignment="1">
      <alignment vertical="center" wrapText="1"/>
    </xf>
    <xf numFmtId="0" fontId="20" fillId="0" borderId="304" xfId="4" applyFont="1" applyBorder="1" applyAlignment="1">
      <alignment vertical="center" wrapText="1"/>
    </xf>
    <xf numFmtId="0" fontId="26" fillId="4" borderId="159" xfId="4" applyFont="1" applyFill="1" applyBorder="1" applyAlignment="1">
      <alignment horizontal="left" vertical="center" wrapText="1"/>
    </xf>
    <xf numFmtId="0" fontId="26" fillId="4" borderId="160" xfId="4" applyFont="1" applyFill="1" applyBorder="1" applyAlignment="1">
      <alignment horizontal="left" vertical="center" wrapText="1"/>
    </xf>
    <xf numFmtId="0" fontId="26" fillId="4" borderId="161" xfId="4" applyFont="1" applyFill="1" applyBorder="1" applyAlignment="1">
      <alignment horizontal="left" vertical="center" wrapText="1"/>
    </xf>
    <xf numFmtId="0" fontId="20" fillId="0" borderId="317" xfId="4" applyFont="1" applyBorder="1" applyAlignment="1">
      <alignment vertical="center" wrapText="1"/>
    </xf>
    <xf numFmtId="0" fontId="20" fillId="0" borderId="307" xfId="4" applyFont="1" applyBorder="1" applyAlignment="1">
      <alignment vertical="center" wrapText="1"/>
    </xf>
    <xf numFmtId="0" fontId="20" fillId="0" borderId="328" xfId="4" applyFont="1" applyBorder="1" applyAlignment="1">
      <alignment vertical="center" wrapText="1"/>
    </xf>
    <xf numFmtId="0" fontId="20" fillId="0" borderId="336" xfId="4" applyFont="1" applyBorder="1" applyAlignment="1">
      <alignment vertical="center" wrapText="1"/>
    </xf>
    <xf numFmtId="0" fontId="20" fillId="0" borderId="337" xfId="4" applyFont="1" applyBorder="1" applyAlignment="1">
      <alignment vertical="center" wrapText="1"/>
    </xf>
    <xf numFmtId="0" fontId="55" fillId="0" borderId="0" xfId="4" applyFont="1">
      <alignment vertical="center"/>
    </xf>
    <xf numFmtId="0" fontId="20" fillId="0" borderId="0" xfId="4" applyFont="1">
      <alignment vertical="center"/>
    </xf>
    <xf numFmtId="0" fontId="26" fillId="4" borderId="162" xfId="4" applyFont="1" applyFill="1" applyBorder="1" applyAlignment="1">
      <alignment horizontal="center" vertical="center" wrapText="1"/>
    </xf>
    <xf numFmtId="0" fontId="26" fillId="4" borderId="197" xfId="4" applyFont="1" applyFill="1" applyBorder="1" applyAlignment="1">
      <alignment horizontal="center" vertical="center" wrapText="1"/>
    </xf>
    <xf numFmtId="0" fontId="26" fillId="4" borderId="163" xfId="4" applyFont="1" applyFill="1" applyBorder="1" applyAlignment="1">
      <alignment horizontal="center" vertical="center" wrapText="1"/>
    </xf>
    <xf numFmtId="0" fontId="26" fillId="4" borderId="232" xfId="4" applyFont="1" applyFill="1" applyBorder="1" applyAlignment="1">
      <alignment horizontal="left" vertical="center" wrapText="1"/>
    </xf>
    <xf numFmtId="0" fontId="20" fillId="4" borderId="134" xfId="4" applyFont="1" applyFill="1" applyBorder="1" applyAlignment="1">
      <alignment horizontal="center" vertical="center" textRotation="255" wrapText="1"/>
    </xf>
    <xf numFmtId="0" fontId="20" fillId="4" borderId="4" xfId="4" applyFont="1" applyFill="1" applyBorder="1" applyAlignment="1">
      <alignment horizontal="center" vertical="center" textRotation="255" wrapText="1"/>
    </xf>
    <xf numFmtId="0" fontId="26" fillId="4" borderId="266" xfId="4" applyFont="1" applyFill="1" applyBorder="1" applyAlignment="1">
      <alignment horizontal="left" vertical="center" wrapText="1"/>
    </xf>
    <xf numFmtId="0" fontId="20" fillId="0" borderId="348" xfId="4" applyFont="1" applyBorder="1" applyAlignment="1">
      <alignment vertical="center" wrapText="1"/>
    </xf>
    <xf numFmtId="0" fontId="20" fillId="0" borderId="353" xfId="4" applyFont="1" applyBorder="1" applyAlignment="1">
      <alignment vertical="center" wrapText="1"/>
    </xf>
    <xf numFmtId="0" fontId="20" fillId="0" borderId="354" xfId="4" applyFont="1" applyBorder="1" applyAlignment="1">
      <alignment vertical="center" wrapText="1"/>
    </xf>
    <xf numFmtId="0" fontId="26" fillId="4" borderId="164" xfId="4" applyFont="1" applyFill="1" applyBorder="1" applyAlignment="1">
      <alignment horizontal="left" vertical="center" wrapText="1"/>
    </xf>
    <xf numFmtId="0" fontId="26" fillId="4" borderId="81" xfId="4" applyFont="1" applyFill="1" applyBorder="1" applyAlignment="1">
      <alignment horizontal="left" vertical="center" wrapText="1"/>
    </xf>
    <xf numFmtId="0" fontId="26" fillId="4" borderId="204" xfId="4" applyFont="1" applyFill="1" applyBorder="1" applyAlignment="1">
      <alignment horizontal="left" vertical="center" wrapText="1"/>
    </xf>
    <xf numFmtId="0" fontId="40" fillId="0" borderId="172" xfId="0" applyFont="1" applyBorder="1" applyAlignment="1">
      <alignment horizontal="left" wrapText="1" shrinkToFit="1"/>
    </xf>
    <xf numFmtId="0" fontId="40" fillId="0" borderId="173" xfId="0" applyFont="1" applyBorder="1" applyAlignment="1">
      <alignment horizontal="left" shrinkToFit="1"/>
    </xf>
    <xf numFmtId="0" fontId="40" fillId="0" borderId="152" xfId="0" applyFont="1" applyBorder="1" applyAlignment="1">
      <alignment horizontal="center" vertical="center"/>
    </xf>
    <xf numFmtId="0" fontId="40" fillId="0" borderId="46" xfId="0" applyFont="1" applyBorder="1" applyAlignment="1">
      <alignment horizontal="center" vertical="center"/>
    </xf>
    <xf numFmtId="0" fontId="40" fillId="0" borderId="42" xfId="0" applyFont="1" applyBorder="1" applyAlignment="1">
      <alignment horizontal="center" vertical="center"/>
    </xf>
    <xf numFmtId="0" fontId="37" fillId="0" borderId="27" xfId="0" applyFont="1" applyBorder="1">
      <alignment vertical="center"/>
    </xf>
    <xf numFmtId="0" fontId="64" fillId="0" borderId="0" xfId="5" applyFont="1" applyAlignment="1">
      <alignment horizontal="left" vertical="center" wrapText="1"/>
    </xf>
    <xf numFmtId="0" fontId="64" fillId="0" borderId="0" xfId="5" applyFont="1" applyAlignment="1">
      <alignment horizontal="left" vertical="top"/>
    </xf>
    <xf numFmtId="0" fontId="64" fillId="0" borderId="0" xfId="5" applyFont="1" applyAlignment="1">
      <alignment horizontal="left" vertical="top" wrapText="1"/>
    </xf>
    <xf numFmtId="0" fontId="42" fillId="0" borderId="0" xfId="0" applyFont="1" applyAlignment="1">
      <alignment horizontal="center" vertical="center"/>
    </xf>
    <xf numFmtId="0" fontId="42" fillId="0" borderId="0" xfId="0" applyFont="1" applyAlignment="1">
      <alignment horizontal="center" vertical="center" wrapText="1"/>
    </xf>
  </cellXfs>
  <cellStyles count="6">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 3" xfId="5" xr:uid="{D591A082-93BE-416D-A5C9-AC4EA0F61D03}"/>
  </cellStyles>
  <dxfs count="7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総人口の推移</a:t>
            </a:r>
          </a:p>
        </c:rich>
      </c:tx>
      <c:layout>
        <c:manualLayout>
          <c:xMode val="edge"/>
          <c:yMode val="edge"/>
          <c:x val="0.45410498654183051"/>
          <c:y val="3.1171213910755773E-2"/>
        </c:manualLayout>
      </c:layout>
      <c:overlay val="0"/>
      <c:spPr>
        <a:noFill/>
        <a:ln w="25400">
          <a:noFill/>
        </a:ln>
      </c:spPr>
    </c:title>
    <c:autoTitleDeleted val="0"/>
    <c:plotArea>
      <c:layout>
        <c:manualLayout>
          <c:layoutTarget val="inner"/>
          <c:xMode val="edge"/>
          <c:yMode val="edge"/>
          <c:x val="5.723988848795046E-2"/>
          <c:y val="0.14997721469484462"/>
          <c:w val="0.83720468210364851"/>
          <c:h val="0.70688961630964231"/>
        </c:manualLayout>
      </c:layout>
      <c:lineChart>
        <c:grouping val="standard"/>
        <c:varyColors val="0"/>
        <c:ser>
          <c:idx val="0"/>
          <c:order val="0"/>
          <c:tx>
            <c:strRef>
              <c:f>'【添付資料】トレンドグラフ（一般廃棄物）'!$C$4</c:f>
              <c:strCache>
                <c:ptCount val="1"/>
                <c:pt idx="0">
                  <c:v>①総人口（人）</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'【添付資料】トレンドグラフ（一般廃棄物）'!$D$4:$N$4</c:f>
              <c:numCache>
                <c:formatCode>#,##0_);[Red]\(#,##0\)</c:formatCode>
                <c:ptCount val="11"/>
              </c:numCache>
            </c:numRef>
          </c:val>
          <c:smooth val="0"/>
          <c:extLst>
            <c:ext xmlns:c16="http://schemas.microsoft.com/office/drawing/2014/chart" uri="{C3380CC4-5D6E-409C-BE32-E72D297353CC}">
              <c16:uniqueId val="{00000000-97BB-429B-A755-51897F31E06E}"/>
            </c:ext>
          </c:extLst>
        </c:ser>
        <c:dLbls>
          <c:showLegendKey val="0"/>
          <c:showVal val="0"/>
          <c:showCatName val="0"/>
          <c:showSerName val="0"/>
          <c:showPercent val="0"/>
          <c:showBubbleSize val="0"/>
        </c:dLbls>
        <c:marker val="1"/>
        <c:smooth val="0"/>
        <c:axId val="120190768"/>
        <c:axId val="1"/>
      </c:line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（人）</a:t>
                </a:r>
              </a:p>
            </c:rich>
          </c:tx>
          <c:layout>
            <c:manualLayout>
              <c:xMode val="edge"/>
              <c:yMode val="edge"/>
              <c:x val="1.8813902951435181E-2"/>
              <c:y val="5.1560968309507529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89487111902327099"/>
          <c:y val="0.23150294587302461"/>
          <c:w val="0.10512888097672901"/>
          <c:h val="0.62767468751720723"/>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事業系ごみ、生活系ごみ、その他排出量の推移</a:t>
            </a:r>
          </a:p>
        </c:rich>
      </c:tx>
      <c:layout>
        <c:manualLayout>
          <c:xMode val="edge"/>
          <c:yMode val="edge"/>
          <c:x val="0.35784342640093009"/>
          <c:y val="3.4825338587297798E-2"/>
        </c:manualLayout>
      </c:layout>
      <c:overlay val="0"/>
      <c:spPr>
        <a:noFill/>
        <a:ln w="25400">
          <a:noFill/>
        </a:ln>
      </c:spPr>
    </c:title>
    <c:autoTitleDeleted val="0"/>
    <c:plotArea>
      <c:layout>
        <c:manualLayout>
          <c:layoutTarget val="inner"/>
          <c:xMode val="edge"/>
          <c:yMode val="edge"/>
          <c:x val="5.22738318801865E-2"/>
          <c:y val="0.15741053041458605"/>
          <c:w val="0.81780945839872876"/>
          <c:h val="0.69866868489101319"/>
        </c:manualLayout>
      </c:layout>
      <c:barChart>
        <c:barDir val="col"/>
        <c:grouping val="stacked"/>
        <c:varyColors val="0"/>
        <c:ser>
          <c:idx val="1"/>
          <c:order val="0"/>
          <c:tx>
            <c:strRef>
              <c:f>'【添付資料】トレンドグラフ（一般廃棄物）'!$C$8</c:f>
              <c:strCache>
                <c:ptCount val="1"/>
                <c:pt idx="0">
                  <c:v>その他排出量
（トン）</c:v>
                </c:pt>
              </c:strCache>
            </c:strRef>
          </c:tx>
          <c:spPr>
            <a:solidFill>
              <a:schemeClr val="bg1">
                <a:lumMod val="75000"/>
              </a:schemeClr>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'【添付資料】トレンドグラフ（一般廃棄物）'!$D$8:$N$8</c:f>
              <c:numCache>
                <c:formatCode>#,##0_);[Red]\(#,##0\)</c:formatCode>
                <c:ptCount val="11"/>
              </c:numCache>
            </c:numRef>
          </c:val>
          <c:extLst>
            <c:ext xmlns:c16="http://schemas.microsoft.com/office/drawing/2014/chart" uri="{C3380CC4-5D6E-409C-BE32-E72D297353CC}">
              <c16:uniqueId val="{00000000-42D4-40AA-8820-A3A6D2497A01}"/>
            </c:ext>
          </c:extLst>
        </c:ser>
        <c:ser>
          <c:idx val="2"/>
          <c:order val="1"/>
          <c:tx>
            <c:strRef>
              <c:f>'【添付資料】トレンドグラフ（一般廃棄物）'!$C$6</c:f>
              <c:strCache>
                <c:ptCount val="1"/>
                <c:pt idx="0">
                  <c:v>③生活系ごみ排出量
（トン）</c:v>
                </c:pt>
              </c:strCache>
            </c:strRef>
          </c:tx>
          <c:spPr>
            <a:solidFill>
              <a:schemeClr val="accent1">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'【添付資料】トレンドグラフ（一般廃棄物）'!$D$6:$N$6</c:f>
              <c:numCache>
                <c:formatCode>#,##0_);[Red]\(#,##0\)</c:formatCode>
                <c:ptCount val="11"/>
              </c:numCache>
            </c:numRef>
          </c:val>
          <c:extLst>
            <c:ext xmlns:c16="http://schemas.microsoft.com/office/drawing/2014/chart" uri="{C3380CC4-5D6E-409C-BE32-E72D297353CC}">
              <c16:uniqueId val="{00000001-42D4-40AA-8820-A3A6D2497A01}"/>
            </c:ext>
          </c:extLst>
        </c:ser>
        <c:ser>
          <c:idx val="0"/>
          <c:order val="2"/>
          <c:tx>
            <c:strRef>
              <c:f>'【添付資料】トレンドグラフ（一般廃棄物）'!$C$5</c:f>
              <c:strCache>
                <c:ptCount val="1"/>
                <c:pt idx="0">
                  <c:v>②事業系ごみ排出量
（トン）</c:v>
                </c:pt>
              </c:strCache>
            </c:strRef>
          </c:tx>
          <c:spPr>
            <a:solidFill>
              <a:schemeClr val="accent2">
                <a:lumMod val="40000"/>
                <a:lumOff val="60000"/>
              </a:schemeClr>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'【添付資料】トレンドグラフ（一般廃棄物）'!$D$5:$N$5</c:f>
              <c:numCache>
                <c:formatCode>#,##0_);[Red]\(#,##0\)</c:formatCode>
                <c:ptCount val="11"/>
              </c:numCache>
            </c:numRef>
          </c:val>
          <c:extLst>
            <c:ext xmlns:c16="http://schemas.microsoft.com/office/drawing/2014/chart" uri="{C3380CC4-5D6E-409C-BE32-E72D297353CC}">
              <c16:uniqueId val="{00000002-42D4-40AA-8820-A3A6D2497A01}"/>
            </c:ext>
          </c:extLst>
        </c:ser>
        <c:dLbls>
          <c:showLegendKey val="0"/>
          <c:showVal val="0"/>
          <c:showCatName val="0"/>
          <c:showSerName val="0"/>
          <c:showPercent val="0"/>
          <c:showBubbleSize val="0"/>
        </c:dLbls>
        <c:gapWidth val="100"/>
        <c:overlap val="100"/>
        <c:axId val="120190768"/>
        <c:axId val="1"/>
      </c:barChart>
      <c:barChart>
        <c:barDir val="col"/>
        <c:grouping val="stacked"/>
        <c:varyColors val="0"/>
        <c:ser>
          <c:idx val="3"/>
          <c:order val="3"/>
          <c:tx>
            <c:strRef>
              <c:f>'【添付資料】トレンドグラフ（一般廃棄物）'!$C$9</c:f>
              <c:strCache>
                <c:ptCount val="1"/>
                <c:pt idx="0">
                  <c:v>⑤総排出量
（トン）</c:v>
                </c:pt>
              </c:strCache>
            </c:strRef>
          </c:tx>
          <c:spPr>
            <a:noFill/>
            <a:ln>
              <a:noFill/>
            </a:ln>
          </c:spPr>
          <c:invertIfNegative val="0"/>
          <c:dLbls>
            <c:dLbl>
              <c:idx val="0"/>
              <c:layout>
                <c:manualLayout>
                  <c:x val="0"/>
                  <c:y val="-0.311652947743891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D4-40AA-8820-A3A6D2497A01}"/>
                </c:ext>
              </c:extLst>
            </c:dLbl>
            <c:dLbl>
              <c:idx val="1"/>
              <c:layout>
                <c:manualLayout>
                  <c:x val="1.8453452588704775E-17"/>
                  <c:y val="-0.304719735530536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D4-40AA-8820-A3A6D2497A01}"/>
                </c:ext>
              </c:extLst>
            </c:dLbl>
            <c:dLbl>
              <c:idx val="2"/>
              <c:layout>
                <c:manualLayout>
                  <c:x val="0"/>
                  <c:y val="-0.308148808949098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D4-40AA-8820-A3A6D2497A01}"/>
                </c:ext>
              </c:extLst>
            </c:dLbl>
            <c:dLbl>
              <c:idx val="3"/>
              <c:layout>
                <c:manualLayout>
                  <c:x val="0"/>
                  <c:y val="-0.301215596735744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D4-40AA-8820-A3A6D2497A01}"/>
                </c:ext>
              </c:extLst>
            </c:dLbl>
            <c:dLbl>
              <c:idx val="4"/>
              <c:layout>
                <c:manualLayout>
                  <c:x val="0"/>
                  <c:y val="-0.2942823845223897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D4-40AA-8820-A3A6D2497A01}"/>
                </c:ext>
              </c:extLst>
            </c:dLbl>
            <c:dLbl>
              <c:idx val="5"/>
              <c:layout>
                <c:manualLayout>
                  <c:x val="0"/>
                  <c:y val="-0.294257362730312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D4-40AA-8820-A3A6D2497A01}"/>
                </c:ext>
              </c:extLst>
            </c:dLbl>
            <c:dLbl>
              <c:idx val="6"/>
              <c:layout>
                <c:manualLayout>
                  <c:x val="0"/>
                  <c:y val="-0.290778245727596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D4-40AA-8820-A3A6D2497A01}"/>
                </c:ext>
              </c:extLst>
            </c:dLbl>
            <c:dLbl>
              <c:idx val="7"/>
              <c:layout>
                <c:manualLayout>
                  <c:x val="-7.3813810354819099E-17"/>
                  <c:y val="-0.283845305490243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D4-40AA-8820-A3A6D2497A01}"/>
                </c:ext>
              </c:extLst>
            </c:dLbl>
            <c:dLbl>
              <c:idx val="8"/>
              <c:layout>
                <c:manualLayout>
                  <c:x val="-1.476276207096382E-16"/>
                  <c:y val="-0.280366188487527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2D4-40AA-8820-A3A6D2497A01}"/>
                </c:ext>
              </c:extLst>
            </c:dLbl>
            <c:dLbl>
              <c:idx val="9"/>
              <c:layout>
                <c:manualLayout>
                  <c:x val="0"/>
                  <c:y val="-0.2837952619060894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D4-40AA-8820-A3A6D2497A01}"/>
                </c:ext>
              </c:extLst>
            </c:dLbl>
            <c:dLbl>
              <c:idx val="10"/>
              <c:layout>
                <c:manualLayout>
                  <c:x val="0"/>
                  <c:y val="-0.283770240114012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D4-40AA-8820-A3A6D2497A01}"/>
                </c:ext>
              </c:extLst>
            </c:dLbl>
            <c:numFmt formatCode="#,##0_);[Red]\(#,##0\)" sourceLinked="0"/>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'【添付資料】トレンドグラフ（一般廃棄物）'!$D$9:$N$9</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42D4-40AA-8820-A3A6D2497A01}"/>
            </c:ext>
          </c:extLst>
        </c:ser>
        <c:dLbls>
          <c:showLegendKey val="0"/>
          <c:showVal val="0"/>
          <c:showCatName val="0"/>
          <c:showSerName val="0"/>
          <c:showPercent val="0"/>
          <c:showBubbleSize val="0"/>
        </c:dLbls>
        <c:gapWidth val="100"/>
        <c:overlap val="100"/>
        <c:axId val="275185200"/>
        <c:axId val="275188080"/>
      </c:bar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（トン）</a:t>
                </a:r>
              </a:p>
            </c:rich>
          </c:tx>
          <c:layout>
            <c:manualLayout>
              <c:xMode val="edge"/>
              <c:yMode val="edge"/>
              <c:x val="1.5032829031766672E-2"/>
              <c:y val="5.5387096642592261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valAx>
        <c:axId val="275188080"/>
        <c:scaling>
          <c:orientation val="minMax"/>
          <c:min val="0"/>
        </c:scaling>
        <c:delete val="1"/>
        <c:axPos val="r"/>
        <c:numFmt formatCode="#,##0_);[Red]\(#,##0\)" sourceLinked="1"/>
        <c:majorTickMark val="out"/>
        <c:minorTickMark val="none"/>
        <c:tickLblPos val="nextTo"/>
        <c:crossAx val="275185200"/>
        <c:crosses val="max"/>
        <c:crossBetween val="between"/>
      </c:valAx>
      <c:catAx>
        <c:axId val="275185200"/>
        <c:scaling>
          <c:orientation val="minMax"/>
        </c:scaling>
        <c:delete val="1"/>
        <c:axPos val="b"/>
        <c:majorTickMark val="out"/>
        <c:minorTickMark val="none"/>
        <c:tickLblPos val="nextTo"/>
        <c:crossAx val="275188080"/>
        <c:crosses val="autoZero"/>
        <c:auto val="1"/>
        <c:lblAlgn val="ctr"/>
        <c:lblOffset val="100"/>
        <c:noMultiLvlLbl val="0"/>
      </c:catAx>
      <c:spPr>
        <a:noFill/>
        <a:ln w="25400">
          <a:noFill/>
        </a:ln>
      </c:spPr>
    </c:plotArea>
    <c:legend>
      <c:legendPos val="r"/>
      <c:legendEntry>
        <c:idx val="3"/>
        <c:delete val="1"/>
      </c:legendEntry>
      <c:layout>
        <c:manualLayout>
          <c:xMode val="edge"/>
          <c:yMode val="edge"/>
          <c:x val="0.88197240355686657"/>
          <c:y val="0.22986999454311624"/>
          <c:w val="9.7606256158700014E-2"/>
          <c:h val="0.58764366110677879"/>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総資源化量と埋立て最終処分量の推移</a:t>
            </a:r>
          </a:p>
        </c:rich>
      </c:tx>
      <c:layout>
        <c:manualLayout>
          <c:xMode val="edge"/>
          <c:yMode val="edge"/>
          <c:x val="0.38074754669656119"/>
          <c:y val="3.8630377524143986E-2"/>
        </c:manualLayout>
      </c:layout>
      <c:overlay val="0"/>
      <c:spPr>
        <a:noFill/>
        <a:ln w="25400">
          <a:noFill/>
        </a:ln>
      </c:spPr>
    </c:title>
    <c:autoTitleDeleted val="0"/>
    <c:plotArea>
      <c:layout>
        <c:manualLayout>
          <c:layoutTarget val="inner"/>
          <c:xMode val="edge"/>
          <c:yMode val="edge"/>
          <c:x val="5.4402088571850138E-2"/>
          <c:y val="0.16223519553459512"/>
          <c:w val="0.84108386323383488"/>
          <c:h val="0.69263222044473993"/>
        </c:manualLayout>
      </c:layout>
      <c:barChart>
        <c:barDir val="col"/>
        <c:grouping val="clustered"/>
        <c:varyColors val="0"/>
        <c:ser>
          <c:idx val="2"/>
          <c:order val="0"/>
          <c:tx>
            <c:strRef>
              <c:f>'【添付資料】トレンドグラフ（一般廃棄物）'!$C$11</c:f>
              <c:strCache>
                <c:ptCount val="1"/>
                <c:pt idx="0">
                  <c:v>⑦総資源化量
（トン）</c:v>
                </c:pt>
              </c:strCache>
            </c:strRef>
          </c:tx>
          <c:spPr>
            <a:solidFill>
              <a:schemeClr val="accent3">
                <a:lumMod val="60000"/>
                <a:lumOff val="4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'【添付資料】トレンドグラフ（一般廃棄物）'!$D$11:$N$11</c:f>
              <c:numCache>
                <c:formatCode>#,##0_);[Red]\(#,##0\)</c:formatCode>
                <c:ptCount val="11"/>
              </c:numCache>
            </c:numRef>
          </c:val>
          <c:extLst>
            <c:ext xmlns:c16="http://schemas.microsoft.com/office/drawing/2014/chart" uri="{C3380CC4-5D6E-409C-BE32-E72D297353CC}">
              <c16:uniqueId val="{00000000-9018-49B6-BAE3-03E8A60B4250}"/>
            </c:ext>
          </c:extLst>
        </c:ser>
        <c:ser>
          <c:idx val="0"/>
          <c:order val="1"/>
          <c:tx>
            <c:strRef>
              <c:f>'【添付資料】トレンドグラフ（一般廃棄物）'!$C$12</c:f>
              <c:strCache>
                <c:ptCount val="1"/>
                <c:pt idx="0">
                  <c:v>⑧埋立最終処分量
（トン）</c:v>
                </c:pt>
              </c:strCache>
            </c:strRef>
          </c:tx>
          <c:spPr>
            <a:solidFill>
              <a:schemeClr val="accent6">
                <a:lumMod val="60000"/>
                <a:lumOff val="40000"/>
              </a:schemeClr>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'【添付資料】トレンドグラフ（一般廃棄物）'!$D$12:$N$12</c:f>
              <c:numCache>
                <c:formatCode>#,##0_);[Red]\(#,##0\)</c:formatCode>
                <c:ptCount val="11"/>
              </c:numCache>
            </c:numRef>
          </c:val>
          <c:extLst>
            <c:ext xmlns:c16="http://schemas.microsoft.com/office/drawing/2014/chart" uri="{C3380CC4-5D6E-409C-BE32-E72D297353CC}">
              <c16:uniqueId val="{00000001-9018-49B6-BAE3-03E8A60B4250}"/>
            </c:ext>
          </c:extLst>
        </c:ser>
        <c:dLbls>
          <c:showLegendKey val="0"/>
          <c:showVal val="0"/>
          <c:showCatName val="0"/>
          <c:showSerName val="0"/>
          <c:showPercent val="0"/>
          <c:showBubbleSize val="0"/>
        </c:dLbls>
        <c:gapWidth val="100"/>
        <c:overlap val="-20"/>
        <c:axId val="120190768"/>
        <c:axId val="1"/>
      </c:bar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（トン）</a:t>
                </a:r>
              </a:p>
            </c:rich>
          </c:tx>
          <c:layout>
            <c:manualLayout>
              <c:xMode val="edge"/>
              <c:yMode val="edge"/>
              <c:x val="2.0057534882987879E-2"/>
              <c:y val="6.2651126392842052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90184628580467219"/>
          <c:y val="0.33537223562594631"/>
          <c:w val="8.8030586744387546E-2"/>
          <c:h val="0.3669902456222822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１人１日当たりのごみ排出量・１人１日当たりの排出量の推移</a:t>
            </a:r>
          </a:p>
        </c:rich>
      </c:tx>
      <c:layout>
        <c:manualLayout>
          <c:xMode val="edge"/>
          <c:yMode val="edge"/>
          <c:x val="0.34286595780070661"/>
          <c:y val="3.1171279225119634E-2"/>
        </c:manualLayout>
      </c:layout>
      <c:overlay val="0"/>
      <c:spPr>
        <a:noFill/>
        <a:ln w="25400">
          <a:noFill/>
        </a:ln>
      </c:spPr>
    </c:title>
    <c:autoTitleDeleted val="0"/>
    <c:plotArea>
      <c:layout>
        <c:manualLayout>
          <c:layoutTarget val="inner"/>
          <c:xMode val="edge"/>
          <c:yMode val="edge"/>
          <c:x val="5.723988848795046E-2"/>
          <c:y val="0.14997721469484462"/>
          <c:w val="0.84326331796335496"/>
          <c:h val="0.70688961630964231"/>
        </c:manualLayout>
      </c:layout>
      <c:lineChart>
        <c:grouping val="standard"/>
        <c:varyColors val="0"/>
        <c:ser>
          <c:idx val="2"/>
          <c:order val="0"/>
          <c:tx>
            <c:strRef>
              <c:f>'【添付資料】トレンドグラフ（一般廃棄物）'!$C$7</c:f>
              <c:strCache>
                <c:ptCount val="1"/>
                <c:pt idx="0">
                  <c:v>④1人1日当たりの
ごみ排出量
（ｇ/人日）</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'【添付資料】トレンドグラフ（一般廃棄物）'!$D$7:$N$7</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9AE3-4F06-AD95-F2564DC3FE80}"/>
            </c:ext>
          </c:extLst>
        </c:ser>
        <c:ser>
          <c:idx val="1"/>
          <c:order val="1"/>
          <c:tx>
            <c:strRef>
              <c:f>'【添付資料】トレンドグラフ（一般廃棄物）'!$C$10</c:f>
              <c:strCache>
                <c:ptCount val="1"/>
                <c:pt idx="0">
                  <c:v>⑥1人1日当たりの
排出量
（ｇ/人日）</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'【添付資料】トレンドグラフ（一般廃棄物）'!$D$10:$N$10</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9AE3-4F06-AD95-F2564DC3FE80}"/>
            </c:ext>
          </c:extLst>
        </c:ser>
        <c:dLbls>
          <c:showLegendKey val="0"/>
          <c:showVal val="0"/>
          <c:showCatName val="0"/>
          <c:showSerName val="0"/>
          <c:showPercent val="0"/>
          <c:showBubbleSize val="0"/>
        </c:dLbls>
        <c:marker val="1"/>
        <c:smooth val="0"/>
        <c:axId val="120190768"/>
        <c:axId val="1"/>
      </c:line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（ｇ</a:t>
                </a:r>
                <a:r>
                  <a:rPr lang="en-US" altLang="ja-JP">
                    <a:solidFill>
                      <a:schemeClr val="tx1">
                        <a:lumMod val="65000"/>
                        <a:lumOff val="35000"/>
                      </a:schemeClr>
                    </a:solidFill>
                  </a:rPr>
                  <a:t>/</a:t>
                </a:r>
                <a:r>
                  <a:rPr lang="ja-JP" altLang="en-US">
                    <a:solidFill>
                      <a:schemeClr val="tx1">
                        <a:lumMod val="65000"/>
                        <a:lumOff val="35000"/>
                      </a:schemeClr>
                    </a:solidFill>
                  </a:rPr>
                  <a:t>人日）</a:t>
                </a:r>
              </a:p>
            </c:rich>
          </c:tx>
          <c:layout>
            <c:manualLayout>
              <c:xMode val="edge"/>
              <c:yMode val="edge"/>
              <c:x val="1.1772991560549282E-2"/>
              <c:y val="4.7906152247027246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89487111902327099"/>
          <c:y val="0.23150294587302461"/>
          <c:w val="0.10512888097672901"/>
          <c:h val="0.62767468751720723"/>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239843</xdr:colOff>
      <xdr:row>10</xdr:row>
      <xdr:rowOff>494814</xdr:rowOff>
    </xdr:from>
    <xdr:to>
      <xdr:col>11</xdr:col>
      <xdr:colOff>684062</xdr:colOff>
      <xdr:row>12</xdr:row>
      <xdr:rowOff>747382</xdr:rowOff>
    </xdr:to>
    <xdr:sp macro="" textlink="">
      <xdr:nvSpPr>
        <xdr:cNvPr id="2" name="右矢印 1">
          <a:extLst>
            <a:ext uri="{FF2B5EF4-FFF2-40B4-BE49-F238E27FC236}">
              <a16:creationId xmlns:a16="http://schemas.microsoft.com/office/drawing/2014/main" id="{53F72BBA-A484-42AF-8DDB-E40AE96D19A2}"/>
            </a:ext>
          </a:extLst>
        </xdr:cNvPr>
        <xdr:cNvSpPr/>
      </xdr:nvSpPr>
      <xdr:spPr>
        <a:xfrm>
          <a:off x="7189283" y="3634254"/>
          <a:ext cx="444219" cy="1128868"/>
        </a:xfrm>
        <a:prstGeom prst="rightArrow">
          <a:avLst/>
        </a:prstGeom>
        <a:solidFill>
          <a:schemeClr val="bg1">
            <a:lumMod val="6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433294</xdr:colOff>
      <xdr:row>4</xdr:row>
      <xdr:rowOff>82176</xdr:rowOff>
    </xdr:from>
    <xdr:ext cx="3481052" cy="759310"/>
    <xdr:sp macro="" textlink="">
      <xdr:nvSpPr>
        <xdr:cNvPr id="3" name="正方形/長方形 2">
          <a:extLst>
            <a:ext uri="{FF2B5EF4-FFF2-40B4-BE49-F238E27FC236}">
              <a16:creationId xmlns:a16="http://schemas.microsoft.com/office/drawing/2014/main" id="{E6F6398D-85F9-4BB2-8476-59711A1981D1}"/>
            </a:ext>
          </a:extLst>
        </xdr:cNvPr>
        <xdr:cNvSpPr/>
      </xdr:nvSpPr>
      <xdr:spPr>
        <a:xfrm>
          <a:off x="12162118" y="844176"/>
          <a:ext cx="3481052" cy="7593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2000" b="1"/>
            <a:t>適宜行・列の追加・削除可</a:t>
          </a:r>
          <a:br>
            <a:rPr kumimoji="1" lang="en-US" altLang="ja-JP" sz="2000" b="1"/>
          </a:br>
          <a:r>
            <a:rPr kumimoji="1" lang="ja-JP" altLang="en-US" sz="2000" b="1"/>
            <a:t>（構成市町村数や分別品目）</a:t>
          </a:r>
          <a:endParaRPr kumimoji="1" lang="ja-JP" altLang="en-US" sz="1200" b="1"/>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0</xdr:colOff>
      <xdr:row>4</xdr:row>
      <xdr:rowOff>89647</xdr:rowOff>
    </xdr:from>
    <xdr:ext cx="2631490" cy="425822"/>
    <xdr:sp macro="" textlink="">
      <xdr:nvSpPr>
        <xdr:cNvPr id="2" name="正方形/長方形 1">
          <a:extLst>
            <a:ext uri="{FF2B5EF4-FFF2-40B4-BE49-F238E27FC236}">
              <a16:creationId xmlns:a16="http://schemas.microsoft.com/office/drawing/2014/main" id="{A26AFB0C-D052-4B4E-821E-9C02095C8281}"/>
            </a:ext>
          </a:extLst>
        </xdr:cNvPr>
        <xdr:cNvSpPr/>
      </xdr:nvSpPr>
      <xdr:spPr>
        <a:xfrm>
          <a:off x="7003676" y="773206"/>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適宜行の追加・削除可</a:t>
          </a:r>
          <a:endParaRPr kumimoji="1" lang="ja-JP" altLang="en-US" sz="1200" b="1"/>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26</xdr:col>
      <xdr:colOff>0</xdr:colOff>
      <xdr:row>2</xdr:row>
      <xdr:rowOff>100854</xdr:rowOff>
    </xdr:from>
    <xdr:to>
      <xdr:col>47</xdr:col>
      <xdr:colOff>470572</xdr:colOff>
      <xdr:row>4</xdr:row>
      <xdr:rowOff>200533</xdr:rowOff>
    </xdr:to>
    <xdr:pic>
      <xdr:nvPicPr>
        <xdr:cNvPr id="2" name="図 1">
          <a:extLst>
            <a:ext uri="{FF2B5EF4-FFF2-40B4-BE49-F238E27FC236}">
              <a16:creationId xmlns:a16="http://schemas.microsoft.com/office/drawing/2014/main" id="{ED3CEA46-73A7-5C7F-C142-D829261B5EC6}"/>
            </a:ext>
          </a:extLst>
        </xdr:cNvPr>
        <xdr:cNvPicPr>
          <a:picLocks noChangeAspect="1"/>
        </xdr:cNvPicPr>
      </xdr:nvPicPr>
      <xdr:blipFill>
        <a:blip xmlns:r="http://schemas.openxmlformats.org/officeDocument/2006/relationships" r:embed="rId1"/>
        <a:stretch>
          <a:fillRect/>
        </a:stretch>
      </xdr:blipFill>
      <xdr:spPr>
        <a:xfrm>
          <a:off x="17301882" y="549089"/>
          <a:ext cx="13651230" cy="797037"/>
        </a:xfrm>
        <a:prstGeom prst="rect">
          <a:avLst/>
        </a:prstGeom>
      </xdr:spPr>
    </xdr:pic>
    <xdr:clientData/>
  </xdr:twoCellAnchor>
  <xdr:oneCellAnchor>
    <xdr:from>
      <xdr:col>26</xdr:col>
      <xdr:colOff>86591</xdr:colOff>
      <xdr:row>20</xdr:row>
      <xdr:rowOff>311727</xdr:rowOff>
    </xdr:from>
    <xdr:ext cx="4160837" cy="1092800"/>
    <xdr:sp macro="" textlink="">
      <xdr:nvSpPr>
        <xdr:cNvPr id="3" name="正方形/長方形 2">
          <a:extLst>
            <a:ext uri="{FF2B5EF4-FFF2-40B4-BE49-F238E27FC236}">
              <a16:creationId xmlns:a16="http://schemas.microsoft.com/office/drawing/2014/main" id="{AF19DB7B-9869-4CB5-80F8-C77BD8BFDDCB}"/>
            </a:ext>
          </a:extLst>
        </xdr:cNvPr>
        <xdr:cNvSpPr/>
      </xdr:nvSpPr>
      <xdr:spPr>
        <a:xfrm>
          <a:off x="17404773" y="7256318"/>
          <a:ext cx="4160837" cy="1092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2000" b="1"/>
            <a:t>適宜列の追加・削除可</a:t>
          </a:r>
          <a:endParaRPr kumimoji="1" lang="en-US" altLang="ja-JP" sz="2000" b="1"/>
        </a:p>
        <a:p>
          <a:pPr algn="l"/>
          <a:r>
            <a:rPr kumimoji="1" lang="ja-JP" altLang="en-US" sz="2000" b="1"/>
            <a:t>（合計の計算漏れに注意すること）</a:t>
          </a:r>
          <a:endParaRPr kumimoji="1" lang="en-US" altLang="ja-JP" sz="2000" b="1"/>
        </a:p>
        <a:p>
          <a:pPr algn="l"/>
          <a:r>
            <a:rPr kumimoji="1" lang="ja-JP" altLang="en-US" sz="2000" b="1"/>
            <a:t>事業名の編集可</a:t>
          </a:r>
          <a:endParaRPr kumimoji="1" lang="ja-JP" altLang="en-US" sz="1200" b="1"/>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xdr:col>
      <xdr:colOff>457651</xdr:colOff>
      <xdr:row>18</xdr:row>
      <xdr:rowOff>236834</xdr:rowOff>
    </xdr:from>
    <xdr:to>
      <xdr:col>13</xdr:col>
      <xdr:colOff>429051</xdr:colOff>
      <xdr:row>18</xdr:row>
      <xdr:rowOff>3898255</xdr:rowOff>
    </xdr:to>
    <xdr:graphicFrame macro="">
      <xdr:nvGraphicFramePr>
        <xdr:cNvPr id="2" name="グラフ 1">
          <a:extLst>
            <a:ext uri="{FF2B5EF4-FFF2-40B4-BE49-F238E27FC236}">
              <a16:creationId xmlns:a16="http://schemas.microsoft.com/office/drawing/2014/main" id="{400E6730-8466-4F27-87D5-79DFA3B06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487075</xdr:colOff>
      <xdr:row>16</xdr:row>
      <xdr:rowOff>217488</xdr:rowOff>
    </xdr:from>
    <xdr:to>
      <xdr:col>13</xdr:col>
      <xdr:colOff>438439</xdr:colOff>
      <xdr:row>16</xdr:row>
      <xdr:rowOff>3894283</xdr:rowOff>
    </xdr:to>
    <xdr:graphicFrame macro="">
      <xdr:nvGraphicFramePr>
        <xdr:cNvPr id="3" name="グラフ 2">
          <a:extLst>
            <a:ext uri="{FF2B5EF4-FFF2-40B4-BE49-F238E27FC236}">
              <a16:creationId xmlns:a16="http://schemas.microsoft.com/office/drawing/2014/main" id="{0F7B152F-1E0D-4B81-AF91-6ED3CDF37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476478</xdr:colOff>
      <xdr:row>17</xdr:row>
      <xdr:rowOff>95022</xdr:rowOff>
    </xdr:from>
    <xdr:to>
      <xdr:col>13</xdr:col>
      <xdr:colOff>440258</xdr:colOff>
      <xdr:row>17</xdr:row>
      <xdr:rowOff>3708172</xdr:rowOff>
    </xdr:to>
    <xdr:graphicFrame macro="">
      <xdr:nvGraphicFramePr>
        <xdr:cNvPr id="4" name="グラフ 3">
          <a:extLst>
            <a:ext uri="{FF2B5EF4-FFF2-40B4-BE49-F238E27FC236}">
              <a16:creationId xmlns:a16="http://schemas.microsoft.com/office/drawing/2014/main" id="{9D6D2E67-3EE7-47DE-8BCC-576462E50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447096</xdr:colOff>
      <xdr:row>19</xdr:row>
      <xdr:rowOff>259772</xdr:rowOff>
    </xdr:from>
    <xdr:to>
      <xdr:col>13</xdr:col>
      <xdr:colOff>421671</xdr:colOff>
      <xdr:row>19</xdr:row>
      <xdr:rowOff>3927543</xdr:rowOff>
    </xdr:to>
    <xdr:graphicFrame macro="">
      <xdr:nvGraphicFramePr>
        <xdr:cNvPr id="5" name="グラフ 1">
          <a:extLst>
            <a:ext uri="{FF2B5EF4-FFF2-40B4-BE49-F238E27FC236}">
              <a16:creationId xmlns:a16="http://schemas.microsoft.com/office/drawing/2014/main" id="{6D938B97-EB9F-4CAC-BE69-57BAF0106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64061</xdr:colOff>
      <xdr:row>2</xdr:row>
      <xdr:rowOff>201705</xdr:rowOff>
    </xdr:from>
    <xdr:ext cx="2631490" cy="425822"/>
    <xdr:sp macro="" textlink="">
      <xdr:nvSpPr>
        <xdr:cNvPr id="2" name="正方形/長方形 1">
          <a:extLst>
            <a:ext uri="{FF2B5EF4-FFF2-40B4-BE49-F238E27FC236}">
              <a16:creationId xmlns:a16="http://schemas.microsoft.com/office/drawing/2014/main" id="{DF7A5317-BEB7-4638-A50E-9149E784194D}"/>
            </a:ext>
          </a:extLst>
        </xdr:cNvPr>
        <xdr:cNvSpPr/>
      </xdr:nvSpPr>
      <xdr:spPr>
        <a:xfrm>
          <a:off x="8150786" y="725580"/>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1681</xdr:colOff>
      <xdr:row>2</xdr:row>
      <xdr:rowOff>216086</xdr:rowOff>
    </xdr:from>
    <xdr:ext cx="2631490" cy="425822"/>
    <xdr:sp macro="" textlink="">
      <xdr:nvSpPr>
        <xdr:cNvPr id="2" name="正方形/長方形 1">
          <a:extLst>
            <a:ext uri="{FF2B5EF4-FFF2-40B4-BE49-F238E27FC236}">
              <a16:creationId xmlns:a16="http://schemas.microsoft.com/office/drawing/2014/main" id="{074A3EDD-8BB7-4B63-8577-8401EB87EF6E}"/>
            </a:ext>
          </a:extLst>
        </xdr:cNvPr>
        <xdr:cNvSpPr/>
      </xdr:nvSpPr>
      <xdr:spPr>
        <a:xfrm>
          <a:off x="3144931" y="485961"/>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249704</xdr:colOff>
      <xdr:row>2</xdr:row>
      <xdr:rowOff>44824</xdr:rowOff>
    </xdr:from>
    <xdr:ext cx="2679650" cy="425822"/>
    <xdr:sp macro="" textlink="">
      <xdr:nvSpPr>
        <xdr:cNvPr id="3" name="正方形/長方形 2">
          <a:extLst>
            <a:ext uri="{FF2B5EF4-FFF2-40B4-BE49-F238E27FC236}">
              <a16:creationId xmlns:a16="http://schemas.microsoft.com/office/drawing/2014/main" id="{98265133-34D0-4666-A712-45D11CFDA10D}"/>
            </a:ext>
          </a:extLst>
        </xdr:cNvPr>
        <xdr:cNvSpPr/>
      </xdr:nvSpPr>
      <xdr:spPr>
        <a:xfrm>
          <a:off x="8079254" y="514724"/>
          <a:ext cx="267965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63501</xdr:colOff>
      <xdr:row>2</xdr:row>
      <xdr:rowOff>46567</xdr:rowOff>
    </xdr:from>
    <xdr:ext cx="2631490" cy="425822"/>
    <xdr:sp macro="" textlink="">
      <xdr:nvSpPr>
        <xdr:cNvPr id="2" name="正方形/長方形 1">
          <a:extLst>
            <a:ext uri="{FF2B5EF4-FFF2-40B4-BE49-F238E27FC236}">
              <a16:creationId xmlns:a16="http://schemas.microsoft.com/office/drawing/2014/main" id="{7103388C-C4A8-4035-A9A4-55E93AEA7508}"/>
            </a:ext>
          </a:extLst>
        </xdr:cNvPr>
        <xdr:cNvSpPr/>
      </xdr:nvSpPr>
      <xdr:spPr>
        <a:xfrm>
          <a:off x="8147051" y="497417"/>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236008</xdr:colOff>
      <xdr:row>2</xdr:row>
      <xdr:rowOff>66676</xdr:rowOff>
    </xdr:from>
    <xdr:ext cx="2679650" cy="425822"/>
    <xdr:sp macro="" textlink="">
      <xdr:nvSpPr>
        <xdr:cNvPr id="4" name="正方形/長方形 3">
          <a:extLst>
            <a:ext uri="{FF2B5EF4-FFF2-40B4-BE49-F238E27FC236}">
              <a16:creationId xmlns:a16="http://schemas.microsoft.com/office/drawing/2014/main" id="{FA15490A-F962-47DA-870A-DF42C822AF4C}"/>
            </a:ext>
          </a:extLst>
        </xdr:cNvPr>
        <xdr:cNvSpPr/>
      </xdr:nvSpPr>
      <xdr:spPr>
        <a:xfrm>
          <a:off x="8065558" y="485776"/>
          <a:ext cx="267965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25400</xdr:colOff>
      <xdr:row>2</xdr:row>
      <xdr:rowOff>125942</xdr:rowOff>
    </xdr:from>
    <xdr:ext cx="2631490" cy="425822"/>
    <xdr:sp macro="" textlink="">
      <xdr:nvSpPr>
        <xdr:cNvPr id="2" name="正方形/長方形 1">
          <a:extLst>
            <a:ext uri="{FF2B5EF4-FFF2-40B4-BE49-F238E27FC236}">
              <a16:creationId xmlns:a16="http://schemas.microsoft.com/office/drawing/2014/main" id="{F0877ECF-A34E-4F92-8372-FA785D256531}"/>
            </a:ext>
          </a:extLst>
        </xdr:cNvPr>
        <xdr:cNvSpPr/>
      </xdr:nvSpPr>
      <xdr:spPr>
        <a:xfrm>
          <a:off x="8108950" y="545042"/>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49742</xdr:colOff>
      <xdr:row>2</xdr:row>
      <xdr:rowOff>21167</xdr:rowOff>
    </xdr:from>
    <xdr:ext cx="2692350" cy="433916"/>
    <xdr:sp macro="" textlink="">
      <xdr:nvSpPr>
        <xdr:cNvPr id="2" name="正方形/長方形 1">
          <a:extLst>
            <a:ext uri="{FF2B5EF4-FFF2-40B4-BE49-F238E27FC236}">
              <a16:creationId xmlns:a16="http://schemas.microsoft.com/office/drawing/2014/main" id="{F5FBBCA3-0C5C-4828-951E-356AE602F51B}"/>
            </a:ext>
          </a:extLst>
        </xdr:cNvPr>
        <xdr:cNvSpPr/>
      </xdr:nvSpPr>
      <xdr:spPr>
        <a:xfrm>
          <a:off x="8133292" y="427567"/>
          <a:ext cx="2692350" cy="4339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0</xdr:colOff>
      <xdr:row>3</xdr:row>
      <xdr:rowOff>0</xdr:rowOff>
    </xdr:from>
    <xdr:ext cx="2631490" cy="425822"/>
    <xdr:sp macro="" textlink="">
      <xdr:nvSpPr>
        <xdr:cNvPr id="2" name="正方形/長方形 1">
          <a:extLst>
            <a:ext uri="{FF2B5EF4-FFF2-40B4-BE49-F238E27FC236}">
              <a16:creationId xmlns:a16="http://schemas.microsoft.com/office/drawing/2014/main" id="{02FE503B-ADAA-417C-A1C2-BE703D4B2EC3}"/>
            </a:ext>
          </a:extLst>
        </xdr:cNvPr>
        <xdr:cNvSpPr/>
      </xdr:nvSpPr>
      <xdr:spPr>
        <a:xfrm>
          <a:off x="10318750" y="518583"/>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D287-36FB-444F-BFBC-90C859D14F48}">
  <dimension ref="A2:J45"/>
  <sheetViews>
    <sheetView tabSelected="1" view="pageBreakPreview" topLeftCell="A27" zoomScaleNormal="100" zoomScaleSheetLayoutView="100" workbookViewId="0">
      <selection activeCell="A31" sqref="A31:I31"/>
    </sheetView>
  </sheetViews>
  <sheetFormatPr defaultColWidth="9" defaultRowHeight="14"/>
  <cols>
    <col min="1" max="9" width="10.81640625" style="181" customWidth="1"/>
    <col min="10" max="16384" width="9" style="181"/>
  </cols>
  <sheetData>
    <row r="2" spans="1:9" ht="25.5" customHeight="1">
      <c r="A2" s="386" t="s">
        <v>0</v>
      </c>
    </row>
    <row r="3" spans="1:9" ht="16">
      <c r="A3" s="386"/>
    </row>
    <row r="4" spans="1:9" ht="146.5" customHeight="1">
      <c r="A4" s="958" t="s">
        <v>1</v>
      </c>
      <c r="B4" s="958"/>
      <c r="C4" s="958"/>
      <c r="D4" s="958"/>
      <c r="E4" s="958"/>
      <c r="F4" s="958"/>
      <c r="G4" s="958"/>
      <c r="H4" s="958"/>
      <c r="I4" s="958"/>
    </row>
    <row r="5" spans="1:9">
      <c r="A5" s="402"/>
      <c r="B5" s="402"/>
      <c r="C5" s="402"/>
      <c r="D5" s="402"/>
      <c r="E5" s="402"/>
      <c r="F5" s="402"/>
      <c r="G5" s="402"/>
      <c r="H5" s="402"/>
      <c r="I5" s="402"/>
    </row>
    <row r="6" spans="1:9" ht="27" customHeight="1">
      <c r="A6" s="181" t="s">
        <v>2</v>
      </c>
    </row>
    <row r="7" spans="1:9" ht="210" customHeight="1">
      <c r="A7" s="936" t="s">
        <v>3</v>
      </c>
      <c r="B7" s="937"/>
      <c r="C7" s="937"/>
      <c r="D7" s="937"/>
      <c r="E7" s="937"/>
      <c r="F7" s="937"/>
      <c r="G7" s="937"/>
      <c r="H7" s="937"/>
      <c r="I7" s="937"/>
    </row>
    <row r="8" spans="1:9" ht="27.75" customHeight="1">
      <c r="A8" s="946" t="s">
        <v>4</v>
      </c>
      <c r="B8" s="947"/>
      <c r="C8" s="947"/>
      <c r="D8" s="947"/>
      <c r="E8" s="947"/>
      <c r="F8" s="947"/>
      <c r="G8" s="947"/>
      <c r="H8" s="947"/>
      <c r="I8" s="948"/>
    </row>
    <row r="9" spans="1:9" ht="104.5" customHeight="1">
      <c r="A9" s="944" t="s">
        <v>5</v>
      </c>
      <c r="B9" s="944"/>
      <c r="C9" s="944"/>
      <c r="D9" s="945" t="s">
        <v>6</v>
      </c>
      <c r="E9" s="945"/>
      <c r="F9" s="945"/>
      <c r="G9" s="945"/>
      <c r="H9" s="945"/>
      <c r="I9" s="945"/>
    </row>
    <row r="10" spans="1:9" ht="93.75" customHeight="1">
      <c r="A10" s="944" t="s">
        <v>7</v>
      </c>
      <c r="B10" s="944"/>
      <c r="C10" s="944"/>
      <c r="D10" s="945" t="s">
        <v>8</v>
      </c>
      <c r="E10" s="945"/>
      <c r="F10" s="945"/>
      <c r="G10" s="945"/>
      <c r="H10" s="945"/>
      <c r="I10" s="945"/>
    </row>
    <row r="11" spans="1:9" ht="73.5" customHeight="1">
      <c r="A11" s="944" t="s">
        <v>9</v>
      </c>
      <c r="B11" s="944"/>
      <c r="C11" s="944"/>
      <c r="D11" s="945" t="s">
        <v>10</v>
      </c>
      <c r="E11" s="945"/>
      <c r="F11" s="945"/>
      <c r="G11" s="945"/>
      <c r="H11" s="945"/>
      <c r="I11" s="945"/>
    </row>
    <row r="12" spans="1:9" ht="54" customHeight="1">
      <c r="A12" s="952" t="s">
        <v>11</v>
      </c>
      <c r="B12" s="952"/>
      <c r="C12" s="952"/>
      <c r="D12" s="952"/>
      <c r="E12" s="952"/>
      <c r="F12" s="952"/>
      <c r="G12" s="952"/>
      <c r="H12" s="952"/>
      <c r="I12" s="952"/>
    </row>
    <row r="13" spans="1:9" ht="52.5" customHeight="1">
      <c r="A13" s="962" t="s">
        <v>12</v>
      </c>
      <c r="B13" s="962"/>
      <c r="C13" s="962"/>
      <c r="D13" s="962"/>
      <c r="E13" s="962"/>
      <c r="F13" s="962"/>
      <c r="G13" s="962"/>
      <c r="H13" s="962"/>
      <c r="I13" s="962"/>
    </row>
    <row r="14" spans="1:9" ht="338.15" customHeight="1">
      <c r="A14" s="959" t="s">
        <v>13</v>
      </c>
      <c r="B14" s="960"/>
      <c r="C14" s="960"/>
      <c r="D14" s="960"/>
      <c r="E14" s="960"/>
      <c r="F14" s="960"/>
      <c r="G14" s="960"/>
      <c r="H14" s="960"/>
      <c r="I14" s="961"/>
    </row>
    <row r="15" spans="1:9" ht="101.15" customHeight="1">
      <c r="A15" s="959" t="s">
        <v>14</v>
      </c>
      <c r="B15" s="960"/>
      <c r="C15" s="960"/>
      <c r="D15" s="960"/>
      <c r="E15" s="960"/>
      <c r="F15" s="960"/>
      <c r="G15" s="960"/>
      <c r="H15" s="960"/>
      <c r="I15" s="961"/>
    </row>
    <row r="17" spans="1:9" ht="22.5" customHeight="1">
      <c r="A17" s="939" t="s">
        <v>15</v>
      </c>
      <c r="B17" s="939"/>
      <c r="C17" s="939"/>
      <c r="D17" s="939"/>
      <c r="E17" s="939"/>
      <c r="F17" s="939"/>
      <c r="G17" s="939"/>
      <c r="H17" s="939"/>
      <c r="I17" s="939"/>
    </row>
    <row r="18" spans="1:9" ht="120.75" customHeight="1">
      <c r="A18" s="959" t="s">
        <v>16</v>
      </c>
      <c r="B18" s="960"/>
      <c r="C18" s="960"/>
      <c r="D18" s="960"/>
      <c r="E18" s="960"/>
      <c r="F18" s="960"/>
      <c r="G18" s="960"/>
      <c r="H18" s="960"/>
      <c r="I18" s="961"/>
    </row>
    <row r="20" spans="1:9" ht="24" customHeight="1">
      <c r="A20" s="181" t="s">
        <v>17</v>
      </c>
    </row>
    <row r="21" spans="1:9" ht="45" customHeight="1">
      <c r="A21" s="941" t="s">
        <v>18</v>
      </c>
      <c r="B21" s="942"/>
      <c r="C21" s="942"/>
      <c r="D21" s="942"/>
      <c r="E21" s="942"/>
      <c r="F21" s="942"/>
      <c r="G21" s="942"/>
      <c r="H21" s="942"/>
      <c r="I21" s="943"/>
    </row>
    <row r="22" spans="1:9" ht="213.75" customHeight="1">
      <c r="A22" s="938" t="s">
        <v>19</v>
      </c>
      <c r="B22" s="939"/>
      <c r="C22" s="939"/>
      <c r="D22" s="939"/>
      <c r="E22" s="939"/>
      <c r="F22" s="939"/>
      <c r="G22" s="939"/>
      <c r="H22" s="939"/>
      <c r="I22" s="940"/>
    </row>
    <row r="23" spans="1:9" ht="84" customHeight="1">
      <c r="A23" s="949" t="s">
        <v>20</v>
      </c>
      <c r="B23" s="950"/>
      <c r="C23" s="950"/>
      <c r="D23" s="950"/>
      <c r="E23" s="950"/>
      <c r="F23" s="950"/>
      <c r="G23" s="950"/>
      <c r="H23" s="950"/>
      <c r="I23" s="951"/>
    </row>
    <row r="24" spans="1:9" ht="15.75" customHeight="1">
      <c r="A24" s="259"/>
    </row>
    <row r="25" spans="1:9" ht="24" customHeight="1">
      <c r="A25" s="181" t="s">
        <v>21</v>
      </c>
    </row>
    <row r="26" spans="1:9" ht="41.25" customHeight="1">
      <c r="A26" s="941" t="s">
        <v>22</v>
      </c>
      <c r="B26" s="942"/>
      <c r="C26" s="942"/>
      <c r="D26" s="942"/>
      <c r="E26" s="942"/>
      <c r="F26" s="942"/>
      <c r="G26" s="942"/>
      <c r="H26" s="942"/>
      <c r="I26" s="943"/>
    </row>
    <row r="27" spans="1:9" ht="187.5" customHeight="1">
      <c r="A27" s="963" t="s">
        <v>23</v>
      </c>
      <c r="B27" s="964"/>
      <c r="C27" s="964"/>
      <c r="D27" s="964"/>
      <c r="E27" s="964"/>
      <c r="F27" s="964"/>
      <c r="G27" s="964"/>
      <c r="H27" s="964"/>
      <c r="I27" s="965"/>
    </row>
    <row r="28" spans="1:9" ht="24.75" customHeight="1">
      <c r="A28" s="953" t="s">
        <v>24</v>
      </c>
      <c r="B28" s="953"/>
      <c r="C28" s="953"/>
      <c r="D28" s="953"/>
      <c r="E28" s="953"/>
      <c r="F28" s="953"/>
      <c r="G28" s="953"/>
      <c r="H28" s="953"/>
      <c r="I28" s="953"/>
    </row>
    <row r="29" spans="1:9" ht="24.75" customHeight="1">
      <c r="A29" s="953"/>
      <c r="B29" s="953"/>
      <c r="C29" s="953"/>
      <c r="D29" s="953"/>
      <c r="E29" s="953"/>
      <c r="F29" s="953"/>
      <c r="G29" s="953"/>
      <c r="H29" s="953"/>
      <c r="I29" s="953"/>
    </row>
    <row r="30" spans="1:9" ht="60.65" customHeight="1">
      <c r="A30" s="941" t="s">
        <v>800</v>
      </c>
      <c r="B30" s="942"/>
      <c r="C30" s="942"/>
      <c r="D30" s="942"/>
      <c r="E30" s="942"/>
      <c r="F30" s="942"/>
      <c r="G30" s="942"/>
      <c r="H30" s="942"/>
      <c r="I30" s="943"/>
    </row>
    <row r="31" spans="1:9" ht="86.25" customHeight="1">
      <c r="A31" s="938" t="s">
        <v>25</v>
      </c>
      <c r="B31" s="953"/>
      <c r="C31" s="953"/>
      <c r="D31" s="953"/>
      <c r="E31" s="953"/>
      <c r="F31" s="953"/>
      <c r="G31" s="953"/>
      <c r="H31" s="953"/>
      <c r="I31" s="954"/>
    </row>
    <row r="32" spans="1:9" ht="67.5" customHeight="1">
      <c r="A32" s="938" t="s">
        <v>26</v>
      </c>
      <c r="B32" s="953"/>
      <c r="C32" s="953"/>
      <c r="D32" s="953"/>
      <c r="E32" s="953"/>
      <c r="F32" s="953"/>
      <c r="G32" s="953"/>
      <c r="H32" s="953"/>
      <c r="I32" s="954"/>
    </row>
    <row r="33" spans="1:10" ht="159.75" customHeight="1">
      <c r="A33" s="938" t="s">
        <v>27</v>
      </c>
      <c r="B33" s="953"/>
      <c r="C33" s="953"/>
      <c r="D33" s="953"/>
      <c r="E33" s="953"/>
      <c r="F33" s="953"/>
      <c r="G33" s="953"/>
      <c r="H33" s="953"/>
      <c r="I33" s="954"/>
    </row>
    <row r="34" spans="1:10" ht="69.75" customHeight="1">
      <c r="A34" s="938" t="s">
        <v>28</v>
      </c>
      <c r="B34" s="953"/>
      <c r="C34" s="953"/>
      <c r="D34" s="953"/>
      <c r="E34" s="953"/>
      <c r="F34" s="953"/>
      <c r="G34" s="953"/>
      <c r="H34" s="953"/>
      <c r="I34" s="954"/>
    </row>
    <row r="35" spans="1:10" ht="63" customHeight="1">
      <c r="A35" s="938" t="s">
        <v>29</v>
      </c>
      <c r="B35" s="953"/>
      <c r="C35" s="953"/>
      <c r="D35" s="953"/>
      <c r="E35" s="953"/>
      <c r="F35" s="953"/>
      <c r="G35" s="953"/>
      <c r="H35" s="953"/>
      <c r="I35" s="954"/>
    </row>
    <row r="36" spans="1:10" ht="70.5" customHeight="1">
      <c r="A36" s="938" t="s">
        <v>30</v>
      </c>
      <c r="B36" s="953"/>
      <c r="C36" s="953"/>
      <c r="D36" s="953"/>
      <c r="E36" s="953"/>
      <c r="F36" s="953"/>
      <c r="G36" s="953"/>
      <c r="H36" s="953"/>
      <c r="I36" s="954"/>
    </row>
    <row r="37" spans="1:10" ht="60.75" customHeight="1">
      <c r="A37" s="938" t="s">
        <v>31</v>
      </c>
      <c r="B37" s="953"/>
      <c r="C37" s="953"/>
      <c r="D37" s="953"/>
      <c r="E37" s="953"/>
      <c r="F37" s="953"/>
      <c r="G37" s="953"/>
      <c r="H37" s="953"/>
      <c r="I37" s="954"/>
    </row>
    <row r="38" spans="1:10" ht="138" customHeight="1">
      <c r="A38" s="949" t="s">
        <v>32</v>
      </c>
      <c r="B38" s="950"/>
      <c r="C38" s="950"/>
      <c r="D38" s="950"/>
      <c r="E38" s="950"/>
      <c r="F38" s="950"/>
      <c r="G38" s="950"/>
      <c r="H38" s="950"/>
      <c r="I38" s="951"/>
    </row>
    <row r="39" spans="1:10" ht="19.5" customHeight="1">
      <c r="A39" s="953" t="s">
        <v>33</v>
      </c>
      <c r="B39" s="953"/>
      <c r="C39" s="953"/>
      <c r="D39" s="953"/>
      <c r="E39" s="953"/>
      <c r="F39" s="953"/>
      <c r="G39" s="953"/>
      <c r="H39" s="953"/>
      <c r="I39" s="953"/>
    </row>
    <row r="40" spans="1:10" ht="84" customHeight="1">
      <c r="A40" s="959" t="s">
        <v>34</v>
      </c>
      <c r="B40" s="960"/>
      <c r="C40" s="960"/>
      <c r="D40" s="960"/>
      <c r="E40" s="960"/>
      <c r="F40" s="960"/>
      <c r="G40" s="960"/>
      <c r="H40" s="960"/>
      <c r="I40" s="961"/>
    </row>
    <row r="41" spans="1:10" ht="36" customHeight="1">
      <c r="A41" s="935"/>
      <c r="B41" s="935"/>
      <c r="C41" s="935"/>
      <c r="D41" s="605" t="s">
        <v>35</v>
      </c>
      <c r="E41" s="606" t="s">
        <v>36</v>
      </c>
      <c r="F41" s="606" t="s">
        <v>37</v>
      </c>
      <c r="G41" s="605" t="s">
        <v>38</v>
      </c>
      <c r="H41" s="607" t="s">
        <v>39</v>
      </c>
      <c r="I41" s="605" t="s">
        <v>9</v>
      </c>
    </row>
    <row r="42" spans="1:10" ht="69.75" customHeight="1">
      <c r="A42" s="931" t="s">
        <v>40</v>
      </c>
      <c r="B42" s="931"/>
      <c r="C42" s="932"/>
      <c r="D42" s="608" t="s">
        <v>41</v>
      </c>
      <c r="E42" s="608"/>
      <c r="F42" s="608"/>
      <c r="G42" s="608"/>
      <c r="H42" s="608"/>
      <c r="I42" s="608"/>
    </row>
    <row r="43" spans="1:10" ht="69.75" customHeight="1">
      <c r="A43" s="933" t="s">
        <v>42</v>
      </c>
      <c r="B43" s="933"/>
      <c r="C43" s="934"/>
      <c r="D43" s="608"/>
      <c r="E43" s="608" t="s">
        <v>41</v>
      </c>
      <c r="F43" s="608"/>
      <c r="G43" s="608" t="s">
        <v>41</v>
      </c>
      <c r="H43" s="608"/>
      <c r="I43" s="608"/>
    </row>
    <row r="44" spans="1:10" ht="84.75" customHeight="1">
      <c r="A44" s="933" t="s">
        <v>43</v>
      </c>
      <c r="B44" s="933"/>
      <c r="C44" s="934"/>
      <c r="D44" s="608"/>
      <c r="E44" s="608"/>
      <c r="F44" s="608" t="s">
        <v>41</v>
      </c>
      <c r="G44" s="608" t="s">
        <v>41</v>
      </c>
      <c r="H44" s="608" t="s">
        <v>44</v>
      </c>
      <c r="I44" s="609" t="s">
        <v>45</v>
      </c>
    </row>
    <row r="45" spans="1:10" ht="44.5" customHeight="1">
      <c r="A45" s="955" t="s">
        <v>46</v>
      </c>
      <c r="B45" s="956"/>
      <c r="C45" s="957"/>
      <c r="D45" s="610"/>
      <c r="E45" s="610"/>
      <c r="F45" s="610" t="s">
        <v>47</v>
      </c>
      <c r="G45" s="610"/>
      <c r="H45" s="610"/>
      <c r="I45" s="611"/>
      <c r="J45" s="600"/>
    </row>
  </sheetData>
  <mergeCells count="37">
    <mergeCell ref="A45:C45"/>
    <mergeCell ref="A4:I4"/>
    <mergeCell ref="A15:I15"/>
    <mergeCell ref="A14:I14"/>
    <mergeCell ref="A13:I13"/>
    <mergeCell ref="A34:I34"/>
    <mergeCell ref="A18:I18"/>
    <mergeCell ref="A17:I17"/>
    <mergeCell ref="A39:I39"/>
    <mergeCell ref="A40:I40"/>
    <mergeCell ref="A26:I26"/>
    <mergeCell ref="A27:I27"/>
    <mergeCell ref="A38:I38"/>
    <mergeCell ref="A35:I35"/>
    <mergeCell ref="A36:I36"/>
    <mergeCell ref="A37:I37"/>
    <mergeCell ref="A28:I29"/>
    <mergeCell ref="A31:I31"/>
    <mergeCell ref="A30:I30"/>
    <mergeCell ref="A32:I32"/>
    <mergeCell ref="A33:I33"/>
    <mergeCell ref="A42:C42"/>
    <mergeCell ref="A43:C43"/>
    <mergeCell ref="A44:C44"/>
    <mergeCell ref="A41:C41"/>
    <mergeCell ref="A7:I7"/>
    <mergeCell ref="A22:I22"/>
    <mergeCell ref="A21:I21"/>
    <mergeCell ref="A9:C9"/>
    <mergeCell ref="D9:I9"/>
    <mergeCell ref="D10:I10"/>
    <mergeCell ref="A11:C11"/>
    <mergeCell ref="D11:I11"/>
    <mergeCell ref="A8:I8"/>
    <mergeCell ref="A10:C10"/>
    <mergeCell ref="A23:I23"/>
    <mergeCell ref="A12:I12"/>
  </mergeCells>
  <phoneticPr fontId="51"/>
  <pageMargins left="0.70866141732283472" right="0.70866141732283472" top="0.74803149606299213" bottom="0.74803149606299213" header="0.31496062992125984" footer="0.31496062992125984"/>
  <pageSetup paperSize="9" scale="91" orientation="portrait" r:id="rId1"/>
  <headerFooter>
    <oddFooter>&amp;C&amp;P</oddFooter>
  </headerFooter>
  <rowBreaks count="4" manualBreakCount="4">
    <brk id="13" max="8" man="1"/>
    <brk id="19" max="8" man="1"/>
    <brk id="27" max="8" man="1"/>
    <brk id="38"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6"/>
  <sheetViews>
    <sheetView view="pageBreakPreview" topLeftCell="A21" zoomScale="85" zoomScaleNormal="100" zoomScaleSheetLayoutView="85" workbookViewId="0">
      <selection activeCell="E25" sqref="E25"/>
    </sheetView>
  </sheetViews>
  <sheetFormatPr defaultColWidth="9" defaultRowHeight="13"/>
  <cols>
    <col min="1" max="1" width="22.1796875" style="196" customWidth="1"/>
    <col min="2" max="6" width="18" style="196" customWidth="1"/>
    <col min="7" max="7" width="6.54296875" style="196" customWidth="1"/>
    <col min="8" max="16384" width="9" style="196"/>
  </cols>
  <sheetData>
    <row r="1" spans="1:17" ht="14">
      <c r="A1" s="181"/>
    </row>
    <row r="2" spans="1:17" ht="27.75" customHeight="1">
      <c r="A2" s="181" t="s">
        <v>432</v>
      </c>
      <c r="H2" s="969" t="s">
        <v>433</v>
      </c>
      <c r="I2" s="969"/>
      <c r="J2" s="969"/>
      <c r="K2" s="969"/>
      <c r="L2" s="969"/>
      <c r="M2" s="969"/>
      <c r="N2" s="969"/>
      <c r="O2" s="969"/>
      <c r="P2" s="969"/>
    </row>
    <row r="3" spans="1:17" ht="30.75" customHeight="1">
      <c r="A3" s="718" t="s">
        <v>434</v>
      </c>
      <c r="B3" s="719"/>
      <c r="C3" s="720"/>
      <c r="D3" s="719"/>
      <c r="E3" s="719"/>
      <c r="F3" s="721"/>
      <c r="H3" s="969"/>
      <c r="I3" s="969"/>
      <c r="J3" s="969"/>
      <c r="K3" s="969"/>
      <c r="L3" s="969"/>
      <c r="M3" s="969"/>
      <c r="N3" s="969"/>
      <c r="O3" s="969"/>
      <c r="P3" s="969"/>
    </row>
    <row r="4" spans="1:17" ht="40.5" customHeight="1">
      <c r="A4" s="718" t="s">
        <v>435</v>
      </c>
      <c r="B4" s="614"/>
      <c r="C4" s="614"/>
      <c r="D4" s="614"/>
      <c r="E4" s="722"/>
      <c r="F4" s="722"/>
    </row>
    <row r="5" spans="1:17" ht="40.5" customHeight="1">
      <c r="A5" s="723" t="s">
        <v>436</v>
      </c>
      <c r="B5" s="722"/>
      <c r="C5" s="722"/>
      <c r="D5" s="722"/>
      <c r="E5" s="722"/>
      <c r="F5" s="722"/>
      <c r="G5" s="262"/>
      <c r="H5" s="1213" t="s">
        <v>437</v>
      </c>
      <c r="I5" s="1213"/>
      <c r="J5" s="1213"/>
      <c r="K5" s="1213"/>
      <c r="L5" s="1213"/>
      <c r="M5" s="1213"/>
      <c r="N5" s="1213"/>
      <c r="O5" s="1213"/>
      <c r="P5" s="1213"/>
      <c r="Q5" s="1213"/>
    </row>
    <row r="6" spans="1:17" ht="40.5" customHeight="1">
      <c r="A6" s="723" t="s">
        <v>438</v>
      </c>
      <c r="B6" s="722"/>
      <c r="C6" s="722"/>
      <c r="D6" s="722"/>
      <c r="E6" s="722"/>
      <c r="F6" s="722"/>
      <c r="H6" s="1213"/>
      <c r="I6" s="1213"/>
      <c r="J6" s="1213"/>
      <c r="K6" s="1213"/>
      <c r="L6" s="1213"/>
      <c r="M6" s="1213"/>
      <c r="N6" s="1213"/>
      <c r="O6" s="1213"/>
      <c r="P6" s="1213"/>
      <c r="Q6" s="1213"/>
    </row>
    <row r="7" spans="1:17" ht="80.25" customHeight="1">
      <c r="A7" s="723" t="s">
        <v>439</v>
      </c>
      <c r="B7" s="724"/>
      <c r="C7" s="724"/>
      <c r="D7" s="724"/>
      <c r="E7" s="614"/>
      <c r="F7" s="614"/>
      <c r="H7" s="1213"/>
      <c r="I7" s="1213"/>
      <c r="J7" s="1213"/>
      <c r="K7" s="1213"/>
      <c r="L7" s="1213"/>
      <c r="M7" s="1213"/>
      <c r="N7" s="1213"/>
      <c r="O7" s="1213"/>
      <c r="P7" s="1213"/>
      <c r="Q7" s="1213"/>
    </row>
    <row r="8" spans="1:17" ht="40.5" customHeight="1">
      <c r="A8" s="718" t="s">
        <v>440</v>
      </c>
      <c r="B8" s="299"/>
      <c r="C8" s="299"/>
      <c r="D8" s="299"/>
      <c r="E8" s="299"/>
      <c r="F8" s="299"/>
      <c r="H8" s="1213"/>
      <c r="I8" s="1213"/>
      <c r="J8" s="1213"/>
      <c r="K8" s="1213"/>
      <c r="L8" s="1213"/>
      <c r="M8" s="1213"/>
      <c r="N8" s="1213"/>
      <c r="O8" s="1213"/>
      <c r="P8" s="1213"/>
      <c r="Q8" s="1213"/>
    </row>
    <row r="9" spans="1:17" ht="40.5" customHeight="1">
      <c r="A9" s="718" t="s">
        <v>339</v>
      </c>
      <c r="B9" s="722"/>
      <c r="C9" s="722"/>
      <c r="D9" s="722"/>
      <c r="E9" s="722"/>
      <c r="F9" s="722"/>
      <c r="H9" s="1035" t="s">
        <v>441</v>
      </c>
      <c r="I9" s="1035"/>
      <c r="J9" s="1035"/>
      <c r="K9" s="1035"/>
      <c r="L9" s="1035"/>
      <c r="M9" s="1035"/>
      <c r="N9" s="1035"/>
      <c r="O9" s="1035"/>
      <c r="P9" s="1035"/>
      <c r="Q9" s="1035"/>
    </row>
    <row r="10" spans="1:17" ht="40.5" customHeight="1">
      <c r="A10" s="718" t="s">
        <v>319</v>
      </c>
      <c r="B10" s="725"/>
      <c r="C10" s="725"/>
      <c r="D10" s="725"/>
      <c r="E10" s="725"/>
      <c r="F10" s="725"/>
      <c r="H10" s="1035"/>
      <c r="I10" s="1035"/>
      <c r="J10" s="1035"/>
      <c r="K10" s="1035"/>
      <c r="L10" s="1035"/>
      <c r="M10" s="1035"/>
      <c r="N10" s="1035"/>
      <c r="O10" s="1035"/>
      <c r="P10" s="1035"/>
      <c r="Q10" s="1035"/>
    </row>
    <row r="11" spans="1:17" ht="40.5" customHeight="1">
      <c r="A11" s="718" t="s">
        <v>442</v>
      </c>
      <c r="B11" s="722"/>
      <c r="C11" s="722"/>
      <c r="D11" s="722"/>
      <c r="E11" s="722"/>
      <c r="F11" s="722"/>
      <c r="H11" s="1035"/>
      <c r="I11" s="1035"/>
      <c r="J11" s="1035"/>
      <c r="K11" s="1035"/>
      <c r="L11" s="1035"/>
      <c r="M11" s="1035"/>
      <c r="N11" s="1035"/>
      <c r="O11" s="1035"/>
      <c r="P11" s="1035"/>
      <c r="Q11" s="1035"/>
    </row>
    <row r="12" spans="1:17" ht="40.5" customHeight="1">
      <c r="A12" s="718" t="s">
        <v>443</v>
      </c>
      <c r="B12" s="722"/>
      <c r="C12" s="722"/>
      <c r="D12" s="722"/>
      <c r="E12" s="722"/>
      <c r="F12" s="722"/>
      <c r="H12" s="1035" t="s">
        <v>444</v>
      </c>
      <c r="I12" s="1035"/>
      <c r="J12" s="1035"/>
      <c r="K12" s="1035"/>
      <c r="L12" s="1035"/>
      <c r="M12" s="1035"/>
      <c r="N12" s="1035"/>
      <c r="O12" s="1035"/>
      <c r="P12" s="1035"/>
      <c r="Q12" s="1035"/>
    </row>
    <row r="13" spans="1:17" ht="40.5" customHeight="1">
      <c r="A13" s="723" t="s">
        <v>445</v>
      </c>
      <c r="B13" s="726"/>
      <c r="C13" s="727"/>
      <c r="D13" s="727"/>
      <c r="E13" s="727"/>
      <c r="F13" s="727"/>
      <c r="H13" s="1035"/>
      <c r="I13" s="1035"/>
      <c r="J13" s="1035"/>
      <c r="K13" s="1035"/>
      <c r="L13" s="1035"/>
      <c r="M13" s="1035"/>
      <c r="N13" s="1035"/>
      <c r="O13" s="1035"/>
      <c r="P13" s="1035"/>
      <c r="Q13" s="1035"/>
    </row>
    <row r="14" spans="1:17" ht="40.5" customHeight="1">
      <c r="A14" s="723" t="s">
        <v>446</v>
      </c>
      <c r="B14" s="728"/>
      <c r="C14" s="728"/>
      <c r="D14" s="728"/>
      <c r="E14" s="728"/>
      <c r="F14" s="728"/>
      <c r="H14" s="1035"/>
      <c r="I14" s="1035"/>
      <c r="J14" s="1035"/>
      <c r="K14" s="1035"/>
      <c r="L14" s="1035"/>
      <c r="M14" s="1035"/>
      <c r="N14" s="1035"/>
      <c r="O14" s="1035"/>
      <c r="P14" s="1035"/>
      <c r="Q14" s="1035"/>
    </row>
    <row r="15" spans="1:17" ht="65.25" customHeight="1" thickBot="1">
      <c r="A15" s="221" t="s">
        <v>447</v>
      </c>
      <c r="B15" s="597"/>
      <c r="C15" s="597"/>
      <c r="D15" s="597"/>
      <c r="E15" s="305"/>
      <c r="F15" s="305"/>
      <c r="H15" s="1035"/>
      <c r="I15" s="1035"/>
      <c r="J15" s="1035"/>
      <c r="K15" s="1035"/>
      <c r="L15" s="1035"/>
      <c r="M15" s="1035"/>
      <c r="N15" s="1035"/>
      <c r="O15" s="1035"/>
      <c r="P15" s="1035"/>
      <c r="Q15" s="1035"/>
    </row>
    <row r="16" spans="1:17" ht="54.75" customHeight="1" thickTop="1">
      <c r="A16" s="222" t="s">
        <v>448</v>
      </c>
      <c r="B16" s="306"/>
      <c r="C16" s="306"/>
      <c r="D16" s="306"/>
      <c r="E16" s="306"/>
      <c r="F16" s="306"/>
      <c r="H16" s="1035"/>
      <c r="I16" s="1035"/>
      <c r="J16" s="1035"/>
      <c r="K16" s="1035"/>
      <c r="L16" s="1035"/>
      <c r="M16" s="1035"/>
      <c r="N16" s="1035"/>
      <c r="O16" s="1035"/>
      <c r="P16" s="1035"/>
      <c r="Q16" s="1035"/>
    </row>
    <row r="17" spans="1:17" ht="40.5" customHeight="1">
      <c r="A17" s="723" t="s">
        <v>449</v>
      </c>
      <c r="B17" s="303"/>
      <c r="C17" s="303"/>
      <c r="D17" s="303"/>
      <c r="E17" s="303"/>
      <c r="F17" s="303"/>
      <c r="H17" s="1035" t="s">
        <v>450</v>
      </c>
      <c r="I17" s="1035"/>
      <c r="J17" s="1035"/>
      <c r="K17" s="1035"/>
      <c r="L17" s="1035"/>
      <c r="M17" s="1035"/>
      <c r="N17" s="1035"/>
      <c r="O17" s="1035"/>
      <c r="P17" s="1035"/>
      <c r="Q17" s="1035"/>
    </row>
    <row r="18" spans="1:17" ht="40.5" customHeight="1">
      <c r="A18" s="723" t="s">
        <v>451</v>
      </c>
      <c r="B18" s="306"/>
      <c r="C18" s="306"/>
      <c r="D18" s="306"/>
      <c r="E18" s="306"/>
      <c r="F18" s="306"/>
      <c r="H18" s="1035"/>
      <c r="I18" s="1035"/>
      <c r="J18" s="1035"/>
      <c r="K18" s="1035"/>
      <c r="L18" s="1035"/>
      <c r="M18" s="1035"/>
      <c r="N18" s="1035"/>
      <c r="O18" s="1035"/>
      <c r="P18" s="1035"/>
      <c r="Q18" s="1035"/>
    </row>
    <row r="19" spans="1:17" ht="40.5" customHeight="1">
      <c r="A19" s="723" t="s">
        <v>452</v>
      </c>
      <c r="B19" s="306"/>
      <c r="C19" s="306"/>
      <c r="D19" s="306"/>
      <c r="E19" s="306"/>
      <c r="F19" s="306"/>
      <c r="H19" s="1035"/>
      <c r="I19" s="1035"/>
      <c r="J19" s="1035"/>
      <c r="K19" s="1035"/>
      <c r="L19" s="1035"/>
      <c r="M19" s="1035"/>
      <c r="N19" s="1035"/>
      <c r="O19" s="1035"/>
      <c r="P19" s="1035"/>
      <c r="Q19" s="1035"/>
    </row>
    <row r="20" spans="1:17" ht="40.5" customHeight="1">
      <c r="A20" s="723" t="s">
        <v>453</v>
      </c>
      <c r="B20" s="729"/>
      <c r="C20" s="729"/>
      <c r="D20" s="729"/>
      <c r="E20" s="729"/>
      <c r="F20" s="729"/>
      <c r="H20" s="1035"/>
      <c r="I20" s="1035"/>
      <c r="J20" s="1035"/>
      <c r="K20" s="1035"/>
      <c r="L20" s="1035"/>
      <c r="M20" s="1035"/>
      <c r="N20" s="1035"/>
      <c r="O20" s="1035"/>
      <c r="P20" s="1035"/>
      <c r="Q20" s="1035"/>
    </row>
    <row r="21" spans="1:17" ht="40.5" customHeight="1">
      <c r="A21" s="723" t="s">
        <v>454</v>
      </c>
      <c r="B21" s="730"/>
      <c r="C21" s="730"/>
      <c r="D21" s="730"/>
      <c r="E21" s="730"/>
      <c r="F21" s="730"/>
      <c r="H21" s="1213" t="s">
        <v>455</v>
      </c>
      <c r="I21" s="1213"/>
      <c r="J21" s="1213"/>
      <c r="K21" s="1213"/>
      <c r="L21" s="1213"/>
      <c r="M21" s="1213"/>
      <c r="N21" s="1213"/>
      <c r="O21" s="1213"/>
      <c r="P21" s="1213"/>
      <c r="Q21" s="1213"/>
    </row>
    <row r="22" spans="1:17" ht="63.75" customHeight="1">
      <c r="A22" s="723" t="s">
        <v>456</v>
      </c>
      <c r="B22" s="731"/>
      <c r="C22" s="730"/>
      <c r="D22" s="730"/>
      <c r="E22" s="730"/>
      <c r="F22" s="730"/>
      <c r="H22" s="1213"/>
      <c r="I22" s="1213"/>
      <c r="J22" s="1213"/>
      <c r="K22" s="1213"/>
      <c r="L22" s="1213"/>
      <c r="M22" s="1213"/>
      <c r="N22" s="1213"/>
      <c r="O22" s="1213"/>
      <c r="P22" s="1213"/>
      <c r="Q22" s="1213"/>
    </row>
    <row r="23" spans="1:17" ht="20.5" customHeight="1">
      <c r="A23" s="723" t="s">
        <v>457</v>
      </c>
      <c r="B23" s="303"/>
      <c r="C23" s="303"/>
      <c r="D23" s="303"/>
      <c r="E23" s="303"/>
      <c r="F23" s="303"/>
      <c r="H23" s="1213"/>
      <c r="I23" s="1213"/>
      <c r="J23" s="1213"/>
      <c r="K23" s="1213"/>
      <c r="L23" s="1213"/>
      <c r="M23" s="1213"/>
      <c r="N23" s="1213"/>
      <c r="O23" s="1213"/>
      <c r="P23" s="1213"/>
      <c r="Q23" s="1213"/>
    </row>
    <row r="24" spans="1:17" ht="31.5" customHeight="1">
      <c r="A24" s="723" t="s">
        <v>458</v>
      </c>
      <c r="B24" s="303"/>
      <c r="C24" s="303"/>
      <c r="D24" s="303"/>
      <c r="E24" s="303"/>
      <c r="F24" s="303"/>
      <c r="H24" s="1213"/>
      <c r="I24" s="1213"/>
      <c r="J24" s="1213"/>
      <c r="K24" s="1213"/>
      <c r="L24" s="1213"/>
      <c r="M24" s="1213"/>
      <c r="N24" s="1213"/>
      <c r="O24" s="1213"/>
      <c r="P24" s="1213"/>
      <c r="Q24" s="1213"/>
    </row>
    <row r="25" spans="1:17" ht="57" customHeight="1">
      <c r="A25" s="723" t="s">
        <v>459</v>
      </c>
      <c r="B25" s="730"/>
      <c r="C25" s="730"/>
      <c r="D25" s="730"/>
      <c r="E25" s="730"/>
      <c r="F25" s="730"/>
      <c r="H25" s="1213"/>
      <c r="I25" s="1213"/>
      <c r="J25" s="1213"/>
      <c r="K25" s="1213"/>
      <c r="L25" s="1213"/>
      <c r="M25" s="1213"/>
      <c r="N25" s="1213"/>
      <c r="O25" s="1213"/>
      <c r="P25" s="1213"/>
      <c r="Q25" s="1213"/>
    </row>
    <row r="26" spans="1:17" ht="34.5">
      <c r="A26" s="723" t="s">
        <v>460</v>
      </c>
      <c r="B26" s="730"/>
      <c r="C26" s="730"/>
      <c r="D26" s="730"/>
      <c r="E26" s="730"/>
      <c r="F26" s="730"/>
      <c r="H26" s="1213"/>
      <c r="I26" s="1213"/>
      <c r="J26" s="1213"/>
      <c r="K26" s="1213"/>
      <c r="L26" s="1213"/>
      <c r="M26" s="1213"/>
      <c r="N26" s="1213"/>
      <c r="O26" s="1213"/>
      <c r="P26" s="1213"/>
      <c r="Q26" s="1213"/>
    </row>
    <row r="27" spans="1:17" ht="34.5">
      <c r="A27" s="723" t="s">
        <v>461</v>
      </c>
      <c r="B27" s="730"/>
      <c r="C27" s="730"/>
      <c r="D27" s="730"/>
      <c r="E27" s="730"/>
      <c r="F27" s="730"/>
      <c r="H27" s="1213"/>
      <c r="I27" s="1213"/>
      <c r="J27" s="1213"/>
      <c r="K27" s="1213"/>
      <c r="L27" s="1213"/>
      <c r="M27" s="1213"/>
      <c r="N27" s="1213"/>
      <c r="O27" s="1213"/>
      <c r="P27" s="1213"/>
      <c r="Q27" s="1213"/>
    </row>
    <row r="28" spans="1:17" ht="48" customHeight="1">
      <c r="A28" s="603" t="s">
        <v>462</v>
      </c>
      <c r="B28" s="303"/>
      <c r="C28" s="303"/>
      <c r="D28" s="303"/>
      <c r="E28" s="303"/>
      <c r="F28" s="730"/>
      <c r="H28" s="1213"/>
      <c r="I28" s="1213"/>
      <c r="J28" s="1213"/>
      <c r="K28" s="1213"/>
      <c r="L28" s="1213"/>
      <c r="M28" s="1213"/>
      <c r="N28" s="1213"/>
      <c r="O28" s="1213"/>
      <c r="P28" s="1213"/>
      <c r="Q28" s="1213"/>
    </row>
    <row r="29" spans="1:17" ht="26.15" customHeight="1">
      <c r="A29" s="603" t="s">
        <v>463</v>
      </c>
      <c r="B29" s="730"/>
      <c r="C29" s="730"/>
      <c r="D29" s="730"/>
      <c r="E29" s="730"/>
      <c r="F29" s="730"/>
      <c r="H29" s="1213"/>
      <c r="I29" s="1213"/>
      <c r="J29" s="1213"/>
      <c r="K29" s="1213"/>
      <c r="L29" s="1213"/>
      <c r="M29" s="1213"/>
      <c r="N29" s="1213"/>
      <c r="O29" s="1213"/>
      <c r="P29" s="1213"/>
      <c r="Q29" s="1213"/>
    </row>
    <row r="30" spans="1:17" ht="40.5" customHeight="1">
      <c r="A30" s="718" t="s">
        <v>104</v>
      </c>
      <c r="B30" s="614"/>
      <c r="C30" s="614"/>
      <c r="D30" s="614"/>
      <c r="E30" s="614"/>
      <c r="F30" s="614"/>
      <c r="H30" s="1213"/>
      <c r="I30" s="1213"/>
      <c r="J30" s="1213"/>
      <c r="K30" s="1213"/>
      <c r="L30" s="1213"/>
      <c r="M30" s="1213"/>
      <c r="N30" s="1213"/>
      <c r="O30" s="1213"/>
      <c r="P30" s="1213"/>
      <c r="Q30" s="1213"/>
    </row>
    <row r="31" spans="1:17">
      <c r="A31" s="223"/>
      <c r="H31" s="1213"/>
      <c r="I31" s="1213"/>
      <c r="J31" s="1213"/>
      <c r="K31" s="1213"/>
      <c r="L31" s="1213"/>
      <c r="M31" s="1213"/>
      <c r="N31" s="1213"/>
      <c r="O31" s="1213"/>
      <c r="P31" s="1213"/>
      <c r="Q31" s="1213"/>
    </row>
    <row r="32" spans="1:17">
      <c r="H32" s="1213"/>
      <c r="I32" s="1213"/>
      <c r="J32" s="1213"/>
      <c r="K32" s="1213"/>
      <c r="L32" s="1213"/>
      <c r="M32" s="1213"/>
      <c r="N32" s="1213"/>
      <c r="O32" s="1213"/>
      <c r="P32" s="1213"/>
      <c r="Q32" s="1213"/>
    </row>
    <row r="33" spans="8:17">
      <c r="H33" s="1213"/>
      <c r="I33" s="1213"/>
      <c r="J33" s="1213"/>
      <c r="K33" s="1213"/>
      <c r="L33" s="1213"/>
      <c r="M33" s="1213"/>
      <c r="N33" s="1213"/>
      <c r="O33" s="1213"/>
      <c r="P33" s="1213"/>
      <c r="Q33" s="1213"/>
    </row>
    <row r="34" spans="8:17">
      <c r="H34" s="1213"/>
      <c r="I34" s="1213"/>
      <c r="J34" s="1213"/>
      <c r="K34" s="1213"/>
      <c r="L34" s="1213"/>
      <c r="M34" s="1213"/>
      <c r="N34" s="1213"/>
      <c r="O34" s="1213"/>
      <c r="P34" s="1213"/>
      <c r="Q34" s="1213"/>
    </row>
    <row r="35" spans="8:17">
      <c r="H35" s="1213"/>
      <c r="I35" s="1213"/>
      <c r="J35" s="1213"/>
      <c r="K35" s="1213"/>
      <c r="L35" s="1213"/>
      <c r="M35" s="1213"/>
      <c r="N35" s="1213"/>
      <c r="O35" s="1213"/>
      <c r="P35" s="1213"/>
      <c r="Q35" s="1213"/>
    </row>
    <row r="36" spans="8:17">
      <c r="H36" s="1213"/>
      <c r="I36" s="1213"/>
      <c r="J36" s="1213"/>
      <c r="K36" s="1213"/>
      <c r="L36" s="1213"/>
      <c r="M36" s="1213"/>
      <c r="N36" s="1213"/>
      <c r="O36" s="1213"/>
      <c r="P36" s="1213"/>
      <c r="Q36" s="1213"/>
    </row>
  </sheetData>
  <mergeCells count="6">
    <mergeCell ref="H21:Q36"/>
    <mergeCell ref="H2:P3"/>
    <mergeCell ref="H5:Q8"/>
    <mergeCell ref="H9:Q11"/>
    <mergeCell ref="H12:Q16"/>
    <mergeCell ref="H17:Q20"/>
  </mergeCells>
  <phoneticPr fontId="15"/>
  <conditionalFormatting sqref="B23:B24">
    <cfRule type="expression" dxfId="73" priority="12">
      <formula>$B$23="○"</formula>
    </cfRule>
  </conditionalFormatting>
  <conditionalFormatting sqref="B28:B29">
    <cfRule type="expression" dxfId="72" priority="3">
      <formula>$B$28="○"</formula>
    </cfRule>
  </conditionalFormatting>
  <conditionalFormatting sqref="B16:F22">
    <cfRule type="expression" dxfId="71" priority="31">
      <formula>B$16="○"</formula>
    </cfRule>
  </conditionalFormatting>
  <conditionalFormatting sqref="B25:F27">
    <cfRule type="expression" dxfId="70" priority="30">
      <formula>B$25&lt;&gt;""</formula>
    </cfRule>
  </conditionalFormatting>
  <conditionalFormatting sqref="C24">
    <cfRule type="expression" dxfId="69" priority="25">
      <formula>$C$23="○"</formula>
    </cfRule>
  </conditionalFormatting>
  <conditionalFormatting sqref="C28:C29">
    <cfRule type="expression" dxfId="68" priority="2">
      <formula>$C$28="○"</formula>
    </cfRule>
  </conditionalFormatting>
  <conditionalFormatting sqref="C23:F23">
    <cfRule type="expression" dxfId="67" priority="4">
      <formula>$B$23="○"</formula>
    </cfRule>
  </conditionalFormatting>
  <conditionalFormatting sqref="D24">
    <cfRule type="expression" dxfId="66" priority="13">
      <formula>$D$23="○"</formula>
    </cfRule>
  </conditionalFormatting>
  <conditionalFormatting sqref="D29">
    <cfRule type="expression" dxfId="65" priority="11">
      <formula>$D$28="○"</formula>
    </cfRule>
  </conditionalFormatting>
  <conditionalFormatting sqref="D28:E28">
    <cfRule type="expression" dxfId="64" priority="1">
      <formula>$C$28="○"</formula>
    </cfRule>
  </conditionalFormatting>
  <conditionalFormatting sqref="E24">
    <cfRule type="expression" dxfId="63" priority="14">
      <formula>$E$23="○"</formula>
    </cfRule>
  </conditionalFormatting>
  <conditionalFormatting sqref="E29">
    <cfRule type="expression" dxfId="62" priority="9">
      <formula>$E$28="○"</formula>
    </cfRule>
  </conditionalFormatting>
  <conditionalFormatting sqref="F24">
    <cfRule type="expression" dxfId="61" priority="15">
      <formula>$F$23="○"</formula>
    </cfRule>
  </conditionalFormatting>
  <conditionalFormatting sqref="F28:F29">
    <cfRule type="expression" dxfId="60" priority="8">
      <formula>$F$28="○"</formula>
    </cfRule>
  </conditionalFormatting>
  <pageMargins left="0.70866141732283472" right="0.70866141732283472" top="0.74803149606299213" bottom="0.74803149606299213" header="0.31496062992125984" footer="0.31496062992125984"/>
  <pageSetup paperSize="9" scale="5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9">
        <x14:dataValidation type="list" allowBlank="1" showInputMessage="1" error="「○」、「－」どちらかを選択" xr:uid="{3A649311-436A-4852-8CCE-3F2C407691D7}">
          <x14:formula1>
            <xm:f>選択肢!$C$12:$D$12</xm:f>
          </x14:formula1>
          <xm:sqref>B19:F19</xm:sqref>
        </x14:dataValidation>
        <x14:dataValidation type="list" allowBlank="1" showInputMessage="1" showErrorMessage="1" error="「－」、「○」どちらかを選択" xr:uid="{CCE485C5-DC0A-43D4-97E8-98956818A656}">
          <x14:formula1>
            <xm:f>選択肢!$C$12:$D$12</xm:f>
          </x14:formula1>
          <xm:sqref>B18</xm:sqref>
        </x14:dataValidation>
        <x14:dataValidation type="list" allowBlank="1" showInputMessage="1" xr:uid="{27160658-1D2E-448E-A0F4-27E6D235CE0C}">
          <x14:formula1>
            <xm:f>選択肢!$C$8:$E$8</xm:f>
          </x14:formula1>
          <xm:sqref>B6:F6</xm:sqref>
        </x14:dataValidation>
        <x14:dataValidation type="list" allowBlank="1" showInputMessage="1" xr:uid="{AEA539B5-BAF9-4EF7-9317-955CBEB766ED}">
          <x14:formula1>
            <xm:f>選択肢!$C$9:$F$9</xm:f>
          </x14:formula1>
          <xm:sqref>B8:F8</xm:sqref>
        </x14:dataValidation>
        <x14:dataValidation type="list" allowBlank="1" showInputMessage="1" showErrorMessage="1" error="活用予定がない場合は入力不要" xr:uid="{F6383C39-8E7B-4629-BD40-C55854709402}">
          <x14:formula1>
            <xm:f>選択肢!$C$10:$D$10</xm:f>
          </x14:formula1>
          <xm:sqref>B16:F16</xm:sqref>
        </x14:dataValidation>
        <x14:dataValidation type="list" allowBlank="1" showInputMessage="1" xr:uid="{260854E9-20F3-423B-B8EB-BC4C9E5AB437}">
          <x14:formula1>
            <xm:f>選択肢!$C$11</xm:f>
          </x14:formula1>
          <xm:sqref>B17:F17 B20:F22</xm:sqref>
        </x14:dataValidation>
        <x14:dataValidation type="list" allowBlank="1" showInputMessage="1" showErrorMessage="1" error="「○」、「－」どちらかを選択" xr:uid="{C3554902-0BB7-42AA-B024-6527C7A4D027}">
          <x14:formula1>
            <xm:f>選択肢!$C$12:$D$12</xm:f>
          </x14:formula1>
          <xm:sqref>B18:F18</xm:sqref>
        </x14:dataValidation>
        <x14:dataValidation type="list" allowBlank="1" showInputMessage="1" showErrorMessage="1" xr:uid="{91CBC1DC-4813-434E-B7A2-0B466DCA66A0}">
          <x14:formula1>
            <xm:f>選択肢!$C$12:$D$12</xm:f>
          </x14:formula1>
          <xm:sqref>B23:F23 B25:F25 B28:F29</xm:sqref>
        </x14:dataValidation>
        <x14:dataValidation type="list" allowBlank="1" showInputMessage="1" showErrorMessage="1" xr:uid="{66651C2C-C819-48B1-816C-181672D989C6}">
          <x14:formula1>
            <xm:f>選択肢!$C$13:$E$13</xm:f>
          </x14:formula1>
          <xm:sqref>B24:F24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AE22-4B7C-4858-9BF1-D1A6C085AED0}">
  <dimension ref="A1:O31"/>
  <sheetViews>
    <sheetView view="pageBreakPreview" zoomScale="70" zoomScaleNormal="130" zoomScaleSheetLayoutView="70" workbookViewId="0">
      <selection activeCell="U26" sqref="U26"/>
    </sheetView>
  </sheetViews>
  <sheetFormatPr defaultColWidth="9" defaultRowHeight="13"/>
  <cols>
    <col min="1" max="1" width="22.1796875" style="196" customWidth="1"/>
    <col min="2" max="4" width="33.81640625" style="196" customWidth="1"/>
    <col min="5" max="5" width="3.54296875" style="202" customWidth="1"/>
    <col min="6" max="16384" width="9" style="196"/>
  </cols>
  <sheetData>
    <row r="1" spans="1:15" ht="14">
      <c r="A1" s="181"/>
    </row>
    <row r="2" spans="1:15" ht="27.75" customHeight="1">
      <c r="A2" s="224" t="s">
        <v>464</v>
      </c>
      <c r="B2" s="202"/>
      <c r="C2" s="203"/>
      <c r="D2" s="203"/>
      <c r="F2" s="969" t="s">
        <v>433</v>
      </c>
      <c r="G2" s="969"/>
      <c r="H2" s="969"/>
      <c r="I2" s="969"/>
      <c r="J2" s="969"/>
      <c r="K2" s="969"/>
      <c r="L2" s="969"/>
      <c r="M2" s="969"/>
      <c r="N2" s="969"/>
    </row>
    <row r="3" spans="1:15" ht="30.75" customHeight="1">
      <c r="A3" s="718" t="s">
        <v>434</v>
      </c>
      <c r="B3" s="720"/>
      <c r="C3" s="732"/>
      <c r="D3" s="732"/>
      <c r="F3" s="969"/>
      <c r="G3" s="969"/>
      <c r="H3" s="969"/>
      <c r="I3" s="969"/>
      <c r="J3" s="969"/>
      <c r="K3" s="969"/>
      <c r="L3" s="969"/>
      <c r="M3" s="969"/>
      <c r="N3" s="969"/>
    </row>
    <row r="4" spans="1:15" ht="40.5" customHeight="1">
      <c r="A4" s="718" t="s">
        <v>435</v>
      </c>
      <c r="B4" s="614"/>
      <c r="C4" s="733"/>
      <c r="D4" s="734"/>
    </row>
    <row r="5" spans="1:15" ht="40.5" customHeight="1">
      <c r="A5" s="723" t="s">
        <v>436</v>
      </c>
      <c r="B5" s="722"/>
      <c r="C5" s="734"/>
      <c r="D5" s="734"/>
      <c r="F5" s="1035" t="s">
        <v>465</v>
      </c>
      <c r="G5" s="1035"/>
      <c r="H5" s="1035"/>
      <c r="I5" s="1035"/>
      <c r="J5" s="1035"/>
      <c r="K5" s="1035"/>
      <c r="L5" s="1035"/>
      <c r="M5" s="1035"/>
      <c r="N5" s="1035"/>
      <c r="O5" s="1035"/>
    </row>
    <row r="6" spans="1:15" ht="40.5" customHeight="1">
      <c r="A6" s="723" t="s">
        <v>466</v>
      </c>
      <c r="B6" s="722"/>
      <c r="C6" s="734"/>
      <c r="D6" s="734"/>
      <c r="F6" s="1035"/>
      <c r="G6" s="1035"/>
      <c r="H6" s="1035"/>
      <c r="I6" s="1035"/>
      <c r="J6" s="1035"/>
      <c r="K6" s="1035"/>
      <c r="L6" s="1035"/>
      <c r="M6" s="1035"/>
      <c r="N6" s="1035"/>
      <c r="O6" s="1035"/>
    </row>
    <row r="7" spans="1:15" ht="40" customHeight="1">
      <c r="A7" s="723" t="s">
        <v>439</v>
      </c>
      <c r="B7" s="724"/>
      <c r="C7" s="735"/>
      <c r="D7" s="733"/>
      <c r="F7" s="1035"/>
      <c r="G7" s="1035"/>
      <c r="H7" s="1035"/>
      <c r="I7" s="1035"/>
      <c r="J7" s="1035"/>
      <c r="K7" s="1035"/>
      <c r="L7" s="1035"/>
      <c r="M7" s="1035"/>
      <c r="N7" s="1035"/>
      <c r="O7" s="1035"/>
    </row>
    <row r="8" spans="1:15" ht="40.5" customHeight="1">
      <c r="A8" s="718" t="s">
        <v>319</v>
      </c>
      <c r="B8" s="725"/>
      <c r="C8" s="736"/>
      <c r="D8" s="736"/>
      <c r="F8" s="1035"/>
      <c r="G8" s="1035"/>
      <c r="H8" s="1035"/>
      <c r="I8" s="1035"/>
      <c r="J8" s="1035"/>
      <c r="K8" s="1035"/>
      <c r="L8" s="1035"/>
      <c r="M8" s="1035"/>
      <c r="N8" s="1035"/>
      <c r="O8" s="1035"/>
    </row>
    <row r="9" spans="1:15" ht="40.5" customHeight="1">
      <c r="A9" s="718" t="s">
        <v>467</v>
      </c>
      <c r="B9" s="722"/>
      <c r="C9" s="734"/>
      <c r="D9" s="734"/>
      <c r="F9" s="1035"/>
      <c r="G9" s="1035"/>
      <c r="H9" s="1035"/>
      <c r="I9" s="1035"/>
      <c r="J9" s="1035"/>
      <c r="K9" s="1035"/>
      <c r="L9" s="1035"/>
      <c r="M9" s="1035"/>
      <c r="N9" s="1035"/>
      <c r="O9" s="1035"/>
    </row>
    <row r="10" spans="1:15" ht="40.5" customHeight="1">
      <c r="A10" s="718" t="s">
        <v>443</v>
      </c>
      <c r="B10" s="722"/>
      <c r="C10" s="734"/>
      <c r="D10" s="734"/>
      <c r="F10" s="1035"/>
      <c r="G10" s="1035"/>
      <c r="H10" s="1035"/>
      <c r="I10" s="1035"/>
      <c r="J10" s="1035"/>
      <c r="K10" s="1035"/>
      <c r="L10" s="1035"/>
      <c r="M10" s="1035"/>
      <c r="N10" s="1035"/>
      <c r="O10" s="1035"/>
    </row>
    <row r="11" spans="1:15" ht="40.5" customHeight="1">
      <c r="A11" s="723" t="s">
        <v>468</v>
      </c>
      <c r="B11" s="726"/>
      <c r="C11" s="737"/>
      <c r="D11" s="738"/>
      <c r="F11" s="1035" t="s">
        <v>469</v>
      </c>
      <c r="G11" s="1035"/>
      <c r="H11" s="1035"/>
      <c r="I11" s="1035"/>
      <c r="J11" s="1035"/>
      <c r="K11" s="1035"/>
      <c r="L11" s="1035"/>
      <c r="M11" s="1035"/>
      <c r="N11" s="1035"/>
      <c r="O11" s="1035"/>
    </row>
    <row r="12" spans="1:15" ht="40.5" customHeight="1">
      <c r="A12" s="723" t="s">
        <v>470</v>
      </c>
      <c r="B12" s="728"/>
      <c r="C12" s="739"/>
      <c r="D12" s="739"/>
      <c r="F12" s="1035"/>
      <c r="G12" s="1035"/>
      <c r="H12" s="1035"/>
      <c r="I12" s="1035"/>
      <c r="J12" s="1035"/>
      <c r="K12" s="1035"/>
      <c r="L12" s="1035"/>
      <c r="M12" s="1035"/>
      <c r="N12" s="1035"/>
      <c r="O12" s="1035"/>
    </row>
    <row r="13" spans="1:15" ht="40" customHeight="1" thickBot="1">
      <c r="A13" s="221" t="s">
        <v>471</v>
      </c>
      <c r="B13" s="597"/>
      <c r="C13" s="480"/>
      <c r="D13" s="479"/>
      <c r="F13" s="1035"/>
      <c r="G13" s="1035"/>
      <c r="H13" s="1035"/>
      <c r="I13" s="1035"/>
      <c r="J13" s="1035"/>
      <c r="K13" s="1035"/>
      <c r="L13" s="1035"/>
      <c r="M13" s="1035"/>
      <c r="N13" s="1035"/>
      <c r="O13" s="1035"/>
    </row>
    <row r="14" spans="1:15" ht="54.75" customHeight="1" thickTop="1">
      <c r="A14" s="293" t="s">
        <v>472</v>
      </c>
      <c r="B14" s="298"/>
      <c r="C14" s="306"/>
      <c r="D14" s="306"/>
      <c r="F14" s="1035"/>
      <c r="G14" s="1035"/>
      <c r="H14" s="1035"/>
      <c r="I14" s="1035"/>
      <c r="J14" s="1035"/>
      <c r="K14" s="1035"/>
      <c r="L14" s="1035"/>
      <c r="M14" s="1035"/>
      <c r="N14" s="1035"/>
      <c r="O14" s="1035"/>
    </row>
    <row r="15" spans="1:15" ht="44.15" customHeight="1">
      <c r="A15" s="723" t="s">
        <v>449</v>
      </c>
      <c r="B15" s="300"/>
      <c r="C15" s="303"/>
      <c r="D15" s="306"/>
      <c r="F15" s="1035"/>
      <c r="G15" s="1035"/>
      <c r="H15" s="1035"/>
      <c r="I15" s="1035"/>
      <c r="J15" s="1035"/>
      <c r="K15" s="1035"/>
      <c r="L15" s="1035"/>
      <c r="M15" s="1035"/>
      <c r="N15" s="1035"/>
      <c r="O15" s="1035"/>
    </row>
    <row r="16" spans="1:15" ht="51.65" customHeight="1">
      <c r="A16" s="723" t="s">
        <v>452</v>
      </c>
      <c r="B16" s="306"/>
      <c r="C16" s="306"/>
      <c r="D16" s="306"/>
      <c r="F16" s="1035"/>
      <c r="G16" s="1035"/>
      <c r="H16" s="1035"/>
      <c r="I16" s="1035"/>
      <c r="J16" s="1035"/>
      <c r="K16" s="1035"/>
      <c r="L16" s="1035"/>
      <c r="M16" s="1035"/>
      <c r="N16" s="1035"/>
      <c r="O16" s="1035"/>
    </row>
    <row r="17" spans="1:15" ht="43" customHeight="1">
      <c r="A17" s="723" t="s">
        <v>473</v>
      </c>
      <c r="B17" s="731"/>
      <c r="C17" s="730"/>
      <c r="D17" s="730"/>
      <c r="F17" s="1213" t="s">
        <v>474</v>
      </c>
      <c r="G17" s="1213"/>
      <c r="H17" s="1213"/>
      <c r="I17" s="1213"/>
      <c r="J17" s="1213"/>
      <c r="K17" s="1213"/>
      <c r="L17" s="1213"/>
      <c r="M17" s="1213"/>
      <c r="N17" s="1213"/>
      <c r="O17" s="1213"/>
    </row>
    <row r="18" spans="1:15" ht="24" customHeight="1">
      <c r="A18" s="723" t="s">
        <v>475</v>
      </c>
      <c r="B18" s="740"/>
      <c r="C18" s="741"/>
      <c r="D18" s="741"/>
      <c r="F18" s="1213"/>
      <c r="G18" s="1213"/>
      <c r="H18" s="1213"/>
      <c r="I18" s="1213"/>
      <c r="J18" s="1213"/>
      <c r="K18" s="1213"/>
      <c r="L18" s="1213"/>
      <c r="M18" s="1213"/>
      <c r="N18" s="1213"/>
      <c r="O18" s="1213"/>
    </row>
    <row r="19" spans="1:15" ht="34.5">
      <c r="A19" s="723" t="s">
        <v>476</v>
      </c>
      <c r="B19" s="729"/>
      <c r="C19" s="741"/>
      <c r="D19" s="741"/>
      <c r="F19" s="1213"/>
      <c r="G19" s="1213"/>
      <c r="H19" s="1213"/>
      <c r="I19" s="1213"/>
      <c r="J19" s="1213"/>
      <c r="K19" s="1213"/>
      <c r="L19" s="1213"/>
      <c r="M19" s="1213"/>
      <c r="N19" s="1213"/>
      <c r="O19" s="1213"/>
    </row>
    <row r="20" spans="1:15" ht="51" customHeight="1">
      <c r="A20" s="603" t="s">
        <v>462</v>
      </c>
      <c r="B20" s="599"/>
      <c r="C20" s="599"/>
      <c r="D20" s="599"/>
      <c r="F20" s="1213"/>
      <c r="G20" s="1213"/>
      <c r="H20" s="1213"/>
      <c r="I20" s="1213"/>
      <c r="J20" s="1213"/>
      <c r="K20" s="1213"/>
      <c r="L20" s="1213"/>
      <c r="M20" s="1213"/>
      <c r="N20" s="1213"/>
      <c r="O20" s="1213"/>
    </row>
    <row r="21" spans="1:15" ht="30.65" customHeight="1">
      <c r="A21" s="604" t="s">
        <v>463</v>
      </c>
      <c r="B21" s="599"/>
      <c r="C21" s="599"/>
      <c r="D21" s="599"/>
      <c r="F21" s="1213"/>
      <c r="G21" s="1213"/>
      <c r="H21" s="1213"/>
      <c r="I21" s="1213"/>
      <c r="J21" s="1213"/>
      <c r="K21" s="1213"/>
      <c r="L21" s="1213"/>
      <c r="M21" s="1213"/>
      <c r="N21" s="1213"/>
      <c r="O21" s="1213"/>
    </row>
    <row r="22" spans="1:15" ht="27" customHeight="1">
      <c r="A22" s="718" t="s">
        <v>104</v>
      </c>
      <c r="B22" s="614"/>
      <c r="C22" s="614"/>
      <c r="D22" s="614"/>
      <c r="F22" s="1213"/>
      <c r="G22" s="1213"/>
      <c r="H22" s="1213"/>
      <c r="I22" s="1213"/>
      <c r="J22" s="1213"/>
      <c r="K22" s="1213"/>
      <c r="L22" s="1213"/>
      <c r="M22" s="1213"/>
      <c r="N22" s="1213"/>
      <c r="O22" s="1213"/>
    </row>
    <row r="23" spans="1:15">
      <c r="A23" s="223"/>
      <c r="F23" s="1213"/>
      <c r="G23" s="1213"/>
      <c r="H23" s="1213"/>
      <c r="I23" s="1213"/>
      <c r="J23" s="1213"/>
      <c r="K23" s="1213"/>
      <c r="L23" s="1213"/>
      <c r="M23" s="1213"/>
      <c r="N23" s="1213"/>
      <c r="O23" s="1213"/>
    </row>
    <row r="24" spans="1:15">
      <c r="F24" s="1213"/>
      <c r="G24" s="1213"/>
      <c r="H24" s="1213"/>
      <c r="I24" s="1213"/>
      <c r="J24" s="1213"/>
      <c r="K24" s="1213"/>
      <c r="L24" s="1213"/>
      <c r="M24" s="1213"/>
      <c r="N24" s="1213"/>
      <c r="O24" s="1213"/>
    </row>
    <row r="25" spans="1:15">
      <c r="F25" s="1213"/>
      <c r="G25" s="1213"/>
      <c r="H25" s="1213"/>
      <c r="I25" s="1213"/>
      <c r="J25" s="1213"/>
      <c r="K25" s="1213"/>
      <c r="L25" s="1213"/>
      <c r="M25" s="1213"/>
      <c r="N25" s="1213"/>
      <c r="O25" s="1213"/>
    </row>
    <row r="26" spans="1:15">
      <c r="F26" s="1213"/>
      <c r="G26" s="1213"/>
      <c r="H26" s="1213"/>
      <c r="I26" s="1213"/>
      <c r="J26" s="1213"/>
      <c r="K26" s="1213"/>
      <c r="L26" s="1213"/>
      <c r="M26" s="1213"/>
      <c r="N26" s="1213"/>
      <c r="O26" s="1213"/>
    </row>
    <row r="27" spans="1:15">
      <c r="F27" s="1213"/>
      <c r="G27" s="1213"/>
      <c r="H27" s="1213"/>
      <c r="I27" s="1213"/>
      <c r="J27" s="1213"/>
      <c r="K27" s="1213"/>
      <c r="L27" s="1213"/>
      <c r="M27" s="1213"/>
      <c r="N27" s="1213"/>
      <c r="O27" s="1213"/>
    </row>
    <row r="28" spans="1:15">
      <c r="F28" s="1213"/>
      <c r="G28" s="1213"/>
      <c r="H28" s="1213"/>
      <c r="I28" s="1213"/>
      <c r="J28" s="1213"/>
      <c r="K28" s="1213"/>
      <c r="L28" s="1213"/>
      <c r="M28" s="1213"/>
      <c r="N28" s="1213"/>
      <c r="O28" s="1213"/>
    </row>
    <row r="29" spans="1:15">
      <c r="F29" s="1213"/>
      <c r="G29" s="1213"/>
      <c r="H29" s="1213"/>
      <c r="I29" s="1213"/>
      <c r="J29" s="1213"/>
      <c r="K29" s="1213"/>
      <c r="L29" s="1213"/>
      <c r="M29" s="1213"/>
      <c r="N29" s="1213"/>
      <c r="O29" s="1213"/>
    </row>
    <row r="30" spans="1:15">
      <c r="F30" s="1213"/>
      <c r="G30" s="1213"/>
      <c r="H30" s="1213"/>
      <c r="I30" s="1213"/>
      <c r="J30" s="1213"/>
      <c r="K30" s="1213"/>
      <c r="L30" s="1213"/>
      <c r="M30" s="1213"/>
      <c r="N30" s="1213"/>
      <c r="O30" s="1213"/>
    </row>
    <row r="31" spans="1:15">
      <c r="F31" s="390"/>
      <c r="G31" s="390"/>
      <c r="H31" s="390"/>
      <c r="I31" s="390"/>
      <c r="J31" s="390"/>
      <c r="K31" s="390"/>
      <c r="L31" s="390"/>
      <c r="M31" s="390"/>
      <c r="N31" s="390"/>
      <c r="O31" s="390"/>
    </row>
  </sheetData>
  <mergeCells count="4">
    <mergeCell ref="F2:N3"/>
    <mergeCell ref="F5:O10"/>
    <mergeCell ref="F11:O16"/>
    <mergeCell ref="F17:O30"/>
  </mergeCells>
  <phoneticPr fontId="51"/>
  <conditionalFormatting sqref="B14:B15">
    <cfRule type="expression" dxfId="59" priority="5">
      <formula>$B$15="○"</formula>
    </cfRule>
  </conditionalFormatting>
  <conditionalFormatting sqref="B14:B19">
    <cfRule type="expression" dxfId="58" priority="9">
      <formula>$B$14="○"</formula>
    </cfRule>
  </conditionalFormatting>
  <conditionalFormatting sqref="B20:B21">
    <cfRule type="expression" dxfId="57" priority="1">
      <formula>$B$20="○"</formula>
    </cfRule>
  </conditionalFormatting>
  <conditionalFormatting sqref="B14:D19">
    <cfRule type="expression" dxfId="56" priority="7">
      <formula>B$14&lt;&gt;""</formula>
    </cfRule>
  </conditionalFormatting>
  <conditionalFormatting sqref="C20:C21">
    <cfRule type="expression" dxfId="55" priority="2">
      <formula>$C$20="○"</formula>
    </cfRule>
  </conditionalFormatting>
  <conditionalFormatting sqref="C14:D15">
    <cfRule type="expression" dxfId="54" priority="6">
      <formula>C$16="○"</formula>
    </cfRule>
  </conditionalFormatting>
  <conditionalFormatting sqref="D20:D21">
    <cfRule type="expression" dxfId="53" priority="3">
      <formula>$D$20="○"</formula>
    </cfRule>
  </conditionalFormatting>
  <pageMargins left="0.7" right="0.7" top="0.75" bottom="0.75" header="0.3" footer="0.3"/>
  <pageSetup paperSize="9" scale="7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607F4B5C-C407-42B1-9D5D-27AADCC2308E}">
          <x14:formula1>
            <xm:f>選択肢!$C$23</xm:f>
          </x14:formula1>
          <xm:sqref>C15:D15</xm:sqref>
        </x14:dataValidation>
        <x14:dataValidation type="list" allowBlank="1" showInputMessage="1" showErrorMessage="1" error="活用予定がない場合は入力不要" xr:uid="{9969D319-8F9B-4E51-9D43-15C143709D02}">
          <x14:formula1>
            <xm:f>選択肢!$C$22</xm:f>
          </x14:formula1>
          <xm:sqref>C14:D14</xm:sqref>
        </x14:dataValidation>
        <x14:dataValidation type="list" allowBlank="1" showInputMessage="1" showErrorMessage="1" error="活用予定がない場合は入力不要" xr:uid="{27684B9F-B505-4459-8CD3-6EF95B22D474}">
          <x14:formula1>
            <xm:f>選択肢!$C$30</xm:f>
          </x14:formula1>
          <xm:sqref>B14</xm:sqref>
        </x14:dataValidation>
        <x14:dataValidation type="list" allowBlank="1" showInputMessage="1" xr:uid="{25644F5D-C7F8-4AD0-9443-526EC7E253ED}">
          <x14:formula1>
            <xm:f>選択肢!$C$31</xm:f>
          </x14:formula1>
          <xm:sqref>B15</xm:sqref>
        </x14:dataValidation>
        <x14:dataValidation type="list" allowBlank="1" showInputMessage="1" showErrorMessage="1" xr:uid="{6CB75698-55CC-4E31-9167-E9254E5B1A0E}">
          <x14:formula1>
            <xm:f>選択肢!$C$18:$D$18</xm:f>
          </x14:formula1>
          <xm:sqref>B20:D21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5"/>
  <sheetViews>
    <sheetView view="pageBreakPreview" topLeftCell="A33" zoomScale="85" zoomScaleNormal="100" zoomScaleSheetLayoutView="85" workbookViewId="0">
      <selection activeCell="U37" sqref="U37"/>
    </sheetView>
  </sheetViews>
  <sheetFormatPr defaultColWidth="9" defaultRowHeight="13"/>
  <cols>
    <col min="1" max="1" width="22.1796875" style="196" customWidth="1"/>
    <col min="2" max="2" width="17.81640625" style="196" customWidth="1"/>
    <col min="3" max="6" width="18" style="196" customWidth="1"/>
    <col min="7" max="7" width="3.453125" style="196" customWidth="1"/>
    <col min="8" max="16" width="9" style="196"/>
    <col min="17" max="17" width="9" style="196" customWidth="1"/>
    <col min="18" max="16384" width="9" style="196"/>
  </cols>
  <sheetData>
    <row r="1" spans="1:17" ht="14">
      <c r="A1" s="181"/>
    </row>
    <row r="2" spans="1:17" ht="23.25" customHeight="1">
      <c r="A2" s="224" t="s">
        <v>477</v>
      </c>
      <c r="H2" s="292" t="s">
        <v>478</v>
      </c>
    </row>
    <row r="3" spans="1:17" ht="35.9" customHeight="1">
      <c r="A3" s="718" t="s">
        <v>434</v>
      </c>
      <c r="B3" s="742"/>
      <c r="C3" s="732"/>
      <c r="D3" s="719"/>
      <c r="E3" s="719"/>
      <c r="F3" s="721"/>
      <c r="H3" s="223"/>
    </row>
    <row r="4" spans="1:17" ht="32.25" customHeight="1">
      <c r="A4" s="718" t="s">
        <v>435</v>
      </c>
      <c r="B4" s="614"/>
      <c r="C4" s="733"/>
      <c r="D4" s="614"/>
      <c r="E4" s="614"/>
      <c r="F4" s="614"/>
    </row>
    <row r="5" spans="1:17" ht="35.25" customHeight="1">
      <c r="A5" s="723" t="s">
        <v>436</v>
      </c>
      <c r="B5" s="722"/>
      <c r="C5" s="734"/>
      <c r="D5" s="722"/>
      <c r="E5" s="722"/>
      <c r="F5" s="722"/>
      <c r="H5" s="1035" t="s">
        <v>479</v>
      </c>
      <c r="I5" s="1035"/>
      <c r="J5" s="1035"/>
      <c r="K5" s="1035"/>
      <c r="L5" s="1035"/>
      <c r="M5" s="1035"/>
      <c r="N5" s="1035"/>
      <c r="O5" s="1035"/>
      <c r="P5" s="1035"/>
      <c r="Q5" s="1035"/>
    </row>
    <row r="6" spans="1:17" ht="32.25" customHeight="1">
      <c r="A6" s="723" t="s">
        <v>438</v>
      </c>
      <c r="B6" s="722"/>
      <c r="C6" s="734"/>
      <c r="D6" s="722"/>
      <c r="E6" s="722"/>
      <c r="F6" s="722"/>
      <c r="H6" s="1035"/>
      <c r="I6" s="1035"/>
      <c r="J6" s="1035"/>
      <c r="K6" s="1035"/>
      <c r="L6" s="1035"/>
      <c r="M6" s="1035"/>
      <c r="N6" s="1035"/>
      <c r="O6" s="1035"/>
      <c r="P6" s="1035"/>
      <c r="Q6" s="1035"/>
    </row>
    <row r="7" spans="1:17" ht="64" customHeight="1">
      <c r="A7" s="723" t="s">
        <v>439</v>
      </c>
      <c r="B7" s="724"/>
      <c r="C7" s="743"/>
      <c r="D7" s="614"/>
      <c r="E7" s="614"/>
      <c r="F7" s="614"/>
      <c r="H7" s="1035"/>
      <c r="I7" s="1035"/>
      <c r="J7" s="1035"/>
      <c r="K7" s="1035"/>
      <c r="L7" s="1035"/>
      <c r="M7" s="1035"/>
      <c r="N7" s="1035"/>
      <c r="O7" s="1035"/>
      <c r="P7" s="1035"/>
      <c r="Q7" s="1035"/>
    </row>
    <row r="8" spans="1:17" ht="36.65" customHeight="1">
      <c r="A8" s="718" t="s">
        <v>440</v>
      </c>
      <c r="B8" s="299"/>
      <c r="C8" s="481"/>
      <c r="D8" s="299"/>
      <c r="E8" s="299"/>
      <c r="F8" s="299"/>
      <c r="H8" s="1035"/>
      <c r="I8" s="1035"/>
      <c r="J8" s="1035"/>
      <c r="K8" s="1035"/>
      <c r="L8" s="1035"/>
      <c r="M8" s="1035"/>
      <c r="N8" s="1035"/>
      <c r="O8" s="1035"/>
      <c r="P8" s="1035"/>
      <c r="Q8" s="1035"/>
    </row>
    <row r="9" spans="1:17" ht="35.15" customHeight="1">
      <c r="A9" s="718" t="s">
        <v>480</v>
      </c>
      <c r="B9" s="722"/>
      <c r="C9" s="734"/>
      <c r="D9" s="722"/>
      <c r="E9" s="722"/>
      <c r="F9" s="722"/>
      <c r="H9" s="1035"/>
      <c r="I9" s="1035"/>
      <c r="J9" s="1035"/>
      <c r="K9" s="1035"/>
      <c r="L9" s="1035"/>
      <c r="M9" s="1035"/>
      <c r="N9" s="1035"/>
      <c r="O9" s="1035"/>
      <c r="P9" s="1035"/>
      <c r="Q9" s="1035"/>
    </row>
    <row r="10" spans="1:17" ht="35.15" customHeight="1">
      <c r="A10" s="718" t="s">
        <v>319</v>
      </c>
      <c r="B10" s="725"/>
      <c r="C10" s="736"/>
      <c r="D10" s="725"/>
      <c r="E10" s="725"/>
      <c r="F10" s="725"/>
      <c r="H10" s="1035"/>
      <c r="I10" s="1035"/>
      <c r="J10" s="1035"/>
      <c r="K10" s="1035"/>
      <c r="L10" s="1035"/>
      <c r="M10" s="1035"/>
      <c r="N10" s="1035"/>
      <c r="O10" s="1035"/>
      <c r="P10" s="1035"/>
      <c r="Q10" s="1035"/>
    </row>
    <row r="11" spans="1:17" ht="35.15" customHeight="1">
      <c r="A11" s="718" t="s">
        <v>442</v>
      </c>
      <c r="B11" s="734"/>
      <c r="C11" s="734"/>
      <c r="D11" s="722"/>
      <c r="E11" s="722"/>
      <c r="F11" s="722"/>
      <c r="H11" s="1035" t="s">
        <v>481</v>
      </c>
      <c r="I11" s="1035"/>
      <c r="J11" s="1035"/>
      <c r="K11" s="1035"/>
      <c r="L11" s="1035"/>
      <c r="M11" s="1035"/>
      <c r="N11" s="1035"/>
      <c r="O11" s="1035"/>
      <c r="P11" s="1035"/>
      <c r="Q11" s="1035"/>
    </row>
    <row r="12" spans="1:17" ht="35.5" customHeight="1">
      <c r="A12" s="718" t="s">
        <v>443</v>
      </c>
      <c r="B12" s="722"/>
      <c r="C12" s="734"/>
      <c r="D12" s="722"/>
      <c r="E12" s="722"/>
      <c r="F12" s="722"/>
      <c r="H12" s="1035"/>
      <c r="I12" s="1035"/>
      <c r="J12" s="1035"/>
      <c r="K12" s="1035"/>
      <c r="L12" s="1035"/>
      <c r="M12" s="1035"/>
      <c r="N12" s="1035"/>
      <c r="O12" s="1035"/>
      <c r="P12" s="1035"/>
      <c r="Q12" s="1035"/>
    </row>
    <row r="13" spans="1:17" ht="41.15" customHeight="1">
      <c r="A13" s="723" t="s">
        <v>445</v>
      </c>
      <c r="B13" s="726"/>
      <c r="C13" s="738"/>
      <c r="D13" s="727"/>
      <c r="E13" s="727"/>
      <c r="F13" s="727"/>
      <c r="H13" s="1035"/>
      <c r="I13" s="1035"/>
      <c r="J13" s="1035"/>
      <c r="K13" s="1035"/>
      <c r="L13" s="1035"/>
      <c r="M13" s="1035"/>
      <c r="N13" s="1035"/>
      <c r="O13" s="1035"/>
      <c r="P13" s="1035"/>
      <c r="Q13" s="1035"/>
    </row>
    <row r="14" spans="1:17" ht="45" customHeight="1">
      <c r="A14" s="723" t="s">
        <v>446</v>
      </c>
      <c r="B14" s="728"/>
      <c r="C14" s="739"/>
      <c r="D14" s="728"/>
      <c r="E14" s="728"/>
      <c r="F14" s="728"/>
      <c r="H14" s="1035"/>
      <c r="I14" s="1035"/>
      <c r="J14" s="1035"/>
      <c r="K14" s="1035"/>
      <c r="L14" s="1035"/>
      <c r="M14" s="1035"/>
      <c r="N14" s="1035"/>
      <c r="O14" s="1035"/>
      <c r="P14" s="1035"/>
      <c r="Q14" s="1035"/>
    </row>
    <row r="15" spans="1:17" ht="43.4" customHeight="1" thickBot="1">
      <c r="A15" s="221" t="s">
        <v>447</v>
      </c>
      <c r="B15" s="305"/>
      <c r="C15" s="479"/>
      <c r="D15" s="305"/>
      <c r="E15" s="305"/>
      <c r="F15" s="305"/>
      <c r="H15" s="1035"/>
      <c r="I15" s="1035"/>
      <c r="J15" s="1035"/>
      <c r="K15" s="1035"/>
      <c r="L15" s="1035"/>
      <c r="M15" s="1035"/>
      <c r="N15" s="1035"/>
      <c r="O15" s="1035"/>
      <c r="P15" s="1035"/>
      <c r="Q15" s="1035"/>
    </row>
    <row r="16" spans="1:17" ht="60.65" customHeight="1" thickTop="1">
      <c r="A16" s="222" t="s">
        <v>482</v>
      </c>
      <c r="B16" s="306"/>
      <c r="C16" s="477"/>
      <c r="D16" s="306"/>
      <c r="E16" s="306"/>
      <c r="F16" s="306"/>
    </row>
    <row r="17" spans="1:17" ht="44.15" customHeight="1">
      <c r="A17" s="723" t="s">
        <v>483</v>
      </c>
      <c r="B17" s="303"/>
      <c r="C17" s="478"/>
      <c r="D17" s="306"/>
      <c r="E17" s="306"/>
      <c r="F17" s="306"/>
      <c r="H17" s="1035" t="s">
        <v>484</v>
      </c>
      <c r="I17" s="1035"/>
      <c r="J17" s="1035"/>
      <c r="K17" s="1035"/>
      <c r="L17" s="1035"/>
      <c r="M17" s="1035"/>
      <c r="N17" s="1035"/>
      <c r="O17" s="1035"/>
      <c r="P17" s="1035"/>
      <c r="Q17" s="1035"/>
    </row>
    <row r="18" spans="1:17" ht="35.25" customHeight="1">
      <c r="A18" s="723" t="s">
        <v>485</v>
      </c>
      <c r="B18" s="306"/>
      <c r="C18" s="477"/>
      <c r="D18" s="306"/>
      <c r="E18" s="306"/>
      <c r="F18" s="306"/>
      <c r="H18" s="1035"/>
      <c r="I18" s="1035"/>
      <c r="J18" s="1035"/>
      <c r="K18" s="1035"/>
      <c r="L18" s="1035"/>
      <c r="M18" s="1035"/>
      <c r="N18" s="1035"/>
      <c r="O18" s="1035"/>
      <c r="P18" s="1035"/>
      <c r="Q18" s="1035"/>
    </row>
    <row r="19" spans="1:17" ht="42" customHeight="1">
      <c r="A19" s="744" t="s">
        <v>486</v>
      </c>
      <c r="B19" s="745"/>
      <c r="C19" s="746"/>
      <c r="D19" s="745"/>
      <c r="E19" s="745"/>
      <c r="F19" s="745"/>
      <c r="H19" s="1035"/>
      <c r="I19" s="1035"/>
      <c r="J19" s="1035"/>
      <c r="K19" s="1035"/>
      <c r="L19" s="1035"/>
      <c r="M19" s="1035"/>
      <c r="N19" s="1035"/>
      <c r="O19" s="1035"/>
      <c r="P19" s="1035"/>
      <c r="Q19" s="1035"/>
    </row>
    <row r="20" spans="1:17" ht="35.15" customHeight="1">
      <c r="A20" s="744" t="s">
        <v>487</v>
      </c>
      <c r="B20" s="747"/>
      <c r="C20" s="748"/>
      <c r="D20" s="747"/>
      <c r="E20" s="747"/>
      <c r="F20" s="747"/>
      <c r="H20" s="1035"/>
      <c r="I20" s="1035"/>
      <c r="J20" s="1035"/>
      <c r="K20" s="1035"/>
      <c r="L20" s="1035"/>
      <c r="M20" s="1035"/>
      <c r="N20" s="1035"/>
      <c r="O20" s="1035"/>
      <c r="P20" s="1035"/>
      <c r="Q20" s="1035"/>
    </row>
    <row r="21" spans="1:17" ht="35.15" customHeight="1">
      <c r="A21" s="744" t="s">
        <v>488</v>
      </c>
      <c r="B21" s="747"/>
      <c r="C21" s="748"/>
      <c r="D21" s="747"/>
      <c r="E21" s="747"/>
      <c r="F21" s="747"/>
      <c r="H21" s="1035"/>
      <c r="I21" s="1035"/>
      <c r="J21" s="1035"/>
      <c r="K21" s="1035"/>
      <c r="L21" s="1035"/>
      <c r="M21" s="1035"/>
      <c r="N21" s="1035"/>
      <c r="O21" s="1035"/>
      <c r="P21" s="1035"/>
      <c r="Q21" s="1035"/>
    </row>
    <row r="22" spans="1:17" ht="35.15" customHeight="1">
      <c r="A22" s="744" t="s">
        <v>453</v>
      </c>
      <c r="B22" s="729"/>
      <c r="C22" s="749"/>
      <c r="D22" s="729"/>
      <c r="E22" s="729"/>
      <c r="F22" s="729"/>
      <c r="H22" s="1035"/>
      <c r="I22" s="1035"/>
      <c r="J22" s="1035"/>
      <c r="K22" s="1035"/>
      <c r="L22" s="1035"/>
      <c r="M22" s="1035"/>
      <c r="N22" s="1035"/>
      <c r="O22" s="1035"/>
      <c r="P22" s="1035"/>
      <c r="Q22" s="1035"/>
    </row>
    <row r="23" spans="1:17" ht="42" customHeight="1">
      <c r="A23" s="744" t="s">
        <v>489</v>
      </c>
      <c r="B23" s="747"/>
      <c r="C23" s="748"/>
      <c r="D23" s="747"/>
      <c r="E23" s="747"/>
      <c r="F23" s="747"/>
      <c r="H23" s="1035"/>
      <c r="I23" s="1035"/>
      <c r="J23" s="1035"/>
      <c r="K23" s="1035"/>
      <c r="L23" s="1035"/>
      <c r="M23" s="1035"/>
      <c r="N23" s="1035"/>
      <c r="O23" s="1035"/>
      <c r="P23" s="1035"/>
      <c r="Q23" s="1035"/>
    </row>
    <row r="24" spans="1:17" ht="42" customHeight="1">
      <c r="A24" s="744" t="s">
        <v>490</v>
      </c>
      <c r="B24" s="750"/>
      <c r="C24" s="751"/>
      <c r="D24" s="750"/>
      <c r="E24" s="750"/>
      <c r="F24" s="750"/>
      <c r="H24" s="1213" t="s">
        <v>491</v>
      </c>
      <c r="I24" s="1213"/>
      <c r="J24" s="1213"/>
      <c r="K24" s="1213"/>
      <c r="L24" s="1213"/>
      <c r="M24" s="1213"/>
      <c r="N24" s="1213"/>
      <c r="O24" s="1213"/>
      <c r="P24" s="1213"/>
      <c r="Q24" s="1213"/>
    </row>
    <row r="25" spans="1:17" ht="42" customHeight="1">
      <c r="A25" s="744" t="s">
        <v>492</v>
      </c>
      <c r="B25" s="747"/>
      <c r="C25" s="748"/>
      <c r="D25" s="747"/>
      <c r="E25" s="747"/>
      <c r="F25" s="747"/>
      <c r="H25" s="1213"/>
      <c r="I25" s="1213"/>
      <c r="J25" s="1213"/>
      <c r="K25" s="1213"/>
      <c r="L25" s="1213"/>
      <c r="M25" s="1213"/>
      <c r="N25" s="1213"/>
      <c r="O25" s="1213"/>
      <c r="P25" s="1213"/>
      <c r="Q25" s="1213"/>
    </row>
    <row r="26" spans="1:17" ht="38.25" customHeight="1">
      <c r="A26" s="1216" t="s">
        <v>493</v>
      </c>
      <c r="B26" s="1217"/>
      <c r="C26" s="1217"/>
      <c r="D26" s="1217"/>
      <c r="E26" s="1217"/>
      <c r="F26" s="1218"/>
      <c r="H26" s="1213"/>
      <c r="I26" s="1213"/>
      <c r="J26" s="1213"/>
      <c r="K26" s="1213"/>
      <c r="L26" s="1213"/>
      <c r="M26" s="1213"/>
      <c r="N26" s="1213"/>
      <c r="O26" s="1213"/>
      <c r="P26" s="1213"/>
      <c r="Q26" s="1213"/>
    </row>
    <row r="27" spans="1:17" ht="38.25" customHeight="1">
      <c r="A27" s="744" t="s">
        <v>494</v>
      </c>
      <c r="B27" s="752"/>
      <c r="C27" s="752"/>
      <c r="D27" s="753"/>
      <c r="E27" s="753"/>
      <c r="F27" s="753"/>
      <c r="H27" s="1213"/>
      <c r="I27" s="1213"/>
      <c r="J27" s="1213"/>
      <c r="K27" s="1213"/>
      <c r="L27" s="1213"/>
      <c r="M27" s="1213"/>
      <c r="N27" s="1213"/>
      <c r="O27" s="1213"/>
      <c r="P27" s="1213"/>
      <c r="Q27" s="1213"/>
    </row>
    <row r="28" spans="1:17" ht="38.25" customHeight="1">
      <c r="A28" s="744" t="s">
        <v>495</v>
      </c>
      <c r="B28" s="754"/>
      <c r="C28" s="754"/>
      <c r="D28" s="755"/>
      <c r="E28" s="755"/>
      <c r="F28" s="755"/>
      <c r="H28" s="1213"/>
      <c r="I28" s="1213"/>
      <c r="J28" s="1213"/>
      <c r="K28" s="1213"/>
      <c r="L28" s="1213"/>
      <c r="M28" s="1213"/>
      <c r="N28" s="1213"/>
      <c r="O28" s="1213"/>
      <c r="P28" s="1213"/>
      <c r="Q28" s="1213"/>
    </row>
    <row r="29" spans="1:17" ht="38.25" customHeight="1">
      <c r="A29" s="744" t="s">
        <v>496</v>
      </c>
      <c r="B29" s="756"/>
      <c r="C29" s="756"/>
      <c r="D29" s="757"/>
      <c r="E29" s="757"/>
      <c r="F29" s="757"/>
      <c r="H29" s="1213"/>
      <c r="I29" s="1213"/>
      <c r="J29" s="1213"/>
      <c r="K29" s="1213"/>
      <c r="L29" s="1213"/>
      <c r="M29" s="1213"/>
      <c r="N29" s="1213"/>
      <c r="O29" s="1213"/>
      <c r="P29" s="1213"/>
      <c r="Q29" s="1213"/>
    </row>
    <row r="30" spans="1:17" ht="38.25" customHeight="1">
      <c r="A30" s="744" t="s">
        <v>497</v>
      </c>
      <c r="B30" s="758">
        <f>B27*B28/1000000+B29</f>
        <v>0</v>
      </c>
      <c r="C30" s="758">
        <f>C27*C28/1000000+C29</f>
        <v>0</v>
      </c>
      <c r="D30" s="758">
        <f t="shared" ref="D30:F30" si="0">D27*D28/1000000+D29</f>
        <v>0</v>
      </c>
      <c r="E30" s="758">
        <f t="shared" si="0"/>
        <v>0</v>
      </c>
      <c r="F30" s="758">
        <f t="shared" si="0"/>
        <v>0</v>
      </c>
      <c r="H30" s="1215" t="s">
        <v>498</v>
      </c>
      <c r="I30" s="1215"/>
      <c r="J30" s="1215"/>
      <c r="K30" s="1215"/>
      <c r="L30" s="1215"/>
      <c r="M30" s="1215"/>
      <c r="N30" s="1215"/>
      <c r="O30" s="1215"/>
      <c r="P30" s="1215"/>
      <c r="Q30" s="1215"/>
    </row>
    <row r="31" spans="1:17" ht="38.25" customHeight="1">
      <c r="A31" s="744" t="s">
        <v>499</v>
      </c>
      <c r="B31" s="758">
        <f>B30/(290/365)</f>
        <v>0</v>
      </c>
      <c r="C31" s="758">
        <f t="shared" ref="C31:F31" si="1">C30/(290/365)</f>
        <v>0</v>
      </c>
      <c r="D31" s="758">
        <f t="shared" si="1"/>
        <v>0</v>
      </c>
      <c r="E31" s="758">
        <f t="shared" si="1"/>
        <v>0</v>
      </c>
      <c r="F31" s="758">
        <f t="shared" si="1"/>
        <v>0</v>
      </c>
      <c r="H31" s="1215"/>
      <c r="I31" s="1215"/>
      <c r="J31" s="1215"/>
      <c r="K31" s="1215"/>
      <c r="L31" s="1215"/>
      <c r="M31" s="1215"/>
      <c r="N31" s="1215"/>
      <c r="O31" s="1215"/>
      <c r="P31" s="1215"/>
      <c r="Q31" s="1215"/>
    </row>
    <row r="32" spans="1:17" ht="38.25" customHeight="1">
      <c r="A32" s="744" t="s">
        <v>500</v>
      </c>
      <c r="B32" s="401"/>
      <c r="C32" s="401"/>
      <c r="D32" s="401"/>
      <c r="E32" s="401"/>
      <c r="F32" s="401"/>
      <c r="H32" s="1220" t="s">
        <v>501</v>
      </c>
      <c r="I32" s="1220"/>
      <c r="J32" s="1220"/>
      <c r="K32" s="1220"/>
      <c r="L32" s="1220"/>
      <c r="M32" s="1220"/>
      <c r="N32" s="1220"/>
      <c r="O32" s="1220"/>
      <c r="P32" s="1220"/>
      <c r="Q32" s="1220"/>
    </row>
    <row r="33" spans="1:17" ht="38.25" customHeight="1">
      <c r="A33" s="744" t="s">
        <v>502</v>
      </c>
      <c r="B33" s="759"/>
      <c r="C33" s="759"/>
      <c r="D33" s="759"/>
      <c r="E33" s="759"/>
      <c r="F33" s="759"/>
      <c r="H33" s="1220"/>
      <c r="I33" s="1220"/>
      <c r="J33" s="1220"/>
      <c r="K33" s="1220"/>
      <c r="L33" s="1220"/>
      <c r="M33" s="1220"/>
      <c r="N33" s="1220"/>
      <c r="O33" s="1220"/>
      <c r="P33" s="1220"/>
      <c r="Q33" s="1220"/>
    </row>
    <row r="34" spans="1:17" ht="38.25" customHeight="1">
      <c r="A34" s="723" t="s">
        <v>503</v>
      </c>
      <c r="B34" s="758">
        <f>B31*(1+B33)</f>
        <v>0</v>
      </c>
      <c r="C34" s="758">
        <f>C31*(1+C33)</f>
        <v>0</v>
      </c>
      <c r="D34" s="758">
        <f>D31*(1+D33)</f>
        <v>0</v>
      </c>
      <c r="E34" s="758">
        <f>E31*(1+E33)</f>
        <v>0</v>
      </c>
      <c r="F34" s="758">
        <f>F31*(1+F33)</f>
        <v>0</v>
      </c>
      <c r="H34" s="1220"/>
      <c r="I34" s="1220"/>
      <c r="J34" s="1220"/>
      <c r="K34" s="1220"/>
      <c r="L34" s="1220"/>
      <c r="M34" s="1220"/>
      <c r="N34" s="1220"/>
      <c r="O34" s="1220"/>
      <c r="P34" s="1220"/>
      <c r="Q34" s="1220"/>
    </row>
    <row r="35" spans="1:17" ht="41.5" customHeight="1">
      <c r="A35" s="723" t="s">
        <v>504</v>
      </c>
      <c r="B35" s="760"/>
      <c r="C35" s="761"/>
      <c r="D35" s="760"/>
      <c r="E35" s="760"/>
      <c r="F35" s="760"/>
      <c r="H35" s="1220"/>
      <c r="I35" s="1220"/>
      <c r="J35" s="1220"/>
      <c r="K35" s="1220"/>
      <c r="L35" s="1220"/>
      <c r="M35" s="1220"/>
      <c r="N35" s="1220"/>
      <c r="O35" s="1220"/>
      <c r="P35" s="1220"/>
      <c r="Q35" s="1220"/>
    </row>
    <row r="36" spans="1:17" ht="28.5" customHeight="1">
      <c r="A36" s="762" t="s">
        <v>505</v>
      </c>
      <c r="B36" s="763"/>
      <c r="C36" s="763"/>
      <c r="D36" s="763"/>
      <c r="E36" s="763"/>
      <c r="F36" s="763"/>
      <c r="H36" s="1215" t="s">
        <v>506</v>
      </c>
      <c r="I36" s="1215"/>
      <c r="J36" s="1215"/>
      <c r="K36" s="1215"/>
      <c r="L36" s="1215"/>
      <c r="M36" s="1215"/>
      <c r="N36" s="1215"/>
      <c r="O36" s="1215"/>
      <c r="P36" s="1215"/>
      <c r="Q36" s="1215"/>
    </row>
    <row r="37" spans="1:17" ht="42" customHeight="1">
      <c r="A37" s="764" t="s">
        <v>507</v>
      </c>
      <c r="B37" s="763"/>
      <c r="C37" s="763"/>
      <c r="D37" s="763"/>
      <c r="E37" s="763"/>
      <c r="F37" s="763"/>
      <c r="H37" s="1215"/>
      <c r="I37" s="1215"/>
      <c r="J37" s="1215"/>
      <c r="K37" s="1215"/>
      <c r="L37" s="1215"/>
      <c r="M37" s="1215"/>
      <c r="N37" s="1215"/>
      <c r="O37" s="1215"/>
      <c r="P37" s="1215"/>
      <c r="Q37" s="1215"/>
    </row>
    <row r="38" spans="1:17" ht="74.150000000000006" customHeight="1">
      <c r="A38" s="723" t="s">
        <v>508</v>
      </c>
      <c r="B38" s="306"/>
      <c r="C38" s="306"/>
      <c r="D38" s="306"/>
      <c r="E38" s="306"/>
      <c r="F38" s="306"/>
      <c r="H38" s="1215"/>
      <c r="I38" s="1215"/>
      <c r="J38" s="1215"/>
      <c r="K38" s="1215"/>
      <c r="L38" s="1215"/>
      <c r="M38" s="1215"/>
      <c r="N38" s="1215"/>
      <c r="O38" s="1215"/>
      <c r="P38" s="1215"/>
      <c r="Q38" s="1215"/>
    </row>
    <row r="39" spans="1:17" ht="34.5" customHeight="1">
      <c r="A39" s="723" t="s">
        <v>509</v>
      </c>
      <c r="B39" s="730"/>
      <c r="C39" s="730"/>
      <c r="D39" s="730"/>
      <c r="E39" s="730"/>
      <c r="F39" s="730"/>
      <c r="H39" s="1219" t="s">
        <v>510</v>
      </c>
      <c r="I39" s="1219"/>
      <c r="J39" s="1219"/>
      <c r="K39" s="1219"/>
      <c r="L39" s="1219"/>
      <c r="M39" s="1219"/>
      <c r="N39" s="1219"/>
      <c r="O39" s="1219"/>
      <c r="P39" s="1219"/>
      <c r="Q39" s="1219"/>
    </row>
    <row r="40" spans="1:17" ht="34.5">
      <c r="A40" s="723" t="s">
        <v>511</v>
      </c>
      <c r="B40" s="730"/>
      <c r="C40" s="730"/>
      <c r="D40" s="730"/>
      <c r="E40" s="730"/>
      <c r="F40" s="730"/>
      <c r="H40" s="1219"/>
      <c r="I40" s="1219"/>
      <c r="J40" s="1219"/>
      <c r="K40" s="1219"/>
      <c r="L40" s="1219"/>
      <c r="M40" s="1219"/>
      <c r="N40" s="1219"/>
      <c r="O40" s="1219"/>
      <c r="P40" s="1219"/>
      <c r="Q40" s="1219"/>
    </row>
    <row r="41" spans="1:17" ht="50.5" customHeight="1">
      <c r="A41" s="603" t="s">
        <v>462</v>
      </c>
      <c r="B41" s="599"/>
      <c r="C41" s="599"/>
      <c r="D41" s="599"/>
      <c r="E41" s="599"/>
      <c r="F41" s="599"/>
      <c r="H41" s="1219"/>
      <c r="I41" s="1219"/>
      <c r="J41" s="1219"/>
      <c r="K41" s="1219"/>
      <c r="L41" s="1219"/>
      <c r="M41" s="1219"/>
      <c r="N41" s="1219"/>
      <c r="O41" s="1219"/>
      <c r="P41" s="1219"/>
      <c r="Q41" s="1219"/>
    </row>
    <row r="42" spans="1:17" ht="20.149999999999999" customHeight="1">
      <c r="A42" s="604" t="s">
        <v>463</v>
      </c>
      <c r="B42" s="599"/>
      <c r="C42" s="599"/>
      <c r="D42" s="599"/>
      <c r="E42" s="730"/>
      <c r="F42" s="730"/>
    </row>
    <row r="43" spans="1:17" ht="30.65" customHeight="1">
      <c r="A43" s="765" t="s">
        <v>104</v>
      </c>
      <c r="B43" s="766"/>
      <c r="C43" s="767"/>
      <c r="D43" s="766"/>
      <c r="E43" s="766"/>
      <c r="F43" s="766"/>
      <c r="H43" s="1214" t="s">
        <v>512</v>
      </c>
      <c r="I43" s="1214"/>
      <c r="J43" s="1214"/>
      <c r="K43" s="1214"/>
      <c r="L43" s="1214"/>
      <c r="M43" s="1214"/>
      <c r="N43" s="1214"/>
      <c r="O43" s="1214"/>
      <c r="P43" s="1214"/>
      <c r="Q43" s="1214"/>
    </row>
    <row r="45" spans="1:17">
      <c r="A45" s="202"/>
    </row>
  </sheetData>
  <dataConsolidate/>
  <mergeCells count="10">
    <mergeCell ref="H43:Q43"/>
    <mergeCell ref="H30:Q31"/>
    <mergeCell ref="A26:F26"/>
    <mergeCell ref="H5:Q10"/>
    <mergeCell ref="H17:Q23"/>
    <mergeCell ref="H11:Q15"/>
    <mergeCell ref="H24:Q29"/>
    <mergeCell ref="H39:Q41"/>
    <mergeCell ref="H32:Q35"/>
    <mergeCell ref="H36:Q38"/>
  </mergeCells>
  <phoneticPr fontId="15"/>
  <conditionalFormatting sqref="B32:B33">
    <cfRule type="expression" dxfId="52" priority="47">
      <formula>$B$32="○"</formula>
    </cfRule>
  </conditionalFormatting>
  <conditionalFormatting sqref="B36:B37">
    <cfRule type="expression" dxfId="51" priority="8">
      <formula>$B$36="○"</formula>
    </cfRule>
  </conditionalFormatting>
  <conditionalFormatting sqref="B41:B42">
    <cfRule type="expression" dxfId="50" priority="40">
      <formula>$B$41="○"</formula>
    </cfRule>
  </conditionalFormatting>
  <conditionalFormatting sqref="B16:F25">
    <cfRule type="expression" dxfId="49" priority="52">
      <formula>B$16="○"</formula>
    </cfRule>
  </conditionalFormatting>
  <conditionalFormatting sqref="B38:F40 B43:F43">
    <cfRule type="expression" dxfId="48" priority="42">
      <formula>B$38&lt;&gt;""</formula>
    </cfRule>
  </conditionalFormatting>
  <conditionalFormatting sqref="C32:C33">
    <cfRule type="expression" dxfId="47" priority="46">
      <formula>$C$32="○"</formula>
    </cfRule>
  </conditionalFormatting>
  <conditionalFormatting sqref="C36:C37">
    <cfRule type="expression" dxfId="46" priority="15">
      <formula>$C$36="○"</formula>
    </cfRule>
  </conditionalFormatting>
  <conditionalFormatting sqref="C42">
    <cfRule type="expression" dxfId="45" priority="26">
      <formula>$C$41="○"</formula>
    </cfRule>
  </conditionalFormatting>
  <conditionalFormatting sqref="C41:F41">
    <cfRule type="expression" dxfId="44" priority="1">
      <formula>$B$41="○"</formula>
    </cfRule>
  </conditionalFormatting>
  <conditionalFormatting sqref="D32:D33">
    <cfRule type="expression" dxfId="43" priority="45">
      <formula>$D$32="○"</formula>
    </cfRule>
  </conditionalFormatting>
  <conditionalFormatting sqref="D36:D37">
    <cfRule type="expression" dxfId="42" priority="6">
      <formula>$D$36="○"</formula>
    </cfRule>
  </conditionalFormatting>
  <conditionalFormatting sqref="D42">
    <cfRule type="expression" dxfId="41" priority="27">
      <formula>$D$41="○"</formula>
    </cfRule>
  </conditionalFormatting>
  <conditionalFormatting sqref="E32:E33">
    <cfRule type="expression" dxfId="40" priority="44">
      <formula>$E$32="○"</formula>
    </cfRule>
  </conditionalFormatting>
  <conditionalFormatting sqref="E42">
    <cfRule type="expression" dxfId="39" priority="28">
      <formula>$E$41="○"</formula>
    </cfRule>
  </conditionalFormatting>
  <conditionalFormatting sqref="E36:F37">
    <cfRule type="expression" dxfId="38" priority="2">
      <formula>$E$36="○"</formula>
    </cfRule>
  </conditionalFormatting>
  <conditionalFormatting sqref="E42:F42">
    <cfRule type="expression" dxfId="37" priority="39">
      <formula>E$38&lt;&gt;""</formula>
    </cfRule>
  </conditionalFormatting>
  <conditionalFormatting sqref="F32:F33">
    <cfRule type="expression" dxfId="36" priority="43">
      <formula>$F$32="○"</formula>
    </cfRule>
  </conditionalFormatting>
  <conditionalFormatting sqref="F37">
    <cfRule type="expression" dxfId="35" priority="38">
      <formula>$F$36="○"</formula>
    </cfRule>
  </conditionalFormatting>
  <conditionalFormatting sqref="F42">
    <cfRule type="expression" dxfId="34" priority="20">
      <formula>$F$41="○"</formula>
    </cfRule>
  </conditionalFormatting>
  <dataValidations count="1">
    <dataValidation allowBlank="1" showInputMessage="1" sqref="B10:F10 B27:F31 B33:F34" xr:uid="{00000000-0002-0000-0900-000003000000}"/>
  </dataValidations>
  <pageMargins left="0.70866141732283472" right="0.70866141732283472" top="0.74803149606299213" bottom="0.74803149606299213" header="0.31496062992125984" footer="0.31496062992125984"/>
  <pageSetup paperSize="9" scale="75" orientation="portrait" r:id="rId1"/>
  <headerFooter>
    <oddFooter>&amp;C&amp;P</oddFooter>
  </headerFooter>
  <rowBreaks count="1" manualBreakCount="1">
    <brk id="25" max="5"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xr:uid="{B67A535F-0BA2-4F4B-A1CD-7298E61FC618}">
          <x14:formula1>
            <xm:f>選択肢!$C$20:$E$20</xm:f>
          </x14:formula1>
          <xm:sqref>B6:F6</xm:sqref>
        </x14:dataValidation>
        <x14:dataValidation type="list" allowBlank="1" showInputMessage="1" xr:uid="{E667B843-70C8-471B-BAA1-F53C66F3F65C}">
          <x14:formula1>
            <xm:f>選択肢!$C$21:$F$21</xm:f>
          </x14:formula1>
          <xm:sqref>B8:F8</xm:sqref>
        </x14:dataValidation>
        <x14:dataValidation type="list" allowBlank="1" showInputMessage="1" showErrorMessage="1" error="活用予定がない場合は入力不要" xr:uid="{0283EB41-E825-4AC8-BA25-03649C5F26CD}">
          <x14:formula1>
            <xm:f>選択肢!$C$22</xm:f>
          </x14:formula1>
          <xm:sqref>B16:F16</xm:sqref>
        </x14:dataValidation>
        <x14:dataValidation type="list" allowBlank="1" showInputMessage="1" xr:uid="{9BC1A4FD-F067-42A0-BF88-B0F0F5ED8F64}">
          <x14:formula1>
            <xm:f>選択肢!$C$23</xm:f>
          </x14:formula1>
          <xm:sqref>B17:F17</xm:sqref>
        </x14:dataValidation>
        <x14:dataValidation type="list" allowBlank="1" showInputMessage="1" showErrorMessage="1" error="「－」、「○」どちらかを選択" xr:uid="{BBA78CF8-151D-4549-96EA-AB3C1FCA968B}">
          <x14:formula1>
            <xm:f>選択肢!$C$24:$D$24</xm:f>
          </x14:formula1>
          <xm:sqref>B18:F18</xm:sqref>
        </x14:dataValidation>
        <x14:dataValidation type="list" allowBlank="1" showInputMessage="1" xr:uid="{CC1E63A4-ED48-450B-BC31-3EE2FA5A2818}">
          <x14:formula1>
            <xm:f>選択肢!$C$25</xm:f>
          </x14:formula1>
          <xm:sqref>B19:F25</xm:sqref>
        </x14:dataValidation>
        <x14:dataValidation type="list" allowBlank="1" showInputMessage="1" xr:uid="{0136EFB7-1D9B-43A9-BEFA-0C0BDC7B7E9D}">
          <x14:formula1>
            <xm:f>選択肢!$C$26:$F$26</xm:f>
          </x14:formula1>
          <xm:sqref>B35:F35</xm:sqref>
        </x14:dataValidation>
        <x14:dataValidation type="list" allowBlank="1" showInputMessage="1" showErrorMessage="1" error="受入がある場合のみ「○」を選択" xr:uid="{D5897CEB-9F38-4FA6-B427-F059FC309408}">
          <x14:formula1>
            <xm:f>選択肢!$C$27</xm:f>
          </x14:formula1>
          <xm:sqref>B32:F32</xm:sqref>
        </x14:dataValidation>
        <x14:dataValidation type="list" allowBlank="1" showInputMessage="1" showErrorMessage="1" xr:uid="{8F6570BE-1A59-4046-8EBC-E50E8255C4C3}">
          <x14:formula1>
            <xm:f>選択肢!$C$32:$D$32</xm:f>
          </x14:formula1>
          <xm:sqref>B41:F42</xm:sqref>
        </x14:dataValidation>
        <x14:dataValidation type="list" allowBlank="1" showInputMessage="1" showErrorMessage="1" xr:uid="{10E123D4-82BF-4601-9594-80287BA4DB00}">
          <x14:formula1>
            <xm:f>選択肢!$C$13:$E$13</xm:f>
          </x14:formula1>
          <xm:sqref>B37:F37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35"/>
  <sheetViews>
    <sheetView view="pageBreakPreview" zoomScaleNormal="100" zoomScaleSheetLayoutView="100" workbookViewId="0">
      <selection activeCell="U26" sqref="U26"/>
    </sheetView>
  </sheetViews>
  <sheetFormatPr defaultColWidth="9" defaultRowHeight="13"/>
  <cols>
    <col min="1" max="1" width="22.1796875" style="196" customWidth="1"/>
    <col min="2" max="6" width="18" style="196" customWidth="1"/>
    <col min="7" max="7" width="4.1796875" style="196" customWidth="1"/>
    <col min="8" max="16" width="9" style="196"/>
    <col min="17" max="17" width="12" style="196" customWidth="1"/>
    <col min="18" max="16384" width="9" style="196"/>
  </cols>
  <sheetData>
    <row r="1" spans="1:27" ht="14">
      <c r="A1" s="181"/>
    </row>
    <row r="2" spans="1:27" ht="21.75" customHeight="1">
      <c r="A2" s="224" t="s">
        <v>513</v>
      </c>
      <c r="H2" s="1222" t="s">
        <v>478</v>
      </c>
      <c r="I2" s="1222"/>
      <c r="J2" s="1222"/>
      <c r="K2" s="1222"/>
      <c r="L2" s="1222"/>
      <c r="M2" s="1222"/>
      <c r="N2" s="1222"/>
      <c r="O2" s="1222"/>
      <c r="P2" s="1222"/>
      <c r="Q2" s="1222"/>
    </row>
    <row r="3" spans="1:27" ht="35.9" customHeight="1">
      <c r="A3" s="718" t="s">
        <v>434</v>
      </c>
      <c r="B3" s="768"/>
      <c r="C3" s="719"/>
      <c r="D3" s="719"/>
      <c r="E3" s="719"/>
      <c r="F3" s="721"/>
      <c r="H3" s="223"/>
    </row>
    <row r="4" spans="1:27" ht="35.15" customHeight="1">
      <c r="A4" s="718" t="s">
        <v>435</v>
      </c>
      <c r="B4" s="726"/>
      <c r="C4" s="614"/>
      <c r="D4" s="614"/>
      <c r="E4" s="614"/>
      <c r="F4" s="614"/>
    </row>
    <row r="5" spans="1:27" ht="35.15" customHeight="1">
      <c r="A5" s="723" t="s">
        <v>436</v>
      </c>
      <c r="B5" s="737"/>
      <c r="C5" s="614"/>
      <c r="D5" s="614"/>
      <c r="E5" s="614"/>
      <c r="F5" s="614"/>
      <c r="H5" s="1035" t="s">
        <v>514</v>
      </c>
      <c r="I5" s="1035"/>
      <c r="J5" s="1035"/>
      <c r="K5" s="1035"/>
      <c r="L5" s="1035"/>
      <c r="M5" s="1035"/>
      <c r="N5" s="1035"/>
      <c r="O5" s="1035"/>
      <c r="P5" s="1035"/>
      <c r="Q5" s="1035"/>
      <c r="R5" s="387"/>
      <c r="S5" s="278"/>
      <c r="T5" s="278"/>
      <c r="U5" s="278"/>
      <c r="V5" s="278"/>
      <c r="W5" s="278"/>
      <c r="X5" s="278"/>
      <c r="Y5" s="278"/>
      <c r="Z5" s="278"/>
      <c r="AA5" s="278"/>
    </row>
    <row r="6" spans="1:27" ht="35.15" customHeight="1">
      <c r="A6" s="723" t="s">
        <v>438</v>
      </c>
      <c r="B6" s="614"/>
      <c r="C6" s="614"/>
      <c r="D6" s="614"/>
      <c r="E6" s="614"/>
      <c r="F6" s="614"/>
      <c r="H6" s="1035"/>
      <c r="I6" s="1035"/>
      <c r="J6" s="1035"/>
      <c r="K6" s="1035"/>
      <c r="L6" s="1035"/>
      <c r="M6" s="1035"/>
      <c r="N6" s="1035"/>
      <c r="O6" s="1035"/>
      <c r="P6" s="1035"/>
      <c r="Q6" s="1035"/>
      <c r="R6" s="278"/>
      <c r="S6" s="278"/>
      <c r="T6" s="278"/>
      <c r="U6" s="278"/>
      <c r="V6" s="278"/>
      <c r="W6" s="278"/>
      <c r="X6" s="278"/>
      <c r="Y6" s="278"/>
      <c r="Z6" s="278"/>
      <c r="AA6" s="278"/>
    </row>
    <row r="7" spans="1:27" ht="113.25" customHeight="1">
      <c r="A7" s="723" t="s">
        <v>515</v>
      </c>
      <c r="B7" s="769"/>
      <c r="C7" s="614"/>
      <c r="D7" s="614"/>
      <c r="E7" s="614"/>
      <c r="F7" s="614"/>
      <c r="H7" s="1035"/>
      <c r="I7" s="1035"/>
      <c r="J7" s="1035"/>
      <c r="K7" s="1035"/>
      <c r="L7" s="1035"/>
      <c r="M7" s="1035"/>
      <c r="N7" s="1035"/>
      <c r="O7" s="1035"/>
      <c r="P7" s="1035"/>
      <c r="Q7" s="1035"/>
      <c r="R7" s="278"/>
      <c r="S7" s="278"/>
      <c r="T7" s="278"/>
      <c r="U7" s="278"/>
      <c r="V7" s="278"/>
      <c r="W7" s="278"/>
      <c r="X7" s="278"/>
      <c r="Y7" s="278"/>
      <c r="Z7" s="278"/>
      <c r="AA7" s="278"/>
    </row>
    <row r="8" spans="1:27" ht="34.5" customHeight="1">
      <c r="A8" s="718" t="s">
        <v>480</v>
      </c>
      <c r="B8" s="726"/>
      <c r="C8" s="614"/>
      <c r="D8" s="614"/>
      <c r="E8" s="614"/>
      <c r="F8" s="614"/>
      <c r="H8" s="1035" t="s">
        <v>441</v>
      </c>
      <c r="I8" s="1223"/>
      <c r="J8" s="1223"/>
      <c r="K8" s="1223"/>
      <c r="L8" s="1223"/>
      <c r="M8" s="1223"/>
      <c r="N8" s="1223"/>
      <c r="O8" s="1223"/>
      <c r="P8" s="1223"/>
      <c r="Q8" s="1223"/>
      <c r="R8" s="278"/>
      <c r="S8" s="278"/>
      <c r="T8" s="278"/>
      <c r="U8" s="278"/>
      <c r="V8" s="278"/>
      <c r="W8" s="278"/>
      <c r="X8" s="278"/>
      <c r="Y8" s="278"/>
      <c r="Z8" s="278"/>
      <c r="AA8" s="278"/>
    </row>
    <row r="9" spans="1:27" ht="34.5" customHeight="1">
      <c r="A9" s="718" t="s">
        <v>319</v>
      </c>
      <c r="B9" s="770"/>
      <c r="C9" s="722"/>
      <c r="D9" s="722"/>
      <c r="E9" s="722"/>
      <c r="F9" s="722"/>
      <c r="H9" s="1223"/>
      <c r="I9" s="1223"/>
      <c r="J9" s="1223"/>
      <c r="K9" s="1223"/>
      <c r="L9" s="1223"/>
      <c r="M9" s="1223"/>
      <c r="N9" s="1223"/>
      <c r="O9" s="1223"/>
      <c r="P9" s="1223"/>
      <c r="Q9" s="1223"/>
      <c r="R9" s="278"/>
      <c r="S9" s="278"/>
      <c r="T9" s="278"/>
      <c r="U9" s="278"/>
      <c r="V9" s="278"/>
      <c r="W9" s="278"/>
      <c r="X9" s="278"/>
      <c r="Y9" s="278"/>
      <c r="Z9" s="278"/>
      <c r="AA9" s="278"/>
    </row>
    <row r="10" spans="1:27" ht="39.65" customHeight="1">
      <c r="A10" s="718" t="s">
        <v>442</v>
      </c>
      <c r="B10" s="770"/>
      <c r="C10" s="722"/>
      <c r="D10" s="722"/>
      <c r="E10" s="722"/>
      <c r="F10" s="722"/>
      <c r="H10" s="1223"/>
      <c r="I10" s="1223"/>
      <c r="J10" s="1223"/>
      <c r="K10" s="1223"/>
      <c r="L10" s="1223"/>
      <c r="M10" s="1223"/>
      <c r="N10" s="1223"/>
      <c r="O10" s="1223"/>
      <c r="P10" s="1223"/>
      <c r="Q10" s="1223"/>
      <c r="R10" s="278"/>
      <c r="S10" s="278"/>
      <c r="T10" s="278"/>
      <c r="U10" s="278"/>
      <c r="V10" s="278"/>
      <c r="W10" s="278"/>
      <c r="X10" s="278"/>
      <c r="Y10" s="278"/>
      <c r="Z10" s="278"/>
      <c r="AA10" s="278"/>
    </row>
    <row r="11" spans="1:27" ht="35.5" customHeight="1">
      <c r="A11" s="718" t="s">
        <v>443</v>
      </c>
      <c r="B11" s="770"/>
      <c r="C11" s="722"/>
      <c r="D11" s="722"/>
      <c r="E11" s="722"/>
      <c r="F11" s="722"/>
      <c r="H11" s="1223"/>
      <c r="I11" s="1223"/>
      <c r="J11" s="1223"/>
      <c r="K11" s="1223"/>
      <c r="L11" s="1223"/>
      <c r="M11" s="1223"/>
      <c r="N11" s="1223"/>
      <c r="O11" s="1223"/>
      <c r="P11" s="1223"/>
      <c r="Q11" s="1223"/>
      <c r="R11" s="278"/>
      <c r="S11" s="278"/>
      <c r="T11" s="278"/>
      <c r="U11" s="278"/>
      <c r="V11" s="278"/>
      <c r="W11" s="278"/>
      <c r="X11" s="278"/>
      <c r="Y11" s="278"/>
      <c r="Z11" s="278"/>
      <c r="AA11" s="278"/>
    </row>
    <row r="12" spans="1:27" ht="35.5" customHeight="1">
      <c r="A12" s="723" t="s">
        <v>468</v>
      </c>
      <c r="B12" s="726"/>
      <c r="C12" s="727"/>
      <c r="D12" s="727"/>
      <c r="E12" s="727"/>
      <c r="F12" s="727"/>
      <c r="H12" s="1035" t="s">
        <v>516</v>
      </c>
      <c r="I12" s="1035"/>
      <c r="J12" s="1035"/>
      <c r="K12" s="1035"/>
      <c r="L12" s="1035"/>
      <c r="M12" s="1035"/>
      <c r="N12" s="1035"/>
      <c r="O12" s="1035"/>
      <c r="P12" s="1035"/>
      <c r="Q12" s="1035"/>
      <c r="R12" s="278"/>
      <c r="S12" s="278"/>
      <c r="T12" s="278"/>
      <c r="U12" s="278"/>
      <c r="V12" s="278"/>
      <c r="W12" s="278"/>
      <c r="X12" s="278"/>
      <c r="Y12" s="278"/>
      <c r="Z12" s="278"/>
      <c r="AA12" s="278"/>
    </row>
    <row r="13" spans="1:27" ht="45" customHeight="1">
      <c r="A13" s="723" t="s">
        <v>446</v>
      </c>
      <c r="B13" s="771"/>
      <c r="C13" s="771"/>
      <c r="D13" s="771"/>
      <c r="E13" s="771"/>
      <c r="F13" s="771"/>
      <c r="H13" s="1035"/>
      <c r="I13" s="1035"/>
      <c r="J13" s="1035"/>
      <c r="K13" s="1035"/>
      <c r="L13" s="1035"/>
      <c r="M13" s="1035"/>
      <c r="N13" s="1035"/>
      <c r="O13" s="1035"/>
      <c r="P13" s="1035"/>
      <c r="Q13" s="1035"/>
      <c r="R13" s="278"/>
      <c r="S13" s="278"/>
      <c r="T13" s="278"/>
      <c r="U13" s="278"/>
      <c r="V13" s="278"/>
      <c r="W13" s="278"/>
      <c r="X13" s="278"/>
      <c r="Y13" s="278"/>
      <c r="Z13" s="278"/>
      <c r="AA13" s="278"/>
    </row>
    <row r="14" spans="1:27" ht="43.4" customHeight="1" thickBot="1">
      <c r="A14" s="253" t="s">
        <v>447</v>
      </c>
      <c r="B14" s="296"/>
      <c r="C14" s="297"/>
      <c r="D14" s="297"/>
      <c r="E14" s="297"/>
      <c r="F14" s="297"/>
      <c r="H14" s="1035"/>
      <c r="I14" s="1035"/>
      <c r="J14" s="1035"/>
      <c r="K14" s="1035"/>
      <c r="L14" s="1035"/>
      <c r="M14" s="1035"/>
      <c r="N14" s="1035"/>
      <c r="O14" s="1035"/>
      <c r="P14" s="1035"/>
      <c r="Q14" s="1035"/>
      <c r="R14" s="278"/>
      <c r="S14" s="278"/>
      <c r="T14" s="278"/>
      <c r="U14" s="278"/>
      <c r="V14" s="278"/>
      <c r="W14" s="278"/>
      <c r="X14" s="278"/>
      <c r="Y14" s="278"/>
      <c r="Z14" s="278"/>
      <c r="AA14" s="278"/>
    </row>
    <row r="15" spans="1:27" ht="60.65" customHeight="1" thickTop="1">
      <c r="A15" s="222" t="s">
        <v>482</v>
      </c>
      <c r="B15" s="298"/>
      <c r="C15" s="298"/>
      <c r="D15" s="298"/>
      <c r="E15" s="298"/>
      <c r="F15" s="298"/>
      <c r="H15" s="1035" t="s">
        <v>517</v>
      </c>
      <c r="I15" s="1035"/>
      <c r="J15" s="1035"/>
      <c r="K15" s="1035"/>
      <c r="L15" s="1035"/>
      <c r="M15" s="1035"/>
      <c r="N15" s="1035"/>
      <c r="O15" s="1035"/>
      <c r="P15" s="1035"/>
      <c r="Q15" s="1035"/>
      <c r="R15" s="278"/>
      <c r="S15" s="278"/>
      <c r="T15" s="278"/>
      <c r="U15" s="278"/>
      <c r="V15" s="278"/>
      <c r="W15" s="278"/>
      <c r="X15" s="278"/>
      <c r="Y15" s="278"/>
      <c r="Z15" s="278"/>
      <c r="AA15" s="278"/>
    </row>
    <row r="16" spans="1:27" ht="35.5" customHeight="1">
      <c r="A16" s="723" t="s">
        <v>518</v>
      </c>
      <c r="B16" s="300"/>
      <c r="C16" s="300"/>
      <c r="D16" s="300"/>
      <c r="E16" s="300"/>
      <c r="F16" s="300"/>
      <c r="H16" s="1035"/>
      <c r="I16" s="1035"/>
      <c r="J16" s="1035"/>
      <c r="K16" s="1035"/>
      <c r="L16" s="1035"/>
      <c r="M16" s="1035"/>
      <c r="N16" s="1035"/>
      <c r="O16" s="1035"/>
      <c r="P16" s="1035"/>
      <c r="Q16" s="1035"/>
      <c r="R16" s="278"/>
      <c r="S16" s="278"/>
      <c r="T16" s="278"/>
      <c r="U16" s="278"/>
      <c r="V16" s="278"/>
      <c r="W16" s="278"/>
      <c r="X16" s="278"/>
      <c r="Y16" s="278"/>
      <c r="Z16" s="278"/>
      <c r="AA16" s="278"/>
    </row>
    <row r="17" spans="1:27" ht="35.5" customHeight="1">
      <c r="A17" s="723" t="s">
        <v>485</v>
      </c>
      <c r="B17" s="298"/>
      <c r="C17" s="298"/>
      <c r="D17" s="298"/>
      <c r="E17" s="298"/>
      <c r="F17" s="298"/>
      <c r="H17" s="1035"/>
      <c r="I17" s="1035"/>
      <c r="J17" s="1035"/>
      <c r="K17" s="1035"/>
      <c r="L17" s="1035"/>
      <c r="M17" s="1035"/>
      <c r="N17" s="1035"/>
      <c r="O17" s="1035"/>
      <c r="P17" s="1035"/>
      <c r="Q17" s="1035"/>
      <c r="R17" s="278"/>
      <c r="S17" s="278"/>
      <c r="T17" s="278"/>
      <c r="U17" s="278"/>
      <c r="V17" s="278"/>
      <c r="W17" s="278"/>
      <c r="X17" s="278"/>
      <c r="Y17" s="278"/>
      <c r="Z17" s="278"/>
      <c r="AA17" s="278"/>
    </row>
    <row r="18" spans="1:27" ht="35.5" customHeight="1">
      <c r="A18" s="723" t="s">
        <v>519</v>
      </c>
      <c r="B18" s="298"/>
      <c r="C18" s="298"/>
      <c r="D18" s="298"/>
      <c r="E18" s="298"/>
      <c r="F18" s="298"/>
      <c r="H18" s="1213" t="s">
        <v>520</v>
      </c>
      <c r="I18" s="1213"/>
      <c r="J18" s="1213"/>
      <c r="K18" s="1213"/>
      <c r="L18" s="1213"/>
      <c r="M18" s="1213"/>
      <c r="N18" s="1213"/>
      <c r="O18" s="1213"/>
      <c r="P18" s="1213"/>
      <c r="Q18" s="1213"/>
      <c r="R18" s="278"/>
      <c r="S18" s="278"/>
      <c r="T18" s="278"/>
      <c r="U18" s="278"/>
      <c r="V18" s="278"/>
      <c r="W18" s="278"/>
      <c r="X18" s="278"/>
      <c r="Y18" s="278"/>
      <c r="Z18" s="278"/>
      <c r="AA18" s="278"/>
    </row>
    <row r="19" spans="1:27" ht="83.25" customHeight="1">
      <c r="A19" s="723" t="s">
        <v>521</v>
      </c>
      <c r="B19" s="772"/>
      <c r="C19" s="730"/>
      <c r="D19" s="730"/>
      <c r="E19" s="730"/>
      <c r="F19" s="730"/>
      <c r="H19" s="1213"/>
      <c r="I19" s="1213"/>
      <c r="J19" s="1213"/>
      <c r="K19" s="1213"/>
      <c r="L19" s="1213"/>
      <c r="M19" s="1213"/>
      <c r="N19" s="1213"/>
      <c r="O19" s="1213"/>
      <c r="P19" s="1213"/>
      <c r="Q19" s="1213"/>
      <c r="R19" s="278"/>
      <c r="S19" s="278"/>
      <c r="T19" s="278"/>
      <c r="U19" s="278"/>
      <c r="V19" s="278"/>
      <c r="W19" s="278"/>
      <c r="X19" s="278"/>
      <c r="Y19" s="278"/>
      <c r="Z19" s="278"/>
      <c r="AA19" s="278"/>
    </row>
    <row r="20" spans="1:27" ht="37.5" customHeight="1">
      <c r="A20" s="723" t="s">
        <v>522</v>
      </c>
      <c r="B20" s="615"/>
      <c r="C20" s="730"/>
      <c r="D20" s="730"/>
      <c r="E20" s="730"/>
      <c r="F20" s="730"/>
      <c r="H20" s="1213"/>
      <c r="I20" s="1213"/>
      <c r="J20" s="1213"/>
      <c r="K20" s="1213"/>
      <c r="L20" s="1213"/>
      <c r="M20" s="1213"/>
      <c r="N20" s="1213"/>
      <c r="O20" s="1213"/>
      <c r="P20" s="1213"/>
      <c r="Q20" s="1213"/>
      <c r="R20" s="278"/>
      <c r="S20" s="278"/>
      <c r="T20" s="278"/>
      <c r="U20" s="278"/>
      <c r="V20" s="278"/>
      <c r="W20" s="278"/>
      <c r="X20" s="278"/>
      <c r="Y20" s="278"/>
      <c r="Z20" s="278"/>
      <c r="AA20" s="278"/>
    </row>
    <row r="21" spans="1:27" ht="36" customHeight="1">
      <c r="A21" s="723" t="s">
        <v>523</v>
      </c>
      <c r="B21" s="773"/>
      <c r="C21" s="773"/>
      <c r="D21" s="773"/>
      <c r="E21" s="773"/>
      <c r="F21" s="773"/>
      <c r="H21" s="1221" t="s">
        <v>510</v>
      </c>
      <c r="I21" s="1221"/>
      <c r="J21" s="1221"/>
      <c r="K21" s="1221"/>
      <c r="L21" s="1221"/>
      <c r="M21" s="1221"/>
      <c r="N21" s="1221"/>
      <c r="O21" s="1221"/>
      <c r="P21" s="1221"/>
      <c r="Q21" s="1221"/>
      <c r="R21" s="278"/>
      <c r="S21" s="278"/>
      <c r="T21" s="278"/>
      <c r="U21" s="278"/>
      <c r="V21" s="278"/>
      <c r="W21" s="278"/>
      <c r="X21" s="278"/>
      <c r="Y21" s="278"/>
      <c r="Z21" s="278"/>
      <c r="AA21" s="278"/>
    </row>
    <row r="22" spans="1:27" ht="49" customHeight="1">
      <c r="A22" s="603" t="s">
        <v>462</v>
      </c>
      <c r="B22" s="599"/>
      <c r="C22" s="599"/>
      <c r="D22" s="599"/>
      <c r="E22" s="599"/>
      <c r="F22" s="599"/>
      <c r="H22" s="1221"/>
      <c r="I22" s="1221"/>
      <c r="J22" s="1221"/>
      <c r="K22" s="1221"/>
      <c r="L22" s="1221"/>
      <c r="M22" s="1221"/>
      <c r="N22" s="1221"/>
      <c r="O22" s="1221"/>
      <c r="P22" s="1221"/>
      <c r="Q22" s="1221"/>
      <c r="R22" s="278"/>
      <c r="S22" s="278"/>
      <c r="T22" s="278"/>
      <c r="U22" s="278"/>
      <c r="V22" s="278"/>
      <c r="W22" s="278"/>
      <c r="X22" s="278"/>
      <c r="Y22" s="278"/>
      <c r="Z22" s="278"/>
      <c r="AA22" s="278"/>
    </row>
    <row r="23" spans="1:27" ht="27" customHeight="1">
      <c r="A23" s="604" t="s">
        <v>463</v>
      </c>
      <c r="B23" s="599"/>
      <c r="C23" s="599"/>
      <c r="D23" s="599"/>
      <c r="E23" s="730"/>
      <c r="F23" s="730"/>
      <c r="H23" s="1213" t="s">
        <v>524</v>
      </c>
      <c r="I23" s="1213"/>
      <c r="J23" s="1213"/>
      <c r="K23" s="1213"/>
      <c r="L23" s="1213"/>
      <c r="M23" s="1213"/>
      <c r="N23" s="1213"/>
      <c r="O23" s="1213"/>
      <c r="P23" s="1213"/>
      <c r="Q23" s="1213"/>
    </row>
    <row r="24" spans="1:27" ht="32.5" customHeight="1">
      <c r="A24" s="774" t="s">
        <v>104</v>
      </c>
      <c r="B24" s="769"/>
      <c r="C24" s="724"/>
      <c r="D24" s="724"/>
      <c r="E24" s="724"/>
      <c r="F24" s="724"/>
      <c r="H24" s="1213"/>
      <c r="I24" s="1213"/>
      <c r="J24" s="1213"/>
      <c r="K24" s="1213"/>
      <c r="L24" s="1213"/>
      <c r="M24" s="1213"/>
      <c r="N24" s="1213"/>
      <c r="O24" s="1213"/>
      <c r="P24" s="1213"/>
      <c r="Q24" s="1213"/>
    </row>
    <row r="25" spans="1:27">
      <c r="H25" s="1213"/>
      <c r="I25" s="1213"/>
      <c r="J25" s="1213"/>
      <c r="K25" s="1213"/>
      <c r="L25" s="1213"/>
      <c r="M25" s="1213"/>
      <c r="N25" s="1213"/>
      <c r="O25" s="1213"/>
      <c r="P25" s="1213"/>
      <c r="Q25" s="1213"/>
    </row>
    <row r="26" spans="1:27">
      <c r="H26" s="1213"/>
      <c r="I26" s="1213"/>
      <c r="J26" s="1213"/>
      <c r="K26" s="1213"/>
      <c r="L26" s="1213"/>
      <c r="M26" s="1213"/>
      <c r="N26" s="1213"/>
      <c r="O26" s="1213"/>
      <c r="P26" s="1213"/>
      <c r="Q26" s="1213"/>
    </row>
    <row r="27" spans="1:27">
      <c r="H27" s="1213"/>
      <c r="I27" s="1213"/>
      <c r="J27" s="1213"/>
      <c r="K27" s="1213"/>
      <c r="L27" s="1213"/>
      <c r="M27" s="1213"/>
      <c r="N27" s="1213"/>
      <c r="O27" s="1213"/>
      <c r="P27" s="1213"/>
      <c r="Q27" s="1213"/>
    </row>
    <row r="28" spans="1:27">
      <c r="H28" s="1213"/>
      <c r="I28" s="1213"/>
      <c r="J28" s="1213"/>
      <c r="K28" s="1213"/>
      <c r="L28" s="1213"/>
      <c r="M28" s="1213"/>
      <c r="N28" s="1213"/>
      <c r="O28" s="1213"/>
      <c r="P28" s="1213"/>
      <c r="Q28" s="1213"/>
    </row>
    <row r="29" spans="1:27">
      <c r="H29" s="1213"/>
      <c r="I29" s="1213"/>
      <c r="J29" s="1213"/>
      <c r="K29" s="1213"/>
      <c r="L29" s="1213"/>
      <c r="M29" s="1213"/>
      <c r="N29" s="1213"/>
      <c r="O29" s="1213"/>
      <c r="P29" s="1213"/>
      <c r="Q29" s="1213"/>
    </row>
    <row r="30" spans="1:27">
      <c r="H30" s="1213"/>
      <c r="I30" s="1213"/>
      <c r="J30" s="1213"/>
      <c r="K30" s="1213"/>
      <c r="L30" s="1213"/>
      <c r="M30" s="1213"/>
      <c r="N30" s="1213"/>
      <c r="O30" s="1213"/>
      <c r="P30" s="1213"/>
      <c r="Q30" s="1213"/>
    </row>
    <row r="31" spans="1:27">
      <c r="H31" s="389"/>
      <c r="I31" s="389"/>
      <c r="J31" s="389"/>
      <c r="K31" s="389"/>
      <c r="L31" s="389"/>
      <c r="M31" s="389"/>
      <c r="N31" s="389"/>
      <c r="O31" s="389"/>
      <c r="P31" s="389"/>
      <c r="Q31" s="389"/>
    </row>
    <row r="32" spans="1:27">
      <c r="H32" s="389"/>
      <c r="I32" s="389"/>
      <c r="J32" s="389"/>
      <c r="K32" s="389"/>
      <c r="L32" s="389"/>
      <c r="M32" s="389"/>
      <c r="N32" s="389"/>
      <c r="O32" s="389"/>
      <c r="P32" s="389"/>
      <c r="Q32" s="389"/>
    </row>
    <row r="33" spans="8:17">
      <c r="H33" s="390"/>
      <c r="I33" s="390"/>
      <c r="J33" s="390"/>
      <c r="K33" s="390"/>
      <c r="L33" s="390"/>
      <c r="M33" s="390"/>
      <c r="N33" s="390"/>
      <c r="O33" s="390"/>
      <c r="P33" s="390"/>
      <c r="Q33" s="390"/>
    </row>
    <row r="34" spans="8:17">
      <c r="H34" s="390"/>
      <c r="I34" s="390"/>
      <c r="J34" s="390"/>
      <c r="K34" s="390"/>
      <c r="L34" s="390"/>
      <c r="M34" s="390"/>
      <c r="N34" s="390"/>
      <c r="O34" s="390"/>
      <c r="P34" s="390"/>
      <c r="Q34" s="390"/>
    </row>
    <row r="35" spans="8:17">
      <c r="H35" s="390"/>
      <c r="I35" s="390"/>
      <c r="J35" s="390"/>
      <c r="K35" s="390"/>
      <c r="L35" s="390"/>
      <c r="M35" s="390"/>
      <c r="N35" s="390"/>
      <c r="O35" s="390"/>
      <c r="P35" s="390"/>
      <c r="Q35" s="390"/>
    </row>
  </sheetData>
  <mergeCells count="8">
    <mergeCell ref="H23:Q30"/>
    <mergeCell ref="H18:Q20"/>
    <mergeCell ref="H21:Q22"/>
    <mergeCell ref="H2:Q2"/>
    <mergeCell ref="H5:Q7"/>
    <mergeCell ref="H8:Q11"/>
    <mergeCell ref="H12:Q14"/>
    <mergeCell ref="H15:Q17"/>
  </mergeCells>
  <phoneticPr fontId="15"/>
  <conditionalFormatting sqref="B15:B21">
    <cfRule type="expression" dxfId="33" priority="22">
      <formula>$B$15="○"</formula>
    </cfRule>
  </conditionalFormatting>
  <conditionalFormatting sqref="B22:B23">
    <cfRule type="expression" dxfId="32" priority="17">
      <formula>$B$22="○"</formula>
    </cfRule>
  </conditionalFormatting>
  <conditionalFormatting sqref="C15:C21">
    <cfRule type="expression" dxfId="31" priority="21">
      <formula>$C$15="○"</formula>
    </cfRule>
  </conditionalFormatting>
  <conditionalFormatting sqref="C23">
    <cfRule type="expression" dxfId="30" priority="5">
      <formula>$C$22="○"</formula>
    </cfRule>
  </conditionalFormatting>
  <conditionalFormatting sqref="C22:F22">
    <cfRule type="expression" dxfId="29" priority="1">
      <formula>$B$22="○"</formula>
    </cfRule>
  </conditionalFormatting>
  <conditionalFormatting sqref="D15:D21">
    <cfRule type="expression" dxfId="28" priority="20">
      <formula>$D$15="○"</formula>
    </cfRule>
  </conditionalFormatting>
  <conditionalFormatting sqref="D23">
    <cfRule type="expression" dxfId="27" priority="13">
      <formula>$D$22="○"</formula>
    </cfRule>
  </conditionalFormatting>
  <conditionalFormatting sqref="E15:E21">
    <cfRule type="expression" dxfId="26" priority="19">
      <formula>$E$15="○"</formula>
    </cfRule>
  </conditionalFormatting>
  <conditionalFormatting sqref="E23">
    <cfRule type="expression" dxfId="25" priority="14">
      <formula>$E$22="○"</formula>
    </cfRule>
  </conditionalFormatting>
  <conditionalFormatting sqref="E23:F23">
    <cfRule type="expression" dxfId="24" priority="16">
      <formula>E$39&lt;&gt;""</formula>
    </cfRule>
  </conditionalFormatting>
  <conditionalFormatting sqref="F15:F21">
    <cfRule type="expression" dxfId="23" priority="18">
      <formula>$F$15="○"</formula>
    </cfRule>
  </conditionalFormatting>
  <conditionalFormatting sqref="F23">
    <cfRule type="expression" dxfId="22" priority="6">
      <formula>$F$22="○"</formula>
    </cfRule>
  </conditionalFormatting>
  <dataValidations count="1">
    <dataValidation type="list" allowBlank="1" showInputMessage="1" showErrorMessage="1" sqref="C20:F20" xr:uid="{00000000-0002-0000-0A00-000001000000}">
      <formula1>"有,無"</formula1>
    </dataValidation>
  </dataValidations>
  <pageMargins left="0.70866141732283472" right="0.70866141732283472" top="0.74803149606299213" bottom="0.74803149606299213" header="0.31496062992125984" footer="0.31496062992125984"/>
  <pageSetup paperSize="9" scale="7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7">
        <x14:dataValidation type="list" allowBlank="1" showInputMessage="1" xr:uid="{5EEDC7E6-D7CD-4307-94FC-9AA80904FB7F}">
          <x14:formula1>
            <xm:f>選択肢!$C$31</xm:f>
          </x14:formula1>
          <xm:sqref>B16:F16</xm:sqref>
        </x14:dataValidation>
        <x14:dataValidation type="list" allowBlank="1" showInputMessage="1" showErrorMessage="1" error="「－」、「○」どちらかを選択" xr:uid="{5EF134B6-B0ED-45A8-8005-4C1170D5D03C}">
          <x14:formula1>
            <xm:f>選択肢!$C$32:$D$32</xm:f>
          </x14:formula1>
          <xm:sqref>B17:F18</xm:sqref>
        </x14:dataValidation>
        <x14:dataValidation type="list" allowBlank="1" showInputMessage="1" xr:uid="{CAFFB902-770D-491D-B3EF-F25CFF2E553C}">
          <x14:formula1>
            <xm:f>選択肢!$C$29:$D$29</xm:f>
          </x14:formula1>
          <xm:sqref>B6:F6</xm:sqref>
        </x14:dataValidation>
        <x14:dataValidation type="list" allowBlank="1" showInputMessage="1" showErrorMessage="1" error="活用予定がない場合は入力不要" xr:uid="{8ECF5E5A-533A-4445-9B38-C837CB6EA4D3}">
          <x14:formula1>
            <xm:f>選択肢!$C$30</xm:f>
          </x14:formula1>
          <xm:sqref>B15:F15</xm:sqref>
        </x14:dataValidation>
        <x14:dataValidation type="list" allowBlank="1" showInputMessage="1" xr:uid="{FF8BEE9A-34FC-4B28-A9BD-6DF7E629B387}">
          <x14:formula1>
            <xm:f>選択肢!$C$33:$D$33</xm:f>
          </x14:formula1>
          <xm:sqref>B20</xm:sqref>
        </x14:dataValidation>
        <x14:dataValidation type="list" allowBlank="1" showInputMessage="1" xr:uid="{2841ED04-DC42-4879-8C8B-B1DBBC9EAFE7}">
          <x14:formula1>
            <xm:f>選択肢!$C$34:$E$34</xm:f>
          </x14:formula1>
          <xm:sqref>B21:F21</xm:sqref>
        </x14:dataValidation>
        <x14:dataValidation type="list" allowBlank="1" showInputMessage="1" showErrorMessage="1" xr:uid="{B2116539-FD7E-425A-8163-588A7FCF9C0C}">
          <x14:formula1>
            <xm:f>選択肢!$C$12:$D$12</xm:f>
          </x14:formula1>
          <xm:sqref>B22:F23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3"/>
  <sheetViews>
    <sheetView view="pageBreakPreview" zoomScale="115" zoomScaleNormal="100" zoomScaleSheetLayoutView="115" workbookViewId="0">
      <selection activeCell="U26" sqref="U26"/>
    </sheetView>
  </sheetViews>
  <sheetFormatPr defaultColWidth="9" defaultRowHeight="13"/>
  <cols>
    <col min="1" max="1" width="22.1796875" style="196" customWidth="1"/>
    <col min="2" max="6" width="18" style="196" customWidth="1"/>
    <col min="7" max="7" width="3.81640625" style="196" customWidth="1"/>
    <col min="8" max="16384" width="9" style="196"/>
  </cols>
  <sheetData>
    <row r="1" spans="1:17" ht="14">
      <c r="A1" s="181"/>
    </row>
    <row r="2" spans="1:17" ht="19.399999999999999" customHeight="1">
      <c r="A2" s="202" t="s">
        <v>525</v>
      </c>
      <c r="H2" s="1222" t="s">
        <v>478</v>
      </c>
      <c r="I2" s="1222"/>
      <c r="J2" s="1222"/>
      <c r="K2" s="1222"/>
      <c r="L2" s="1222"/>
      <c r="M2" s="1222"/>
      <c r="N2" s="1222"/>
      <c r="O2" s="1222"/>
      <c r="P2" s="1222"/>
      <c r="Q2" s="1222"/>
    </row>
    <row r="3" spans="1:17" ht="28.5" customHeight="1">
      <c r="A3" s="718" t="s">
        <v>526</v>
      </c>
      <c r="B3" s="768"/>
      <c r="C3" s="732"/>
      <c r="D3" s="719"/>
      <c r="E3" s="719"/>
      <c r="F3" s="721"/>
    </row>
    <row r="4" spans="1:17" ht="28.5" customHeight="1">
      <c r="A4" s="718" t="s">
        <v>435</v>
      </c>
      <c r="B4" s="726"/>
      <c r="C4" s="614"/>
      <c r="D4" s="614"/>
      <c r="E4" s="614"/>
      <c r="F4" s="614"/>
    </row>
    <row r="5" spans="1:17" ht="28.5" customHeight="1">
      <c r="A5" s="723" t="s">
        <v>436</v>
      </c>
      <c r="B5" s="770"/>
      <c r="C5" s="722"/>
      <c r="D5" s="722"/>
      <c r="E5" s="722"/>
      <c r="F5" s="722"/>
      <c r="H5" s="1214" t="s">
        <v>527</v>
      </c>
      <c r="I5" s="1214"/>
      <c r="J5" s="1214"/>
      <c r="K5" s="1214"/>
      <c r="L5" s="1214"/>
      <c r="M5" s="1214"/>
      <c r="N5" s="1214"/>
      <c r="O5" s="1214"/>
      <c r="P5" s="1214"/>
      <c r="Q5" s="1214"/>
    </row>
    <row r="6" spans="1:17" ht="28.5" customHeight="1">
      <c r="A6" s="723" t="s">
        <v>438</v>
      </c>
      <c r="B6" s="722"/>
      <c r="C6" s="722"/>
      <c r="D6" s="722"/>
      <c r="E6" s="722"/>
      <c r="F6" s="722"/>
      <c r="H6" s="1214"/>
      <c r="I6" s="1214"/>
      <c r="J6" s="1214"/>
      <c r="K6" s="1214"/>
      <c r="L6" s="1214"/>
      <c r="M6" s="1214"/>
      <c r="N6" s="1214"/>
      <c r="O6" s="1214"/>
      <c r="P6" s="1214"/>
      <c r="Q6" s="1214"/>
    </row>
    <row r="7" spans="1:17" ht="71.25" customHeight="1">
      <c r="A7" s="723" t="s">
        <v>439</v>
      </c>
      <c r="B7" s="769"/>
      <c r="C7" s="724"/>
      <c r="D7" s="614"/>
      <c r="E7" s="614"/>
      <c r="F7" s="614"/>
      <c r="H7" s="1214"/>
      <c r="I7" s="1214"/>
      <c r="J7" s="1214"/>
      <c r="K7" s="1214"/>
      <c r="L7" s="1214"/>
      <c r="M7" s="1214"/>
      <c r="N7" s="1214"/>
      <c r="O7" s="1214"/>
      <c r="P7" s="1214"/>
      <c r="Q7" s="1214"/>
    </row>
    <row r="8" spans="1:17" ht="35.5" customHeight="1">
      <c r="A8" s="718" t="s">
        <v>440</v>
      </c>
      <c r="B8" s="299"/>
      <c r="C8" s="775"/>
      <c r="D8" s="614"/>
      <c r="E8" s="614"/>
      <c r="F8" s="614"/>
      <c r="H8" s="1214"/>
      <c r="I8" s="1214"/>
      <c r="J8" s="1214"/>
      <c r="K8" s="1214"/>
      <c r="L8" s="1214"/>
      <c r="M8" s="1214"/>
      <c r="N8" s="1214"/>
      <c r="O8" s="1214"/>
      <c r="P8" s="1214"/>
      <c r="Q8" s="1214"/>
    </row>
    <row r="9" spans="1:17" ht="38.25" customHeight="1">
      <c r="A9" s="718" t="s">
        <v>480</v>
      </c>
      <c r="B9" s="726"/>
      <c r="C9" s="614"/>
      <c r="D9" s="614"/>
      <c r="E9" s="614"/>
      <c r="F9" s="614"/>
      <c r="H9" s="1214" t="s">
        <v>441</v>
      </c>
      <c r="I9" s="1214"/>
      <c r="J9" s="1214"/>
      <c r="K9" s="1214"/>
      <c r="L9" s="1214"/>
      <c r="M9" s="1214"/>
      <c r="N9" s="1214"/>
      <c r="O9" s="1214"/>
      <c r="P9" s="1214"/>
      <c r="Q9" s="1214"/>
    </row>
    <row r="10" spans="1:17" ht="27.65" customHeight="1">
      <c r="A10" s="718" t="s">
        <v>319</v>
      </c>
      <c r="B10" s="770"/>
      <c r="C10" s="722"/>
      <c r="D10" s="722"/>
      <c r="E10" s="722"/>
      <c r="F10" s="722"/>
      <c r="H10" s="1214"/>
      <c r="I10" s="1214"/>
      <c r="J10" s="1214"/>
      <c r="K10" s="1214"/>
      <c r="L10" s="1214"/>
      <c r="M10" s="1214"/>
      <c r="N10" s="1214"/>
      <c r="O10" s="1214"/>
      <c r="P10" s="1214"/>
      <c r="Q10" s="1214"/>
    </row>
    <row r="11" spans="1:17" ht="36" customHeight="1">
      <c r="A11" s="718" t="s">
        <v>442</v>
      </c>
      <c r="B11" s="770"/>
      <c r="C11" s="722"/>
      <c r="D11" s="722"/>
      <c r="E11" s="722"/>
      <c r="F11" s="722"/>
      <c r="H11" s="1214"/>
      <c r="I11" s="1214"/>
      <c r="J11" s="1214"/>
      <c r="K11" s="1214"/>
      <c r="L11" s="1214"/>
      <c r="M11" s="1214"/>
      <c r="N11" s="1214"/>
      <c r="O11" s="1214"/>
      <c r="P11" s="1214"/>
      <c r="Q11" s="1214"/>
    </row>
    <row r="12" spans="1:17" ht="36" customHeight="1">
      <c r="A12" s="718" t="s">
        <v>443</v>
      </c>
      <c r="B12" s="770"/>
      <c r="C12" s="722"/>
      <c r="D12" s="722"/>
      <c r="E12" s="722"/>
      <c r="F12" s="722"/>
      <c r="H12" s="1214"/>
      <c r="I12" s="1214"/>
      <c r="J12" s="1214"/>
      <c r="K12" s="1214"/>
      <c r="L12" s="1214"/>
      <c r="M12" s="1214"/>
      <c r="N12" s="1214"/>
      <c r="O12" s="1214"/>
      <c r="P12" s="1214"/>
      <c r="Q12" s="1214"/>
    </row>
    <row r="13" spans="1:17" ht="33.75" customHeight="1">
      <c r="A13" s="723" t="s">
        <v>445</v>
      </c>
      <c r="B13" s="726"/>
      <c r="C13" s="727"/>
      <c r="D13" s="727"/>
      <c r="E13" s="727"/>
      <c r="F13" s="727"/>
      <c r="H13" s="1214" t="s">
        <v>444</v>
      </c>
      <c r="I13" s="1214"/>
      <c r="J13" s="1214"/>
      <c r="K13" s="1214"/>
      <c r="L13" s="1214"/>
      <c r="M13" s="1214"/>
      <c r="N13" s="1214"/>
      <c r="O13" s="1214"/>
      <c r="P13" s="1214"/>
      <c r="Q13" s="1214"/>
    </row>
    <row r="14" spans="1:17" ht="39.65" customHeight="1">
      <c r="A14" s="723" t="s">
        <v>446</v>
      </c>
      <c r="B14" s="776"/>
      <c r="C14" s="776"/>
      <c r="D14" s="776"/>
      <c r="E14" s="776"/>
      <c r="F14" s="776"/>
      <c r="H14" s="1214"/>
      <c r="I14" s="1214"/>
      <c r="J14" s="1214"/>
      <c r="K14" s="1214"/>
      <c r="L14" s="1214"/>
      <c r="M14" s="1214"/>
      <c r="N14" s="1214"/>
      <c r="O14" s="1214"/>
      <c r="P14" s="1214"/>
      <c r="Q14" s="1214"/>
    </row>
    <row r="15" spans="1:17" ht="67.5" customHeight="1" thickBot="1">
      <c r="A15" s="253" t="s">
        <v>447</v>
      </c>
      <c r="B15" s="315"/>
      <c r="C15" s="305"/>
      <c r="D15" s="305"/>
      <c r="E15" s="305"/>
      <c r="F15" s="305"/>
      <c r="H15" s="1214"/>
      <c r="I15" s="1214"/>
      <c r="J15" s="1214"/>
      <c r="K15" s="1214"/>
      <c r="L15" s="1214"/>
      <c r="M15" s="1214"/>
      <c r="N15" s="1214"/>
      <c r="O15" s="1214"/>
      <c r="P15" s="1214"/>
      <c r="Q15" s="1214"/>
    </row>
    <row r="16" spans="1:17" ht="56.5" customHeight="1" thickTop="1">
      <c r="A16" s="222" t="s">
        <v>482</v>
      </c>
      <c r="B16" s="298"/>
      <c r="C16" s="298"/>
      <c r="D16" s="298"/>
      <c r="E16" s="298"/>
      <c r="F16" s="298"/>
      <c r="H16" s="1214"/>
      <c r="I16" s="1214"/>
      <c r="J16" s="1214"/>
      <c r="K16" s="1214"/>
      <c r="L16" s="1214"/>
      <c r="M16" s="1214"/>
      <c r="N16" s="1214"/>
      <c r="O16" s="1214"/>
      <c r="P16" s="1214"/>
      <c r="Q16" s="1214"/>
    </row>
    <row r="17" spans="1:17" ht="29.25" customHeight="1">
      <c r="A17" s="723" t="s">
        <v>528</v>
      </c>
      <c r="B17" s="730"/>
      <c r="C17" s="730"/>
      <c r="D17" s="730"/>
      <c r="E17" s="730"/>
      <c r="F17" s="730"/>
      <c r="H17" s="1214"/>
      <c r="I17" s="1214"/>
      <c r="J17" s="1214"/>
      <c r="K17" s="1214"/>
      <c r="L17" s="1214"/>
      <c r="M17" s="1214"/>
      <c r="N17" s="1214"/>
      <c r="O17" s="1214"/>
      <c r="P17" s="1214"/>
      <c r="Q17" s="1214"/>
    </row>
    <row r="18" spans="1:17" ht="37.5" customHeight="1">
      <c r="A18" s="723" t="s">
        <v>453</v>
      </c>
      <c r="B18" s="777"/>
      <c r="C18" s="777"/>
      <c r="D18" s="777"/>
      <c r="E18" s="777"/>
      <c r="F18" s="777"/>
      <c r="H18" s="1214"/>
      <c r="I18" s="1214"/>
      <c r="J18" s="1214"/>
      <c r="K18" s="1214"/>
      <c r="L18" s="1214"/>
      <c r="M18" s="1214"/>
      <c r="N18" s="1214"/>
      <c r="O18" s="1214"/>
      <c r="P18" s="1214"/>
      <c r="Q18" s="1214"/>
    </row>
    <row r="19" spans="1:17" ht="50.25" customHeight="1">
      <c r="A19" s="723" t="s">
        <v>529</v>
      </c>
      <c r="B19" s="778"/>
      <c r="C19" s="778"/>
      <c r="D19" s="778"/>
      <c r="E19" s="778"/>
      <c r="F19" s="778"/>
      <c r="H19" s="1215" t="s">
        <v>530</v>
      </c>
      <c r="I19" s="1215"/>
      <c r="J19" s="1215"/>
      <c r="K19" s="1215"/>
      <c r="L19" s="1215"/>
      <c r="M19" s="1215"/>
      <c r="N19" s="1215"/>
      <c r="O19" s="1215"/>
      <c r="P19" s="1215"/>
      <c r="Q19" s="1215"/>
    </row>
    <row r="20" spans="1:17" ht="50.25" customHeight="1">
      <c r="A20" s="723" t="s">
        <v>531</v>
      </c>
      <c r="B20" s="778"/>
      <c r="C20" s="778"/>
      <c r="D20" s="778"/>
      <c r="E20" s="778"/>
      <c r="F20" s="778"/>
      <c r="H20" s="1215"/>
      <c r="I20" s="1215"/>
      <c r="J20" s="1215"/>
      <c r="K20" s="1215"/>
      <c r="L20" s="1215"/>
      <c r="M20" s="1215"/>
      <c r="N20" s="1215"/>
      <c r="O20" s="1215"/>
      <c r="P20" s="1215"/>
      <c r="Q20" s="1215"/>
    </row>
    <row r="21" spans="1:17" ht="50.25" customHeight="1">
      <c r="A21" s="723" t="s">
        <v>532</v>
      </c>
      <c r="B21" s="778"/>
      <c r="C21" s="778"/>
      <c r="D21" s="778"/>
      <c r="E21" s="778"/>
      <c r="F21" s="778"/>
      <c r="H21" s="1215"/>
      <c r="I21" s="1215"/>
      <c r="J21" s="1215"/>
      <c r="K21" s="1215"/>
      <c r="L21" s="1215"/>
      <c r="M21" s="1215"/>
      <c r="N21" s="1215"/>
      <c r="O21" s="1215"/>
      <c r="P21" s="1215"/>
      <c r="Q21" s="1215"/>
    </row>
    <row r="22" spans="1:17" ht="44.15" customHeight="1">
      <c r="A22" s="723" t="s">
        <v>533</v>
      </c>
      <c r="B22" s="778"/>
      <c r="C22" s="778"/>
      <c r="D22" s="778"/>
      <c r="E22" s="778"/>
      <c r="F22" s="778"/>
      <c r="H22" s="1215"/>
      <c r="I22" s="1215"/>
      <c r="J22" s="1215"/>
      <c r="K22" s="1215"/>
      <c r="L22" s="1215"/>
      <c r="M22" s="1215"/>
      <c r="N22" s="1215"/>
      <c r="O22" s="1215"/>
      <c r="P22" s="1215"/>
      <c r="Q22" s="1215"/>
    </row>
    <row r="23" spans="1:17" ht="47.5" customHeight="1">
      <c r="A23" s="723" t="s">
        <v>534</v>
      </c>
      <c r="B23" s="778"/>
      <c r="C23" s="778"/>
      <c r="D23" s="778"/>
      <c r="E23" s="778"/>
      <c r="F23" s="778"/>
      <c r="H23" s="1215"/>
      <c r="I23" s="1215"/>
      <c r="J23" s="1215"/>
      <c r="K23" s="1215"/>
      <c r="L23" s="1215"/>
      <c r="M23" s="1215"/>
      <c r="N23" s="1215"/>
      <c r="O23" s="1215"/>
      <c r="P23" s="1215"/>
      <c r="Q23" s="1215"/>
    </row>
    <row r="24" spans="1:17" ht="50.25" customHeight="1">
      <c r="A24" s="723" t="s">
        <v>535</v>
      </c>
      <c r="B24" s="778"/>
      <c r="C24" s="778"/>
      <c r="D24" s="778"/>
      <c r="E24" s="778"/>
      <c r="F24" s="778"/>
      <c r="H24" s="1219" t="s">
        <v>510</v>
      </c>
      <c r="I24" s="1219"/>
      <c r="J24" s="1219"/>
      <c r="K24" s="1219"/>
      <c r="L24" s="1219"/>
      <c r="M24" s="1219"/>
      <c r="N24" s="1219"/>
      <c r="O24" s="1219"/>
      <c r="P24" s="1219"/>
      <c r="Q24" s="1219"/>
    </row>
    <row r="25" spans="1:17" ht="52.5" customHeight="1">
      <c r="A25" s="603" t="s">
        <v>462</v>
      </c>
      <c r="B25" s="599"/>
      <c r="C25" s="599"/>
      <c r="D25" s="599"/>
      <c r="E25" s="599"/>
      <c r="F25" s="599"/>
      <c r="H25" s="1219"/>
      <c r="I25" s="1219"/>
      <c r="J25" s="1219"/>
      <c r="K25" s="1219"/>
      <c r="L25" s="1219"/>
      <c r="M25" s="1219"/>
      <c r="N25" s="1219"/>
      <c r="O25" s="1219"/>
      <c r="P25" s="1219"/>
      <c r="Q25" s="1219"/>
    </row>
    <row r="26" spans="1:17" ht="23.5" customHeight="1">
      <c r="A26" s="604" t="s">
        <v>463</v>
      </c>
      <c r="B26" s="599"/>
      <c r="C26" s="599"/>
      <c r="D26" s="599"/>
      <c r="E26" s="730"/>
      <c r="F26" s="730"/>
      <c r="H26" s="1215" t="s">
        <v>512</v>
      </c>
      <c r="I26" s="1215"/>
      <c r="J26" s="1215"/>
      <c r="K26" s="1215"/>
      <c r="L26" s="1215"/>
      <c r="M26" s="1215"/>
      <c r="N26" s="1215"/>
      <c r="O26" s="1215"/>
      <c r="P26" s="1215"/>
      <c r="Q26" s="1215"/>
    </row>
    <row r="27" spans="1:17" ht="28" customHeight="1">
      <c r="A27" s="718" t="s">
        <v>104</v>
      </c>
      <c r="B27" s="779"/>
      <c r="C27" s="779"/>
      <c r="D27" s="779"/>
      <c r="E27" s="779"/>
      <c r="F27" s="779"/>
      <c r="H27" s="1215"/>
      <c r="I27" s="1215"/>
      <c r="J27" s="1215"/>
      <c r="K27" s="1215"/>
      <c r="L27" s="1215"/>
      <c r="M27" s="1215"/>
      <c r="N27" s="1215"/>
      <c r="O27" s="1215"/>
      <c r="P27" s="1215"/>
      <c r="Q27" s="1215"/>
    </row>
    <row r="28" spans="1:17">
      <c r="A28" s="223"/>
      <c r="B28" s="202"/>
      <c r="C28" s="202"/>
      <c r="D28" s="202"/>
      <c r="E28" s="202"/>
      <c r="F28" s="202"/>
      <c r="H28" s="388"/>
      <c r="I28" s="388"/>
      <c r="J28" s="388"/>
      <c r="K28" s="388"/>
      <c r="L28" s="388"/>
      <c r="M28" s="388"/>
      <c r="N28" s="388"/>
      <c r="O28" s="388"/>
      <c r="P28" s="388"/>
      <c r="Q28" s="388"/>
    </row>
    <row r="29" spans="1:17">
      <c r="H29" s="388"/>
      <c r="I29" s="388"/>
      <c r="J29" s="388"/>
      <c r="K29" s="388"/>
      <c r="L29" s="388"/>
      <c r="M29" s="388"/>
      <c r="N29" s="388"/>
      <c r="O29" s="388"/>
      <c r="P29" s="388"/>
      <c r="Q29" s="388"/>
    </row>
    <row r="30" spans="1:17">
      <c r="H30" s="388"/>
      <c r="I30" s="388"/>
      <c r="J30" s="388"/>
      <c r="K30" s="388"/>
      <c r="L30" s="388"/>
      <c r="M30" s="388"/>
      <c r="N30" s="388"/>
      <c r="O30" s="388"/>
      <c r="P30" s="388"/>
      <c r="Q30" s="388"/>
    </row>
    <row r="31" spans="1:17">
      <c r="H31" s="388"/>
      <c r="I31" s="388"/>
      <c r="J31" s="388"/>
      <c r="K31" s="388"/>
      <c r="L31" s="388"/>
      <c r="M31" s="388"/>
      <c r="N31" s="388"/>
      <c r="O31" s="388"/>
      <c r="P31" s="388"/>
      <c r="Q31" s="388"/>
    </row>
    <row r="32" spans="1:17">
      <c r="H32" s="388"/>
      <c r="I32" s="388"/>
      <c r="J32" s="388"/>
      <c r="K32" s="388"/>
      <c r="L32" s="388"/>
      <c r="M32" s="388"/>
      <c r="N32" s="388"/>
      <c r="O32" s="388"/>
      <c r="P32" s="388"/>
      <c r="Q32" s="388"/>
    </row>
    <row r="33" spans="8:17">
      <c r="H33" s="388"/>
      <c r="I33" s="388"/>
      <c r="J33" s="388"/>
      <c r="K33" s="388"/>
      <c r="L33" s="388"/>
      <c r="M33" s="388"/>
      <c r="N33" s="388"/>
      <c r="O33" s="388"/>
      <c r="P33" s="388"/>
      <c r="Q33" s="388"/>
    </row>
  </sheetData>
  <mergeCells count="7">
    <mergeCell ref="H26:Q27"/>
    <mergeCell ref="H19:Q23"/>
    <mergeCell ref="H24:Q25"/>
    <mergeCell ref="H2:Q2"/>
    <mergeCell ref="H5:Q8"/>
    <mergeCell ref="H9:Q12"/>
    <mergeCell ref="H13:Q18"/>
  </mergeCells>
  <phoneticPr fontId="15"/>
  <conditionalFormatting sqref="B16:B24">
    <cfRule type="expression" dxfId="21" priority="20">
      <formula>$B$16="○"</formula>
    </cfRule>
  </conditionalFormatting>
  <conditionalFormatting sqref="B25:B26">
    <cfRule type="expression" dxfId="20" priority="11">
      <formula>$B$25="○"</formula>
    </cfRule>
  </conditionalFormatting>
  <conditionalFormatting sqref="C16:C24">
    <cfRule type="expression" dxfId="19" priority="19">
      <formula>$C$16="○"</formula>
    </cfRule>
  </conditionalFormatting>
  <conditionalFormatting sqref="C26">
    <cfRule type="expression" dxfId="18" priority="12">
      <formula>$C$25="○"</formula>
    </cfRule>
  </conditionalFormatting>
  <conditionalFormatting sqref="C25:F25">
    <cfRule type="expression" dxfId="17" priority="1">
      <formula>$B$25="○"</formula>
    </cfRule>
  </conditionalFormatting>
  <conditionalFormatting sqref="D16:D24">
    <cfRule type="expression" dxfId="16" priority="18">
      <formula>$D$16="○"</formula>
    </cfRule>
  </conditionalFormatting>
  <conditionalFormatting sqref="D26">
    <cfRule type="expression" dxfId="15" priority="13">
      <formula>$D$25="○"</formula>
    </cfRule>
  </conditionalFormatting>
  <conditionalFormatting sqref="E16:E24">
    <cfRule type="expression" dxfId="14" priority="17">
      <formula>$E$16="○"</formula>
    </cfRule>
  </conditionalFormatting>
  <conditionalFormatting sqref="E26">
    <cfRule type="expression" dxfId="13" priority="9">
      <formula>$E$25="○"</formula>
    </cfRule>
  </conditionalFormatting>
  <conditionalFormatting sqref="E26:F26">
    <cfRule type="expression" dxfId="12" priority="14">
      <formula>E$39&lt;&gt;""</formula>
    </cfRule>
  </conditionalFormatting>
  <conditionalFormatting sqref="F16:F24">
    <cfRule type="expression" dxfId="11" priority="16">
      <formula>$F$16="○"</formula>
    </cfRule>
  </conditionalFormatting>
  <conditionalFormatting sqref="F26">
    <cfRule type="expression" dxfId="10" priority="5">
      <formula>$F$25="○"</formula>
    </cfRule>
  </conditionalFormatting>
  <dataValidations count="2">
    <dataValidation type="list" allowBlank="1" showInputMessage="1" sqref="B27:F27" xr:uid="{00000000-0002-0000-0C00-000002000000}">
      <formula1>"可燃ごみも含む,資源ごみのみ,-"</formula1>
    </dataValidation>
    <dataValidation type="list" allowBlank="1" showInputMessage="1" sqref="C6:F6" xr:uid="{00000000-0002-0000-0C00-000006000000}">
      <formula1>"新設工事,改良（改造）工事,増設工事"</formula1>
    </dataValidation>
  </dataValidations>
  <pageMargins left="0.70866141732283472" right="0.70866141732283472" top="0.74803149606299213" bottom="0.74803149606299213" header="0.31496062992125984" footer="0.31496062992125984"/>
  <pageSetup paperSize="9" scale="7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7D6437ED-4E3A-4A04-89AD-47DEE9993DD2}">
          <x14:formula1>
            <xm:f>選択肢!$C$36:$E$36</xm:f>
          </x14:formula1>
          <xm:sqref>B6</xm:sqref>
        </x14:dataValidation>
        <x14:dataValidation type="list" allowBlank="1" showInputMessage="1" xr:uid="{236FF591-D53E-454C-8ED8-CBD98DD85304}">
          <x14:formula1>
            <xm:f>選択肢!$C$37:$G$37</xm:f>
          </x14:formula1>
          <xm:sqref>B8:F8</xm:sqref>
        </x14:dataValidation>
        <x14:dataValidation type="list" allowBlank="1" showInputMessage="1" showErrorMessage="1" error="活用予定がない場合は入力不要" xr:uid="{7F786D2B-6C0C-408B-B576-23BF32A61733}">
          <x14:formula1>
            <xm:f>選択肢!$C$38</xm:f>
          </x14:formula1>
          <xm:sqref>B16:F16</xm:sqref>
        </x14:dataValidation>
        <x14:dataValidation type="list" allowBlank="1" showInputMessage="1" xr:uid="{CEB655F4-52E1-43A2-A2A6-2B97D3E6D568}">
          <x14:formula1>
            <xm:f>選択肢!$C$39</xm:f>
          </x14:formula1>
          <xm:sqref>B17:F24</xm:sqref>
        </x14:dataValidation>
        <x14:dataValidation type="list" allowBlank="1" showInputMessage="1" showErrorMessage="1" xr:uid="{AF8A7579-8D5F-463F-9C1F-072644C2430E}">
          <x14:formula1>
            <xm:f>選択肢!$C$12:$D$12</xm:f>
          </x14:formula1>
          <xm:sqref>B25:F26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6"/>
  <sheetViews>
    <sheetView view="pageBreakPreview" zoomScaleNormal="100" zoomScaleSheetLayoutView="100" workbookViewId="0">
      <selection activeCell="F14" sqref="F14"/>
    </sheetView>
  </sheetViews>
  <sheetFormatPr defaultColWidth="9" defaultRowHeight="13"/>
  <cols>
    <col min="1" max="1" width="22.1796875" style="196" customWidth="1"/>
    <col min="2" max="6" width="18" style="196" customWidth="1"/>
    <col min="7" max="16384" width="9" style="196"/>
  </cols>
  <sheetData>
    <row r="1" spans="1:17" ht="14">
      <c r="A1" s="224"/>
      <c r="B1" s="202"/>
      <c r="C1" s="202"/>
      <c r="D1" s="202"/>
      <c r="E1" s="202"/>
      <c r="F1" s="202"/>
    </row>
    <row r="2" spans="1:17" ht="19.399999999999999" customHeight="1">
      <c r="A2" s="202" t="s">
        <v>536</v>
      </c>
      <c r="B2" s="202"/>
      <c r="C2" s="202"/>
      <c r="D2" s="202"/>
      <c r="E2" s="202"/>
      <c r="F2" s="202"/>
      <c r="H2" s="1222" t="s">
        <v>478</v>
      </c>
      <c r="I2" s="1222"/>
      <c r="J2" s="1222"/>
      <c r="K2" s="1222"/>
      <c r="L2" s="1222"/>
      <c r="M2" s="1222"/>
      <c r="N2" s="1222"/>
      <c r="O2" s="1222"/>
      <c r="P2" s="1222"/>
      <c r="Q2" s="1222"/>
    </row>
    <row r="3" spans="1:17" ht="35.9" customHeight="1">
      <c r="A3" s="718" t="s">
        <v>434</v>
      </c>
      <c r="B3" s="768"/>
      <c r="C3" s="719"/>
      <c r="D3" s="719"/>
      <c r="E3" s="719"/>
      <c r="F3" s="721"/>
    </row>
    <row r="4" spans="1:17" ht="36" customHeight="1">
      <c r="A4" s="718" t="s">
        <v>435</v>
      </c>
      <c r="B4" s="726"/>
      <c r="C4" s="614"/>
      <c r="D4" s="614"/>
      <c r="E4" s="614"/>
      <c r="F4" s="614"/>
    </row>
    <row r="5" spans="1:17" ht="29.25" customHeight="1">
      <c r="A5" s="723" t="s">
        <v>436</v>
      </c>
      <c r="B5" s="726"/>
      <c r="C5" s="614"/>
      <c r="D5" s="614"/>
      <c r="E5" s="614"/>
      <c r="F5" s="614"/>
      <c r="H5" s="1035" t="s">
        <v>537</v>
      </c>
      <c r="I5" s="1035"/>
      <c r="J5" s="1035"/>
      <c r="K5" s="1035"/>
      <c r="L5" s="1035"/>
      <c r="M5" s="1035"/>
      <c r="N5" s="1035"/>
      <c r="O5" s="1035"/>
      <c r="P5" s="1035"/>
      <c r="Q5" s="1035"/>
    </row>
    <row r="6" spans="1:17" ht="38.25" customHeight="1">
      <c r="A6" s="723" t="s">
        <v>438</v>
      </c>
      <c r="B6" s="722"/>
      <c r="C6" s="722"/>
      <c r="D6" s="722"/>
      <c r="E6" s="722"/>
      <c r="F6" s="722"/>
      <c r="H6" s="1035"/>
      <c r="I6" s="1035"/>
      <c r="J6" s="1035"/>
      <c r="K6" s="1035"/>
      <c r="L6" s="1035"/>
      <c r="M6" s="1035"/>
      <c r="N6" s="1035"/>
      <c r="O6" s="1035"/>
      <c r="P6" s="1035"/>
      <c r="Q6" s="1035"/>
    </row>
    <row r="7" spans="1:17" ht="81" customHeight="1">
      <c r="A7" s="723" t="s">
        <v>515</v>
      </c>
      <c r="B7" s="769"/>
      <c r="C7" s="614"/>
      <c r="D7" s="614"/>
      <c r="E7" s="614"/>
      <c r="F7" s="614"/>
      <c r="H7" s="1035"/>
      <c r="I7" s="1035"/>
      <c r="J7" s="1035"/>
      <c r="K7" s="1035"/>
      <c r="L7" s="1035"/>
      <c r="M7" s="1035"/>
      <c r="N7" s="1035"/>
      <c r="O7" s="1035"/>
      <c r="P7" s="1035"/>
      <c r="Q7" s="1035"/>
    </row>
    <row r="8" spans="1:17" ht="30.75" customHeight="1">
      <c r="A8" s="718" t="s">
        <v>538</v>
      </c>
      <c r="B8" s="299"/>
      <c r="C8" s="299"/>
      <c r="D8" s="299"/>
      <c r="E8" s="299"/>
      <c r="F8" s="299"/>
      <c r="H8" s="1035"/>
      <c r="I8" s="1035"/>
      <c r="J8" s="1035"/>
      <c r="K8" s="1035"/>
      <c r="L8" s="1035"/>
      <c r="M8" s="1035"/>
      <c r="N8" s="1035"/>
      <c r="O8" s="1035"/>
      <c r="P8" s="1035"/>
      <c r="Q8" s="1035"/>
    </row>
    <row r="9" spans="1:17" ht="32.25" customHeight="1">
      <c r="A9" s="718" t="s">
        <v>480</v>
      </c>
      <c r="B9" s="726"/>
      <c r="C9" s="614"/>
      <c r="D9" s="614"/>
      <c r="E9" s="614"/>
      <c r="F9" s="614"/>
      <c r="H9" s="1035"/>
      <c r="I9" s="1035"/>
      <c r="J9" s="1035"/>
      <c r="K9" s="1035"/>
      <c r="L9" s="1035"/>
      <c r="M9" s="1035"/>
      <c r="N9" s="1035"/>
      <c r="O9" s="1035"/>
      <c r="P9" s="1035"/>
      <c r="Q9" s="1035"/>
    </row>
    <row r="10" spans="1:17" ht="31.5" customHeight="1">
      <c r="A10" s="744" t="s">
        <v>539</v>
      </c>
      <c r="B10" s="780"/>
      <c r="C10" s="781"/>
      <c r="D10" s="781"/>
      <c r="E10" s="781"/>
      <c r="F10" s="781"/>
      <c r="H10" s="1035"/>
      <c r="I10" s="1035"/>
      <c r="J10" s="1035"/>
      <c r="K10" s="1035"/>
      <c r="L10" s="1035"/>
      <c r="M10" s="1035"/>
      <c r="N10" s="1035"/>
      <c r="O10" s="1035"/>
      <c r="P10" s="1035"/>
      <c r="Q10" s="1035"/>
    </row>
    <row r="11" spans="1:17" ht="31.5" customHeight="1">
      <c r="A11" s="294" t="s">
        <v>540</v>
      </c>
      <c r="B11" s="307"/>
      <c r="C11" s="307"/>
      <c r="D11" s="307"/>
      <c r="E11" s="307"/>
      <c r="F11" s="307"/>
      <c r="H11" s="1035" t="s">
        <v>541</v>
      </c>
      <c r="I11" s="1035"/>
      <c r="J11" s="1035"/>
      <c r="K11" s="1035"/>
      <c r="L11" s="1035"/>
      <c r="M11" s="1035"/>
      <c r="N11" s="1035"/>
      <c r="O11" s="1035"/>
      <c r="P11" s="1035"/>
      <c r="Q11" s="1035"/>
    </row>
    <row r="12" spans="1:17" ht="31.5" customHeight="1">
      <c r="A12" s="254" t="s">
        <v>542</v>
      </c>
      <c r="B12" s="782"/>
      <c r="C12" s="782"/>
      <c r="D12" s="782"/>
      <c r="E12" s="782"/>
      <c r="F12" s="782"/>
      <c r="H12" s="1035"/>
      <c r="I12" s="1035"/>
      <c r="J12" s="1035"/>
      <c r="K12" s="1035"/>
      <c r="L12" s="1035"/>
      <c r="M12" s="1035"/>
      <c r="N12" s="1035"/>
      <c r="O12" s="1035"/>
      <c r="P12" s="1035"/>
      <c r="Q12" s="1035"/>
    </row>
    <row r="13" spans="1:17" ht="28.4" customHeight="1">
      <c r="A13" s="718" t="s">
        <v>442</v>
      </c>
      <c r="B13" s="770"/>
      <c r="C13" s="722"/>
      <c r="D13" s="722"/>
      <c r="E13" s="722"/>
      <c r="F13" s="722"/>
      <c r="H13" s="1035"/>
      <c r="I13" s="1035"/>
      <c r="J13" s="1035"/>
      <c r="K13" s="1035"/>
      <c r="L13" s="1035"/>
      <c r="M13" s="1035"/>
      <c r="N13" s="1035"/>
      <c r="O13" s="1035"/>
      <c r="P13" s="1035"/>
      <c r="Q13" s="1035"/>
    </row>
    <row r="14" spans="1:17" ht="28.4" customHeight="1">
      <c r="A14" s="718" t="s">
        <v>443</v>
      </c>
      <c r="B14" s="770"/>
      <c r="C14" s="722"/>
      <c r="D14" s="722"/>
      <c r="E14" s="722"/>
      <c r="F14" s="722"/>
      <c r="H14" s="1035"/>
      <c r="I14" s="1035"/>
      <c r="J14" s="1035"/>
      <c r="K14" s="1035"/>
      <c r="L14" s="1035"/>
      <c r="M14" s="1035"/>
      <c r="N14" s="1035"/>
      <c r="O14" s="1035"/>
      <c r="P14" s="1035"/>
      <c r="Q14" s="1035"/>
    </row>
    <row r="15" spans="1:17" ht="42.75" customHeight="1">
      <c r="A15" s="723" t="s">
        <v>468</v>
      </c>
      <c r="B15" s="726"/>
      <c r="C15" s="727"/>
      <c r="D15" s="727"/>
      <c r="E15" s="727"/>
      <c r="F15" s="727"/>
      <c r="H15" s="1035" t="s">
        <v>543</v>
      </c>
      <c r="I15" s="1035"/>
      <c r="J15" s="1035"/>
      <c r="K15" s="1035"/>
      <c r="L15" s="1035"/>
      <c r="M15" s="1035"/>
      <c r="N15" s="1035"/>
      <c r="O15" s="1035"/>
      <c r="P15" s="1035"/>
      <c r="Q15" s="1035"/>
    </row>
    <row r="16" spans="1:17" ht="42.75" customHeight="1">
      <c r="A16" s="723" t="s">
        <v>446</v>
      </c>
      <c r="B16" s="771"/>
      <c r="C16" s="771"/>
      <c r="D16" s="771"/>
      <c r="E16" s="771"/>
      <c r="F16" s="771"/>
      <c r="H16" s="1035"/>
      <c r="I16" s="1035"/>
      <c r="J16" s="1035"/>
      <c r="K16" s="1035"/>
      <c r="L16" s="1035"/>
      <c r="M16" s="1035"/>
      <c r="N16" s="1035"/>
      <c r="O16" s="1035"/>
      <c r="P16" s="1035"/>
      <c r="Q16" s="1035"/>
    </row>
    <row r="17" spans="1:17" ht="42.75" customHeight="1" thickBot="1">
      <c r="A17" s="253" t="s">
        <v>447</v>
      </c>
      <c r="B17" s="308"/>
      <c r="C17" s="305"/>
      <c r="D17" s="305"/>
      <c r="E17" s="305"/>
      <c r="F17" s="305"/>
      <c r="H17" s="1035"/>
      <c r="I17" s="1035"/>
      <c r="J17" s="1035"/>
      <c r="K17" s="1035"/>
      <c r="L17" s="1035"/>
      <c r="M17" s="1035"/>
      <c r="N17" s="1035"/>
      <c r="O17" s="1035"/>
      <c r="P17" s="1035"/>
      <c r="Q17" s="1035"/>
    </row>
    <row r="18" spans="1:17" ht="60" customHeight="1" thickTop="1">
      <c r="A18" s="293" t="s">
        <v>544</v>
      </c>
      <c r="B18" s="298"/>
      <c r="C18" s="298"/>
      <c r="D18" s="298"/>
      <c r="E18" s="298"/>
      <c r="F18" s="298"/>
      <c r="H18" s="1035"/>
      <c r="I18" s="1035"/>
      <c r="J18" s="1035"/>
      <c r="K18" s="1035"/>
      <c r="L18" s="1035"/>
      <c r="M18" s="1035"/>
      <c r="N18" s="1035"/>
      <c r="O18" s="1035"/>
      <c r="P18" s="1035"/>
      <c r="Q18" s="1035"/>
    </row>
    <row r="19" spans="1:17" ht="42.75" customHeight="1">
      <c r="A19" s="723" t="s">
        <v>483</v>
      </c>
      <c r="B19" s="730"/>
      <c r="C19" s="730"/>
      <c r="D19" s="730"/>
      <c r="E19" s="730"/>
      <c r="F19" s="730"/>
      <c r="H19" s="1035"/>
      <c r="I19" s="1035"/>
      <c r="J19" s="1035"/>
      <c r="K19" s="1035"/>
      <c r="L19" s="1035"/>
      <c r="M19" s="1035"/>
      <c r="N19" s="1035"/>
      <c r="O19" s="1035"/>
      <c r="P19" s="1035"/>
      <c r="Q19" s="1035"/>
    </row>
    <row r="20" spans="1:17" ht="42.75" customHeight="1">
      <c r="A20" s="783" t="s">
        <v>545</v>
      </c>
      <c r="B20" s="616"/>
      <c r="C20" s="616"/>
      <c r="D20" s="616"/>
      <c r="E20" s="616"/>
      <c r="F20" s="616"/>
      <c r="H20" s="1035" t="s">
        <v>546</v>
      </c>
      <c r="I20" s="1035"/>
      <c r="J20" s="1035"/>
      <c r="K20" s="1035"/>
      <c r="L20" s="1035"/>
      <c r="M20" s="1035"/>
      <c r="N20" s="1035"/>
      <c r="O20" s="1035"/>
      <c r="P20" s="1035"/>
      <c r="Q20" s="1035"/>
    </row>
    <row r="21" spans="1:17" ht="35.25" customHeight="1">
      <c r="A21" s="783" t="s">
        <v>547</v>
      </c>
      <c r="B21" s="616"/>
      <c r="C21" s="784"/>
      <c r="D21" s="784"/>
      <c r="E21" s="784"/>
      <c r="F21" s="784"/>
      <c r="H21" s="1035"/>
      <c r="I21" s="1035"/>
      <c r="J21" s="1035"/>
      <c r="K21" s="1035"/>
      <c r="L21" s="1035"/>
      <c r="M21" s="1035"/>
      <c r="N21" s="1035"/>
      <c r="O21" s="1035"/>
      <c r="P21" s="1035"/>
      <c r="Q21" s="1035"/>
    </row>
    <row r="22" spans="1:17" ht="37.5" customHeight="1">
      <c r="A22" s="744" t="s">
        <v>548</v>
      </c>
      <c r="B22" s="785"/>
      <c r="C22" s="786"/>
      <c r="D22" s="786"/>
      <c r="E22" s="786"/>
      <c r="F22" s="786"/>
      <c r="H22" s="1035"/>
      <c r="I22" s="1035"/>
      <c r="J22" s="1035"/>
      <c r="K22" s="1035"/>
      <c r="L22" s="1035"/>
      <c r="M22" s="1035"/>
      <c r="N22" s="1035"/>
      <c r="O22" s="1035"/>
      <c r="P22" s="1035"/>
      <c r="Q22" s="1035"/>
    </row>
    <row r="23" spans="1:17" ht="37.5" customHeight="1">
      <c r="A23" s="295" t="s">
        <v>549</v>
      </c>
      <c r="B23" s="301"/>
      <c r="C23" s="302"/>
      <c r="D23" s="302"/>
      <c r="E23" s="302"/>
      <c r="F23" s="302"/>
      <c r="H23" s="1035"/>
      <c r="I23" s="1035"/>
      <c r="J23" s="1035"/>
      <c r="K23" s="1035"/>
      <c r="L23" s="1035"/>
      <c r="M23" s="1035"/>
      <c r="N23" s="1035"/>
      <c r="O23" s="1035"/>
      <c r="P23" s="1035"/>
      <c r="Q23" s="1035"/>
    </row>
    <row r="24" spans="1:17" ht="36" customHeight="1">
      <c r="A24" s="744" t="s">
        <v>550</v>
      </c>
      <c r="B24" s="615"/>
      <c r="C24" s="615"/>
      <c r="D24" s="615"/>
      <c r="E24" s="615"/>
      <c r="F24" s="615"/>
      <c r="H24" s="1035"/>
      <c r="I24" s="1035"/>
      <c r="J24" s="1035"/>
      <c r="K24" s="1035"/>
      <c r="L24" s="1035"/>
      <c r="M24" s="1035"/>
      <c r="N24" s="1035"/>
      <c r="O24" s="1035"/>
      <c r="P24" s="1035"/>
      <c r="Q24" s="1035"/>
    </row>
    <row r="25" spans="1:17" ht="42" customHeight="1">
      <c r="A25" s="263" t="s">
        <v>104</v>
      </c>
      <c r="B25" s="787"/>
      <c r="C25" s="788"/>
      <c r="D25" s="788"/>
      <c r="E25" s="788"/>
      <c r="F25" s="788"/>
      <c r="H25" s="1035"/>
      <c r="I25" s="1035"/>
      <c r="J25" s="1035"/>
      <c r="K25" s="1035"/>
      <c r="L25" s="1035"/>
      <c r="M25" s="1035"/>
      <c r="N25" s="1035"/>
      <c r="O25" s="1035"/>
      <c r="P25" s="1035"/>
      <c r="Q25" s="1035"/>
    </row>
    <row r="26" spans="1:17">
      <c r="A26" s="223"/>
      <c r="B26" s="202"/>
      <c r="C26" s="202"/>
      <c r="D26" s="202"/>
      <c r="E26" s="202"/>
      <c r="F26" s="202"/>
    </row>
  </sheetData>
  <mergeCells count="5">
    <mergeCell ref="H2:Q2"/>
    <mergeCell ref="H11:Q14"/>
    <mergeCell ref="H15:Q19"/>
    <mergeCell ref="H20:Q25"/>
    <mergeCell ref="H5:Q10"/>
  </mergeCells>
  <phoneticPr fontId="15"/>
  <conditionalFormatting sqref="B18:B24">
    <cfRule type="expression" dxfId="9" priority="5">
      <formula>$B$18="○"</formula>
    </cfRule>
  </conditionalFormatting>
  <conditionalFormatting sqref="C18:C24">
    <cfRule type="expression" dxfId="8" priority="4">
      <formula>$C$18="○"</formula>
    </cfRule>
  </conditionalFormatting>
  <conditionalFormatting sqref="D18:D24">
    <cfRule type="expression" dxfId="7" priority="3">
      <formula>$D$18="○"</formula>
    </cfRule>
  </conditionalFormatting>
  <conditionalFormatting sqref="E18:E24">
    <cfRule type="expression" dxfId="6" priority="2">
      <formula>$E$18="○"</formula>
    </cfRule>
  </conditionalFormatting>
  <conditionalFormatting sqref="F18:F24">
    <cfRule type="expression" dxfId="5" priority="1">
      <formula>$F$18="○"</formula>
    </cfRule>
  </conditionalFormatting>
  <pageMargins left="0.70866141732283472" right="0.70866141732283472" top="0.74803149606299213" bottom="0.74803149606299213" header="0.31496062992125984" footer="0.31496062992125984"/>
  <pageSetup paperSize="9" scale="7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xr:uid="{1D038BCB-29CC-4EBB-9A2D-57744A162B22}">
          <x14:formula1>
            <xm:f>選択肢!$C$41:$E$41</xm:f>
          </x14:formula1>
          <xm:sqref>B6:F6</xm:sqref>
        </x14:dataValidation>
        <x14:dataValidation type="list" allowBlank="1" showInputMessage="1" xr:uid="{F8ECF118-83D4-4230-B973-87B022911D96}">
          <x14:formula1>
            <xm:f>選択肢!$C$42:$F$42</xm:f>
          </x14:formula1>
          <xm:sqref>B8:F8</xm:sqref>
        </x14:dataValidation>
        <x14:dataValidation type="list" allowBlank="1" showInputMessage="1" showErrorMessage="1" error="活用予定がない場合は入力不要" xr:uid="{61032CEE-F1D8-4D0B-A62D-7AB476FF467C}">
          <x14:formula1>
            <xm:f>選択肢!$C$43</xm:f>
          </x14:formula1>
          <xm:sqref>B18:F18</xm:sqref>
        </x14:dataValidation>
        <x14:dataValidation type="list" allowBlank="1" showInputMessage="1" xr:uid="{E621F3F0-7B81-4560-AD5D-40DA5B741346}">
          <x14:formula1>
            <xm:f>選択肢!$C$44</xm:f>
          </x14:formula1>
          <xm:sqref>B19:F19</xm:sqref>
        </x14:dataValidation>
        <x14:dataValidation type="list" allowBlank="1" showInputMessage="1" showErrorMessage="1" error="「－」、「○」どちらかを選択" xr:uid="{C1ABA6DE-1CFC-420F-99CC-53FF25EE5DD7}">
          <x14:formula1>
            <xm:f>選択肢!$C$45:$D$45</xm:f>
          </x14:formula1>
          <xm:sqref>B20:F20</xm:sqref>
        </x14:dataValidation>
        <x14:dataValidation type="list" allowBlank="1" showInputMessage="1" xr:uid="{7C9A9E78-740D-4A7B-A4EE-27ACE59A9C55}">
          <x14:formula1>
            <xm:f>選択肢!$C$46</xm:f>
          </x14:formula1>
          <xm:sqref>B24:F24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6"/>
  <sheetViews>
    <sheetView view="pageBreakPreview" zoomScaleNormal="100" zoomScaleSheetLayoutView="100" workbookViewId="0">
      <selection activeCell="G14" sqref="G14"/>
    </sheetView>
  </sheetViews>
  <sheetFormatPr defaultColWidth="9" defaultRowHeight="13"/>
  <cols>
    <col min="1" max="1" width="22.1796875" style="196" customWidth="1"/>
    <col min="2" max="6" width="18" style="202" customWidth="1"/>
    <col min="7" max="7" width="5.453125" style="196" customWidth="1"/>
    <col min="8" max="16384" width="9" style="196"/>
  </cols>
  <sheetData>
    <row r="1" spans="1:17">
      <c r="A1" s="202"/>
    </row>
    <row r="2" spans="1:17" ht="19.399999999999999" customHeight="1">
      <c r="A2" s="181" t="s">
        <v>551</v>
      </c>
      <c r="H2" s="292" t="s">
        <v>552</v>
      </c>
      <c r="I2" s="292"/>
      <c r="J2" s="292"/>
      <c r="K2" s="292"/>
      <c r="L2" s="292"/>
      <c r="M2" s="292"/>
      <c r="N2" s="292"/>
      <c r="O2" s="292"/>
      <c r="P2" s="292"/>
      <c r="Q2" s="292"/>
    </row>
    <row r="3" spans="1:17" ht="40.5" customHeight="1">
      <c r="A3" s="765" t="s">
        <v>434</v>
      </c>
      <c r="B3" s="721"/>
      <c r="C3" s="721"/>
      <c r="D3" s="721"/>
      <c r="E3" s="721"/>
      <c r="F3" s="721"/>
    </row>
    <row r="4" spans="1:17" ht="40.5" customHeight="1">
      <c r="A4" s="744" t="s">
        <v>553</v>
      </c>
      <c r="B4" s="721"/>
      <c r="C4" s="721"/>
      <c r="D4" s="721"/>
      <c r="E4" s="614"/>
      <c r="F4" s="614"/>
      <c r="H4" s="1035" t="s">
        <v>554</v>
      </c>
      <c r="I4" s="1035"/>
      <c r="J4" s="1035"/>
      <c r="K4" s="1035"/>
      <c r="L4" s="1035"/>
      <c r="M4" s="1035"/>
      <c r="N4" s="1035"/>
      <c r="O4" s="1035"/>
      <c r="P4" s="1035"/>
      <c r="Q4" s="1035"/>
    </row>
    <row r="5" spans="1:17" ht="40.5" customHeight="1">
      <c r="A5" s="789" t="s">
        <v>555</v>
      </c>
      <c r="B5" s="721"/>
      <c r="C5" s="721"/>
      <c r="D5" s="721"/>
      <c r="E5" s="721"/>
      <c r="F5" s="721"/>
      <c r="H5" s="1035"/>
      <c r="I5" s="1035"/>
      <c r="J5" s="1035"/>
      <c r="K5" s="1035"/>
      <c r="L5" s="1035"/>
      <c r="M5" s="1035"/>
      <c r="N5" s="1035"/>
      <c r="O5" s="1035"/>
      <c r="P5" s="1035"/>
      <c r="Q5" s="1035"/>
    </row>
    <row r="6" spans="1:17" ht="40.5" customHeight="1">
      <c r="A6" s="765" t="s">
        <v>436</v>
      </c>
      <c r="B6" s="721"/>
      <c r="C6" s="614"/>
      <c r="D6" s="614"/>
      <c r="E6" s="614"/>
      <c r="F6" s="614"/>
      <c r="H6" s="1035"/>
      <c r="I6" s="1035"/>
      <c r="J6" s="1035"/>
      <c r="K6" s="1035"/>
      <c r="L6" s="1035"/>
      <c r="M6" s="1035"/>
      <c r="N6" s="1035"/>
      <c r="O6" s="1035"/>
      <c r="P6" s="1035"/>
      <c r="Q6" s="1035"/>
    </row>
    <row r="7" spans="1:17" ht="45" customHeight="1">
      <c r="A7" s="789" t="s">
        <v>556</v>
      </c>
      <c r="B7" s="721"/>
      <c r="C7" s="721"/>
      <c r="D7" s="721"/>
      <c r="E7" s="724"/>
      <c r="F7" s="614"/>
      <c r="H7" s="1035"/>
      <c r="I7" s="1035"/>
      <c r="J7" s="1035"/>
      <c r="K7" s="1035"/>
      <c r="L7" s="1035"/>
      <c r="M7" s="1035"/>
      <c r="N7" s="1035"/>
      <c r="O7" s="1035"/>
      <c r="P7" s="1035"/>
      <c r="Q7" s="1035"/>
    </row>
    <row r="8" spans="1:17" ht="48" customHeight="1" thickBot="1">
      <c r="A8" s="266" t="s">
        <v>557</v>
      </c>
      <c r="B8" s="304"/>
      <c r="C8" s="304"/>
      <c r="D8" s="304"/>
      <c r="E8" s="309"/>
      <c r="F8" s="309"/>
      <c r="H8" s="1035"/>
      <c r="I8" s="1035"/>
      <c r="J8" s="1035"/>
      <c r="K8" s="1035"/>
      <c r="L8" s="1035"/>
      <c r="M8" s="1035"/>
      <c r="N8" s="1035"/>
      <c r="O8" s="1035"/>
      <c r="P8" s="1035"/>
      <c r="Q8" s="1035"/>
    </row>
    <row r="9" spans="1:17" ht="62.25" customHeight="1" thickTop="1">
      <c r="A9" s="222" t="s">
        <v>482</v>
      </c>
      <c r="B9" s="303"/>
      <c r="C9" s="303"/>
      <c r="D9" s="303"/>
      <c r="E9" s="303"/>
      <c r="F9" s="303"/>
      <c r="H9" s="1035"/>
      <c r="I9" s="1035"/>
      <c r="J9" s="1035"/>
      <c r="K9" s="1035"/>
      <c r="L9" s="1035"/>
      <c r="M9" s="1035"/>
      <c r="N9" s="1035"/>
      <c r="O9" s="1035"/>
      <c r="P9" s="1035"/>
      <c r="Q9" s="1035"/>
    </row>
    <row r="10" spans="1:17" ht="40.5" customHeight="1">
      <c r="A10" s="723" t="s">
        <v>558</v>
      </c>
      <c r="B10" s="730"/>
      <c r="C10" s="730"/>
      <c r="D10" s="730"/>
      <c r="E10" s="730"/>
      <c r="F10" s="730"/>
      <c r="H10" s="1035"/>
      <c r="I10" s="1035"/>
      <c r="J10" s="1035"/>
      <c r="K10" s="1035"/>
      <c r="L10" s="1035"/>
      <c r="M10" s="1035"/>
      <c r="N10" s="1035"/>
      <c r="O10" s="1035"/>
      <c r="P10" s="1035"/>
      <c r="Q10" s="1035"/>
    </row>
    <row r="11" spans="1:17" ht="40.5" customHeight="1">
      <c r="A11" s="723" t="s">
        <v>452</v>
      </c>
      <c r="B11" s="730"/>
      <c r="C11" s="730"/>
      <c r="D11" s="730"/>
      <c r="E11" s="730"/>
      <c r="F11" s="730"/>
      <c r="H11" s="1035"/>
      <c r="I11" s="1035"/>
      <c r="J11" s="1035"/>
      <c r="K11" s="1035"/>
      <c r="L11" s="1035"/>
      <c r="M11" s="1035"/>
      <c r="N11" s="1035"/>
      <c r="O11" s="1035"/>
      <c r="P11" s="1035"/>
      <c r="Q11" s="1035"/>
    </row>
    <row r="12" spans="1:17" ht="40.5" customHeight="1">
      <c r="A12" s="765" t="s">
        <v>104</v>
      </c>
      <c r="B12" s="614"/>
      <c r="C12" s="614"/>
      <c r="D12" s="614"/>
      <c r="E12" s="614"/>
      <c r="F12" s="614"/>
      <c r="H12" s="1035"/>
      <c r="I12" s="1035"/>
      <c r="J12" s="1035"/>
      <c r="K12" s="1035"/>
      <c r="L12" s="1035"/>
      <c r="M12" s="1035"/>
      <c r="N12" s="1035"/>
      <c r="O12" s="1035"/>
      <c r="P12" s="1035"/>
      <c r="Q12" s="1035"/>
    </row>
    <row r="13" spans="1:17" ht="30.75" customHeight="1">
      <c r="H13" s="1035"/>
      <c r="I13" s="1035"/>
      <c r="J13" s="1035"/>
      <c r="K13" s="1035"/>
      <c r="L13" s="1035"/>
      <c r="M13" s="1035"/>
      <c r="N13" s="1035"/>
      <c r="O13" s="1035"/>
      <c r="P13" s="1035"/>
      <c r="Q13" s="1035"/>
    </row>
    <row r="14" spans="1:17">
      <c r="H14" s="1035"/>
      <c r="I14" s="1035"/>
      <c r="J14" s="1035"/>
      <c r="K14" s="1035"/>
      <c r="L14" s="1035"/>
      <c r="M14" s="1035"/>
      <c r="N14" s="1035"/>
      <c r="O14" s="1035"/>
      <c r="P14" s="1035"/>
      <c r="Q14" s="1035"/>
    </row>
    <row r="15" spans="1:17">
      <c r="H15" s="1035"/>
      <c r="I15" s="1035"/>
      <c r="J15" s="1035"/>
      <c r="K15" s="1035"/>
      <c r="L15" s="1035"/>
      <c r="M15" s="1035"/>
      <c r="N15" s="1035"/>
      <c r="O15" s="1035"/>
      <c r="P15" s="1035"/>
      <c r="Q15" s="1035"/>
    </row>
    <row r="16" spans="1:17">
      <c r="H16" s="1035"/>
      <c r="I16" s="1035"/>
      <c r="J16" s="1035"/>
      <c r="K16" s="1035"/>
      <c r="L16" s="1035"/>
      <c r="M16" s="1035"/>
      <c r="N16" s="1035"/>
      <c r="O16" s="1035"/>
      <c r="P16" s="1035"/>
      <c r="Q16" s="1035"/>
    </row>
  </sheetData>
  <mergeCells count="1">
    <mergeCell ref="H4:Q16"/>
  </mergeCells>
  <phoneticPr fontId="15"/>
  <conditionalFormatting sqref="B9:B11">
    <cfRule type="expression" dxfId="4" priority="6">
      <formula>$B$9="○"</formula>
    </cfRule>
  </conditionalFormatting>
  <conditionalFormatting sqref="C9:D11">
    <cfRule type="expression" dxfId="3" priority="1">
      <formula>$C$9="○"</formula>
    </cfRule>
  </conditionalFormatting>
  <conditionalFormatting sqref="E9:E11">
    <cfRule type="expression" dxfId="2" priority="3">
      <formula>$E$9="○"</formula>
    </cfRule>
  </conditionalFormatting>
  <conditionalFormatting sqref="F9:F11">
    <cfRule type="expression" dxfId="1" priority="2">
      <formula>$F$9="○"</formula>
    </cfRule>
  </conditionalFormatting>
  <pageMargins left="0.70866141732283472" right="0.70866141732283472" top="0.74803149606299213" bottom="0.74803149606299213" header="0.31496062992125984" footer="0.31496062992125984"/>
  <pageSetup paperSize="9" scale="7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どちらかを選択" xr:uid="{EED1B876-B9C2-4EBA-AF72-210F600D07B0}">
          <x14:formula1>
            <xm:f>選択肢!$C$50:$D$50</xm:f>
          </x14:formula1>
          <xm:sqref>B10:F10</xm:sqref>
        </x14:dataValidation>
        <x14:dataValidation type="list" allowBlank="1" showInputMessage="1" xr:uid="{C25A9472-AC01-4AF7-A2F0-7A62BC262D07}">
          <x14:formula1>
            <xm:f>選択肢!$C$48:$D$48</xm:f>
          </x14:formula1>
          <xm:sqref>B5:F5</xm:sqref>
        </x14:dataValidation>
        <x14:dataValidation type="list" allowBlank="1" showInputMessage="1" showErrorMessage="1" error="活用予定がない場合は入力不要" xr:uid="{6E78C33C-0D66-4C02-ACF0-3C693D2C8B85}">
          <x14:formula1>
            <xm:f>選択肢!$C$49</xm:f>
          </x14:formula1>
          <xm:sqref>B9:F9</xm:sqref>
        </x14:dataValidation>
        <x14:dataValidation type="list" allowBlank="1" showInputMessage="1" error="「－」、「○」どちらかを選択" xr:uid="{FC60C440-AEB4-4DF1-B97F-E93EC669F2A1}">
          <x14:formula1>
            <xm:f>選択肢!$C$50:$D$50</xm:f>
          </x14:formula1>
          <xm:sqref>B11:F11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9"/>
  <sheetViews>
    <sheetView view="pageBreakPreview" zoomScaleNormal="100" zoomScaleSheetLayoutView="100" workbookViewId="0">
      <selection activeCell="C11" sqref="C11"/>
    </sheetView>
  </sheetViews>
  <sheetFormatPr defaultColWidth="9" defaultRowHeight="13"/>
  <cols>
    <col min="1" max="1" width="22.1796875" style="196" customWidth="1"/>
    <col min="2" max="8" width="16.54296875" style="202" customWidth="1"/>
    <col min="9" max="16384" width="9" style="196"/>
  </cols>
  <sheetData>
    <row r="1" spans="1:17" ht="14">
      <c r="A1" s="181"/>
    </row>
    <row r="2" spans="1:17" ht="14">
      <c r="A2" s="181" t="s">
        <v>559</v>
      </c>
      <c r="J2" s="1222" t="s">
        <v>560</v>
      </c>
      <c r="K2" s="1222"/>
      <c r="L2" s="1222"/>
      <c r="M2" s="1222"/>
      <c r="N2" s="1222"/>
      <c r="O2" s="1222"/>
      <c r="P2" s="1222"/>
    </row>
    <row r="3" spans="1:17">
      <c r="J3" s="1222"/>
      <c r="K3" s="1222"/>
      <c r="L3" s="1222"/>
      <c r="M3" s="1222"/>
      <c r="N3" s="1222"/>
      <c r="O3" s="1222"/>
      <c r="P3" s="1222"/>
    </row>
    <row r="4" spans="1:17" ht="31.5" customHeight="1">
      <c r="A4" s="765" t="s">
        <v>440</v>
      </c>
      <c r="B4" s="614"/>
      <c r="C4" s="614"/>
      <c r="D4" s="733"/>
      <c r="E4" s="614"/>
      <c r="F4" s="733"/>
      <c r="G4" s="733"/>
      <c r="H4" s="614"/>
    </row>
    <row r="5" spans="1:17" ht="31.5" customHeight="1">
      <c r="A5" s="765" t="s">
        <v>561</v>
      </c>
      <c r="B5" s="614"/>
      <c r="C5" s="614"/>
      <c r="D5" s="733"/>
      <c r="E5" s="614"/>
      <c r="F5" s="733"/>
      <c r="G5" s="733"/>
      <c r="H5" s="614"/>
    </row>
    <row r="6" spans="1:17" ht="31.5" customHeight="1">
      <c r="A6" s="765" t="s">
        <v>562</v>
      </c>
      <c r="B6" s="614"/>
      <c r="C6" s="614"/>
      <c r="D6" s="733"/>
      <c r="E6" s="614"/>
      <c r="F6" s="733"/>
      <c r="G6" s="733"/>
      <c r="H6" s="614"/>
      <c r="J6" s="1035" t="s">
        <v>563</v>
      </c>
      <c r="K6" s="1035"/>
      <c r="L6" s="1035"/>
      <c r="M6" s="1035"/>
      <c r="N6" s="1035"/>
      <c r="O6" s="1035"/>
      <c r="P6" s="1035"/>
      <c r="Q6" s="1035"/>
    </row>
    <row r="7" spans="1:17" ht="31.5" customHeight="1">
      <c r="A7" s="765" t="s">
        <v>318</v>
      </c>
      <c r="B7" s="614"/>
      <c r="C7" s="614"/>
      <c r="D7" s="733"/>
      <c r="E7" s="614"/>
      <c r="F7" s="733"/>
      <c r="G7" s="733"/>
      <c r="H7" s="614"/>
      <c r="J7" s="1035"/>
      <c r="K7" s="1035"/>
      <c r="L7" s="1035"/>
      <c r="M7" s="1035"/>
      <c r="N7" s="1035"/>
      <c r="O7" s="1035"/>
      <c r="P7" s="1035"/>
      <c r="Q7" s="1035"/>
    </row>
    <row r="8" spans="1:17" ht="31.5" customHeight="1">
      <c r="A8" s="765" t="s">
        <v>319</v>
      </c>
      <c r="B8" s="725"/>
      <c r="C8" s="725"/>
      <c r="D8" s="736"/>
      <c r="E8" s="725"/>
      <c r="F8" s="736"/>
      <c r="G8" s="736"/>
      <c r="H8" s="725"/>
      <c r="J8" s="1035"/>
      <c r="K8" s="1035"/>
      <c r="L8" s="1035"/>
      <c r="M8" s="1035"/>
      <c r="N8" s="1035"/>
      <c r="O8" s="1035"/>
      <c r="P8" s="1035"/>
      <c r="Q8" s="1035"/>
    </row>
    <row r="9" spans="1:17" ht="31.5" customHeight="1">
      <c r="A9" s="765" t="s">
        <v>564</v>
      </c>
      <c r="B9" s="790"/>
      <c r="C9" s="790"/>
      <c r="D9" s="791"/>
      <c r="E9" s="790"/>
      <c r="F9" s="791"/>
      <c r="G9" s="791"/>
      <c r="H9" s="790"/>
      <c r="J9" s="1035"/>
      <c r="K9" s="1035"/>
      <c r="L9" s="1035"/>
      <c r="M9" s="1035"/>
      <c r="N9" s="1035"/>
      <c r="O9" s="1035"/>
      <c r="P9" s="1035"/>
      <c r="Q9" s="1035"/>
    </row>
    <row r="10" spans="1:17" ht="31.5" customHeight="1">
      <c r="A10" s="744" t="s">
        <v>320</v>
      </c>
      <c r="B10" s="722"/>
      <c r="C10" s="722"/>
      <c r="D10" s="734"/>
      <c r="E10" s="722"/>
      <c r="F10" s="734"/>
      <c r="G10" s="734"/>
      <c r="H10" s="722"/>
      <c r="J10" s="1035"/>
      <c r="K10" s="1035"/>
      <c r="L10" s="1035"/>
      <c r="M10" s="1035"/>
      <c r="N10" s="1035"/>
      <c r="O10" s="1035"/>
      <c r="P10" s="1035"/>
      <c r="Q10" s="1035"/>
    </row>
    <row r="11" spans="1:17" ht="31.5" customHeight="1">
      <c r="A11" s="765" t="s">
        <v>565</v>
      </c>
      <c r="B11" s="722"/>
      <c r="C11" s="734"/>
      <c r="D11" s="734"/>
      <c r="E11" s="722"/>
      <c r="F11" s="734"/>
      <c r="G11" s="734"/>
      <c r="H11" s="722"/>
      <c r="J11" s="1035"/>
      <c r="K11" s="1035"/>
      <c r="L11" s="1035"/>
      <c r="M11" s="1035"/>
      <c r="N11" s="1035"/>
      <c r="O11" s="1035"/>
      <c r="P11" s="1035"/>
      <c r="Q11" s="1035"/>
    </row>
    <row r="12" spans="1:17" ht="31.5" customHeight="1">
      <c r="A12" s="723" t="s">
        <v>566</v>
      </c>
      <c r="B12" s="614"/>
      <c r="C12" s="722"/>
      <c r="D12" s="734"/>
      <c r="E12" s="614"/>
      <c r="F12" s="734"/>
      <c r="G12" s="734"/>
      <c r="H12" s="792"/>
      <c r="J12" s="1035"/>
      <c r="K12" s="1035"/>
      <c r="L12" s="1035"/>
      <c r="M12" s="1035"/>
      <c r="N12" s="1035"/>
      <c r="O12" s="1035"/>
      <c r="P12" s="1035"/>
      <c r="Q12" s="1035"/>
    </row>
    <row r="13" spans="1:17" ht="31.5" customHeight="1">
      <c r="A13" s="723" t="s">
        <v>567</v>
      </c>
      <c r="B13" s="728"/>
      <c r="C13" s="728"/>
      <c r="D13" s="739"/>
      <c r="E13" s="728"/>
      <c r="F13" s="739"/>
      <c r="G13" s="739"/>
      <c r="H13" s="728"/>
      <c r="J13" s="1035"/>
      <c r="K13" s="1035"/>
      <c r="L13" s="1035"/>
      <c r="M13" s="1035"/>
      <c r="N13" s="1035"/>
      <c r="O13" s="1035"/>
      <c r="P13" s="1035"/>
      <c r="Q13" s="1035"/>
    </row>
    <row r="14" spans="1:17" ht="72.75" customHeight="1">
      <c r="A14" s="723" t="s">
        <v>447</v>
      </c>
      <c r="B14" s="793"/>
      <c r="C14" s="793"/>
      <c r="D14" s="794"/>
      <c r="E14" s="795"/>
      <c r="F14" s="794"/>
      <c r="G14" s="794"/>
      <c r="H14" s="792"/>
      <c r="J14" s="1035"/>
      <c r="K14" s="1035"/>
      <c r="L14" s="1035"/>
      <c r="M14" s="1035"/>
      <c r="N14" s="1035"/>
      <c r="O14" s="1035"/>
      <c r="P14" s="1035"/>
      <c r="Q14" s="1035"/>
    </row>
    <row r="15" spans="1:17" ht="50.15" customHeight="1">
      <c r="A15" s="796" t="s">
        <v>568</v>
      </c>
      <c r="B15" s="797"/>
      <c r="C15" s="797"/>
      <c r="D15" s="797"/>
      <c r="E15" s="730"/>
      <c r="F15" s="797"/>
      <c r="G15" s="797"/>
      <c r="H15" s="730"/>
      <c r="J15" s="389"/>
      <c r="K15" s="389"/>
      <c r="L15" s="389"/>
      <c r="M15" s="389"/>
      <c r="N15" s="389"/>
      <c r="O15" s="389"/>
      <c r="P15" s="389"/>
      <c r="Q15" s="389"/>
    </row>
    <row r="16" spans="1:17" ht="31.5" customHeight="1">
      <c r="A16" s="486" t="s">
        <v>569</v>
      </c>
      <c r="B16" s="484"/>
      <c r="C16" s="485"/>
      <c r="D16" s="485"/>
      <c r="E16" s="484"/>
      <c r="F16" s="485"/>
      <c r="G16" s="485"/>
      <c r="H16" s="484"/>
      <c r="J16" s="389"/>
      <c r="K16" s="389"/>
      <c r="L16" s="389"/>
      <c r="M16" s="389"/>
      <c r="N16" s="389"/>
      <c r="O16" s="389"/>
      <c r="P16" s="389"/>
      <c r="Q16" s="389"/>
    </row>
    <row r="17" spans="1:17" ht="24.65" customHeight="1">
      <c r="A17" s="487" t="s">
        <v>570</v>
      </c>
      <c r="B17" s="298"/>
      <c r="C17" s="477"/>
      <c r="D17" s="477"/>
      <c r="E17" s="306"/>
      <c r="F17" s="477"/>
      <c r="G17" s="477"/>
      <c r="H17" s="306"/>
      <c r="J17" s="389"/>
      <c r="K17" s="389"/>
      <c r="L17" s="389"/>
      <c r="M17" s="389"/>
      <c r="N17" s="389"/>
      <c r="O17" s="389"/>
      <c r="P17" s="389"/>
      <c r="Q17" s="389"/>
    </row>
    <row r="18" spans="1:17" ht="33.65" customHeight="1">
      <c r="A18" s="798" t="s">
        <v>571</v>
      </c>
      <c r="B18" s="797"/>
      <c r="C18" s="797"/>
      <c r="D18" s="797"/>
      <c r="E18" s="730"/>
      <c r="F18" s="797"/>
      <c r="G18" s="797"/>
      <c r="H18" s="730"/>
      <c r="J18" s="389"/>
      <c r="K18" s="389"/>
      <c r="L18" s="389"/>
      <c r="M18" s="389"/>
      <c r="N18" s="389"/>
      <c r="O18" s="389"/>
      <c r="P18" s="389"/>
      <c r="Q18" s="389"/>
    </row>
    <row r="19" spans="1:17" ht="72.75" customHeight="1">
      <c r="A19" s="789" t="s">
        <v>104</v>
      </c>
      <c r="B19" s="614"/>
      <c r="C19" s="733"/>
      <c r="D19" s="733"/>
      <c r="E19" s="614"/>
      <c r="F19" s="733"/>
      <c r="G19" s="733"/>
      <c r="H19" s="614"/>
      <c r="J19" s="389"/>
      <c r="K19" s="389"/>
      <c r="L19" s="389"/>
      <c r="M19" s="389"/>
      <c r="N19" s="389"/>
      <c r="O19" s="389"/>
      <c r="P19" s="389"/>
      <c r="Q19" s="389"/>
    </row>
  </sheetData>
  <mergeCells count="2">
    <mergeCell ref="J2:P3"/>
    <mergeCell ref="J6:Q14"/>
  </mergeCells>
  <phoneticPr fontId="15"/>
  <conditionalFormatting sqref="B15:H18">
    <cfRule type="expression" dxfId="0" priority="1">
      <formula>B$15&lt;&gt;""</formula>
    </cfRule>
  </conditionalFormatting>
  <dataValidations count="2">
    <dataValidation type="list" allowBlank="1" showInputMessage="1" showErrorMessage="1" sqref="H14 H12 H18" xr:uid="{00000000-0002-0000-0F00-000001000000}">
      <formula1>"○,-"</formula1>
    </dataValidation>
    <dataValidation type="list" allowBlank="1" showInputMessage="1" sqref="H14 H12 H18" xr:uid="{00000000-0002-0000-0F00-000004000000}">
      <formula1>"関連性・連続性の解体,跡地利用の解体"</formula1>
    </dataValidation>
  </dataValidations>
  <pageMargins left="0.70866141732283472" right="0.70866141732283472" top="0.74803149606299213" bottom="0.74803149606299213" header="0.31496062992125984" footer="0.31496062992125984"/>
  <pageSetup paperSize="9" scale="61" orientation="portrait" r:id="rId1"/>
  <headerFooter>
    <oddFooter>&amp;C&amp;P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有」、「無」どちらかを選択_x000a_" xr:uid="{FE52B8A8-4531-4CE5-8AB9-6F5AFB50609F}">
          <x14:formula1>
            <xm:f>選択肢!$C$52:$E$52</xm:f>
          </x14:formula1>
          <xm:sqref>B9:H9</xm:sqref>
        </x14:dataValidation>
        <x14:dataValidation type="list" allowBlank="1" showInputMessage="1" showErrorMessage="1" error="選択のみ" xr:uid="{C4B88CBD-D0BC-41E7-ADC1-877576DFA1DA}">
          <x14:formula1>
            <xm:f>選択肢!$C$54:$F$54</xm:f>
          </x14:formula1>
          <xm:sqref>B15:H15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Y34"/>
  <sheetViews>
    <sheetView view="pageBreakPreview" topLeftCell="A2" zoomScaleNormal="100" zoomScaleSheetLayoutView="100" workbookViewId="0">
      <selection activeCell="R17" sqref="R17"/>
    </sheetView>
  </sheetViews>
  <sheetFormatPr defaultColWidth="9"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4.453125" style="193" customWidth="1"/>
    <col min="15" max="16384" width="9" style="193"/>
  </cols>
  <sheetData>
    <row r="1" spans="2:25" ht="13">
      <c r="L1" s="196"/>
      <c r="M1" s="196"/>
    </row>
    <row r="2" spans="2:25" ht="15.75" customHeight="1">
      <c r="B2" s="1122" t="s">
        <v>572</v>
      </c>
      <c r="C2" s="1122"/>
      <c r="D2" s="1122"/>
      <c r="E2" s="1122"/>
      <c r="F2" s="1122"/>
      <c r="G2" s="1122"/>
      <c r="H2" s="1122"/>
      <c r="I2" s="1122"/>
      <c r="J2" s="1122"/>
      <c r="K2" s="1122"/>
      <c r="L2" s="196"/>
      <c r="M2" s="196"/>
      <c r="O2" s="197"/>
    </row>
    <row r="3" spans="2:25" ht="7.5" customHeight="1">
      <c r="B3" s="198"/>
      <c r="C3" s="199"/>
      <c r="D3" s="199"/>
      <c r="E3" s="199"/>
      <c r="F3" s="199"/>
      <c r="G3" s="199"/>
      <c r="H3" s="199"/>
      <c r="I3" s="199"/>
      <c r="J3" s="199"/>
      <c r="K3" s="199"/>
      <c r="L3" s="196"/>
      <c r="M3" s="196"/>
    </row>
    <row r="4" spans="2:25" s="200" customFormat="1" ht="18" customHeight="1">
      <c r="B4" s="181" t="s">
        <v>573</v>
      </c>
      <c r="L4" s="196"/>
      <c r="M4" s="196"/>
      <c r="O4" s="282" t="s">
        <v>249</v>
      </c>
    </row>
    <row r="5" spans="2:25" s="200" customFormat="1" ht="30" customHeight="1">
      <c r="B5" s="1088" t="s">
        <v>574</v>
      </c>
      <c r="C5" s="1089"/>
      <c r="D5" s="1089"/>
      <c r="E5" s="1089"/>
      <c r="F5" s="1089"/>
      <c r="G5" s="1089"/>
      <c r="H5" s="1089"/>
      <c r="I5" s="1089"/>
      <c r="J5" s="1089"/>
      <c r="K5" s="1090"/>
      <c r="L5" s="196"/>
      <c r="M5" s="196"/>
      <c r="O5" s="1040" t="s">
        <v>575</v>
      </c>
      <c r="P5" s="1040"/>
      <c r="Q5" s="1040"/>
      <c r="R5" s="1040"/>
      <c r="S5" s="1040"/>
      <c r="T5" s="1040"/>
      <c r="U5" s="1040"/>
      <c r="V5" s="1040"/>
      <c r="W5" s="1040"/>
      <c r="X5" s="1040"/>
      <c r="Y5" s="1040"/>
    </row>
    <row r="6" spans="2:25" s="200" customFormat="1" ht="125.25" customHeight="1">
      <c r="B6" s="1224"/>
      <c r="C6" s="1225"/>
      <c r="D6" s="1225"/>
      <c r="E6" s="1225"/>
      <c r="F6" s="1225"/>
      <c r="G6" s="1225"/>
      <c r="H6" s="1225"/>
      <c r="I6" s="1225"/>
      <c r="J6" s="1225"/>
      <c r="K6" s="1226"/>
      <c r="L6" s="196"/>
      <c r="M6" s="196"/>
      <c r="O6" s="1040"/>
      <c r="P6" s="1040"/>
      <c r="Q6" s="1040"/>
      <c r="R6" s="1040"/>
      <c r="S6" s="1040"/>
      <c r="T6" s="1040"/>
      <c r="U6" s="1040"/>
      <c r="V6" s="1040"/>
      <c r="W6" s="1040"/>
      <c r="X6" s="1040"/>
      <c r="Y6" s="1040"/>
    </row>
    <row r="7" spans="2:25" s="200" customFormat="1" ht="18" customHeight="1">
      <c r="B7" s="225"/>
      <c r="C7" s="225"/>
      <c r="D7" s="225"/>
      <c r="E7" s="225"/>
      <c r="F7" s="225"/>
      <c r="G7" s="225"/>
      <c r="H7" s="225"/>
      <c r="I7" s="225"/>
      <c r="J7" s="225"/>
      <c r="K7" s="225"/>
      <c r="L7" s="196"/>
      <c r="M7" s="196"/>
      <c r="O7" s="385"/>
      <c r="P7" s="385"/>
      <c r="Q7" s="385"/>
      <c r="R7" s="385"/>
      <c r="S7" s="385"/>
      <c r="T7" s="385"/>
      <c r="U7" s="385"/>
      <c r="V7" s="385"/>
      <c r="W7" s="385"/>
      <c r="X7" s="385"/>
      <c r="Y7" s="385"/>
    </row>
    <row r="8" spans="2:25" s="200" customFormat="1" ht="30" customHeight="1">
      <c r="B8" s="1088" t="s">
        <v>576</v>
      </c>
      <c r="C8" s="1089"/>
      <c r="D8" s="1089"/>
      <c r="E8" s="1089"/>
      <c r="F8" s="1089"/>
      <c r="G8" s="1089"/>
      <c r="H8" s="1089"/>
      <c r="I8" s="1089"/>
      <c r="J8" s="1089"/>
      <c r="K8" s="1090"/>
      <c r="L8" s="196"/>
      <c r="M8" s="196"/>
      <c r="O8" s="385"/>
      <c r="P8" s="385"/>
      <c r="Q8" s="385"/>
      <c r="R8" s="385"/>
      <c r="S8" s="385"/>
      <c r="T8" s="385"/>
      <c r="U8" s="385"/>
      <c r="V8" s="385"/>
      <c r="W8" s="385"/>
      <c r="X8" s="385"/>
      <c r="Y8" s="385"/>
    </row>
    <row r="9" spans="2:25" s="200" customFormat="1" ht="79" customHeight="1">
      <c r="B9" s="1224"/>
      <c r="C9" s="1225"/>
      <c r="D9" s="1225"/>
      <c r="E9" s="1225"/>
      <c r="F9" s="1225"/>
      <c r="G9" s="1225"/>
      <c r="H9" s="1225"/>
      <c r="I9" s="1225"/>
      <c r="J9" s="1225"/>
      <c r="K9" s="1226"/>
      <c r="L9" s="196"/>
      <c r="M9" s="196"/>
      <c r="O9" s="201"/>
    </row>
    <row r="10" spans="2:25" s="200" customFormat="1" ht="18" customHeight="1">
      <c r="B10" s="225"/>
      <c r="C10" s="225"/>
      <c r="D10" s="225"/>
      <c r="E10" s="225"/>
      <c r="F10" s="225"/>
      <c r="G10" s="225"/>
      <c r="H10" s="225"/>
      <c r="I10" s="225"/>
      <c r="J10" s="225"/>
      <c r="K10" s="225"/>
      <c r="L10" s="196"/>
      <c r="M10" s="196"/>
      <c r="O10" s="201"/>
    </row>
    <row r="11" spans="2:25" s="200" customFormat="1" ht="30" customHeight="1">
      <c r="B11" s="1088" t="s">
        <v>577</v>
      </c>
      <c r="C11" s="1089"/>
      <c r="D11" s="1089"/>
      <c r="E11" s="1089"/>
      <c r="F11" s="1089"/>
      <c r="G11" s="1089"/>
      <c r="H11" s="1089"/>
      <c r="I11" s="1089"/>
      <c r="J11" s="1089"/>
      <c r="K11" s="1090"/>
      <c r="L11" s="196"/>
      <c r="M11" s="196"/>
      <c r="O11" s="201"/>
    </row>
    <row r="12" spans="2:25" ht="104.25" customHeight="1">
      <c r="B12" s="1224"/>
      <c r="C12" s="1225"/>
      <c r="D12" s="1225"/>
      <c r="E12" s="1225"/>
      <c r="F12" s="1225"/>
      <c r="G12" s="1225"/>
      <c r="H12" s="1225"/>
      <c r="I12" s="1225"/>
      <c r="J12" s="1225"/>
      <c r="K12" s="1226"/>
    </row>
    <row r="13" spans="2:25" ht="18" customHeight="1">
      <c r="B13" s="225"/>
      <c r="C13" s="225"/>
      <c r="D13" s="225"/>
      <c r="E13" s="225"/>
      <c r="F13" s="225"/>
      <c r="G13" s="225"/>
      <c r="H13" s="225"/>
      <c r="I13" s="225"/>
      <c r="J13" s="225"/>
      <c r="K13" s="225"/>
    </row>
    <row r="14" spans="2:25" ht="30" customHeight="1">
      <c r="B14" s="1088" t="s">
        <v>578</v>
      </c>
      <c r="C14" s="1089"/>
      <c r="D14" s="1089"/>
      <c r="E14" s="1089"/>
      <c r="F14" s="1089"/>
      <c r="G14" s="1089"/>
      <c r="H14" s="1089"/>
      <c r="I14" s="1089"/>
      <c r="J14" s="1089"/>
      <c r="K14" s="1090"/>
    </row>
    <row r="15" spans="2:25" ht="90" customHeight="1">
      <c r="B15" s="1224"/>
      <c r="C15" s="1225"/>
      <c r="D15" s="1225"/>
      <c r="E15" s="1225"/>
      <c r="F15" s="1225"/>
      <c r="G15" s="1225"/>
      <c r="H15" s="1225"/>
      <c r="I15" s="1225"/>
      <c r="J15" s="1225"/>
      <c r="K15" s="1226"/>
    </row>
    <row r="16" spans="2:25" ht="18" customHeight="1">
      <c r="B16" s="225"/>
      <c r="C16" s="225"/>
      <c r="D16" s="225"/>
      <c r="E16" s="225"/>
      <c r="F16" s="225"/>
      <c r="G16" s="225"/>
      <c r="H16" s="225"/>
      <c r="I16" s="225"/>
      <c r="J16" s="225"/>
      <c r="K16" s="225"/>
    </row>
    <row r="17" spans="2:11" ht="30" customHeight="1">
      <c r="B17" s="992" t="s">
        <v>579</v>
      </c>
      <c r="C17" s="993"/>
      <c r="D17" s="993"/>
      <c r="E17" s="993"/>
      <c r="F17" s="993"/>
      <c r="G17" s="993"/>
      <c r="H17" s="993"/>
      <c r="I17" s="993"/>
      <c r="J17" s="993"/>
      <c r="K17" s="994"/>
    </row>
    <row r="18" spans="2:11" ht="78" customHeight="1">
      <c r="B18" s="1224"/>
      <c r="C18" s="1225"/>
      <c r="D18" s="1225"/>
      <c r="E18" s="1225"/>
      <c r="F18" s="1225"/>
      <c r="G18" s="1225"/>
      <c r="H18" s="1225"/>
      <c r="I18" s="1225"/>
      <c r="J18" s="1225"/>
      <c r="K18" s="1226"/>
    </row>
    <row r="19" spans="2:11" ht="14">
      <c r="B19" s="225"/>
      <c r="C19" s="225"/>
      <c r="D19" s="225"/>
      <c r="E19" s="225"/>
      <c r="F19" s="225"/>
      <c r="G19" s="225"/>
      <c r="H19" s="225"/>
      <c r="I19" s="225"/>
      <c r="J19" s="225"/>
      <c r="K19" s="225"/>
    </row>
    <row r="20" spans="2:11" ht="30" customHeight="1">
      <c r="B20" s="992" t="s">
        <v>580</v>
      </c>
      <c r="C20" s="993"/>
      <c r="D20" s="993"/>
      <c r="E20" s="993"/>
      <c r="F20" s="993"/>
      <c r="G20" s="993"/>
      <c r="H20" s="993"/>
      <c r="I20" s="993"/>
      <c r="J20" s="993"/>
      <c r="K20" s="994"/>
    </row>
    <row r="21" spans="2:11" ht="184.5" customHeight="1">
      <c r="B21" s="1224"/>
      <c r="C21" s="1225"/>
      <c r="D21" s="1225"/>
      <c r="E21" s="1225"/>
      <c r="F21" s="1225"/>
      <c r="G21" s="1225"/>
      <c r="H21" s="1225"/>
      <c r="I21" s="1225"/>
      <c r="J21" s="1225"/>
      <c r="K21" s="1226"/>
    </row>
    <row r="22" spans="2:11" ht="17.25" customHeight="1">
      <c r="B22" s="225"/>
      <c r="C22" s="225"/>
      <c r="D22" s="225"/>
      <c r="E22" s="225"/>
      <c r="F22" s="225"/>
      <c r="G22" s="225"/>
      <c r="H22" s="225"/>
      <c r="I22" s="225"/>
      <c r="J22" s="225"/>
      <c r="K22" s="225"/>
    </row>
    <row r="23" spans="2:11" ht="17.25" customHeight="1"/>
    <row r="24" spans="2:11" ht="30" customHeight="1">
      <c r="B24" s="992"/>
      <c r="C24" s="993"/>
      <c r="D24" s="993"/>
      <c r="E24" s="993"/>
      <c r="F24" s="993"/>
      <c r="G24" s="993"/>
      <c r="H24" s="993"/>
      <c r="I24" s="993"/>
      <c r="J24" s="993"/>
      <c r="K24" s="994"/>
    </row>
    <row r="25" spans="2:11" ht="90" customHeight="1">
      <c r="B25" s="1224"/>
      <c r="C25" s="1225"/>
      <c r="D25" s="1225"/>
      <c r="E25" s="1225"/>
      <c r="F25" s="1225"/>
      <c r="G25" s="1225"/>
      <c r="H25" s="1225"/>
      <c r="I25" s="1225"/>
      <c r="J25" s="1225"/>
      <c r="K25" s="1226"/>
    </row>
    <row r="26" spans="2:11" ht="17.25" customHeight="1"/>
    <row r="27" spans="2:11" ht="30" customHeight="1">
      <c r="B27" s="992"/>
      <c r="C27" s="993"/>
      <c r="D27" s="993"/>
      <c r="E27" s="993"/>
      <c r="F27" s="993"/>
      <c r="G27" s="993"/>
      <c r="H27" s="993"/>
      <c r="I27" s="993"/>
      <c r="J27" s="993"/>
      <c r="K27" s="994"/>
    </row>
    <row r="28" spans="2:11" ht="90" customHeight="1">
      <c r="B28" s="1224"/>
      <c r="C28" s="1225"/>
      <c r="D28" s="1225"/>
      <c r="E28" s="1225"/>
      <c r="F28" s="1225"/>
      <c r="G28" s="1225"/>
      <c r="H28" s="1225"/>
      <c r="I28" s="1225"/>
      <c r="J28" s="1225"/>
      <c r="K28" s="1226"/>
    </row>
    <row r="30" spans="2:11" ht="28.5" customHeight="1">
      <c r="B30" s="992"/>
      <c r="C30" s="993"/>
      <c r="D30" s="993"/>
      <c r="E30" s="993"/>
      <c r="F30" s="993"/>
      <c r="G30" s="993"/>
      <c r="H30" s="993"/>
      <c r="I30" s="993"/>
      <c r="J30" s="993"/>
      <c r="K30" s="994"/>
    </row>
    <row r="31" spans="2:11" ht="75" customHeight="1">
      <c r="B31" s="1224"/>
      <c r="C31" s="1225"/>
      <c r="D31" s="1225"/>
      <c r="E31" s="1225"/>
      <c r="F31" s="1225"/>
      <c r="G31" s="1225"/>
      <c r="H31" s="1225"/>
      <c r="I31" s="1225"/>
      <c r="J31" s="1225"/>
      <c r="K31" s="1226"/>
    </row>
    <row r="33" spans="2:11" ht="28.5" customHeight="1">
      <c r="B33" s="992"/>
      <c r="C33" s="993"/>
      <c r="D33" s="993"/>
      <c r="E33" s="993"/>
      <c r="F33" s="993"/>
      <c r="G33" s="993"/>
      <c r="H33" s="993"/>
      <c r="I33" s="993"/>
      <c r="J33" s="993"/>
      <c r="K33" s="994"/>
    </row>
    <row r="34" spans="2:11" ht="75" customHeight="1">
      <c r="B34" s="1224"/>
      <c r="C34" s="1225"/>
      <c r="D34" s="1225"/>
      <c r="E34" s="1225"/>
      <c r="F34" s="1225"/>
      <c r="G34" s="1225"/>
      <c r="H34" s="1225"/>
      <c r="I34" s="1225"/>
      <c r="J34" s="1225"/>
      <c r="K34" s="1226"/>
    </row>
  </sheetData>
  <mergeCells count="22">
    <mergeCell ref="O5:Y6"/>
    <mergeCell ref="B20:K20"/>
    <mergeCell ref="B17:K17"/>
    <mergeCell ref="B18:K18"/>
    <mergeCell ref="B2:K2"/>
    <mergeCell ref="B5:K5"/>
    <mergeCell ref="B6:K6"/>
    <mergeCell ref="B8:K8"/>
    <mergeCell ref="B9:K9"/>
    <mergeCell ref="B12:K12"/>
    <mergeCell ref="B11:K11"/>
    <mergeCell ref="B14:K14"/>
    <mergeCell ref="B15:K15"/>
    <mergeCell ref="B33:K33"/>
    <mergeCell ref="B34:K34"/>
    <mergeCell ref="B31:K31"/>
    <mergeCell ref="B30:K30"/>
    <mergeCell ref="B21:K21"/>
    <mergeCell ref="B25:K25"/>
    <mergeCell ref="B27:K27"/>
    <mergeCell ref="B28:K28"/>
    <mergeCell ref="B24:K24"/>
  </mergeCells>
  <phoneticPr fontId="18"/>
  <pageMargins left="0.43307086614173229" right="0.43307086614173229" top="0.74803149606299213" bottom="0.74803149606299213" header="0.31496062992125984" footer="0.31496062992125984"/>
  <pageSetup paperSize="9" fitToHeight="0" orientation="portrait" r:id="rId1"/>
  <headerFooter>
    <oddFooter>&amp;C&amp;P</oddFooter>
  </headerFooter>
  <rowBreaks count="2" manualBreakCount="2">
    <brk id="19" max="12" man="1"/>
    <brk id="23"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O9"/>
  <sheetViews>
    <sheetView view="pageBreakPreview" zoomScale="60" zoomScaleNormal="100" workbookViewId="0">
      <selection activeCell="B9" sqref="B9"/>
    </sheetView>
  </sheetViews>
  <sheetFormatPr defaultColWidth="9"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6384" width="9" style="193"/>
  </cols>
  <sheetData>
    <row r="1" spans="2:15" ht="11.25" customHeight="1">
      <c r="B1" s="194"/>
      <c r="C1" s="194"/>
      <c r="D1" s="194"/>
      <c r="E1" s="194"/>
      <c r="F1" s="194"/>
      <c r="G1" s="194"/>
      <c r="H1" s="194"/>
      <c r="I1" s="194"/>
      <c r="J1" s="194"/>
      <c r="K1" s="194"/>
      <c r="L1" s="194"/>
      <c r="M1" s="194"/>
    </row>
    <row r="2" spans="2:15" ht="15.75" customHeight="1">
      <c r="B2" s="1122" t="s">
        <v>581</v>
      </c>
      <c r="C2" s="1122"/>
      <c r="D2" s="1122"/>
      <c r="E2" s="1122"/>
      <c r="F2" s="1122"/>
      <c r="G2" s="1122"/>
      <c r="H2" s="1122"/>
      <c r="I2" s="1122"/>
      <c r="J2" s="1122"/>
      <c r="K2" s="1122"/>
      <c r="L2" s="196"/>
      <c r="M2" s="196"/>
      <c r="O2" s="197"/>
    </row>
    <row r="3" spans="2:15" ht="7.5" customHeight="1">
      <c r="B3" s="198"/>
      <c r="C3" s="199"/>
      <c r="D3" s="199"/>
      <c r="E3" s="199"/>
      <c r="F3" s="199"/>
      <c r="G3" s="199"/>
      <c r="H3" s="199"/>
      <c r="I3" s="199"/>
      <c r="J3" s="199"/>
      <c r="K3" s="199"/>
      <c r="L3" s="196"/>
      <c r="M3" s="196"/>
    </row>
    <row r="4" spans="2:15" ht="7.5" customHeight="1">
      <c r="B4" s="198"/>
      <c r="C4" s="199"/>
      <c r="D4" s="199"/>
      <c r="E4" s="199"/>
      <c r="F4" s="199"/>
      <c r="G4" s="199"/>
      <c r="H4" s="199"/>
      <c r="I4" s="199"/>
      <c r="J4" s="199"/>
      <c r="K4" s="199"/>
      <c r="L4" s="196"/>
      <c r="M4" s="196"/>
    </row>
    <row r="5" spans="2:15" ht="21.75" customHeight="1">
      <c r="B5" s="198" t="s">
        <v>582</v>
      </c>
      <c r="C5" s="199"/>
      <c r="D5" s="199"/>
      <c r="E5" s="199"/>
      <c r="F5" s="199"/>
      <c r="G5" s="199"/>
      <c r="H5" s="199"/>
      <c r="I5" s="199"/>
      <c r="J5" s="199"/>
      <c r="K5" s="199"/>
      <c r="L5" s="196"/>
      <c r="M5" s="196"/>
    </row>
    <row r="6" spans="2:15" s="200" customFormat="1" ht="109.5" customHeight="1">
      <c r="B6" s="1227"/>
      <c r="C6" s="1228"/>
      <c r="D6" s="1228"/>
      <c r="E6" s="1228"/>
      <c r="F6" s="1228"/>
      <c r="G6" s="1228"/>
      <c r="H6" s="1228"/>
      <c r="I6" s="1228"/>
      <c r="J6" s="1228"/>
      <c r="K6" s="1229"/>
      <c r="L6" s="196"/>
      <c r="M6" s="196"/>
      <c r="O6" s="201"/>
    </row>
    <row r="8" spans="2:15" ht="21.75" customHeight="1">
      <c r="B8" s="198" t="s">
        <v>583</v>
      </c>
      <c r="C8" s="199"/>
      <c r="D8" s="199"/>
      <c r="E8" s="199"/>
      <c r="F8" s="199"/>
      <c r="G8" s="199"/>
      <c r="H8" s="199"/>
      <c r="I8" s="199"/>
      <c r="J8" s="199"/>
      <c r="K8" s="199"/>
    </row>
    <row r="9" spans="2:15" ht="105.75" customHeight="1">
      <c r="B9" s="1227"/>
      <c r="C9" s="1228"/>
      <c r="D9" s="1228"/>
      <c r="E9" s="1228"/>
      <c r="F9" s="1228"/>
      <c r="G9" s="1228"/>
      <c r="H9" s="1228"/>
      <c r="I9" s="1228"/>
      <c r="J9" s="1228"/>
      <c r="K9" s="1229"/>
    </row>
  </sheetData>
  <mergeCells count="3">
    <mergeCell ref="B2:K2"/>
    <mergeCell ref="B6:K6"/>
    <mergeCell ref="B9:K9"/>
  </mergeCells>
  <phoneticPr fontId="28"/>
  <pageMargins left="0.43307086614173229" right="0.43307086614173229" top="0.74803149606299213" bottom="0.74803149606299213" header="0.31496062992125984" footer="0.31496062992125984"/>
  <pageSetup paperSize="9"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60"/>
  <sheetViews>
    <sheetView view="pageBreakPreview" topLeftCell="A24" zoomScale="70" zoomScaleNormal="100" zoomScaleSheetLayoutView="70" workbookViewId="0">
      <selection activeCell="O57" sqref="O57"/>
    </sheetView>
  </sheetViews>
  <sheetFormatPr defaultColWidth="9" defaultRowHeight="10.5"/>
  <cols>
    <col min="1" max="1" width="3.54296875" style="193" customWidth="1"/>
    <col min="2" max="2" width="2.453125" style="592" customWidth="1"/>
    <col min="3" max="11" width="9.1796875" style="592" customWidth="1"/>
    <col min="12" max="12" width="2.453125" style="193" customWidth="1"/>
    <col min="13" max="13" width="3.54296875" style="193" customWidth="1"/>
    <col min="14" max="14" width="3" style="272" customWidth="1"/>
    <col min="15" max="15" width="10.1796875" style="193" customWidth="1"/>
    <col min="16" max="16384" width="9" style="193"/>
  </cols>
  <sheetData>
    <row r="1" spans="1:25" ht="20.25" customHeight="1">
      <c r="B1" s="591"/>
      <c r="C1" s="591"/>
      <c r="D1" s="591"/>
      <c r="E1" s="591"/>
      <c r="F1" s="591"/>
      <c r="G1" s="591"/>
      <c r="H1" s="591"/>
      <c r="I1" s="591"/>
      <c r="J1" s="591"/>
      <c r="K1" s="591"/>
      <c r="L1" s="194"/>
      <c r="M1" s="194"/>
      <c r="O1" s="969" t="s">
        <v>48</v>
      </c>
      <c r="P1" s="969"/>
      <c r="Q1" s="969"/>
      <c r="R1" s="969"/>
      <c r="S1" s="969"/>
      <c r="T1" s="969"/>
      <c r="U1" s="969"/>
      <c r="V1" s="969"/>
      <c r="W1" s="969"/>
      <c r="X1" s="969"/>
      <c r="Y1" s="969"/>
    </row>
    <row r="2" spans="1:25" ht="33" customHeight="1">
      <c r="B2" s="976" t="s">
        <v>49</v>
      </c>
      <c r="C2" s="976"/>
      <c r="D2" s="976"/>
      <c r="E2" s="976"/>
      <c r="F2" s="976"/>
      <c r="G2" s="976"/>
      <c r="H2" s="976"/>
      <c r="I2" s="976"/>
      <c r="J2" s="976"/>
      <c r="K2" s="976"/>
      <c r="L2" s="195"/>
      <c r="M2" s="195"/>
      <c r="O2" s="969" t="s">
        <v>50</v>
      </c>
      <c r="P2" s="969"/>
      <c r="Q2" s="969"/>
      <c r="R2" s="969"/>
      <c r="S2" s="969"/>
      <c r="T2" s="969"/>
      <c r="U2" s="969"/>
      <c r="V2" s="969"/>
      <c r="W2" s="969"/>
      <c r="X2" s="969"/>
      <c r="Y2" s="969"/>
    </row>
    <row r="3" spans="1:25" ht="11.25" customHeight="1">
      <c r="A3" s="194"/>
      <c r="B3" s="591"/>
      <c r="C3" s="591"/>
      <c r="D3" s="591"/>
      <c r="E3" s="591"/>
      <c r="F3" s="591"/>
      <c r="G3" s="591"/>
      <c r="H3" s="591"/>
      <c r="I3" s="591"/>
      <c r="J3" s="591"/>
      <c r="K3" s="591"/>
      <c r="L3" s="194"/>
      <c r="M3" s="194"/>
      <c r="O3" s="181"/>
    </row>
    <row r="4" spans="1:25" s="181" customFormat="1" ht="35.25" customHeight="1">
      <c r="B4" s="612" t="s">
        <v>51</v>
      </c>
      <c r="C4" s="613"/>
      <c r="D4" s="980"/>
      <c r="E4" s="981"/>
      <c r="F4" s="981"/>
      <c r="G4" s="981"/>
      <c r="H4" s="981"/>
      <c r="I4" s="981"/>
      <c r="J4" s="981"/>
      <c r="K4" s="982"/>
      <c r="L4" s="196"/>
      <c r="M4" s="196"/>
      <c r="N4" s="182"/>
      <c r="O4" s="969" t="s">
        <v>52</v>
      </c>
      <c r="P4" s="969"/>
      <c r="Q4" s="969"/>
      <c r="R4" s="969"/>
      <c r="S4" s="969"/>
      <c r="T4" s="969"/>
      <c r="U4" s="969"/>
      <c r="V4" s="969"/>
      <c r="W4" s="969"/>
      <c r="X4" s="969"/>
      <c r="Y4" s="969"/>
    </row>
    <row r="5" spans="1:25" s="181" customFormat="1" ht="14">
      <c r="B5" s="224"/>
      <c r="C5" s="224"/>
      <c r="D5" s="224"/>
      <c r="E5" s="224"/>
      <c r="F5" s="224"/>
      <c r="G5" s="224"/>
      <c r="H5" s="224"/>
      <c r="I5" s="224"/>
      <c r="J5" s="224"/>
      <c r="K5" s="224"/>
      <c r="L5" s="196"/>
      <c r="M5" s="196"/>
      <c r="N5" s="182"/>
    </row>
    <row r="6" spans="1:25" s="181" customFormat="1" ht="66.650000000000006" customHeight="1">
      <c r="B6" s="612" t="s">
        <v>53</v>
      </c>
      <c r="C6" s="613"/>
      <c r="D6" s="1010"/>
      <c r="E6" s="1010"/>
      <c r="F6" s="1010"/>
      <c r="G6" s="1010"/>
      <c r="H6" s="1010"/>
      <c r="I6" s="1010"/>
      <c r="J6" s="1010"/>
      <c r="K6" s="1010"/>
      <c r="L6" s="196"/>
      <c r="M6" s="196"/>
      <c r="N6" s="182"/>
      <c r="O6" s="968" t="s">
        <v>54</v>
      </c>
      <c r="P6" s="969"/>
      <c r="Q6" s="969"/>
      <c r="R6" s="969"/>
      <c r="S6" s="969"/>
      <c r="T6" s="969"/>
      <c r="U6" s="969"/>
      <c r="V6" s="969"/>
      <c r="W6" s="969"/>
      <c r="X6" s="969"/>
      <c r="Y6" s="969"/>
    </row>
    <row r="7" spans="1:25" ht="13">
      <c r="L7" s="196"/>
      <c r="M7" s="196"/>
    </row>
    <row r="8" spans="1:25" ht="15.75" customHeight="1">
      <c r="B8" s="1017" t="s">
        <v>55</v>
      </c>
      <c r="C8" s="1017"/>
      <c r="D8" s="1017"/>
      <c r="E8" s="1017"/>
      <c r="F8" s="1017"/>
      <c r="G8" s="1017"/>
      <c r="H8" s="1017"/>
      <c r="I8" s="1017"/>
      <c r="J8" s="1017"/>
      <c r="K8" s="1017"/>
      <c r="L8" s="196"/>
      <c r="M8" s="196"/>
      <c r="O8" s="197"/>
    </row>
    <row r="9" spans="1:25" ht="7.5" customHeight="1">
      <c r="B9" s="214"/>
      <c r="C9" s="593"/>
      <c r="D9" s="593"/>
      <c r="E9" s="593"/>
      <c r="F9" s="593"/>
      <c r="G9" s="593"/>
      <c r="H9" s="593"/>
      <c r="I9" s="593"/>
      <c r="J9" s="593"/>
      <c r="K9" s="593"/>
      <c r="L9" s="196"/>
      <c r="M9" s="196"/>
    </row>
    <row r="10" spans="1:25" s="200" customFormat="1" ht="18" customHeight="1">
      <c r="B10" s="202" t="s">
        <v>56</v>
      </c>
      <c r="C10" s="594"/>
      <c r="D10" s="594"/>
      <c r="E10" s="594"/>
      <c r="F10" s="594"/>
      <c r="G10" s="594"/>
      <c r="H10" s="594"/>
      <c r="I10" s="594"/>
      <c r="J10" s="594"/>
      <c r="K10" s="594"/>
      <c r="L10" s="196"/>
      <c r="M10" s="196"/>
      <c r="N10" s="273"/>
    </row>
    <row r="11" spans="1:25" s="200" customFormat="1" ht="18" customHeight="1">
      <c r="B11" s="202" t="s">
        <v>57</v>
      </c>
      <c r="C11" s="594"/>
      <c r="D11" s="594"/>
      <c r="E11" s="594"/>
      <c r="F11" s="594"/>
      <c r="G11" s="594"/>
      <c r="H11" s="594"/>
      <c r="I11" s="594"/>
      <c r="J11" s="594"/>
      <c r="K11" s="594"/>
      <c r="L11" s="196"/>
      <c r="M11" s="196"/>
      <c r="N11" s="273"/>
    </row>
    <row r="12" spans="1:25" s="200" customFormat="1" ht="33" customHeight="1">
      <c r="B12" s="983" t="s">
        <v>58</v>
      </c>
      <c r="C12" s="984"/>
      <c r="D12" s="985"/>
      <c r="E12" s="980"/>
      <c r="F12" s="981"/>
      <c r="G12" s="981"/>
      <c r="H12" s="981"/>
      <c r="I12" s="981"/>
      <c r="J12" s="981"/>
      <c r="K12" s="982"/>
      <c r="L12" s="196"/>
      <c r="M12" s="196"/>
      <c r="N12" s="273"/>
      <c r="O12" s="969" t="s">
        <v>59</v>
      </c>
      <c r="P12" s="969"/>
      <c r="Q12" s="969"/>
      <c r="R12" s="969"/>
      <c r="S12" s="969"/>
      <c r="T12" s="969"/>
      <c r="U12" s="969"/>
      <c r="V12" s="969"/>
      <c r="W12" s="969"/>
      <c r="X12" s="969"/>
      <c r="Y12" s="969"/>
    </row>
    <row r="13" spans="1:25" s="200" customFormat="1" ht="33" customHeight="1">
      <c r="B13" s="973" t="s">
        <v>60</v>
      </c>
      <c r="C13" s="974"/>
      <c r="D13" s="975"/>
      <c r="E13" s="1014"/>
      <c r="F13" s="1015"/>
      <c r="G13" s="1015"/>
      <c r="H13" s="1015"/>
      <c r="I13" s="1015"/>
      <c r="J13" s="1015"/>
      <c r="K13" s="1016"/>
      <c r="L13" s="196"/>
      <c r="M13" s="196"/>
      <c r="N13" s="273"/>
      <c r="O13" s="969" t="s">
        <v>61</v>
      </c>
      <c r="P13" s="969"/>
      <c r="Q13" s="969"/>
      <c r="R13" s="969"/>
      <c r="S13" s="969"/>
      <c r="T13" s="969"/>
      <c r="U13" s="969"/>
      <c r="V13" s="969"/>
      <c r="W13" s="969"/>
      <c r="X13" s="969"/>
      <c r="Y13" s="969"/>
    </row>
    <row r="14" spans="1:25" s="200" customFormat="1" ht="33" customHeight="1">
      <c r="B14" s="973" t="s">
        <v>62</v>
      </c>
      <c r="C14" s="974"/>
      <c r="D14" s="975"/>
      <c r="E14" s="1011"/>
      <c r="F14" s="1012"/>
      <c r="G14" s="1012"/>
      <c r="H14" s="1012"/>
      <c r="I14" s="1012"/>
      <c r="J14" s="1012"/>
      <c r="K14" s="1013"/>
      <c r="L14" s="196"/>
      <c r="M14" s="196"/>
      <c r="N14" s="273"/>
      <c r="O14" s="969" t="s">
        <v>63</v>
      </c>
      <c r="P14" s="969"/>
      <c r="Q14" s="969"/>
      <c r="R14" s="969"/>
      <c r="S14" s="969"/>
      <c r="T14" s="969"/>
      <c r="U14" s="969"/>
      <c r="V14" s="969"/>
      <c r="W14" s="969"/>
      <c r="X14" s="969"/>
      <c r="Y14" s="969"/>
    </row>
    <row r="15" spans="1:25" s="200" customFormat="1" ht="33" customHeight="1">
      <c r="B15" s="973" t="s">
        <v>64</v>
      </c>
      <c r="C15" s="974"/>
      <c r="D15" s="975"/>
      <c r="E15" s="614"/>
      <c r="F15" s="614"/>
      <c r="G15" s="614"/>
      <c r="H15" s="614"/>
      <c r="I15" s="614"/>
      <c r="J15" s="614"/>
      <c r="K15" s="614"/>
      <c r="L15" s="196"/>
      <c r="M15" s="196"/>
      <c r="N15" s="273"/>
      <c r="O15" s="968" t="s">
        <v>65</v>
      </c>
      <c r="P15" s="968"/>
      <c r="Q15" s="968"/>
      <c r="R15" s="968"/>
      <c r="S15" s="968"/>
      <c r="T15" s="968"/>
      <c r="U15" s="968"/>
      <c r="V15" s="968"/>
      <c r="W15" s="968"/>
      <c r="X15" s="968"/>
      <c r="Y15" s="968"/>
    </row>
    <row r="16" spans="1:25" s="200" customFormat="1" ht="43.5" customHeight="1">
      <c r="B16" s="977" t="s">
        <v>66</v>
      </c>
      <c r="C16" s="978"/>
      <c r="D16" s="979"/>
      <c r="E16" s="980"/>
      <c r="F16" s="981"/>
      <c r="G16" s="981"/>
      <c r="H16" s="981"/>
      <c r="I16" s="981"/>
      <c r="J16" s="981"/>
      <c r="K16" s="982"/>
      <c r="L16" s="196"/>
      <c r="M16" s="196"/>
      <c r="N16" s="273"/>
      <c r="O16" s="968" t="s">
        <v>67</v>
      </c>
      <c r="P16" s="968"/>
      <c r="Q16" s="968"/>
      <c r="R16" s="968"/>
      <c r="S16" s="968"/>
      <c r="T16" s="968"/>
      <c r="U16" s="968"/>
      <c r="V16" s="968"/>
      <c r="W16" s="968"/>
      <c r="X16" s="968"/>
      <c r="Y16" s="968"/>
    </row>
    <row r="17" spans="2:25" s="200" customFormat="1" ht="40.5" customHeight="1">
      <c r="B17" s="977" t="s">
        <v>68</v>
      </c>
      <c r="C17" s="978"/>
      <c r="D17" s="979"/>
      <c r="E17" s="980"/>
      <c r="F17" s="981"/>
      <c r="G17" s="981"/>
      <c r="H17" s="981"/>
      <c r="I17" s="981"/>
      <c r="J17" s="981"/>
      <c r="K17" s="982"/>
      <c r="L17" s="196"/>
      <c r="M17" s="196"/>
      <c r="N17" s="273"/>
      <c r="O17" s="966" t="s">
        <v>69</v>
      </c>
      <c r="P17" s="967"/>
      <c r="Q17" s="967"/>
      <c r="R17" s="967"/>
      <c r="S17" s="967"/>
      <c r="T17" s="967"/>
      <c r="U17" s="967"/>
      <c r="V17" s="967"/>
      <c r="W17" s="967"/>
      <c r="X17" s="967"/>
      <c r="Y17" s="967"/>
    </row>
    <row r="18" spans="2:25" s="200" customFormat="1" ht="33" customHeight="1">
      <c r="B18" s="992" t="s">
        <v>70</v>
      </c>
      <c r="C18" s="993"/>
      <c r="D18" s="993"/>
      <c r="E18" s="993"/>
      <c r="F18" s="993"/>
      <c r="G18" s="993"/>
      <c r="H18" s="993"/>
      <c r="I18" s="993"/>
      <c r="J18" s="993"/>
      <c r="K18" s="994"/>
      <c r="L18" s="196"/>
      <c r="M18" s="196"/>
      <c r="N18" s="273"/>
      <c r="O18" s="969" t="s">
        <v>71</v>
      </c>
      <c r="P18" s="969"/>
      <c r="Q18" s="969"/>
      <c r="R18" s="969"/>
      <c r="S18" s="969"/>
      <c r="T18" s="969"/>
      <c r="U18" s="969"/>
      <c r="V18" s="969"/>
      <c r="W18" s="969"/>
      <c r="X18" s="969"/>
      <c r="Y18" s="969"/>
    </row>
    <row r="19" spans="2:25" s="200" customFormat="1" ht="36.75" customHeight="1">
      <c r="B19" s="998" t="s">
        <v>72</v>
      </c>
      <c r="C19" s="999"/>
      <c r="D19" s="1000"/>
      <c r="E19" s="1001"/>
      <c r="F19" s="1002"/>
      <c r="G19" s="1002"/>
      <c r="H19" s="1002"/>
      <c r="I19" s="1002"/>
      <c r="J19" s="1002"/>
      <c r="K19" s="1003"/>
      <c r="L19" s="196"/>
      <c r="M19" s="196"/>
      <c r="N19" s="273"/>
      <c r="O19" s="968" t="s">
        <v>73</v>
      </c>
      <c r="P19" s="969"/>
      <c r="Q19" s="969"/>
      <c r="R19" s="969"/>
      <c r="S19" s="969"/>
      <c r="T19" s="969"/>
      <c r="U19" s="969"/>
      <c r="V19" s="969"/>
      <c r="W19" s="969"/>
      <c r="X19" s="969"/>
      <c r="Y19" s="969"/>
    </row>
    <row r="20" spans="2:25" s="200" customFormat="1" ht="36.75" customHeight="1">
      <c r="B20" s="973" t="s">
        <v>74</v>
      </c>
      <c r="C20" s="974"/>
      <c r="D20" s="975"/>
      <c r="E20" s="980"/>
      <c r="F20" s="981"/>
      <c r="G20" s="981"/>
      <c r="H20" s="981"/>
      <c r="I20" s="981"/>
      <c r="J20" s="981"/>
      <c r="K20" s="982"/>
      <c r="L20" s="196"/>
      <c r="M20" s="196"/>
      <c r="N20" s="273"/>
      <c r="O20" s="968" t="s">
        <v>75</v>
      </c>
      <c r="P20" s="968"/>
      <c r="Q20" s="968"/>
      <c r="R20" s="968"/>
      <c r="S20" s="968"/>
      <c r="T20" s="968"/>
      <c r="U20" s="968"/>
      <c r="V20" s="968"/>
      <c r="W20" s="968"/>
      <c r="X20" s="968"/>
      <c r="Y20" s="968"/>
    </row>
    <row r="21" spans="2:25" s="200" customFormat="1" ht="36.75" customHeight="1">
      <c r="B21" s="998" t="s">
        <v>76</v>
      </c>
      <c r="C21" s="999"/>
      <c r="D21" s="1000"/>
      <c r="E21" s="980"/>
      <c r="F21" s="981"/>
      <c r="G21" s="981"/>
      <c r="H21" s="981"/>
      <c r="I21" s="981"/>
      <c r="J21" s="981"/>
      <c r="K21" s="982"/>
      <c r="L21" s="196"/>
      <c r="M21" s="196"/>
      <c r="N21" s="273"/>
      <c r="O21" s="197"/>
    </row>
    <row r="22" spans="2:25" s="200" customFormat="1" ht="13">
      <c r="B22" s="594"/>
      <c r="C22" s="594"/>
      <c r="D22" s="594"/>
      <c r="E22" s="594"/>
      <c r="F22" s="594"/>
      <c r="G22" s="594"/>
      <c r="H22" s="594"/>
      <c r="I22" s="594"/>
      <c r="J22" s="594"/>
      <c r="K22" s="594"/>
      <c r="L22" s="196"/>
      <c r="M22" s="196"/>
      <c r="N22" s="273"/>
      <c r="O22" s="968" t="s">
        <v>77</v>
      </c>
      <c r="P22" s="968"/>
      <c r="Q22" s="968"/>
      <c r="R22" s="968"/>
      <c r="S22" s="968"/>
      <c r="T22" s="968"/>
      <c r="U22" s="968"/>
      <c r="V22" s="968"/>
      <c r="W22" s="968"/>
      <c r="X22" s="968"/>
      <c r="Y22" s="968"/>
    </row>
    <row r="23" spans="2:25" ht="22.5" customHeight="1">
      <c r="B23" s="202" t="s">
        <v>78</v>
      </c>
      <c r="O23" s="968"/>
      <c r="P23" s="968"/>
      <c r="Q23" s="968"/>
      <c r="R23" s="968"/>
      <c r="S23" s="968"/>
      <c r="T23" s="968"/>
      <c r="U23" s="968"/>
      <c r="V23" s="968"/>
      <c r="W23" s="968"/>
      <c r="X23" s="968"/>
      <c r="Y23" s="968"/>
    </row>
    <row r="24" spans="2:25" ht="33.75" customHeight="1">
      <c r="B24" s="973" t="s">
        <v>79</v>
      </c>
      <c r="C24" s="974"/>
      <c r="D24" s="975"/>
      <c r="E24" s="1032"/>
      <c r="F24" s="1033"/>
      <c r="G24" s="1033"/>
      <c r="H24" s="1033"/>
      <c r="I24" s="1033"/>
      <c r="J24" s="1033"/>
      <c r="K24" s="1034"/>
      <c r="O24" s="968" t="s">
        <v>80</v>
      </c>
      <c r="P24" s="968"/>
      <c r="Q24" s="968"/>
      <c r="R24" s="968"/>
      <c r="S24" s="968"/>
      <c r="T24" s="968"/>
      <c r="U24" s="968"/>
      <c r="V24" s="968"/>
      <c r="W24" s="968"/>
      <c r="X24" s="968"/>
      <c r="Y24" s="968"/>
    </row>
    <row r="25" spans="2:25" ht="33.75" customHeight="1">
      <c r="B25" s="973" t="s">
        <v>81</v>
      </c>
      <c r="C25" s="974"/>
      <c r="D25" s="975"/>
      <c r="E25" s="1032"/>
      <c r="F25" s="1033"/>
      <c r="G25" s="1033"/>
      <c r="H25" s="1033"/>
      <c r="I25" s="1033"/>
      <c r="J25" s="1033"/>
      <c r="K25" s="1034"/>
      <c r="O25" s="969" t="s">
        <v>82</v>
      </c>
      <c r="P25" s="969"/>
      <c r="Q25" s="969"/>
      <c r="R25" s="969"/>
      <c r="S25" s="969"/>
      <c r="T25" s="969"/>
      <c r="U25" s="969"/>
      <c r="V25" s="969"/>
      <c r="W25" s="969"/>
      <c r="X25" s="969"/>
      <c r="Y25" s="969"/>
    </row>
    <row r="26" spans="2:25" ht="33.75" customHeight="1">
      <c r="B26" s="973" t="s">
        <v>83</v>
      </c>
      <c r="C26" s="974"/>
      <c r="D26" s="975"/>
      <c r="E26" s="1004" t="str">
        <f>(DATEDIF(E24,E25,"Y")+1)&amp;"年"</f>
        <v>1年</v>
      </c>
      <c r="F26" s="1005"/>
      <c r="G26" s="1005"/>
      <c r="H26" s="1005"/>
      <c r="I26" s="1005"/>
      <c r="J26" s="1005"/>
      <c r="K26" s="1006"/>
      <c r="O26" s="969" t="s">
        <v>84</v>
      </c>
      <c r="P26" s="969"/>
      <c r="Q26" s="969"/>
      <c r="R26" s="969"/>
      <c r="S26" s="969"/>
      <c r="T26" s="969"/>
      <c r="U26" s="969"/>
      <c r="V26" s="969"/>
      <c r="W26" s="969"/>
      <c r="X26" s="969"/>
      <c r="Y26" s="969"/>
    </row>
    <row r="27" spans="2:25" ht="13.5" customHeight="1">
      <c r="B27" s="594" t="s">
        <v>85</v>
      </c>
    </row>
    <row r="30" spans="2:25" ht="23.25" customHeight="1">
      <c r="B30" s="224" t="s">
        <v>86</v>
      </c>
    </row>
    <row r="31" spans="2:25" ht="18" customHeight="1">
      <c r="B31" s="202" t="s">
        <v>87</v>
      </c>
    </row>
    <row r="32" spans="2:25" ht="210" customHeight="1">
      <c r="B32" s="1007"/>
      <c r="C32" s="981"/>
      <c r="D32" s="981"/>
      <c r="E32" s="981"/>
      <c r="F32" s="981"/>
      <c r="G32" s="981"/>
      <c r="H32" s="981"/>
      <c r="I32" s="981"/>
      <c r="J32" s="981"/>
      <c r="K32" s="982"/>
      <c r="O32" s="968" t="s">
        <v>88</v>
      </c>
      <c r="P32" s="969"/>
      <c r="Q32" s="969"/>
      <c r="R32" s="969"/>
      <c r="S32" s="969"/>
      <c r="T32" s="969"/>
      <c r="U32" s="969"/>
      <c r="V32" s="969"/>
      <c r="W32" s="969"/>
      <c r="X32" s="969"/>
      <c r="Y32" s="969"/>
    </row>
    <row r="33" spans="2:25" ht="43.5" customHeight="1">
      <c r="B33" s="977" t="s">
        <v>89</v>
      </c>
      <c r="C33" s="978"/>
      <c r="D33" s="979"/>
      <c r="E33" s="1018"/>
      <c r="F33" s="1019"/>
      <c r="G33" s="1019"/>
      <c r="H33" s="1019"/>
      <c r="I33" s="1019"/>
      <c r="J33" s="1019"/>
      <c r="K33" s="1020"/>
      <c r="O33" s="968" t="s">
        <v>90</v>
      </c>
      <c r="P33" s="968"/>
      <c r="Q33" s="968"/>
      <c r="R33" s="968"/>
      <c r="S33" s="968"/>
      <c r="T33" s="968"/>
      <c r="U33" s="968"/>
      <c r="V33" s="968"/>
      <c r="W33" s="968"/>
      <c r="X33" s="968"/>
      <c r="Y33" s="968"/>
    </row>
    <row r="34" spans="2:25">
      <c r="O34" s="197"/>
    </row>
    <row r="35" spans="2:25" ht="18" customHeight="1">
      <c r="B35" s="202" t="s">
        <v>91</v>
      </c>
      <c r="O35" s="1035" t="s">
        <v>92</v>
      </c>
      <c r="P35" s="1035"/>
      <c r="Q35" s="1035"/>
      <c r="R35" s="1035"/>
      <c r="S35" s="1035"/>
      <c r="T35" s="1035"/>
      <c r="U35" s="1035"/>
      <c r="V35" s="1035"/>
      <c r="W35" s="1035"/>
      <c r="X35" s="1035"/>
      <c r="Y35" s="1035"/>
    </row>
    <row r="36" spans="2:25" ht="30.75" customHeight="1">
      <c r="B36" s="986" t="s">
        <v>93</v>
      </c>
      <c r="C36" s="987"/>
      <c r="D36" s="617" t="s">
        <v>94</v>
      </c>
      <c r="E36" s="1001"/>
      <c r="F36" s="1002"/>
      <c r="G36" s="1002"/>
      <c r="H36" s="1002"/>
      <c r="I36" s="1002"/>
      <c r="J36" s="1002"/>
      <c r="K36" s="1003"/>
      <c r="O36" s="1035"/>
      <c r="P36" s="1035"/>
      <c r="Q36" s="1035"/>
      <c r="R36" s="1035"/>
      <c r="S36" s="1035"/>
      <c r="T36" s="1035"/>
      <c r="U36" s="1035"/>
      <c r="V36" s="1035"/>
      <c r="W36" s="1035"/>
      <c r="X36" s="1035"/>
      <c r="Y36" s="1035"/>
    </row>
    <row r="37" spans="2:25" ht="30.75" customHeight="1">
      <c r="B37" s="988"/>
      <c r="C37" s="989"/>
      <c r="D37" s="617" t="s">
        <v>95</v>
      </c>
      <c r="E37" s="1001"/>
      <c r="F37" s="1002"/>
      <c r="G37" s="1002"/>
      <c r="H37" s="1002"/>
      <c r="I37" s="1002"/>
      <c r="J37" s="1002"/>
      <c r="K37" s="1003"/>
      <c r="O37" s="1035"/>
      <c r="P37" s="1035"/>
      <c r="Q37" s="1035"/>
      <c r="R37" s="1035"/>
      <c r="S37" s="1035"/>
      <c r="T37" s="1035"/>
      <c r="U37" s="1035"/>
      <c r="V37" s="1035"/>
      <c r="W37" s="1035"/>
      <c r="X37" s="1035"/>
      <c r="Y37" s="1035"/>
    </row>
    <row r="38" spans="2:25" ht="30.75" customHeight="1">
      <c r="B38" s="988"/>
      <c r="C38" s="989"/>
      <c r="D38" s="617" t="s">
        <v>96</v>
      </c>
      <c r="E38" s="1001"/>
      <c r="F38" s="1002"/>
      <c r="G38" s="1002"/>
      <c r="H38" s="1002"/>
      <c r="I38" s="1002"/>
      <c r="J38" s="1002"/>
      <c r="K38" s="1003"/>
      <c r="O38" s="1035"/>
      <c r="P38" s="1035"/>
      <c r="Q38" s="1035"/>
      <c r="R38" s="1035"/>
      <c r="S38" s="1035"/>
      <c r="T38" s="1035"/>
      <c r="U38" s="1035"/>
      <c r="V38" s="1035"/>
      <c r="W38" s="1035"/>
      <c r="X38" s="1035"/>
      <c r="Y38" s="1035"/>
    </row>
    <row r="39" spans="2:25" ht="87.65" customHeight="1">
      <c r="B39" s="990"/>
      <c r="C39" s="991"/>
      <c r="D39" s="618" t="s">
        <v>97</v>
      </c>
      <c r="E39" s="1028"/>
      <c r="F39" s="1002"/>
      <c r="G39" s="1002"/>
      <c r="H39" s="1002"/>
      <c r="I39" s="1002"/>
      <c r="J39" s="1002"/>
      <c r="K39" s="1003"/>
      <c r="O39" s="1035"/>
      <c r="P39" s="1035"/>
      <c r="Q39" s="1035"/>
      <c r="R39" s="1035"/>
      <c r="S39" s="1035"/>
      <c r="T39" s="1035"/>
      <c r="U39" s="1035"/>
      <c r="V39" s="1035"/>
      <c r="W39" s="1035"/>
      <c r="X39" s="1035"/>
      <c r="Y39" s="1035"/>
    </row>
    <row r="40" spans="2:25" ht="30" customHeight="1">
      <c r="B40" s="986" t="s">
        <v>98</v>
      </c>
      <c r="C40" s="987"/>
      <c r="D40" s="617" t="s">
        <v>99</v>
      </c>
      <c r="E40" s="1001"/>
      <c r="F40" s="1002"/>
      <c r="G40" s="1002"/>
      <c r="H40" s="1002"/>
      <c r="I40" s="1002"/>
      <c r="J40" s="1002"/>
      <c r="K40" s="1003"/>
      <c r="O40" s="1035"/>
      <c r="P40" s="1035"/>
      <c r="Q40" s="1035"/>
      <c r="R40" s="1035"/>
      <c r="S40" s="1035"/>
      <c r="T40" s="1035"/>
      <c r="U40" s="1035"/>
      <c r="V40" s="1035"/>
      <c r="W40" s="1035"/>
      <c r="X40" s="1035"/>
      <c r="Y40" s="1035"/>
    </row>
    <row r="41" spans="2:25" ht="30" customHeight="1">
      <c r="B41" s="988"/>
      <c r="C41" s="989"/>
      <c r="D41" s="617" t="s">
        <v>100</v>
      </c>
      <c r="E41" s="1001"/>
      <c r="F41" s="1002"/>
      <c r="G41" s="1002"/>
      <c r="H41" s="1002"/>
      <c r="I41" s="1002"/>
      <c r="J41" s="1002"/>
      <c r="K41" s="1003"/>
      <c r="O41" s="1035"/>
      <c r="P41" s="1035"/>
      <c r="Q41" s="1035"/>
      <c r="R41" s="1035"/>
      <c r="S41" s="1035"/>
      <c r="T41" s="1035"/>
      <c r="U41" s="1035"/>
      <c r="V41" s="1035"/>
      <c r="W41" s="1035"/>
      <c r="X41" s="1035"/>
      <c r="Y41" s="1035"/>
    </row>
    <row r="42" spans="2:25" ht="30" customHeight="1">
      <c r="B42" s="988"/>
      <c r="C42" s="989"/>
      <c r="D42" s="617" t="s">
        <v>101</v>
      </c>
      <c r="E42" s="1001"/>
      <c r="F42" s="1002"/>
      <c r="G42" s="1002"/>
      <c r="H42" s="1002"/>
      <c r="I42" s="1002"/>
      <c r="J42" s="1002"/>
      <c r="K42" s="1003"/>
      <c r="O42" s="1035"/>
      <c r="P42" s="1035"/>
      <c r="Q42" s="1035"/>
      <c r="R42" s="1035"/>
      <c r="S42" s="1035"/>
      <c r="T42" s="1035"/>
      <c r="U42" s="1035"/>
      <c r="V42" s="1035"/>
      <c r="W42" s="1035"/>
      <c r="X42" s="1035"/>
      <c r="Y42" s="1035"/>
    </row>
    <row r="43" spans="2:25" ht="87.65" customHeight="1">
      <c r="B43" s="990"/>
      <c r="C43" s="991"/>
      <c r="D43" s="618" t="s">
        <v>97</v>
      </c>
      <c r="E43" s="995"/>
      <c r="F43" s="996"/>
      <c r="G43" s="996"/>
      <c r="H43" s="996"/>
      <c r="I43" s="996"/>
      <c r="J43" s="996"/>
      <c r="K43" s="997"/>
      <c r="O43" s="1035"/>
      <c r="P43" s="1035"/>
      <c r="Q43" s="1035"/>
      <c r="R43" s="1035"/>
      <c r="S43" s="1035"/>
      <c r="T43" s="1035"/>
      <c r="U43" s="1035"/>
      <c r="V43" s="1035"/>
      <c r="W43" s="1035"/>
      <c r="X43" s="1035"/>
      <c r="Y43" s="1035"/>
    </row>
    <row r="44" spans="2:25" ht="24" customHeight="1">
      <c r="B44" s="983" t="s">
        <v>102</v>
      </c>
      <c r="C44" s="984"/>
      <c r="D44" s="985"/>
      <c r="E44" s="1001"/>
      <c r="F44" s="1002"/>
      <c r="G44" s="1002"/>
      <c r="H44" s="1002"/>
      <c r="I44" s="1002"/>
      <c r="J44" s="1002"/>
      <c r="K44" s="1003"/>
      <c r="O44" s="1035"/>
      <c r="P44" s="1035"/>
      <c r="Q44" s="1035"/>
      <c r="R44" s="1035"/>
      <c r="S44" s="1035"/>
      <c r="T44" s="1035"/>
      <c r="U44" s="1035"/>
      <c r="V44" s="1035"/>
      <c r="W44" s="1035"/>
      <c r="X44" s="1035"/>
      <c r="Y44" s="1035"/>
    </row>
    <row r="45" spans="2:25" ht="24" customHeight="1">
      <c r="B45" s="983" t="s">
        <v>103</v>
      </c>
      <c r="C45" s="984"/>
      <c r="D45" s="985"/>
      <c r="E45" s="1029"/>
      <c r="F45" s="1030"/>
      <c r="G45" s="1030"/>
      <c r="H45" s="1030"/>
      <c r="I45" s="1030"/>
      <c r="J45" s="1030"/>
      <c r="K45" s="1031"/>
      <c r="O45" s="1035"/>
      <c r="P45" s="1035"/>
      <c r="Q45" s="1035"/>
      <c r="R45" s="1035"/>
      <c r="S45" s="1035"/>
      <c r="T45" s="1035"/>
      <c r="U45" s="1035"/>
      <c r="V45" s="1035"/>
      <c r="W45" s="1035"/>
      <c r="X45" s="1035"/>
      <c r="Y45" s="1035"/>
    </row>
    <row r="46" spans="2:25" ht="24.75" customHeight="1">
      <c r="B46" s="973" t="s">
        <v>104</v>
      </c>
      <c r="C46" s="974"/>
      <c r="D46" s="975"/>
      <c r="E46" s="1007"/>
      <c r="F46" s="1008"/>
      <c r="G46" s="1008"/>
      <c r="H46" s="1008"/>
      <c r="I46" s="1008"/>
      <c r="J46" s="1008"/>
      <c r="K46" s="1009"/>
      <c r="O46" s="1035"/>
      <c r="P46" s="1035"/>
      <c r="Q46" s="1035"/>
      <c r="R46" s="1035"/>
      <c r="S46" s="1035"/>
      <c r="T46" s="1035"/>
      <c r="U46" s="1035"/>
      <c r="V46" s="1035"/>
      <c r="W46" s="1035"/>
      <c r="X46" s="1035"/>
      <c r="Y46" s="1035"/>
    </row>
    <row r="47" spans="2:25" ht="10.75" customHeight="1">
      <c r="B47" s="595"/>
      <c r="C47" s="593"/>
      <c r="D47" s="593"/>
      <c r="E47" s="596"/>
      <c r="F47" s="596"/>
      <c r="G47" s="596"/>
      <c r="H47" s="596"/>
      <c r="I47" s="596"/>
      <c r="J47" s="596"/>
      <c r="K47" s="596"/>
      <c r="O47" s="1035"/>
      <c r="P47" s="1035"/>
      <c r="Q47" s="1035"/>
      <c r="R47" s="1035"/>
      <c r="S47" s="1035"/>
      <c r="T47" s="1035"/>
      <c r="U47" s="1035"/>
      <c r="V47" s="1035"/>
      <c r="W47" s="1035"/>
      <c r="X47" s="1035"/>
      <c r="Y47" s="1035"/>
    </row>
    <row r="48" spans="2:25" ht="18.75" customHeight="1">
      <c r="B48" s="202" t="s">
        <v>105</v>
      </c>
      <c r="O48" s="524"/>
      <c r="P48" s="524"/>
      <c r="Q48" s="524"/>
      <c r="R48" s="524"/>
      <c r="S48" s="524"/>
      <c r="T48" s="524"/>
      <c r="U48" s="524"/>
      <c r="V48" s="524"/>
      <c r="W48" s="524"/>
      <c r="X48" s="524"/>
      <c r="Y48" s="524"/>
    </row>
    <row r="49" spans="2:25" ht="34.5" customHeight="1">
      <c r="B49" s="973" t="s">
        <v>106</v>
      </c>
      <c r="C49" s="974"/>
      <c r="D49" s="975"/>
      <c r="E49" s="1021"/>
      <c r="F49" s="1022"/>
      <c r="G49" s="1022"/>
      <c r="H49" s="1022"/>
      <c r="I49" s="1022"/>
      <c r="J49" s="1022"/>
      <c r="K49" s="1023"/>
      <c r="O49" s="968" t="s">
        <v>107</v>
      </c>
      <c r="P49" s="968"/>
      <c r="Q49" s="968"/>
      <c r="R49" s="968"/>
      <c r="S49" s="968"/>
      <c r="T49" s="968"/>
      <c r="U49" s="968"/>
      <c r="V49" s="968"/>
      <c r="W49" s="968"/>
      <c r="X49" s="968"/>
      <c r="Y49" s="968"/>
    </row>
    <row r="50" spans="2:25" ht="34.5" customHeight="1">
      <c r="B50" s="983" t="s">
        <v>108</v>
      </c>
      <c r="C50" s="984"/>
      <c r="D50" s="985"/>
      <c r="E50" s="1018"/>
      <c r="F50" s="1019"/>
      <c r="G50" s="1019"/>
      <c r="H50" s="1019"/>
      <c r="I50" s="1019"/>
      <c r="J50" s="1019"/>
      <c r="K50" s="1020"/>
    </row>
    <row r="51" spans="2:25" ht="34.5" customHeight="1">
      <c r="B51" s="973" t="s">
        <v>109</v>
      </c>
      <c r="C51" s="974"/>
      <c r="D51" s="975"/>
      <c r="E51" s="1024"/>
      <c r="F51" s="1025"/>
      <c r="G51" s="1025"/>
      <c r="H51" s="1025"/>
      <c r="I51" s="1025"/>
      <c r="J51" s="1025"/>
      <c r="K51" s="1026"/>
    </row>
    <row r="52" spans="2:25" ht="132.75" customHeight="1">
      <c r="B52" s="977" t="s">
        <v>110</v>
      </c>
      <c r="C52" s="978"/>
      <c r="D52" s="979"/>
      <c r="E52" s="1027"/>
      <c r="F52" s="1022"/>
      <c r="G52" s="1022"/>
      <c r="H52" s="1022"/>
      <c r="I52" s="1022"/>
      <c r="J52" s="1022"/>
      <c r="K52" s="1023"/>
      <c r="O52" s="968" t="s">
        <v>111</v>
      </c>
      <c r="P52" s="968"/>
      <c r="Q52" s="968"/>
      <c r="R52" s="968"/>
      <c r="S52" s="968"/>
      <c r="T52" s="968"/>
      <c r="U52" s="968"/>
      <c r="V52" s="968"/>
      <c r="W52" s="968"/>
      <c r="X52" s="968"/>
      <c r="Y52" s="968"/>
    </row>
    <row r="54" spans="2:25" ht="18.75" customHeight="1">
      <c r="B54" s="202" t="s">
        <v>112</v>
      </c>
      <c r="O54" s="197"/>
    </row>
    <row r="55" spans="2:25" ht="34.5" customHeight="1">
      <c r="B55" s="973" t="s">
        <v>113</v>
      </c>
      <c r="C55" s="974"/>
      <c r="D55" s="975"/>
      <c r="E55" s="1021"/>
      <c r="F55" s="1022"/>
      <c r="G55" s="1022"/>
      <c r="H55" s="1022"/>
      <c r="I55" s="1022"/>
      <c r="J55" s="1022"/>
      <c r="K55" s="1023"/>
      <c r="O55" s="968" t="s">
        <v>114</v>
      </c>
      <c r="P55" s="968"/>
      <c r="Q55" s="968"/>
      <c r="R55" s="968"/>
      <c r="S55" s="968"/>
      <c r="T55" s="968"/>
      <c r="U55" s="968"/>
      <c r="V55" s="968"/>
      <c r="W55" s="968"/>
      <c r="X55" s="968"/>
      <c r="Y55" s="968"/>
    </row>
    <row r="56" spans="2:25" ht="34.5" customHeight="1">
      <c r="B56" s="970" t="s">
        <v>115</v>
      </c>
      <c r="C56" s="971"/>
      <c r="D56" s="972"/>
      <c r="E56" s="980"/>
      <c r="F56" s="981"/>
      <c r="G56" s="981"/>
      <c r="H56" s="981"/>
      <c r="I56" s="981"/>
      <c r="J56" s="981"/>
      <c r="K56" s="982"/>
      <c r="O56" s="969" t="s">
        <v>116</v>
      </c>
      <c r="P56" s="969"/>
      <c r="Q56" s="969"/>
      <c r="R56" s="969"/>
      <c r="S56" s="969"/>
      <c r="T56" s="969"/>
      <c r="U56" s="969"/>
      <c r="V56" s="969"/>
      <c r="W56" s="969"/>
      <c r="X56" s="969"/>
      <c r="Y56" s="969"/>
    </row>
    <row r="57" spans="2:25" ht="34.5" customHeight="1">
      <c r="B57" s="970" t="s">
        <v>117</v>
      </c>
      <c r="C57" s="971"/>
      <c r="D57" s="972"/>
      <c r="E57" s="980"/>
      <c r="F57" s="981"/>
      <c r="G57" s="981"/>
      <c r="H57" s="981"/>
      <c r="I57" s="981"/>
      <c r="J57" s="981"/>
      <c r="K57" s="982"/>
      <c r="O57" s="968" t="s">
        <v>118</v>
      </c>
      <c r="P57" s="969"/>
      <c r="Q57" s="969"/>
      <c r="R57" s="969"/>
      <c r="S57" s="969"/>
      <c r="T57" s="969"/>
      <c r="U57" s="969"/>
      <c r="V57" s="969"/>
      <c r="W57" s="969"/>
      <c r="X57" s="969"/>
      <c r="Y57" s="969"/>
    </row>
    <row r="58" spans="2:25" ht="59.25" customHeight="1">
      <c r="B58" s="973" t="s">
        <v>119</v>
      </c>
      <c r="C58" s="974"/>
      <c r="D58" s="975"/>
      <c r="E58" s="980"/>
      <c r="F58" s="981"/>
      <c r="G58" s="981"/>
      <c r="H58" s="981"/>
      <c r="I58" s="981"/>
      <c r="J58" s="981"/>
      <c r="K58" s="982"/>
      <c r="O58" s="968" t="s">
        <v>120</v>
      </c>
      <c r="P58" s="968"/>
      <c r="Q58" s="968"/>
      <c r="R58" s="968"/>
      <c r="S58" s="968"/>
      <c r="T58" s="968"/>
      <c r="U58" s="968"/>
      <c r="V58" s="968"/>
      <c r="W58" s="968"/>
      <c r="X58" s="968"/>
      <c r="Y58" s="968"/>
    </row>
    <row r="59" spans="2:25" ht="17.25" customHeight="1"/>
    <row r="60" spans="2:25" ht="13">
      <c r="O60" s="203"/>
    </row>
  </sheetData>
  <mergeCells count="89">
    <mergeCell ref="O1:Y1"/>
    <mergeCell ref="O14:Y14"/>
    <mergeCell ref="O13:Y13"/>
    <mergeCell ref="O12:Y12"/>
    <mergeCell ref="O4:Y4"/>
    <mergeCell ref="O2:Y2"/>
    <mergeCell ref="E40:K40"/>
    <mergeCell ref="E41:K41"/>
    <mergeCell ref="E42:K42"/>
    <mergeCell ref="O33:Y33"/>
    <mergeCell ref="O18:Y18"/>
    <mergeCell ref="O24:Y24"/>
    <mergeCell ref="O25:Y25"/>
    <mergeCell ref="O26:Y26"/>
    <mergeCell ref="O32:Y32"/>
    <mergeCell ref="O22:Y23"/>
    <mergeCell ref="O35:Y47"/>
    <mergeCell ref="B24:D24"/>
    <mergeCell ref="B25:D25"/>
    <mergeCell ref="E20:K20"/>
    <mergeCell ref="E21:K21"/>
    <mergeCell ref="E24:K24"/>
    <mergeCell ref="E25:K25"/>
    <mergeCell ref="E58:K58"/>
    <mergeCell ref="B32:K32"/>
    <mergeCell ref="E33:K33"/>
    <mergeCell ref="E36:K36"/>
    <mergeCell ref="E57:K57"/>
    <mergeCell ref="E56:K56"/>
    <mergeCell ref="E55:K55"/>
    <mergeCell ref="E49:K49"/>
    <mergeCell ref="E51:K51"/>
    <mergeCell ref="E52:K52"/>
    <mergeCell ref="E44:K44"/>
    <mergeCell ref="E38:K38"/>
    <mergeCell ref="E39:K39"/>
    <mergeCell ref="E45:K45"/>
    <mergeCell ref="E50:K50"/>
    <mergeCell ref="B49:D49"/>
    <mergeCell ref="D4:K4"/>
    <mergeCell ref="D6:K6"/>
    <mergeCell ref="E16:K16"/>
    <mergeCell ref="E12:K12"/>
    <mergeCell ref="E14:K14"/>
    <mergeCell ref="E13:K13"/>
    <mergeCell ref="B8:K8"/>
    <mergeCell ref="B15:D15"/>
    <mergeCell ref="B16:D16"/>
    <mergeCell ref="B14:D14"/>
    <mergeCell ref="B13:D13"/>
    <mergeCell ref="B44:D44"/>
    <mergeCell ref="B45:D45"/>
    <mergeCell ref="B46:D46"/>
    <mergeCell ref="B40:C43"/>
    <mergeCell ref="B18:K18"/>
    <mergeCell ref="E43:K43"/>
    <mergeCell ref="B19:D19"/>
    <mergeCell ref="B26:D26"/>
    <mergeCell ref="B33:D33"/>
    <mergeCell ref="E19:K19"/>
    <mergeCell ref="E26:K26"/>
    <mergeCell ref="E46:K46"/>
    <mergeCell ref="B36:C39"/>
    <mergeCell ref="E37:K37"/>
    <mergeCell ref="B20:D20"/>
    <mergeCell ref="B21:D21"/>
    <mergeCell ref="B57:D57"/>
    <mergeCell ref="B58:D58"/>
    <mergeCell ref="B2:K2"/>
    <mergeCell ref="O6:Y6"/>
    <mergeCell ref="B17:D17"/>
    <mergeCell ref="E17:K17"/>
    <mergeCell ref="O16:Y16"/>
    <mergeCell ref="O19:Y19"/>
    <mergeCell ref="O20:Y20"/>
    <mergeCell ref="B50:D50"/>
    <mergeCell ref="B51:D51"/>
    <mergeCell ref="B52:D52"/>
    <mergeCell ref="B55:D55"/>
    <mergeCell ref="B56:D56"/>
    <mergeCell ref="B12:D12"/>
    <mergeCell ref="O15:Y15"/>
    <mergeCell ref="O17:Y17"/>
    <mergeCell ref="O49:Y49"/>
    <mergeCell ref="O52:Y52"/>
    <mergeCell ref="O58:Y58"/>
    <mergeCell ref="O55:Y55"/>
    <mergeCell ref="O56:Y56"/>
    <mergeCell ref="O57:Y57"/>
  </mergeCells>
  <phoneticPr fontId="14"/>
  <pageMargins left="0.43307086614173229" right="0.43307086614173229" top="0.74803149606299213" bottom="0.74803149606299213" header="0.31496062992125984" footer="0.31496062992125984"/>
  <pageSetup paperSize="9" fitToHeight="0" orientation="portrait" r:id="rId1"/>
  <headerFooter>
    <oddFooter>&amp;C&amp;P</oddFooter>
  </headerFooter>
  <rowBreaks count="2" manualBreakCount="2">
    <brk id="28" max="11" man="1"/>
    <brk id="47"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選択のみ" xr:uid="{1E379973-3CA3-4A31-932F-4BB53A2B6A67}">
          <x14:formula1>
            <xm:f>選択肢!$C$2:$L$2</xm:f>
          </x14:formula1>
          <xm:sqref>E15:K15</xm:sqref>
        </x14:dataValidation>
        <x14:dataValidation type="list" allowBlank="1" showInputMessage="1" showErrorMessage="1" error="選択のみ" xr:uid="{3FC9719C-551C-40B4-8B28-0270B06FC7AC}">
          <x14:formula1>
            <xm:f>選択肢!$C$3:$G$3</xm:f>
          </x14:formula1>
          <xm:sqref>E38:K38 E42:K42</xm:sqref>
        </x14:dataValidation>
        <x14:dataValidation type="list" allowBlank="1" showInputMessage="1" showErrorMessage="1" error="「○」、「－」どちらかを選択" xr:uid="{AAB968A7-7623-4801-B368-046B4D961581}">
          <x14:formula1>
            <xm:f>選択肢!$C$4:$D$4</xm:f>
          </x14:formula1>
          <xm:sqref>E45:K45</xm:sqref>
        </x14:dataValidation>
        <x14:dataValidation type="list" allowBlank="1" showInputMessage="1" showErrorMessage="1" error="選択のみ" xr:uid="{62EA6D15-09FD-410D-8F39-6CC5E085CA8D}">
          <x14:formula1>
            <xm:f>選択肢!$C$6:$E$6</xm:f>
          </x14:formula1>
          <xm:sqref>E55:K55</xm:sqref>
        </x14:dataValidation>
        <x14:dataValidation type="list" allowBlank="1" showInputMessage="1" showErrorMessage="1" error="選択のみ" xr:uid="{C118D310-3046-4A24-BF7F-41A1B96C1106}">
          <x14:formula1>
            <xm:f>選択肢!$C$5:$F$5</xm:f>
          </x14:formula1>
          <xm:sqref>E49:K49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92F4-65B2-4A8E-B56F-87BEDE59DA35}">
  <dimension ref="B2:AL63"/>
  <sheetViews>
    <sheetView view="pageBreakPreview" topLeftCell="A23" zoomScale="60" zoomScaleNormal="100" workbookViewId="0">
      <selection activeCell="AA6" sqref="AA6"/>
    </sheetView>
  </sheetViews>
  <sheetFormatPr defaultColWidth="9" defaultRowHeight="13"/>
  <cols>
    <col min="1" max="1" width="2.1796875" style="227" customWidth="1"/>
    <col min="2" max="2" width="2.453125" style="227" customWidth="1"/>
    <col min="3" max="3" width="4.81640625" style="227" customWidth="1"/>
    <col min="4" max="4" width="5" style="227" customWidth="1"/>
    <col min="5" max="5" width="31" style="227" customWidth="1"/>
    <col min="6" max="6" width="6" style="227" customWidth="1"/>
    <col min="7" max="7" width="11.54296875" style="227" customWidth="1"/>
    <col min="8" max="8" width="6.54296875" style="227" customWidth="1"/>
    <col min="9" max="9" width="4.453125" style="227" customWidth="1"/>
    <col min="10" max="13" width="5.1796875" style="227" customWidth="1"/>
    <col min="14" max="15" width="14.54296875" style="227" customWidth="1"/>
    <col min="16" max="16" width="14" style="227" customWidth="1"/>
    <col min="17" max="17" width="12.54296875" style="227" customWidth="1"/>
    <col min="18" max="22" width="10.54296875" style="227" customWidth="1"/>
    <col min="23" max="23" width="29.81640625" style="227" customWidth="1"/>
    <col min="24" max="24" width="2.453125" style="227" customWidth="1"/>
    <col min="25" max="25" width="4.1796875" style="227" customWidth="1"/>
    <col min="26" max="16384" width="9" style="227"/>
  </cols>
  <sheetData>
    <row r="2" spans="2:38" ht="32.25" customHeight="1">
      <c r="B2" s="226"/>
      <c r="C2" s="1246" t="s">
        <v>584</v>
      </c>
      <c r="D2" s="1246"/>
      <c r="E2" s="1246"/>
      <c r="F2" s="1246"/>
      <c r="G2" s="1247"/>
      <c r="H2" s="1247"/>
      <c r="I2" s="1247"/>
      <c r="J2" s="1247"/>
      <c r="K2" s="1247"/>
      <c r="L2" s="1247"/>
      <c r="M2" s="1247"/>
      <c r="N2" s="1247"/>
      <c r="O2" s="1247"/>
      <c r="P2" s="1247"/>
      <c r="Q2" s="1247"/>
      <c r="R2" s="1247"/>
      <c r="S2" s="1247"/>
      <c r="T2" s="1247"/>
      <c r="U2" s="1247"/>
      <c r="V2" s="1247"/>
      <c r="W2" s="1247"/>
      <c r="X2" s="226"/>
      <c r="AA2" s="1283" t="s">
        <v>585</v>
      </c>
      <c r="AB2" s="1284"/>
      <c r="AC2" s="1284"/>
      <c r="AD2" s="1284"/>
      <c r="AE2" s="1284"/>
      <c r="AF2" s="1284"/>
      <c r="AG2" s="1284"/>
      <c r="AH2" s="1284"/>
      <c r="AI2" s="1284"/>
      <c r="AJ2" s="1284"/>
      <c r="AK2" s="1284"/>
    </row>
    <row r="3" spans="2:38" ht="9.75" customHeight="1" thickBot="1">
      <c r="B3" s="226"/>
      <c r="C3" s="226"/>
      <c r="D3" s="226"/>
      <c r="E3" s="226"/>
      <c r="F3" s="226"/>
      <c r="G3" s="226"/>
      <c r="H3" s="226"/>
      <c r="I3" s="226"/>
      <c r="J3" s="226"/>
      <c r="K3" s="226"/>
      <c r="L3" s="226"/>
      <c r="M3" s="226"/>
      <c r="N3" s="226"/>
      <c r="O3" s="226"/>
      <c r="P3" s="226"/>
      <c r="Q3" s="226"/>
      <c r="R3" s="226"/>
      <c r="S3" s="226"/>
      <c r="T3" s="226"/>
      <c r="U3" s="226"/>
      <c r="V3" s="226"/>
      <c r="W3" s="226"/>
      <c r="X3" s="226"/>
    </row>
    <row r="4" spans="2:38" ht="33" customHeight="1" thickTop="1">
      <c r="B4" s="226"/>
      <c r="C4" s="1248" t="s">
        <v>586</v>
      </c>
      <c r="D4" s="1249"/>
      <c r="E4" s="1249"/>
      <c r="F4" s="1250" t="s">
        <v>587</v>
      </c>
      <c r="G4" s="1252" t="s">
        <v>588</v>
      </c>
      <c r="H4" s="1254" t="s">
        <v>589</v>
      </c>
      <c r="I4" s="1255"/>
      <c r="J4" s="1256" t="s">
        <v>467</v>
      </c>
      <c r="K4" s="1257"/>
      <c r="L4" s="1258" t="s">
        <v>590</v>
      </c>
      <c r="M4" s="1259"/>
      <c r="N4" s="228" t="s">
        <v>591</v>
      </c>
      <c r="O4" s="229"/>
      <c r="P4" s="1250" t="s">
        <v>592</v>
      </c>
      <c r="Q4" s="1249"/>
      <c r="R4" s="1249"/>
      <c r="S4" s="1249"/>
      <c r="T4" s="1249"/>
      <c r="U4" s="1249"/>
      <c r="V4" s="1249"/>
      <c r="W4" s="1260" t="s">
        <v>593</v>
      </c>
      <c r="X4" s="226"/>
    </row>
    <row r="5" spans="2:38" ht="30" customHeight="1" thickBot="1">
      <c r="B5" s="226"/>
      <c r="C5" s="375"/>
      <c r="D5" s="1262" t="s">
        <v>594</v>
      </c>
      <c r="E5" s="1263"/>
      <c r="F5" s="1251"/>
      <c r="G5" s="1253"/>
      <c r="H5" s="518"/>
      <c r="I5" s="519" t="s">
        <v>595</v>
      </c>
      <c r="J5" s="376" t="s">
        <v>596</v>
      </c>
      <c r="K5" s="376" t="s">
        <v>597</v>
      </c>
      <c r="L5" s="520" t="s">
        <v>596</v>
      </c>
      <c r="M5" s="521" t="s">
        <v>597</v>
      </c>
      <c r="N5" s="377" t="s">
        <v>598</v>
      </c>
      <c r="O5" s="377" t="s">
        <v>599</v>
      </c>
      <c r="P5" s="522" t="s">
        <v>598</v>
      </c>
      <c r="Q5" s="523" t="s">
        <v>600</v>
      </c>
      <c r="R5" s="799" t="s">
        <v>601</v>
      </c>
      <c r="S5" s="799" t="s">
        <v>602</v>
      </c>
      <c r="T5" s="799" t="s">
        <v>603</v>
      </c>
      <c r="U5" s="799" t="s">
        <v>604</v>
      </c>
      <c r="V5" s="799" t="s">
        <v>605</v>
      </c>
      <c r="W5" s="1261"/>
      <c r="X5" s="226"/>
    </row>
    <row r="6" spans="2:38" s="236" customFormat="1" ht="29.15" customHeight="1">
      <c r="B6" s="230"/>
      <c r="C6" s="1238" t="s">
        <v>606</v>
      </c>
      <c r="D6" s="1239"/>
      <c r="E6" s="1240"/>
      <c r="F6" s="242"/>
      <c r="G6" s="243"/>
      <c r="H6" s="244"/>
      <c r="I6" s="397"/>
      <c r="J6" s="244"/>
      <c r="K6" s="244"/>
      <c r="L6" s="245"/>
      <c r="M6" s="246"/>
      <c r="N6" s="247">
        <f>SUM(N7:N8)</f>
        <v>0</v>
      </c>
      <c r="O6" s="491">
        <f>SUM(O7:O8)</f>
        <v>0</v>
      </c>
      <c r="P6" s="492">
        <f>SUM(P7:P8)</f>
        <v>0</v>
      </c>
      <c r="Q6" s="493">
        <f t="shared" ref="Q6:Q13" si="0">SUM(R6:V6)</f>
        <v>0</v>
      </c>
      <c r="R6" s="247">
        <f>SUM(R7:R8)</f>
        <v>0</v>
      </c>
      <c r="S6" s="247">
        <f>SUM(S7:S8)</f>
        <v>0</v>
      </c>
      <c r="T6" s="247">
        <f>SUM(T7:T8)</f>
        <v>0</v>
      </c>
      <c r="U6" s="247">
        <f>SUM(U7:U8)</f>
        <v>0</v>
      </c>
      <c r="V6" s="247">
        <f>SUM(V7:V8)</f>
        <v>0</v>
      </c>
      <c r="W6" s="494"/>
      <c r="X6" s="230"/>
      <c r="AA6" s="1214" t="s">
        <v>607</v>
      </c>
      <c r="AB6" s="1214"/>
      <c r="AC6" s="1214"/>
      <c r="AD6" s="1214"/>
      <c r="AE6" s="1214"/>
      <c r="AF6" s="1214"/>
      <c r="AG6" s="1214"/>
      <c r="AH6" s="1214"/>
      <c r="AI6" s="1214"/>
      <c r="AJ6" s="1214"/>
    </row>
    <row r="7" spans="2:38" ht="29.15" customHeight="1">
      <c r="B7" s="226"/>
      <c r="C7" s="1271"/>
      <c r="D7" s="1273"/>
      <c r="E7" s="1274"/>
      <c r="F7" s="800"/>
      <c r="G7" s="801"/>
      <c r="H7" s="802"/>
      <c r="I7" s="803"/>
      <c r="J7" s="804"/>
      <c r="K7" s="805"/>
      <c r="L7" s="801"/>
      <c r="M7" s="806"/>
      <c r="N7" s="807"/>
      <c r="O7" s="808"/>
      <c r="P7" s="809"/>
      <c r="Q7" s="810">
        <f t="shared" si="0"/>
        <v>0</v>
      </c>
      <c r="R7" s="808"/>
      <c r="S7" s="808"/>
      <c r="T7" s="808"/>
      <c r="U7" s="808"/>
      <c r="V7" s="811"/>
      <c r="W7" s="812"/>
      <c r="X7" s="226"/>
      <c r="AA7" s="1214"/>
      <c r="AB7" s="1214"/>
      <c r="AC7" s="1214"/>
      <c r="AD7" s="1214"/>
      <c r="AE7" s="1214"/>
      <c r="AF7" s="1214"/>
      <c r="AG7" s="1214"/>
      <c r="AH7" s="1214"/>
      <c r="AI7" s="1214"/>
      <c r="AJ7" s="1214"/>
    </row>
    <row r="8" spans="2:38" ht="29.15" customHeight="1" thickBot="1">
      <c r="B8" s="226"/>
      <c r="C8" s="1272"/>
      <c r="D8" s="1234"/>
      <c r="E8" s="1235"/>
      <c r="F8" s="533"/>
      <c r="G8" s="534"/>
      <c r="H8" s="535"/>
      <c r="I8" s="536"/>
      <c r="J8" s="537"/>
      <c r="K8" s="538"/>
      <c r="L8" s="534"/>
      <c r="M8" s="539"/>
      <c r="N8" s="405"/>
      <c r="O8" s="406"/>
      <c r="P8" s="540"/>
      <c r="Q8" s="541">
        <f t="shared" si="0"/>
        <v>0</v>
      </c>
      <c r="R8" s="407"/>
      <c r="S8" s="407"/>
      <c r="T8" s="407"/>
      <c r="U8" s="407"/>
      <c r="V8" s="407"/>
      <c r="W8" s="813"/>
      <c r="X8" s="226"/>
      <c r="AA8" s="1214"/>
      <c r="AB8" s="1214"/>
      <c r="AC8" s="1214"/>
      <c r="AD8" s="1214"/>
      <c r="AE8" s="1214"/>
      <c r="AF8" s="1214"/>
      <c r="AG8" s="1214"/>
      <c r="AH8" s="1214"/>
      <c r="AI8" s="1214"/>
      <c r="AJ8" s="1214"/>
    </row>
    <row r="9" spans="2:38" s="236" customFormat="1" ht="29.15" customHeight="1">
      <c r="B9" s="230"/>
      <c r="C9" s="1275" t="s">
        <v>608</v>
      </c>
      <c r="D9" s="1276"/>
      <c r="E9" s="1277"/>
      <c r="F9" s="231"/>
      <c r="G9" s="232"/>
      <c r="H9" s="448"/>
      <c r="I9" s="396"/>
      <c r="J9" s="323"/>
      <c r="K9" s="233"/>
      <c r="L9" s="232"/>
      <c r="M9" s="234"/>
      <c r="N9" s="252">
        <f>SUM(N10:N12)</f>
        <v>0</v>
      </c>
      <c r="O9" s="324">
        <f>SUM(O10:O12)</f>
        <v>0</v>
      </c>
      <c r="P9" s="239">
        <f>SUM(P10:P12)</f>
        <v>0</v>
      </c>
      <c r="Q9" s="270">
        <f t="shared" si="0"/>
        <v>0</v>
      </c>
      <c r="R9" s="240">
        <f>SUM(R10:R12)</f>
        <v>0</v>
      </c>
      <c r="S9" s="240">
        <f>SUM(S10:S12)</f>
        <v>0</v>
      </c>
      <c r="T9" s="240">
        <f>SUM(T10:T12)</f>
        <v>0</v>
      </c>
      <c r="U9" s="240">
        <f>SUM(U10:U12)</f>
        <v>0</v>
      </c>
      <c r="V9" s="235">
        <f>SUM(V10:V12)</f>
        <v>0</v>
      </c>
      <c r="W9" s="392"/>
      <c r="X9" s="230"/>
      <c r="AA9" s="1214"/>
      <c r="AB9" s="1214"/>
      <c r="AC9" s="1214"/>
      <c r="AD9" s="1214"/>
      <c r="AE9" s="1214"/>
      <c r="AF9" s="1214"/>
      <c r="AG9" s="1214"/>
      <c r="AH9" s="1214"/>
      <c r="AI9" s="1214"/>
      <c r="AJ9" s="1214"/>
      <c r="AK9" s="227"/>
      <c r="AL9" s="227"/>
    </row>
    <row r="10" spans="2:38" ht="29.15" customHeight="1">
      <c r="B10" s="226"/>
      <c r="C10" s="238"/>
      <c r="D10" s="1269"/>
      <c r="E10" s="1278"/>
      <c r="F10" s="814"/>
      <c r="G10" s="815"/>
      <c r="H10" s="816"/>
      <c r="I10" s="817"/>
      <c r="J10" s="818"/>
      <c r="K10" s="819"/>
      <c r="L10" s="820"/>
      <c r="M10" s="821"/>
      <c r="N10" s="822"/>
      <c r="O10" s="811"/>
      <c r="P10" s="823"/>
      <c r="Q10" s="271">
        <f t="shared" si="0"/>
        <v>0</v>
      </c>
      <c r="R10" s="824"/>
      <c r="S10" s="808"/>
      <c r="T10" s="825"/>
      <c r="U10" s="808"/>
      <c r="V10" s="825"/>
      <c r="W10" s="813"/>
      <c r="X10" s="226"/>
      <c r="AA10" s="1214"/>
      <c r="AB10" s="1214"/>
      <c r="AC10" s="1214"/>
      <c r="AD10" s="1214"/>
      <c r="AE10" s="1214"/>
      <c r="AF10" s="1214"/>
      <c r="AG10" s="1214"/>
      <c r="AH10" s="1214"/>
      <c r="AI10" s="1214"/>
      <c r="AJ10" s="1214"/>
      <c r="AK10" s="236"/>
      <c r="AL10" s="236"/>
    </row>
    <row r="11" spans="2:38" ht="29.15" customHeight="1">
      <c r="B11" s="226"/>
      <c r="C11" s="238"/>
      <c r="D11" s="1279"/>
      <c r="E11" s="1274"/>
      <c r="F11" s="826"/>
      <c r="G11" s="815"/>
      <c r="H11" s="827"/>
      <c r="I11" s="828"/>
      <c r="J11" s="818"/>
      <c r="K11" s="819"/>
      <c r="L11" s="820"/>
      <c r="M11" s="821"/>
      <c r="N11" s="410"/>
      <c r="O11" s="811"/>
      <c r="P11" s="412"/>
      <c r="Q11" s="267">
        <f t="shared" si="0"/>
        <v>0</v>
      </c>
      <c r="R11" s="408"/>
      <c r="S11" s="808"/>
      <c r="T11" s="825"/>
      <c r="U11" s="808"/>
      <c r="V11" s="825"/>
      <c r="W11" s="813"/>
      <c r="X11" s="226"/>
      <c r="AA11" s="1214"/>
      <c r="AB11" s="1214"/>
      <c r="AC11" s="1214"/>
      <c r="AD11" s="1214"/>
      <c r="AE11" s="1214"/>
      <c r="AF11" s="1214"/>
      <c r="AG11" s="1214"/>
      <c r="AH11" s="1214"/>
      <c r="AI11" s="1214"/>
      <c r="AJ11" s="1214"/>
    </row>
    <row r="12" spans="2:38" ht="29.15" customHeight="1" thickBot="1">
      <c r="B12" s="226"/>
      <c r="C12" s="248"/>
      <c r="D12" s="1280"/>
      <c r="E12" s="1278"/>
      <c r="F12" s="826"/>
      <c r="G12" s="815"/>
      <c r="H12" s="827"/>
      <c r="I12" s="817"/>
      <c r="J12" s="829"/>
      <c r="K12" s="830"/>
      <c r="L12" s="815"/>
      <c r="M12" s="831"/>
      <c r="N12" s="405"/>
      <c r="O12" s="406"/>
      <c r="P12" s="809"/>
      <c r="Q12" s="271">
        <f t="shared" si="0"/>
        <v>0</v>
      </c>
      <c r="R12" s="808"/>
      <c r="S12" s="808"/>
      <c r="T12" s="825"/>
      <c r="U12" s="808"/>
      <c r="V12" s="825"/>
      <c r="W12" s="813"/>
      <c r="X12" s="226"/>
      <c r="AA12" s="1214"/>
      <c r="AB12" s="1214"/>
      <c r="AC12" s="1214"/>
      <c r="AD12" s="1214"/>
      <c r="AE12" s="1214"/>
      <c r="AF12" s="1214"/>
      <c r="AG12" s="1214"/>
      <c r="AH12" s="1214"/>
      <c r="AI12" s="1214"/>
      <c r="AJ12" s="1214"/>
    </row>
    <row r="13" spans="2:38" s="236" customFormat="1" ht="29.15" customHeight="1">
      <c r="B13" s="230"/>
      <c r="C13" s="1238" t="s">
        <v>609</v>
      </c>
      <c r="D13" s="1239"/>
      <c r="E13" s="1240"/>
      <c r="F13" s="242"/>
      <c r="G13" s="243"/>
      <c r="H13" s="449"/>
      <c r="I13" s="398"/>
      <c r="J13" s="326"/>
      <c r="K13" s="244"/>
      <c r="L13" s="243"/>
      <c r="M13" s="246"/>
      <c r="N13" s="252">
        <f>SUM(N14:N16)</f>
        <v>0</v>
      </c>
      <c r="O13" s="251">
        <f>SUM(O14:O16)</f>
        <v>0</v>
      </c>
      <c r="P13" s="492">
        <f>SUM(P14:P16)</f>
        <v>0</v>
      </c>
      <c r="Q13" s="268">
        <f t="shared" si="0"/>
        <v>0</v>
      </c>
      <c r="R13" s="498">
        <f>SUM(R14:R16)</f>
        <v>0</v>
      </c>
      <c r="S13" s="499">
        <f>SUM(S14:S16)</f>
        <v>0</v>
      </c>
      <c r="T13" s="499">
        <f>SUM(T14:T16)</f>
        <v>0</v>
      </c>
      <c r="U13" s="499">
        <f>SUM(U14:U16)</f>
        <v>0</v>
      </c>
      <c r="V13" s="247">
        <f>SUM(V14:V16)</f>
        <v>0</v>
      </c>
      <c r="W13" s="500"/>
      <c r="X13" s="230"/>
      <c r="AA13" s="1214"/>
      <c r="AB13" s="1214"/>
      <c r="AC13" s="1214"/>
      <c r="AD13" s="1214"/>
      <c r="AE13" s="1214"/>
      <c r="AF13" s="1214"/>
      <c r="AG13" s="1214"/>
      <c r="AH13" s="1214"/>
      <c r="AI13" s="1214"/>
      <c r="AJ13" s="1214"/>
    </row>
    <row r="14" spans="2:38" ht="29.15" customHeight="1">
      <c r="B14" s="226"/>
      <c r="C14" s="502"/>
      <c r="D14" s="1236"/>
      <c r="E14" s="1237"/>
      <c r="F14" s="495"/>
      <c r="G14" s="381"/>
      <c r="H14" s="450"/>
      <c r="I14" s="399"/>
      <c r="J14" s="383"/>
      <c r="K14" s="382"/>
      <c r="L14" s="381"/>
      <c r="M14" s="384"/>
      <c r="N14" s="405"/>
      <c r="O14" s="496"/>
      <c r="P14" s="542"/>
      <c r="Q14" s="271">
        <f t="shared" ref="Q14:Q15" si="1">SUM(R14:V14)</f>
        <v>0</v>
      </c>
      <c r="R14" s="497"/>
      <c r="S14" s="497"/>
      <c r="T14" s="497"/>
      <c r="U14" s="406"/>
      <c r="V14" s="489"/>
      <c r="W14" s="517"/>
      <c r="X14" s="226"/>
      <c r="AA14" s="1214"/>
      <c r="AB14" s="1214"/>
      <c r="AC14" s="1214"/>
      <c r="AD14" s="1214"/>
      <c r="AE14" s="1214"/>
      <c r="AF14" s="1214"/>
      <c r="AG14" s="1214"/>
      <c r="AH14" s="1214"/>
      <c r="AI14" s="1214"/>
      <c r="AJ14" s="1214"/>
    </row>
    <row r="15" spans="2:38" ht="29.15" customHeight="1">
      <c r="B15" s="226"/>
      <c r="C15" s="509"/>
      <c r="D15" s="1273"/>
      <c r="E15" s="1274"/>
      <c r="F15" s="800"/>
      <c r="G15" s="801"/>
      <c r="H15" s="802"/>
      <c r="I15" s="803"/>
      <c r="J15" s="804"/>
      <c r="K15" s="805"/>
      <c r="L15" s="801"/>
      <c r="M15" s="806"/>
      <c r="N15" s="405"/>
      <c r="O15" s="406"/>
      <c r="P15" s="809"/>
      <c r="Q15" s="271">
        <f t="shared" si="1"/>
        <v>0</v>
      </c>
      <c r="R15" s="497"/>
      <c r="S15" s="497"/>
      <c r="T15" s="497"/>
      <c r="U15" s="497"/>
      <c r="V15" s="543"/>
      <c r="W15" s="813"/>
      <c r="X15" s="226"/>
      <c r="AA15" s="1214"/>
      <c r="AB15" s="1214"/>
      <c r="AC15" s="1214"/>
      <c r="AD15" s="1214"/>
      <c r="AE15" s="1214"/>
      <c r="AF15" s="1214"/>
      <c r="AG15" s="1214"/>
      <c r="AH15" s="1214"/>
      <c r="AI15" s="1214"/>
      <c r="AJ15" s="1214"/>
    </row>
    <row r="16" spans="2:38" ht="29.15" customHeight="1" thickBot="1">
      <c r="B16" s="226"/>
      <c r="C16" s="501"/>
      <c r="D16" s="1232"/>
      <c r="E16" s="1233"/>
      <c r="F16" s="544"/>
      <c r="G16" s="545"/>
      <c r="H16" s="546"/>
      <c r="I16" s="547"/>
      <c r="J16" s="548"/>
      <c r="K16" s="549"/>
      <c r="L16" s="545"/>
      <c r="M16" s="550"/>
      <c r="N16" s="551"/>
      <c r="O16" s="552"/>
      <c r="P16" s="553"/>
      <c r="Q16" s="554">
        <f>SUM(R16:V16)</f>
        <v>0</v>
      </c>
      <c r="R16" s="552"/>
      <c r="S16" s="552"/>
      <c r="T16" s="552"/>
      <c r="U16" s="552"/>
      <c r="V16" s="555"/>
      <c r="W16" s="556"/>
      <c r="X16" s="226"/>
      <c r="AA16" s="1214"/>
      <c r="AB16" s="1214"/>
      <c r="AC16" s="1214"/>
      <c r="AD16" s="1214"/>
      <c r="AE16" s="1214"/>
      <c r="AF16" s="1214"/>
      <c r="AG16" s="1214"/>
      <c r="AH16" s="1214"/>
      <c r="AI16" s="1214"/>
      <c r="AJ16" s="1214"/>
    </row>
    <row r="17" spans="2:38" s="236" customFormat="1" ht="29.15" customHeight="1">
      <c r="B17" s="230"/>
      <c r="C17" s="1238" t="s">
        <v>610</v>
      </c>
      <c r="D17" s="1239"/>
      <c r="E17" s="1240"/>
      <c r="F17" s="242"/>
      <c r="G17" s="243"/>
      <c r="H17" s="449"/>
      <c r="I17" s="398"/>
      <c r="J17" s="326"/>
      <c r="K17" s="244"/>
      <c r="L17" s="243"/>
      <c r="M17" s="246"/>
      <c r="N17" s="252">
        <f>SUM(N18:N19)</f>
        <v>0</v>
      </c>
      <c r="O17" s="251">
        <f>SUM(O18:O19)</f>
        <v>0</v>
      </c>
      <c r="P17" s="252">
        <f>SUM(P18:P19)</f>
        <v>0</v>
      </c>
      <c r="Q17" s="268">
        <f t="shared" ref="Q17:Q42" si="2">SUM(R17:V17)</f>
        <v>0</v>
      </c>
      <c r="R17" s="498">
        <f>SUM(R18:R19)</f>
        <v>0</v>
      </c>
      <c r="S17" s="499">
        <f t="shared" ref="S17:V17" si="3">SUM(S18:S19)</f>
        <v>0</v>
      </c>
      <c r="T17" s="499">
        <f t="shared" si="3"/>
        <v>0</v>
      </c>
      <c r="U17" s="499">
        <f t="shared" si="3"/>
        <v>0</v>
      </c>
      <c r="V17" s="247">
        <f t="shared" si="3"/>
        <v>0</v>
      </c>
      <c r="W17" s="500"/>
      <c r="X17" s="230"/>
      <c r="AA17" s="1214"/>
      <c r="AB17" s="1214"/>
      <c r="AC17" s="1214"/>
      <c r="AD17" s="1214"/>
      <c r="AE17" s="1214"/>
      <c r="AF17" s="1214"/>
      <c r="AG17" s="1214"/>
      <c r="AH17" s="1214"/>
      <c r="AI17" s="1214"/>
      <c r="AJ17" s="1214"/>
    </row>
    <row r="18" spans="2:38" ht="29.15" customHeight="1">
      <c r="B18" s="226"/>
      <c r="C18" s="516"/>
      <c r="D18" s="1241"/>
      <c r="E18" s="1242"/>
      <c r="F18" s="800"/>
      <c r="G18" s="815"/>
      <c r="H18" s="802"/>
      <c r="I18" s="803"/>
      <c r="J18" s="804"/>
      <c r="K18" s="805"/>
      <c r="L18" s="801"/>
      <c r="M18" s="806"/>
      <c r="N18" s="822"/>
      <c r="O18" s="811"/>
      <c r="P18" s="832"/>
      <c r="Q18" s="267">
        <f t="shared" si="2"/>
        <v>0</v>
      </c>
      <c r="R18" s="833"/>
      <c r="S18" s="824"/>
      <c r="T18" s="824"/>
      <c r="U18" s="824"/>
      <c r="V18" s="834"/>
      <c r="W18" s="835"/>
      <c r="X18" s="226"/>
      <c r="AA18" s="1214"/>
      <c r="AB18" s="1214"/>
      <c r="AC18" s="1214"/>
      <c r="AD18" s="1214"/>
      <c r="AE18" s="1214"/>
      <c r="AF18" s="1214"/>
      <c r="AG18" s="1214"/>
      <c r="AH18" s="1214"/>
      <c r="AI18" s="1214"/>
      <c r="AJ18" s="1214"/>
    </row>
    <row r="19" spans="2:38" ht="29.15" customHeight="1" thickBot="1">
      <c r="B19" s="226"/>
      <c r="C19" s="557"/>
      <c r="D19" s="1281"/>
      <c r="E19" s="1282"/>
      <c r="F19" s="836"/>
      <c r="G19" s="837"/>
      <c r="H19" s="838"/>
      <c r="I19" s="839"/>
      <c r="J19" s="840"/>
      <c r="K19" s="841"/>
      <c r="L19" s="837"/>
      <c r="M19" s="842"/>
      <c r="N19" s="503"/>
      <c r="O19" s="407"/>
      <c r="P19" s="843"/>
      <c r="Q19" s="504">
        <f>SUM(R19:V19)</f>
        <v>0</v>
      </c>
      <c r="R19" s="844"/>
      <c r="S19" s="844"/>
      <c r="T19" s="844"/>
      <c r="U19" s="844"/>
      <c r="V19" s="845"/>
      <c r="W19" s="846"/>
      <c r="X19" s="226"/>
      <c r="AA19" s="1214"/>
      <c r="AB19" s="1214"/>
      <c r="AC19" s="1214"/>
      <c r="AD19" s="1214"/>
      <c r="AE19" s="1214"/>
      <c r="AF19" s="1214"/>
      <c r="AG19" s="1214"/>
      <c r="AH19" s="1214"/>
      <c r="AI19" s="1214"/>
      <c r="AJ19" s="1214"/>
    </row>
    <row r="20" spans="2:38" ht="29.15" customHeight="1">
      <c r="B20" s="226"/>
      <c r="C20" s="1243" t="s">
        <v>611</v>
      </c>
      <c r="D20" s="1244"/>
      <c r="E20" s="1245"/>
      <c r="F20" s="319"/>
      <c r="G20" s="320"/>
      <c r="H20" s="447"/>
      <c r="I20" s="510"/>
      <c r="J20" s="321"/>
      <c r="K20" s="321"/>
      <c r="L20" s="511"/>
      <c r="M20" s="322"/>
      <c r="N20" s="512">
        <f>SUM(N21:N21)</f>
        <v>0</v>
      </c>
      <c r="O20" s="513">
        <f>SUM(O21:O21)</f>
        <v>0</v>
      </c>
      <c r="P20" s="490">
        <f>SUM(P21:P21)</f>
        <v>0</v>
      </c>
      <c r="Q20" s="514">
        <f t="shared" si="2"/>
        <v>0</v>
      </c>
      <c r="R20" s="237">
        <f>SUM(R21:R21)</f>
        <v>0</v>
      </c>
      <c r="S20" s="237">
        <f>SUM(S21:S21)</f>
        <v>0</v>
      </c>
      <c r="T20" s="237">
        <f>SUM(T21:T21)</f>
        <v>0</v>
      </c>
      <c r="U20" s="237">
        <f>SUM(U21:U21)</f>
        <v>0</v>
      </c>
      <c r="V20" s="237">
        <f>SUM(V21:V21)</f>
        <v>0</v>
      </c>
      <c r="W20" s="515"/>
      <c r="X20" s="226"/>
      <c r="AA20" s="1214"/>
      <c r="AB20" s="1214"/>
      <c r="AC20" s="1214"/>
      <c r="AD20" s="1214"/>
      <c r="AE20" s="1214"/>
      <c r="AF20" s="1214"/>
      <c r="AG20" s="1214"/>
      <c r="AH20" s="1214"/>
      <c r="AI20" s="1214"/>
      <c r="AJ20" s="1214"/>
    </row>
    <row r="21" spans="2:38" ht="29.15" customHeight="1" thickBot="1">
      <c r="B21" s="226"/>
      <c r="C21" s="378"/>
      <c r="D21" s="1230"/>
      <c r="E21" s="1231"/>
      <c r="F21" s="814"/>
      <c r="G21" s="820"/>
      <c r="H21" s="816"/>
      <c r="I21" s="817"/>
      <c r="J21" s="819"/>
      <c r="K21" s="819"/>
      <c r="L21" s="820"/>
      <c r="M21" s="821"/>
      <c r="N21" s="403"/>
      <c r="O21" s="404"/>
      <c r="P21" s="847"/>
      <c r="Q21" s="848">
        <f>SUM(R21:V21)</f>
        <v>0</v>
      </c>
      <c r="R21" s="849"/>
      <c r="S21" s="849"/>
      <c r="T21" s="849"/>
      <c r="U21" s="849"/>
      <c r="V21" s="850"/>
      <c r="W21" s="851"/>
      <c r="X21" s="226"/>
      <c r="AA21" s="1214"/>
      <c r="AB21" s="1214"/>
      <c r="AC21" s="1214"/>
      <c r="AD21" s="1214"/>
      <c r="AE21" s="1214"/>
      <c r="AF21" s="1214"/>
      <c r="AG21" s="1214"/>
      <c r="AH21" s="1214"/>
      <c r="AI21" s="1214"/>
      <c r="AJ21" s="1214"/>
    </row>
    <row r="22" spans="2:38" s="236" customFormat="1" ht="29.15" customHeight="1">
      <c r="B22" s="230"/>
      <c r="C22" s="1275" t="s">
        <v>612</v>
      </c>
      <c r="D22" s="1276"/>
      <c r="E22" s="1277"/>
      <c r="F22" s="231"/>
      <c r="G22" s="232"/>
      <c r="H22" s="448"/>
      <c r="I22" s="396"/>
      <c r="J22" s="323"/>
      <c r="K22" s="233"/>
      <c r="L22" s="232"/>
      <c r="M22" s="234"/>
      <c r="N22" s="252">
        <f>SUM(N23:N24)</f>
        <v>0</v>
      </c>
      <c r="O22" s="324">
        <f>SUM(O23:O24)</f>
        <v>0</v>
      </c>
      <c r="P22" s="239">
        <f>SUM(P23:P24)</f>
        <v>0</v>
      </c>
      <c r="Q22" s="270">
        <f t="shared" si="2"/>
        <v>0</v>
      </c>
      <c r="R22" s="240">
        <f>SUM(R23:R24)</f>
        <v>0</v>
      </c>
      <c r="S22" s="240">
        <f>SUM(S23:S24)</f>
        <v>0</v>
      </c>
      <c r="T22" s="240">
        <f>SUM(T23:T24)</f>
        <v>0</v>
      </c>
      <c r="U22" s="240">
        <f>SUM(U23:U24)</f>
        <v>0</v>
      </c>
      <c r="V22" s="235">
        <f>SUM(V23:V24)</f>
        <v>0</v>
      </c>
      <c r="W22" s="392"/>
      <c r="X22" s="230"/>
      <c r="AA22" s="1214"/>
      <c r="AB22" s="1214"/>
      <c r="AC22" s="1214"/>
      <c r="AD22" s="1214"/>
      <c r="AE22" s="1214"/>
      <c r="AF22" s="1214"/>
      <c r="AG22" s="1214"/>
      <c r="AH22" s="1214"/>
      <c r="AI22" s="1214"/>
      <c r="AJ22" s="1214"/>
      <c r="AK22" s="227"/>
      <c r="AL22" s="227"/>
    </row>
    <row r="23" spans="2:38" ht="29.15" customHeight="1">
      <c r="B23" s="226"/>
      <c r="C23" s="238"/>
      <c r="D23" s="1269"/>
      <c r="E23" s="1278"/>
      <c r="F23" s="814"/>
      <c r="G23" s="820"/>
      <c r="H23" s="816"/>
      <c r="I23" s="817"/>
      <c r="J23" s="818"/>
      <c r="K23" s="819"/>
      <c r="L23" s="820"/>
      <c r="M23" s="821"/>
      <c r="N23" s="822"/>
      <c r="O23" s="811"/>
      <c r="P23" s="823"/>
      <c r="Q23" s="271">
        <f t="shared" si="2"/>
        <v>0</v>
      </c>
      <c r="R23" s="824"/>
      <c r="S23" s="824"/>
      <c r="T23" s="824"/>
      <c r="U23" s="808"/>
      <c r="V23" s="825"/>
      <c r="W23" s="852"/>
      <c r="X23" s="226"/>
      <c r="AA23" s="1214"/>
      <c r="AB23" s="1214"/>
      <c r="AC23" s="1214"/>
      <c r="AD23" s="1214"/>
      <c r="AE23" s="1214"/>
      <c r="AF23" s="1214"/>
      <c r="AG23" s="1214"/>
      <c r="AH23" s="1214"/>
      <c r="AI23" s="1214"/>
      <c r="AJ23" s="1214"/>
      <c r="AK23" s="236"/>
      <c r="AL23" s="236"/>
    </row>
    <row r="24" spans="2:38" ht="29.15" customHeight="1" thickBot="1">
      <c r="B24" s="226"/>
      <c r="C24" s="248"/>
      <c r="D24" s="1230"/>
      <c r="E24" s="1231"/>
      <c r="F24" s="826"/>
      <c r="G24" s="815"/>
      <c r="H24" s="827"/>
      <c r="I24" s="828"/>
      <c r="J24" s="829"/>
      <c r="K24" s="830"/>
      <c r="L24" s="815"/>
      <c r="M24" s="831"/>
      <c r="N24" s="410"/>
      <c r="O24" s="411"/>
      <c r="P24" s="412"/>
      <c r="Q24" s="267">
        <f t="shared" si="2"/>
        <v>0</v>
      </c>
      <c r="R24" s="408"/>
      <c r="S24" s="408"/>
      <c r="T24" s="408"/>
      <c r="U24" s="408"/>
      <c r="V24" s="409"/>
      <c r="W24" s="393"/>
      <c r="X24" s="226"/>
      <c r="AA24" s="1214"/>
      <c r="AB24" s="1214"/>
      <c r="AC24" s="1214"/>
      <c r="AD24" s="1214"/>
      <c r="AE24" s="1214"/>
      <c r="AF24" s="1214"/>
      <c r="AG24" s="1214"/>
      <c r="AH24" s="1214"/>
      <c r="AI24" s="1214"/>
      <c r="AJ24" s="1214"/>
    </row>
    <row r="25" spans="2:38" s="236" customFormat="1" ht="29.15" customHeight="1">
      <c r="B25" s="230"/>
      <c r="C25" s="1275" t="s">
        <v>613</v>
      </c>
      <c r="D25" s="1276"/>
      <c r="E25" s="1291"/>
      <c r="F25" s="325"/>
      <c r="G25" s="243"/>
      <c r="H25" s="449"/>
      <c r="I25" s="398"/>
      <c r="J25" s="326"/>
      <c r="K25" s="244"/>
      <c r="L25" s="243"/>
      <c r="M25" s="246"/>
      <c r="N25" s="252">
        <f>SUM(N26:N26)</f>
        <v>0</v>
      </c>
      <c r="O25" s="324">
        <f>SUM(O26:O26)</f>
        <v>0</v>
      </c>
      <c r="P25" s="239">
        <f>SUM(P26:P26)</f>
        <v>0</v>
      </c>
      <c r="Q25" s="270">
        <f>SUM(R25:V25)</f>
        <v>0</v>
      </c>
      <c r="R25" s="240">
        <f>SUM(R26:R26)</f>
        <v>0</v>
      </c>
      <c r="S25" s="240">
        <f>SUM(S26:S26)</f>
        <v>0</v>
      </c>
      <c r="T25" s="240">
        <f>SUM(T26:T26)</f>
        <v>0</v>
      </c>
      <c r="U25" s="240">
        <f>SUM(U26:U26)</f>
        <v>0</v>
      </c>
      <c r="V25" s="235">
        <f>SUM(V26:V26)</f>
        <v>0</v>
      </c>
      <c r="W25" s="391"/>
      <c r="X25" s="230"/>
      <c r="AA25" s="1214"/>
      <c r="AB25" s="1214"/>
      <c r="AC25" s="1214"/>
      <c r="AD25" s="1214"/>
      <c r="AE25" s="1214"/>
      <c r="AF25" s="1214"/>
      <c r="AG25" s="1214"/>
      <c r="AH25" s="1214"/>
      <c r="AI25" s="1214"/>
      <c r="AJ25" s="1214"/>
    </row>
    <row r="26" spans="2:38" ht="29.15" customHeight="1" thickBot="1">
      <c r="B26" s="226"/>
      <c r="C26" s="238"/>
      <c r="D26" s="1230"/>
      <c r="E26" s="1292"/>
      <c r="F26" s="853"/>
      <c r="G26" s="820"/>
      <c r="H26" s="854"/>
      <c r="I26" s="817"/>
      <c r="J26" s="818"/>
      <c r="K26" s="819"/>
      <c r="L26" s="820"/>
      <c r="M26" s="821"/>
      <c r="N26" s="822"/>
      <c r="O26" s="811"/>
      <c r="P26" s="823"/>
      <c r="Q26" s="855">
        <f>SUM(R26:V26)</f>
        <v>0</v>
      </c>
      <c r="R26" s="808"/>
      <c r="S26" s="824"/>
      <c r="T26" s="824"/>
      <c r="U26" s="824"/>
      <c r="V26" s="834"/>
      <c r="W26" s="852"/>
      <c r="X26" s="226"/>
      <c r="AA26" s="1214"/>
      <c r="AB26" s="1214"/>
      <c r="AC26" s="1214"/>
      <c r="AD26" s="1214"/>
      <c r="AE26" s="1214"/>
      <c r="AF26" s="1214"/>
      <c r="AG26" s="1214"/>
      <c r="AH26" s="1214"/>
      <c r="AI26" s="1214"/>
      <c r="AJ26" s="1214"/>
    </row>
    <row r="27" spans="2:38" s="236" customFormat="1" ht="29.15" customHeight="1">
      <c r="B27" s="230"/>
      <c r="C27" s="1275" t="s">
        <v>614</v>
      </c>
      <c r="D27" s="1276"/>
      <c r="E27" s="1277"/>
      <c r="F27" s="325"/>
      <c r="G27" s="243"/>
      <c r="H27" s="449"/>
      <c r="I27" s="398"/>
      <c r="J27" s="326"/>
      <c r="K27" s="244"/>
      <c r="L27" s="243"/>
      <c r="M27" s="246"/>
      <c r="N27" s="252">
        <f>SUM(N28:N30)</f>
        <v>0</v>
      </c>
      <c r="O27" s="324">
        <f>SUM(O28:O30)</f>
        <v>0</v>
      </c>
      <c r="P27" s="239">
        <f>SUM(P28:P30)</f>
        <v>0</v>
      </c>
      <c r="Q27" s="270">
        <f>SUM(R27:V27)</f>
        <v>0</v>
      </c>
      <c r="R27" s="240">
        <f>SUM(R28:R30)</f>
        <v>0</v>
      </c>
      <c r="S27" s="240">
        <f>SUM(S28:S30)</f>
        <v>0</v>
      </c>
      <c r="T27" s="240">
        <f>SUM(T28:T30)</f>
        <v>0</v>
      </c>
      <c r="U27" s="240">
        <f>SUM(U28:U30)</f>
        <v>0</v>
      </c>
      <c r="V27" s="235">
        <f>SUM(V28:V30)</f>
        <v>0</v>
      </c>
      <c r="W27" s="392"/>
      <c r="X27" s="230"/>
      <c r="AC27" s="227"/>
      <c r="AD27" s="227"/>
      <c r="AE27" s="227"/>
      <c r="AF27" s="227"/>
      <c r="AG27" s="227"/>
      <c r="AH27" s="227"/>
      <c r="AI27" s="227"/>
      <c r="AJ27" s="227"/>
      <c r="AK27" s="227"/>
      <c r="AL27" s="227"/>
    </row>
    <row r="28" spans="2:38" ht="29.15" customHeight="1">
      <c r="B28" s="226"/>
      <c r="C28" s="238"/>
      <c r="D28" s="1269"/>
      <c r="E28" s="1270"/>
      <c r="F28" s="853"/>
      <c r="G28" s="820"/>
      <c r="H28" s="816"/>
      <c r="I28" s="817"/>
      <c r="J28" s="818"/>
      <c r="K28" s="819"/>
      <c r="L28" s="820"/>
      <c r="M28" s="821"/>
      <c r="N28" s="856"/>
      <c r="O28" s="811"/>
      <c r="P28" s="856"/>
      <c r="Q28" s="271">
        <f>SUM(R28:V28)</f>
        <v>0</v>
      </c>
      <c r="R28" s="808"/>
      <c r="S28" s="808"/>
      <c r="T28" s="808"/>
      <c r="U28" s="808"/>
      <c r="V28" s="825"/>
      <c r="W28" s="852"/>
      <c r="X28" s="226"/>
      <c r="AA28" s="236"/>
      <c r="AB28" s="236"/>
    </row>
    <row r="29" spans="2:38" ht="29.15" customHeight="1">
      <c r="B29" s="226"/>
      <c r="C29" s="379"/>
      <c r="D29" s="1269"/>
      <c r="E29" s="1270"/>
      <c r="F29" s="380"/>
      <c r="G29" s="381"/>
      <c r="H29" s="450"/>
      <c r="I29" s="399"/>
      <c r="J29" s="383"/>
      <c r="K29" s="382"/>
      <c r="L29" s="381"/>
      <c r="M29" s="384"/>
      <c r="N29" s="413"/>
      <c r="O29" s="414"/>
      <c r="P29" s="413"/>
      <c r="Q29" s="271">
        <f t="shared" ref="Q29" si="4">SUM(R29:V29)</f>
        <v>0</v>
      </c>
      <c r="R29" s="415"/>
      <c r="S29" s="415"/>
      <c r="T29" s="415"/>
      <c r="U29" s="415"/>
      <c r="V29" s="416"/>
      <c r="W29" s="394"/>
      <c r="X29" s="226"/>
      <c r="AA29" s="236"/>
      <c r="AB29" s="236"/>
    </row>
    <row r="30" spans="2:38" ht="29.15" customHeight="1" thickBot="1">
      <c r="B30" s="226"/>
      <c r="C30" s="354"/>
      <c r="D30" s="1293"/>
      <c r="E30" s="1294"/>
      <c r="F30" s="355"/>
      <c r="G30" s="356"/>
      <c r="H30" s="451"/>
      <c r="I30" s="400"/>
      <c r="J30" s="358"/>
      <c r="K30" s="357"/>
      <c r="L30" s="356"/>
      <c r="M30" s="359"/>
      <c r="N30" s="417"/>
      <c r="O30" s="418"/>
      <c r="P30" s="417"/>
      <c r="Q30" s="360">
        <f t="shared" si="2"/>
        <v>0</v>
      </c>
      <c r="R30" s="419"/>
      <c r="S30" s="419"/>
      <c r="T30" s="419"/>
      <c r="U30" s="419"/>
      <c r="V30" s="420"/>
      <c r="W30" s="395"/>
      <c r="X30" s="226"/>
      <c r="AA30" s="236"/>
      <c r="AB30" s="236"/>
    </row>
    <row r="31" spans="2:38" s="236" customFormat="1" ht="29.15" customHeight="1" thickTop="1">
      <c r="B31" s="230"/>
      <c r="C31" s="1295" t="s">
        <v>615</v>
      </c>
      <c r="D31" s="1296"/>
      <c r="E31" s="1297"/>
      <c r="F31" s="345"/>
      <c r="G31" s="346"/>
      <c r="H31" s="452"/>
      <c r="I31" s="347"/>
      <c r="J31" s="348"/>
      <c r="K31" s="349"/>
      <c r="L31" s="350"/>
      <c r="M31" s="351"/>
      <c r="N31" s="421"/>
      <c r="O31" s="443">
        <f>O32+O38</f>
        <v>0</v>
      </c>
      <c r="P31" s="422"/>
      <c r="Q31" s="352">
        <f t="shared" si="2"/>
        <v>0</v>
      </c>
      <c r="R31" s="444">
        <f>R32+R38</f>
        <v>0</v>
      </c>
      <c r="S31" s="444">
        <f>S32+S38</f>
        <v>0</v>
      </c>
      <c r="T31" s="444">
        <f>T32+T38</f>
        <v>0</v>
      </c>
      <c r="U31" s="444">
        <f t="shared" ref="U31:V31" si="5">U32+U38</f>
        <v>0</v>
      </c>
      <c r="V31" s="444">
        <f t="shared" si="5"/>
        <v>0</v>
      </c>
      <c r="W31" s="353"/>
      <c r="X31" s="230"/>
    </row>
    <row r="32" spans="2:38" s="236" customFormat="1" ht="29.15" customHeight="1">
      <c r="B32" s="230"/>
      <c r="C32" s="241"/>
      <c r="D32" s="1264" t="s">
        <v>616</v>
      </c>
      <c r="E32" s="1265"/>
      <c r="F32" s="857"/>
      <c r="G32" s="368"/>
      <c r="H32" s="858"/>
      <c r="I32" s="859"/>
      <c r="J32" s="368"/>
      <c r="K32" s="860"/>
      <c r="L32" s="368"/>
      <c r="M32" s="860"/>
      <c r="N32" s="431"/>
      <c r="O32" s="861">
        <f>SUM(O33:O37)</f>
        <v>0</v>
      </c>
      <c r="P32" s="432"/>
      <c r="Q32" s="862">
        <f t="shared" si="2"/>
        <v>0</v>
      </c>
      <c r="R32" s="863">
        <f>SUM(R33:R37)</f>
        <v>0</v>
      </c>
      <c r="S32" s="863">
        <f>SUM(S33:S37)</f>
        <v>0</v>
      </c>
      <c r="T32" s="863">
        <f>SUM(T33:T37)</f>
        <v>0</v>
      </c>
      <c r="U32" s="863">
        <f>SUM(U33:U37)</f>
        <v>0</v>
      </c>
      <c r="V32" s="863">
        <f>SUM(V33:V37)</f>
        <v>0</v>
      </c>
      <c r="W32" s="864"/>
      <c r="X32" s="230"/>
    </row>
    <row r="33" spans="2:24" s="236" customFormat="1" ht="29.15" customHeight="1">
      <c r="B33" s="230"/>
      <c r="C33" s="329"/>
      <c r="D33" s="1266" t="s">
        <v>617</v>
      </c>
      <c r="E33" s="865" t="s">
        <v>618</v>
      </c>
      <c r="F33" s="866"/>
      <c r="G33" s="867"/>
      <c r="H33" s="868"/>
      <c r="I33" s="869" t="s">
        <v>619</v>
      </c>
      <c r="J33" s="870"/>
      <c r="K33" s="871"/>
      <c r="L33" s="872"/>
      <c r="M33" s="873"/>
      <c r="N33" s="433"/>
      <c r="O33" s="874"/>
      <c r="P33" s="434"/>
      <c r="Q33" s="862">
        <f t="shared" si="2"/>
        <v>0</v>
      </c>
      <c r="R33" s="875"/>
      <c r="S33" s="875"/>
      <c r="T33" s="875"/>
      <c r="U33" s="875"/>
      <c r="V33" s="876"/>
      <c r="W33" s="344"/>
      <c r="X33" s="230"/>
    </row>
    <row r="34" spans="2:24" s="236" customFormat="1" ht="29.15" customHeight="1">
      <c r="B34" s="230"/>
      <c r="C34" s="329"/>
      <c r="D34" s="1266"/>
      <c r="E34" s="865" t="s">
        <v>620</v>
      </c>
      <c r="F34" s="866"/>
      <c r="G34" s="867"/>
      <c r="H34" s="877"/>
      <c r="I34" s="869" t="s">
        <v>619</v>
      </c>
      <c r="J34" s="870"/>
      <c r="K34" s="871"/>
      <c r="L34" s="872"/>
      <c r="M34" s="873"/>
      <c r="N34" s="433"/>
      <c r="O34" s="874"/>
      <c r="P34" s="434"/>
      <c r="Q34" s="862">
        <f t="shared" si="2"/>
        <v>0</v>
      </c>
      <c r="R34" s="875"/>
      <c r="S34" s="875"/>
      <c r="T34" s="875"/>
      <c r="U34" s="875"/>
      <c r="V34" s="876"/>
      <c r="W34" s="344"/>
      <c r="X34" s="230"/>
    </row>
    <row r="35" spans="2:24" s="236" customFormat="1" ht="29.15" customHeight="1">
      <c r="B35" s="230"/>
      <c r="C35" s="329"/>
      <c r="D35" s="1266"/>
      <c r="E35" s="865" t="s">
        <v>621</v>
      </c>
      <c r="F35" s="866"/>
      <c r="G35" s="867"/>
      <c r="H35" s="877"/>
      <c r="I35" s="869" t="s">
        <v>619</v>
      </c>
      <c r="J35" s="870"/>
      <c r="K35" s="871"/>
      <c r="L35" s="872"/>
      <c r="M35" s="873"/>
      <c r="N35" s="433"/>
      <c r="O35" s="874"/>
      <c r="P35" s="434"/>
      <c r="Q35" s="862">
        <f t="shared" si="2"/>
        <v>0</v>
      </c>
      <c r="R35" s="875"/>
      <c r="S35" s="875"/>
      <c r="T35" s="875"/>
      <c r="U35" s="875"/>
      <c r="V35" s="876"/>
      <c r="W35" s="344"/>
      <c r="X35" s="230"/>
    </row>
    <row r="36" spans="2:24" s="236" customFormat="1" ht="29.15" customHeight="1">
      <c r="B36" s="230"/>
      <c r="C36" s="329"/>
      <c r="D36" s="1266"/>
      <c r="E36" s="865" t="s">
        <v>622</v>
      </c>
      <c r="F36" s="866"/>
      <c r="G36" s="867"/>
      <c r="H36" s="877"/>
      <c r="I36" s="869" t="s">
        <v>619</v>
      </c>
      <c r="J36" s="870"/>
      <c r="K36" s="871"/>
      <c r="L36" s="872"/>
      <c r="M36" s="873"/>
      <c r="N36" s="433"/>
      <c r="O36" s="874"/>
      <c r="P36" s="434"/>
      <c r="Q36" s="862">
        <f t="shared" si="2"/>
        <v>0</v>
      </c>
      <c r="R36" s="875"/>
      <c r="S36" s="875"/>
      <c r="T36" s="875"/>
      <c r="U36" s="875"/>
      <c r="V36" s="876"/>
      <c r="W36" s="344"/>
      <c r="X36" s="230"/>
    </row>
    <row r="37" spans="2:24" s="236" customFormat="1" ht="29.15" customHeight="1">
      <c r="B37" s="230"/>
      <c r="C37" s="329"/>
      <c r="D37" s="1266"/>
      <c r="E37" s="865" t="s">
        <v>623</v>
      </c>
      <c r="F37" s="866"/>
      <c r="G37" s="867"/>
      <c r="H37" s="878"/>
      <c r="I37" s="879"/>
      <c r="J37" s="870"/>
      <c r="K37" s="871"/>
      <c r="L37" s="872"/>
      <c r="M37" s="873"/>
      <c r="N37" s="423"/>
      <c r="O37" s="874"/>
      <c r="P37" s="434"/>
      <c r="Q37" s="862">
        <f t="shared" si="2"/>
        <v>0</v>
      </c>
      <c r="R37" s="875"/>
      <c r="S37" s="875"/>
      <c r="T37" s="875"/>
      <c r="U37" s="875"/>
      <c r="V37" s="876"/>
      <c r="W37" s="344"/>
      <c r="X37" s="230"/>
    </row>
    <row r="38" spans="2:24" s="236" customFormat="1" ht="29.15" customHeight="1">
      <c r="B38" s="230"/>
      <c r="C38" s="241"/>
      <c r="D38" s="1267" t="s">
        <v>624</v>
      </c>
      <c r="E38" s="1268"/>
      <c r="F38" s="880"/>
      <c r="G38" s="368"/>
      <c r="H38" s="858"/>
      <c r="I38" s="330"/>
      <c r="J38" s="368"/>
      <c r="K38" s="860"/>
      <c r="L38" s="368"/>
      <c r="M38" s="860"/>
      <c r="N38" s="433"/>
      <c r="O38" s="863">
        <f>SUM(O39:O42)</f>
        <v>0</v>
      </c>
      <c r="P38" s="434"/>
      <c r="Q38" s="862">
        <f t="shared" si="2"/>
        <v>0</v>
      </c>
      <c r="R38" s="863">
        <f>SUM(R39:R42)</f>
        <v>0</v>
      </c>
      <c r="S38" s="863">
        <f>SUM(S39:S42)</f>
        <v>0</v>
      </c>
      <c r="T38" s="863">
        <f>SUM(T39:T42)</f>
        <v>0</v>
      </c>
      <c r="U38" s="863">
        <f t="shared" ref="U38:V38" si="6">SUM(U39:U42)</f>
        <v>0</v>
      </c>
      <c r="V38" s="863">
        <f t="shared" si="6"/>
        <v>0</v>
      </c>
      <c r="W38" s="344"/>
      <c r="X38" s="230"/>
    </row>
    <row r="39" spans="2:24" s="236" customFormat="1" ht="29.15" customHeight="1">
      <c r="B39" s="230"/>
      <c r="C39" s="329"/>
      <c r="D39" s="1266" t="s">
        <v>617</v>
      </c>
      <c r="E39" s="881" t="s">
        <v>625</v>
      </c>
      <c r="F39" s="882"/>
      <c r="G39" s="883"/>
      <c r="H39" s="884"/>
      <c r="I39" s="331" t="s">
        <v>619</v>
      </c>
      <c r="J39" s="885"/>
      <c r="K39" s="883"/>
      <c r="L39" s="883"/>
      <c r="M39" s="886"/>
      <c r="N39" s="423"/>
      <c r="O39" s="887"/>
      <c r="P39" s="424"/>
      <c r="Q39" s="862">
        <f t="shared" si="2"/>
        <v>0</v>
      </c>
      <c r="R39" s="875"/>
      <c r="S39" s="875"/>
      <c r="T39" s="875"/>
      <c r="U39" s="875"/>
      <c r="V39" s="876"/>
      <c r="W39" s="344"/>
      <c r="X39" s="230"/>
    </row>
    <row r="40" spans="2:24" s="236" customFormat="1" ht="29.15" customHeight="1">
      <c r="B40" s="230"/>
      <c r="C40" s="329"/>
      <c r="D40" s="1266"/>
      <c r="E40" s="332" t="s">
        <v>626</v>
      </c>
      <c r="F40" s="888"/>
      <c r="G40" s="883"/>
      <c r="H40" s="884"/>
      <c r="I40" s="331" t="s">
        <v>619</v>
      </c>
      <c r="J40" s="885"/>
      <c r="K40" s="883"/>
      <c r="L40" s="883"/>
      <c r="M40" s="886"/>
      <c r="N40" s="423"/>
      <c r="O40" s="411"/>
      <c r="P40" s="424"/>
      <c r="Q40" s="862">
        <f t="shared" si="2"/>
        <v>0</v>
      </c>
      <c r="R40" s="875"/>
      <c r="S40" s="875"/>
      <c r="T40" s="875"/>
      <c r="U40" s="875"/>
      <c r="V40" s="876"/>
      <c r="W40" s="344"/>
      <c r="X40" s="230"/>
    </row>
    <row r="41" spans="2:24" s="236" customFormat="1" ht="29.15" customHeight="1">
      <c r="B41" s="230"/>
      <c r="C41" s="329"/>
      <c r="D41" s="1266"/>
      <c r="E41" s="889" t="s">
        <v>627</v>
      </c>
      <c r="F41" s="888"/>
      <c r="G41" s="883"/>
      <c r="H41" s="884"/>
      <c r="I41" s="331" t="s">
        <v>619</v>
      </c>
      <c r="J41" s="885"/>
      <c r="K41" s="883"/>
      <c r="L41" s="883"/>
      <c r="M41" s="886"/>
      <c r="N41" s="423"/>
      <c r="O41" s="890"/>
      <c r="P41" s="424"/>
      <c r="Q41" s="862">
        <f t="shared" si="2"/>
        <v>0</v>
      </c>
      <c r="R41" s="875"/>
      <c r="S41" s="875"/>
      <c r="T41" s="875"/>
      <c r="U41" s="875"/>
      <c r="V41" s="876"/>
      <c r="W41" s="344"/>
      <c r="X41" s="230"/>
    </row>
    <row r="42" spans="2:24" s="236" customFormat="1" ht="29.15" customHeight="1" thickBot="1">
      <c r="B42" s="230"/>
      <c r="C42" s="361"/>
      <c r="D42" s="1290"/>
      <c r="E42" s="891" t="s">
        <v>628</v>
      </c>
      <c r="F42" s="892"/>
      <c r="G42" s="362"/>
      <c r="H42" s="453"/>
      <c r="I42" s="363"/>
      <c r="J42" s="364"/>
      <c r="K42" s="362"/>
      <c r="L42" s="362"/>
      <c r="M42" s="365"/>
      <c r="N42" s="425"/>
      <c r="O42" s="893"/>
      <c r="P42" s="426"/>
      <c r="Q42" s="366">
        <f t="shared" si="2"/>
        <v>0</v>
      </c>
      <c r="R42" s="427"/>
      <c r="S42" s="427"/>
      <c r="T42" s="427"/>
      <c r="U42" s="427"/>
      <c r="V42" s="428"/>
      <c r="W42" s="367"/>
      <c r="X42" s="230"/>
    </row>
    <row r="43" spans="2:24" s="236" customFormat="1" ht="29.15" customHeight="1">
      <c r="B43" s="230"/>
      <c r="C43" s="1288" t="s">
        <v>615</v>
      </c>
      <c r="D43" s="1239"/>
      <c r="E43" s="1240"/>
      <c r="F43" s="327"/>
      <c r="G43" s="328"/>
      <c r="H43" s="454"/>
      <c r="I43" s="369"/>
      <c r="J43" s="370"/>
      <c r="K43" s="371"/>
      <c r="L43" s="372"/>
      <c r="M43" s="373"/>
      <c r="N43" s="429"/>
      <c r="O43" s="445">
        <f>O44+O50</f>
        <v>0</v>
      </c>
      <c r="P43" s="430"/>
      <c r="Q43" s="269">
        <f t="shared" ref="Q43:Q54" si="7">SUM(R43:V43)</f>
        <v>0</v>
      </c>
      <c r="R43" s="446">
        <f>R44+R50</f>
        <v>0</v>
      </c>
      <c r="S43" s="446">
        <f>S44+S50</f>
        <v>0</v>
      </c>
      <c r="T43" s="446">
        <f>T44+T50</f>
        <v>0</v>
      </c>
      <c r="U43" s="446">
        <f t="shared" ref="U43:V43" si="8">U44+U50</f>
        <v>0</v>
      </c>
      <c r="V43" s="446">
        <f t="shared" si="8"/>
        <v>0</v>
      </c>
      <c r="W43" s="374"/>
      <c r="X43" s="230"/>
    </row>
    <row r="44" spans="2:24" s="236" customFormat="1" ht="29.15" customHeight="1">
      <c r="B44" s="230"/>
      <c r="C44" s="241"/>
      <c r="D44" s="1264" t="s">
        <v>616</v>
      </c>
      <c r="E44" s="1265"/>
      <c r="F44" s="857"/>
      <c r="G44" s="368"/>
      <c r="H44" s="858"/>
      <c r="I44" s="859"/>
      <c r="J44" s="368"/>
      <c r="K44" s="860"/>
      <c r="L44" s="368"/>
      <c r="M44" s="860"/>
      <c r="N44" s="431"/>
      <c r="O44" s="861">
        <f>SUM(O45:O49)</f>
        <v>0</v>
      </c>
      <c r="P44" s="432"/>
      <c r="Q44" s="862">
        <f t="shared" si="7"/>
        <v>0</v>
      </c>
      <c r="R44" s="863">
        <f>SUM(R45:R49)</f>
        <v>0</v>
      </c>
      <c r="S44" s="863">
        <f>SUM(S45:S49)</f>
        <v>0</v>
      </c>
      <c r="T44" s="863">
        <f>SUM(T45:T49)</f>
        <v>0</v>
      </c>
      <c r="U44" s="863">
        <f>SUM(U45:U49)</f>
        <v>0</v>
      </c>
      <c r="V44" s="863">
        <f>SUM(V45:V49)</f>
        <v>0</v>
      </c>
      <c r="W44" s="864"/>
      <c r="X44" s="230"/>
    </row>
    <row r="45" spans="2:24" s="236" customFormat="1" ht="29.15" customHeight="1">
      <c r="B45" s="230"/>
      <c r="C45" s="329"/>
      <c r="D45" s="1266" t="s">
        <v>617</v>
      </c>
      <c r="E45" s="865" t="s">
        <v>618</v>
      </c>
      <c r="F45" s="866"/>
      <c r="G45" s="867"/>
      <c r="H45" s="877"/>
      <c r="I45" s="869" t="s">
        <v>619</v>
      </c>
      <c r="J45" s="870"/>
      <c r="K45" s="871"/>
      <c r="L45" s="872"/>
      <c r="M45" s="873"/>
      <c r="N45" s="433"/>
      <c r="O45" s="874"/>
      <c r="P45" s="434"/>
      <c r="Q45" s="862">
        <f t="shared" si="7"/>
        <v>0</v>
      </c>
      <c r="R45" s="875"/>
      <c r="S45" s="875"/>
      <c r="T45" s="875"/>
      <c r="U45" s="875"/>
      <c r="V45" s="876"/>
      <c r="W45" s="344"/>
      <c r="X45" s="230"/>
    </row>
    <row r="46" spans="2:24" s="236" customFormat="1" ht="29.15" customHeight="1">
      <c r="B46" s="230"/>
      <c r="C46" s="329"/>
      <c r="D46" s="1266"/>
      <c r="E46" s="865" t="s">
        <v>620</v>
      </c>
      <c r="F46" s="866"/>
      <c r="G46" s="867"/>
      <c r="H46" s="877"/>
      <c r="I46" s="869" t="s">
        <v>619</v>
      </c>
      <c r="J46" s="870"/>
      <c r="K46" s="871"/>
      <c r="L46" s="872"/>
      <c r="M46" s="873"/>
      <c r="N46" s="433"/>
      <c r="O46" s="874"/>
      <c r="P46" s="434"/>
      <c r="Q46" s="862">
        <f t="shared" si="7"/>
        <v>0</v>
      </c>
      <c r="R46" s="875"/>
      <c r="S46" s="875"/>
      <c r="T46" s="875"/>
      <c r="U46" s="875"/>
      <c r="V46" s="876"/>
      <c r="W46" s="344"/>
      <c r="X46" s="230"/>
    </row>
    <row r="47" spans="2:24" s="236" customFormat="1" ht="29.15" customHeight="1">
      <c r="B47" s="230"/>
      <c r="C47" s="329"/>
      <c r="D47" s="1266"/>
      <c r="E47" s="865" t="s">
        <v>621</v>
      </c>
      <c r="F47" s="866"/>
      <c r="G47" s="867"/>
      <c r="H47" s="877"/>
      <c r="I47" s="869" t="s">
        <v>619</v>
      </c>
      <c r="J47" s="870"/>
      <c r="K47" s="871"/>
      <c r="L47" s="872"/>
      <c r="M47" s="873"/>
      <c r="N47" s="433"/>
      <c r="O47" s="874"/>
      <c r="P47" s="434"/>
      <c r="Q47" s="862">
        <f t="shared" si="7"/>
        <v>0</v>
      </c>
      <c r="R47" s="875"/>
      <c r="S47" s="875"/>
      <c r="T47" s="875"/>
      <c r="U47" s="875"/>
      <c r="V47" s="876"/>
      <c r="W47" s="344"/>
      <c r="X47" s="230"/>
    </row>
    <row r="48" spans="2:24" s="236" customFormat="1" ht="29.15" customHeight="1">
      <c r="B48" s="230"/>
      <c r="C48" s="329"/>
      <c r="D48" s="1266"/>
      <c r="E48" s="865" t="s">
        <v>622</v>
      </c>
      <c r="F48" s="866"/>
      <c r="G48" s="867"/>
      <c r="H48" s="877"/>
      <c r="I48" s="869" t="s">
        <v>619</v>
      </c>
      <c r="J48" s="870"/>
      <c r="K48" s="871"/>
      <c r="L48" s="872"/>
      <c r="M48" s="873"/>
      <c r="N48" s="433"/>
      <c r="O48" s="874"/>
      <c r="P48" s="434"/>
      <c r="Q48" s="862">
        <f t="shared" si="7"/>
        <v>0</v>
      </c>
      <c r="R48" s="875"/>
      <c r="S48" s="875"/>
      <c r="T48" s="875"/>
      <c r="U48" s="875"/>
      <c r="V48" s="875"/>
      <c r="W48" s="344"/>
      <c r="X48" s="230"/>
    </row>
    <row r="49" spans="2:24" s="236" customFormat="1" ht="29.15" customHeight="1">
      <c r="B49" s="230"/>
      <c r="C49" s="329"/>
      <c r="D49" s="1266"/>
      <c r="E49" s="865" t="s">
        <v>623</v>
      </c>
      <c r="F49" s="866"/>
      <c r="G49" s="867"/>
      <c r="H49" s="878"/>
      <c r="I49" s="879"/>
      <c r="J49" s="870"/>
      <c r="K49" s="871"/>
      <c r="L49" s="872"/>
      <c r="M49" s="873"/>
      <c r="N49" s="423"/>
      <c r="O49" s="874"/>
      <c r="P49" s="434"/>
      <c r="Q49" s="862">
        <f t="shared" si="7"/>
        <v>0</v>
      </c>
      <c r="R49" s="875"/>
      <c r="S49" s="875"/>
      <c r="T49" s="875"/>
      <c r="U49" s="875"/>
      <c r="V49" s="876"/>
      <c r="W49" s="344"/>
      <c r="X49" s="230"/>
    </row>
    <row r="50" spans="2:24" s="236" customFormat="1" ht="29.15" customHeight="1">
      <c r="B50" s="230"/>
      <c r="C50" s="241"/>
      <c r="D50" s="1267" t="s">
        <v>624</v>
      </c>
      <c r="E50" s="1268"/>
      <c r="F50" s="880"/>
      <c r="G50" s="894"/>
      <c r="H50" s="858"/>
      <c r="I50" s="330"/>
      <c r="J50" s="368"/>
      <c r="K50" s="860"/>
      <c r="L50" s="368"/>
      <c r="M50" s="860"/>
      <c r="N50" s="433"/>
      <c r="O50" s="863">
        <f>SUM(O51:O54)</f>
        <v>0</v>
      </c>
      <c r="P50" s="434"/>
      <c r="Q50" s="862">
        <f t="shared" si="7"/>
        <v>0</v>
      </c>
      <c r="R50" s="863">
        <f>SUM(R51:R54)</f>
        <v>0</v>
      </c>
      <c r="S50" s="863">
        <f>SUM(S51:S54)</f>
        <v>0</v>
      </c>
      <c r="T50" s="863">
        <f>SUM(T51:T54)</f>
        <v>0</v>
      </c>
      <c r="U50" s="863">
        <f t="shared" ref="U50:V50" si="9">SUM(U51:U54)</f>
        <v>0</v>
      </c>
      <c r="V50" s="863">
        <f t="shared" si="9"/>
        <v>0</v>
      </c>
      <c r="W50" s="344"/>
      <c r="X50" s="230"/>
    </row>
    <row r="51" spans="2:24" s="236" customFormat="1" ht="29.15" customHeight="1">
      <c r="B51" s="230"/>
      <c r="C51" s="329"/>
      <c r="D51" s="1266" t="s">
        <v>617</v>
      </c>
      <c r="E51" s="881" t="s">
        <v>625</v>
      </c>
      <c r="F51" s="882"/>
      <c r="G51" s="883"/>
      <c r="H51" s="884"/>
      <c r="I51" s="331" t="s">
        <v>619</v>
      </c>
      <c r="J51" s="885"/>
      <c r="K51" s="883"/>
      <c r="L51" s="883"/>
      <c r="M51" s="886"/>
      <c r="N51" s="423"/>
      <c r="O51" s="895"/>
      <c r="P51" s="424"/>
      <c r="Q51" s="862">
        <f t="shared" si="7"/>
        <v>0</v>
      </c>
      <c r="R51" s="875"/>
      <c r="S51" s="875"/>
      <c r="T51" s="875"/>
      <c r="U51" s="875"/>
      <c r="V51" s="876"/>
      <c r="W51" s="344"/>
      <c r="X51" s="230"/>
    </row>
    <row r="52" spans="2:24" s="236" customFormat="1" ht="29.15" customHeight="1">
      <c r="B52" s="230"/>
      <c r="C52" s="329"/>
      <c r="D52" s="1266"/>
      <c r="E52" s="332" t="s">
        <v>626</v>
      </c>
      <c r="F52" s="888"/>
      <c r="G52" s="883"/>
      <c r="H52" s="884"/>
      <c r="I52" s="331" t="s">
        <v>619</v>
      </c>
      <c r="J52" s="885"/>
      <c r="K52" s="883"/>
      <c r="L52" s="883"/>
      <c r="M52" s="886"/>
      <c r="N52" s="423"/>
      <c r="O52" s="435"/>
      <c r="P52" s="424"/>
      <c r="Q52" s="862">
        <f t="shared" si="7"/>
        <v>0</v>
      </c>
      <c r="R52" s="875"/>
      <c r="S52" s="875"/>
      <c r="T52" s="875"/>
      <c r="U52" s="875"/>
      <c r="V52" s="876"/>
      <c r="W52" s="344"/>
      <c r="X52" s="230"/>
    </row>
    <row r="53" spans="2:24" s="236" customFormat="1" ht="29.15" customHeight="1">
      <c r="B53" s="230"/>
      <c r="C53" s="329"/>
      <c r="D53" s="1266"/>
      <c r="E53" s="889" t="s">
        <v>627</v>
      </c>
      <c r="F53" s="888"/>
      <c r="G53" s="883"/>
      <c r="H53" s="884"/>
      <c r="I53" s="331" t="s">
        <v>619</v>
      </c>
      <c r="J53" s="885"/>
      <c r="K53" s="883"/>
      <c r="L53" s="883"/>
      <c r="M53" s="886"/>
      <c r="N53" s="423"/>
      <c r="O53" s="411"/>
      <c r="P53" s="424"/>
      <c r="Q53" s="862">
        <f t="shared" si="7"/>
        <v>0</v>
      </c>
      <c r="R53" s="875"/>
      <c r="S53" s="875"/>
      <c r="T53" s="875"/>
      <c r="U53" s="875"/>
      <c r="V53" s="876"/>
      <c r="W53" s="344"/>
      <c r="X53" s="230"/>
    </row>
    <row r="54" spans="2:24" s="236" customFormat="1" ht="29.15" customHeight="1" thickBot="1">
      <c r="B54" s="230"/>
      <c r="C54" s="329"/>
      <c r="D54" s="1289"/>
      <c r="E54" s="896" t="s">
        <v>628</v>
      </c>
      <c r="F54" s="897"/>
      <c r="G54" s="333"/>
      <c r="H54" s="455"/>
      <c r="I54" s="334"/>
      <c r="J54" s="335"/>
      <c r="K54" s="333"/>
      <c r="L54" s="333"/>
      <c r="M54" s="336"/>
      <c r="N54" s="598"/>
      <c r="O54" s="898"/>
      <c r="P54" s="436"/>
      <c r="Q54" s="337">
        <f t="shared" si="7"/>
        <v>0</v>
      </c>
      <c r="R54" s="437"/>
      <c r="S54" s="437"/>
      <c r="T54" s="437"/>
      <c r="U54" s="437"/>
      <c r="V54" s="438"/>
      <c r="W54" s="338"/>
      <c r="X54" s="230"/>
    </row>
    <row r="55" spans="2:24" s="236" customFormat="1" ht="29.15" customHeight="1" thickTop="1" thickBot="1">
      <c r="B55" s="230"/>
      <c r="C55" s="1285" t="s">
        <v>629</v>
      </c>
      <c r="D55" s="1286"/>
      <c r="E55" s="1287"/>
      <c r="F55" s="339"/>
      <c r="G55" s="340"/>
      <c r="H55" s="456"/>
      <c r="I55" s="341"/>
      <c r="J55" s="340"/>
      <c r="K55" s="342"/>
      <c r="L55" s="340"/>
      <c r="M55" s="343"/>
      <c r="N55" s="439">
        <f t="shared" ref="N55:Q55" si="10">N6+N9+N13+N17+N20+N22+N25+N27+N31+N43</f>
        <v>0</v>
      </c>
      <c r="O55" s="440">
        <f t="shared" si="10"/>
        <v>0</v>
      </c>
      <c r="P55" s="441">
        <f t="shared" si="10"/>
        <v>0</v>
      </c>
      <c r="Q55" s="442">
        <f t="shared" si="10"/>
        <v>0</v>
      </c>
      <c r="R55" s="442">
        <f>R6+R9+R13+R17+R20+R22+R25+R27+R31+R43</f>
        <v>0</v>
      </c>
      <c r="S55" s="442">
        <f t="shared" ref="S55:V55" si="11">S6+S9+S13+S17+S20+S22+S25+S27+S31+S43</f>
        <v>0</v>
      </c>
      <c r="T55" s="442">
        <f t="shared" si="11"/>
        <v>0</v>
      </c>
      <c r="U55" s="442">
        <f t="shared" si="11"/>
        <v>0</v>
      </c>
      <c r="V55" s="440">
        <f t="shared" si="11"/>
        <v>0</v>
      </c>
      <c r="W55" s="249"/>
      <c r="X55" s="230"/>
    </row>
    <row r="56" spans="2:24" ht="9" customHeight="1" thickTop="1">
      <c r="B56" s="226"/>
      <c r="C56" s="226"/>
      <c r="D56" s="226"/>
      <c r="E56" s="226"/>
      <c r="F56" s="226"/>
      <c r="G56" s="226"/>
      <c r="H56" s="226"/>
      <c r="I56" s="226"/>
      <c r="J56" s="226"/>
      <c r="K56" s="226"/>
      <c r="L56" s="226"/>
      <c r="M56" s="226"/>
      <c r="N56" s="226"/>
      <c r="O56" s="226"/>
      <c r="P56" s="226"/>
      <c r="Q56" s="226"/>
      <c r="R56" s="226"/>
      <c r="S56" s="226"/>
      <c r="T56" s="226"/>
      <c r="U56" s="226"/>
      <c r="V56" s="226"/>
      <c r="W56" s="226"/>
      <c r="X56" s="226"/>
    </row>
    <row r="57" spans="2:24">
      <c r="B57" s="226"/>
      <c r="C57" s="226"/>
      <c r="D57" s="226"/>
      <c r="E57" s="226"/>
      <c r="F57" s="250"/>
      <c r="G57" s="226"/>
      <c r="H57" s="226"/>
      <c r="I57" s="226"/>
      <c r="J57" s="226"/>
      <c r="K57" s="226"/>
      <c r="L57" s="226"/>
      <c r="M57" s="226"/>
      <c r="N57" s="226"/>
      <c r="O57" s="226"/>
      <c r="P57" s="226"/>
      <c r="Q57" s="226"/>
      <c r="R57" s="226"/>
      <c r="S57" s="226"/>
      <c r="T57" s="226"/>
      <c r="U57" s="226"/>
    </row>
    <row r="58" spans="2:24">
      <c r="B58" s="226"/>
      <c r="C58" s="226"/>
      <c r="D58" s="226"/>
      <c r="E58" s="226"/>
      <c r="F58" s="226"/>
      <c r="G58" s="226"/>
      <c r="H58" s="226"/>
      <c r="I58" s="226"/>
      <c r="J58" s="226"/>
      <c r="K58" s="226"/>
      <c r="L58" s="226"/>
      <c r="M58" s="226"/>
      <c r="N58" s="226"/>
      <c r="O58" s="226"/>
      <c r="P58" s="226"/>
      <c r="Q58" s="226"/>
      <c r="R58" s="226"/>
      <c r="S58" s="226"/>
      <c r="T58" s="226"/>
      <c r="U58" s="226"/>
    </row>
    <row r="59" spans="2:24">
      <c r="B59" s="226"/>
      <c r="C59" s="226"/>
      <c r="D59" s="226"/>
      <c r="E59" s="226"/>
      <c r="F59" s="226"/>
      <c r="G59" s="226"/>
      <c r="H59" s="226"/>
      <c r="I59" s="226"/>
      <c r="J59" s="226"/>
      <c r="K59" s="226"/>
      <c r="L59" s="226"/>
      <c r="M59" s="226"/>
      <c r="N59" s="226"/>
      <c r="O59" s="226"/>
      <c r="P59" s="226"/>
      <c r="Q59" s="226"/>
      <c r="R59" s="226"/>
      <c r="S59" s="226"/>
      <c r="T59" s="226"/>
      <c r="U59" s="226"/>
    </row>
    <row r="60" spans="2:24">
      <c r="B60" s="226"/>
      <c r="C60" s="226"/>
      <c r="D60" s="226"/>
      <c r="E60" s="226"/>
      <c r="F60" s="226"/>
      <c r="G60" s="226"/>
      <c r="H60" s="226"/>
      <c r="I60" s="226"/>
      <c r="J60" s="226"/>
      <c r="K60" s="226"/>
      <c r="L60" s="226"/>
      <c r="M60" s="226"/>
      <c r="N60" s="226"/>
      <c r="O60" s="226"/>
      <c r="P60" s="226"/>
      <c r="Q60" s="226"/>
      <c r="R60" s="226"/>
      <c r="S60" s="226"/>
      <c r="T60" s="226"/>
      <c r="U60" s="226"/>
    </row>
    <row r="61" spans="2:24">
      <c r="B61" s="226"/>
      <c r="C61" s="226"/>
      <c r="D61" s="226"/>
      <c r="E61" s="226"/>
      <c r="F61" s="226"/>
      <c r="G61" s="226"/>
      <c r="H61" s="226"/>
      <c r="I61" s="226"/>
      <c r="J61" s="226"/>
      <c r="K61" s="226"/>
      <c r="L61" s="226"/>
      <c r="M61" s="226"/>
      <c r="N61" s="226"/>
      <c r="O61" s="226"/>
      <c r="P61" s="226"/>
      <c r="Q61" s="226"/>
      <c r="R61" s="226"/>
      <c r="S61" s="226"/>
      <c r="T61" s="226"/>
      <c r="U61" s="226"/>
    </row>
    <row r="62" spans="2:24">
      <c r="B62" s="226"/>
      <c r="C62" s="226"/>
      <c r="D62" s="226"/>
      <c r="E62" s="226"/>
      <c r="F62" s="226"/>
      <c r="G62" s="226"/>
      <c r="H62" s="226"/>
      <c r="I62" s="226"/>
      <c r="J62" s="226"/>
      <c r="K62" s="226"/>
      <c r="L62" s="226"/>
      <c r="M62" s="226"/>
      <c r="N62" s="226"/>
      <c r="O62" s="226"/>
      <c r="P62" s="226"/>
      <c r="Q62" s="226"/>
      <c r="R62" s="226"/>
      <c r="S62" s="226"/>
      <c r="T62" s="226"/>
      <c r="U62" s="226"/>
    </row>
    <row r="63" spans="2:24" ht="17.149999999999999" customHeight="1"/>
  </sheetData>
  <mergeCells count="49">
    <mergeCell ref="AA2:AK2"/>
    <mergeCell ref="AA6:AJ26"/>
    <mergeCell ref="C55:E55"/>
    <mergeCell ref="C43:E43"/>
    <mergeCell ref="D44:E44"/>
    <mergeCell ref="D45:D49"/>
    <mergeCell ref="D50:E50"/>
    <mergeCell ref="D51:D54"/>
    <mergeCell ref="D39:D42"/>
    <mergeCell ref="D24:E24"/>
    <mergeCell ref="C25:E25"/>
    <mergeCell ref="D26:E26"/>
    <mergeCell ref="C27:E27"/>
    <mergeCell ref="D28:E28"/>
    <mergeCell ref="D30:E30"/>
    <mergeCell ref="C31:E31"/>
    <mergeCell ref="D32:E32"/>
    <mergeCell ref="D33:D37"/>
    <mergeCell ref="D38:E38"/>
    <mergeCell ref="D29:E29"/>
    <mergeCell ref="C6:E6"/>
    <mergeCell ref="C7:C8"/>
    <mergeCell ref="D7:E7"/>
    <mergeCell ref="C13:E13"/>
    <mergeCell ref="D15:E15"/>
    <mergeCell ref="C9:E9"/>
    <mergeCell ref="D10:E10"/>
    <mergeCell ref="D11:E11"/>
    <mergeCell ref="D12:E12"/>
    <mergeCell ref="D23:E23"/>
    <mergeCell ref="D19:E19"/>
    <mergeCell ref="C22:E22"/>
    <mergeCell ref="C2:W2"/>
    <mergeCell ref="C4:E4"/>
    <mergeCell ref="F4:F5"/>
    <mergeCell ref="G4:G5"/>
    <mergeCell ref="H4:I4"/>
    <mergeCell ref="J4:K4"/>
    <mergeCell ref="L4:M4"/>
    <mergeCell ref="P4:V4"/>
    <mergeCell ref="W4:W5"/>
    <mergeCell ref="D5:E5"/>
    <mergeCell ref="D21:E21"/>
    <mergeCell ref="D16:E16"/>
    <mergeCell ref="D8:E8"/>
    <mergeCell ref="D14:E14"/>
    <mergeCell ref="C17:E17"/>
    <mergeCell ref="D18:E18"/>
    <mergeCell ref="C20:E20"/>
  </mergeCells>
  <phoneticPr fontId="51"/>
  <printOptions horizontalCentered="1"/>
  <pageMargins left="0.23622047244094491" right="0.23622047244094491" top="0.74803149606299213" bottom="0.74803149606299213" header="0.31496062992125984" footer="0.31496062992125984"/>
  <pageSetup paperSize="9" scale="60" fitToWidth="0" fitToHeight="0" orientation="landscape" r:id="rId1"/>
  <headerFooter alignWithMargins="0">
    <oddFooter>&amp;C&amp;P</oddFooter>
  </headerFooter>
  <rowBreaks count="1" manualBreakCount="1">
    <brk id="30" max="24" man="1"/>
  </rowBreaks>
  <drawing r:id="rId2"/>
  <extLst>
    <ext xmlns:x14="http://schemas.microsoft.com/office/spreadsheetml/2009/9/main" uri="{CCE6A557-97BC-4b89-ADB6-D9C93CAAB3DF}">
      <x14:dataValidations xmlns:xm="http://schemas.microsoft.com/office/excel/2006/main" count="1">
        <x14:dataValidation type="list" allowBlank="1" showInputMessage="1" xr:uid="{C4FC82FC-F1AD-4980-A99A-486E0BA66738}">
          <x14:formula1>
            <xm:f>選択肢!$C$58:$C$66</xm:f>
          </x14:formula1>
          <xm:sqref>C6:E6 C13:E13 C17:E17 C20:E20 C22:E22 C25:E25 C27:E27 C31:E31 C43:E43 C9:E9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10D2-89A5-4BA4-BB13-0CB2725E34EF}">
  <sheetPr>
    <pageSetUpPr fitToPage="1"/>
  </sheetPr>
  <dimension ref="C1:N20"/>
  <sheetViews>
    <sheetView view="pageBreakPreview" zoomScale="60" zoomScaleNormal="100" workbookViewId="0">
      <selection activeCell="D3" sqref="D3"/>
    </sheetView>
  </sheetViews>
  <sheetFormatPr defaultColWidth="9" defaultRowHeight="13"/>
  <cols>
    <col min="1" max="2" width="2.54296875" style="196" customWidth="1"/>
    <col min="3" max="3" width="24.1796875" style="196" customWidth="1"/>
    <col min="4" max="14" width="15.54296875" style="196" customWidth="1"/>
    <col min="15" max="15" width="2.54296875" style="196" customWidth="1"/>
    <col min="16" max="16" width="9" style="196"/>
    <col min="17" max="17" width="10.453125" style="196" bestFit="1" customWidth="1"/>
    <col min="18" max="16384" width="9" style="196"/>
  </cols>
  <sheetData>
    <row r="1" spans="3:14" ht="29.5" customHeight="1" thickBot="1">
      <c r="C1" s="1303" t="s">
        <v>630</v>
      </c>
      <c r="D1" s="1303"/>
      <c r="E1" s="1303"/>
      <c r="F1" s="1303"/>
      <c r="G1" s="1303"/>
      <c r="H1" s="1303"/>
      <c r="I1" s="1303"/>
      <c r="J1" s="1303"/>
      <c r="K1" s="1303"/>
      <c r="L1" s="1303"/>
      <c r="M1" s="1303"/>
      <c r="N1" s="1303"/>
    </row>
    <row r="2" spans="3:14" ht="30" customHeight="1">
      <c r="C2" s="1298" t="s">
        <v>631</v>
      </c>
      <c r="D2" s="1300" t="s">
        <v>632</v>
      </c>
      <c r="E2" s="1301"/>
      <c r="F2" s="1301"/>
      <c r="G2" s="1302"/>
      <c r="H2" s="1301" t="s">
        <v>633</v>
      </c>
      <c r="I2" s="1301"/>
      <c r="J2" s="1301"/>
      <c r="K2" s="1301"/>
      <c r="L2" s="1301"/>
      <c r="M2" s="1302"/>
      <c r="N2" s="314" t="s">
        <v>634</v>
      </c>
    </row>
    <row r="3" spans="3:14" ht="30" customHeight="1" thickBot="1">
      <c r="C3" s="1299"/>
      <c r="D3" s="255" t="s">
        <v>635</v>
      </c>
      <c r="E3" s="256" t="s">
        <v>636</v>
      </c>
      <c r="F3" s="256" t="s">
        <v>637</v>
      </c>
      <c r="G3" s="257" t="s">
        <v>638</v>
      </c>
      <c r="H3" s="255" t="s">
        <v>639</v>
      </c>
      <c r="I3" s="264" t="s">
        <v>640</v>
      </c>
      <c r="J3" s="256" t="s">
        <v>641</v>
      </c>
      <c r="K3" s="256" t="s">
        <v>642</v>
      </c>
      <c r="L3" s="256" t="s">
        <v>643</v>
      </c>
      <c r="M3" s="257" t="s">
        <v>644</v>
      </c>
      <c r="N3" s="258" t="s">
        <v>645</v>
      </c>
    </row>
    <row r="4" spans="3:14" ht="48" customHeight="1">
      <c r="C4" s="313" t="s">
        <v>646</v>
      </c>
      <c r="D4" s="457"/>
      <c r="E4" s="458"/>
      <c r="F4" s="458"/>
      <c r="G4" s="459"/>
      <c r="H4" s="899"/>
      <c r="I4" s="899"/>
      <c r="J4" s="900"/>
      <c r="K4" s="901"/>
      <c r="L4" s="901"/>
      <c r="M4" s="902"/>
      <c r="N4" s="460"/>
    </row>
    <row r="5" spans="3:14" ht="48" customHeight="1">
      <c r="C5" s="903" t="s">
        <v>647</v>
      </c>
      <c r="D5" s="904"/>
      <c r="E5" s="900"/>
      <c r="F5" s="900"/>
      <c r="G5" s="902"/>
      <c r="H5" s="905"/>
      <c r="I5" s="899"/>
      <c r="J5" s="900"/>
      <c r="K5" s="901"/>
      <c r="L5" s="901"/>
      <c r="M5" s="902"/>
      <c r="N5" s="906"/>
    </row>
    <row r="6" spans="3:14" ht="48" customHeight="1">
      <c r="C6" s="903" t="s">
        <v>648</v>
      </c>
      <c r="D6" s="907"/>
      <c r="E6" s="908"/>
      <c r="F6" s="900"/>
      <c r="G6" s="902"/>
      <c r="H6" s="905"/>
      <c r="I6" s="899"/>
      <c r="J6" s="900"/>
      <c r="K6" s="901"/>
      <c r="L6" s="901"/>
      <c r="M6" s="902"/>
      <c r="N6" s="906"/>
    </row>
    <row r="7" spans="3:14" ht="48" customHeight="1">
      <c r="C7" s="903" t="s">
        <v>649</v>
      </c>
      <c r="D7" s="909" t="str">
        <f t="shared" ref="D7:N7" si="0">IFERROR(ROUND((D6-D14)*1000000/D4/D15,0),"0")</f>
        <v>0</v>
      </c>
      <c r="E7" s="910" t="str">
        <f t="shared" si="0"/>
        <v>0</v>
      </c>
      <c r="F7" s="911" t="str">
        <f t="shared" si="0"/>
        <v>0</v>
      </c>
      <c r="G7" s="912" t="str">
        <f t="shared" si="0"/>
        <v>0</v>
      </c>
      <c r="H7" s="913" t="str">
        <f t="shared" si="0"/>
        <v>0</v>
      </c>
      <c r="I7" s="914" t="str">
        <f t="shared" si="0"/>
        <v>0</v>
      </c>
      <c r="J7" s="910" t="str">
        <f t="shared" si="0"/>
        <v>0</v>
      </c>
      <c r="K7" s="915" t="str">
        <f t="shared" si="0"/>
        <v>0</v>
      </c>
      <c r="L7" s="915" t="str">
        <f t="shared" si="0"/>
        <v>0</v>
      </c>
      <c r="M7" s="916" t="str">
        <f t="shared" si="0"/>
        <v>0</v>
      </c>
      <c r="N7" s="917" t="str">
        <f t="shared" si="0"/>
        <v>0</v>
      </c>
    </row>
    <row r="8" spans="3:14" ht="48" customHeight="1">
      <c r="C8" s="903" t="s">
        <v>650</v>
      </c>
      <c r="D8" s="918"/>
      <c r="E8" s="908"/>
      <c r="F8" s="900"/>
      <c r="G8" s="902"/>
      <c r="H8" s="905"/>
      <c r="I8" s="899"/>
      <c r="J8" s="900"/>
      <c r="K8" s="901"/>
      <c r="L8" s="901"/>
      <c r="M8" s="902"/>
      <c r="N8" s="906"/>
    </row>
    <row r="9" spans="3:14" ht="48" customHeight="1">
      <c r="C9" s="903" t="s">
        <v>651</v>
      </c>
      <c r="D9" s="909">
        <f t="shared" ref="D9:N9" si="1">D5+D6+D8</f>
        <v>0</v>
      </c>
      <c r="E9" s="910">
        <f t="shared" si="1"/>
        <v>0</v>
      </c>
      <c r="F9" s="910">
        <f t="shared" si="1"/>
        <v>0</v>
      </c>
      <c r="G9" s="916">
        <f t="shared" si="1"/>
        <v>0</v>
      </c>
      <c r="H9" s="919">
        <f t="shared" si="1"/>
        <v>0</v>
      </c>
      <c r="I9" s="920">
        <f t="shared" si="1"/>
        <v>0</v>
      </c>
      <c r="J9" s="910">
        <f t="shared" si="1"/>
        <v>0</v>
      </c>
      <c r="K9" s="910">
        <f t="shared" si="1"/>
        <v>0</v>
      </c>
      <c r="L9" s="910">
        <f t="shared" si="1"/>
        <v>0</v>
      </c>
      <c r="M9" s="920">
        <f t="shared" si="1"/>
        <v>0</v>
      </c>
      <c r="N9" s="921">
        <f t="shared" si="1"/>
        <v>0</v>
      </c>
    </row>
    <row r="10" spans="3:14" ht="48" customHeight="1">
      <c r="C10" s="903" t="s">
        <v>652</v>
      </c>
      <c r="D10" s="922" t="str">
        <f t="shared" ref="D10:N10" si="2">IFERROR(ROUND(D9*1000000/D4/D15,0),"0")</f>
        <v>0</v>
      </c>
      <c r="E10" s="911" t="str">
        <f t="shared" si="2"/>
        <v>0</v>
      </c>
      <c r="F10" s="910" t="str">
        <f t="shared" si="2"/>
        <v>0</v>
      </c>
      <c r="G10" s="916" t="str">
        <f t="shared" si="2"/>
        <v>0</v>
      </c>
      <c r="H10" s="919" t="str">
        <f t="shared" si="2"/>
        <v>0</v>
      </c>
      <c r="I10" s="920" t="str">
        <f t="shared" si="2"/>
        <v>0</v>
      </c>
      <c r="J10" s="911" t="str">
        <f t="shared" si="2"/>
        <v>0</v>
      </c>
      <c r="K10" s="923" t="str">
        <f t="shared" si="2"/>
        <v>0</v>
      </c>
      <c r="L10" s="923" t="str">
        <f t="shared" si="2"/>
        <v>0</v>
      </c>
      <c r="M10" s="912" t="str">
        <f t="shared" si="2"/>
        <v>0</v>
      </c>
      <c r="N10" s="917" t="str">
        <f t="shared" si="2"/>
        <v>0</v>
      </c>
    </row>
    <row r="11" spans="3:14" ht="48" customHeight="1">
      <c r="C11" s="924" t="s">
        <v>653</v>
      </c>
      <c r="D11" s="925"/>
      <c r="E11" s="926"/>
      <c r="F11" s="927"/>
      <c r="G11" s="928"/>
      <c r="H11" s="929"/>
      <c r="I11" s="899"/>
      <c r="J11" s="900"/>
      <c r="K11" s="901"/>
      <c r="L11" s="901"/>
      <c r="M11" s="902"/>
      <c r="N11" s="930"/>
    </row>
    <row r="12" spans="3:14" ht="48" customHeight="1" thickBot="1">
      <c r="C12" s="312" t="s">
        <v>654</v>
      </c>
      <c r="D12" s="461"/>
      <c r="E12" s="462"/>
      <c r="F12" s="462"/>
      <c r="G12" s="463"/>
      <c r="H12" s="464"/>
      <c r="I12" s="465"/>
      <c r="J12" s="462"/>
      <c r="K12" s="466"/>
      <c r="L12" s="466"/>
      <c r="M12" s="463"/>
      <c r="N12" s="467"/>
    </row>
    <row r="13" spans="3:14" ht="13.5" thickBot="1">
      <c r="C13" s="311"/>
      <c r="D13" s="317"/>
      <c r="E13" s="318"/>
      <c r="F13" s="318"/>
      <c r="G13" s="318"/>
      <c r="H13" s="318"/>
      <c r="I13" s="318"/>
      <c r="J13" s="318"/>
      <c r="K13" s="318"/>
      <c r="L13" s="318"/>
      <c r="M13" s="318"/>
      <c r="N13" s="318"/>
    </row>
    <row r="14" spans="3:14" ht="48" customHeight="1">
      <c r="C14" s="310" t="s">
        <v>655</v>
      </c>
      <c r="D14" s="468"/>
      <c r="E14" s="469"/>
      <c r="F14" s="469"/>
      <c r="G14" s="470"/>
      <c r="H14" s="471"/>
      <c r="I14" s="472"/>
      <c r="J14" s="469"/>
      <c r="K14" s="469"/>
      <c r="L14" s="469"/>
      <c r="M14" s="470"/>
      <c r="N14" s="460"/>
    </row>
    <row r="15" spans="3:14" ht="47.15" customHeight="1" thickBot="1">
      <c r="C15" s="265" t="s">
        <v>656</v>
      </c>
      <c r="D15" s="461"/>
      <c r="E15" s="473"/>
      <c r="F15" s="474"/>
      <c r="G15" s="475"/>
      <c r="H15" s="461"/>
      <c r="I15" s="473"/>
      <c r="J15" s="474"/>
      <c r="K15" s="474"/>
      <c r="L15" s="474"/>
      <c r="M15" s="475"/>
      <c r="N15" s="476"/>
    </row>
    <row r="16" spans="3:14">
      <c r="C16" s="260"/>
      <c r="D16" s="261"/>
      <c r="E16" s="261"/>
      <c r="F16" s="261"/>
      <c r="G16" s="261"/>
      <c r="H16" s="261"/>
      <c r="I16" s="261"/>
      <c r="J16" s="261"/>
      <c r="K16" s="261"/>
      <c r="L16" s="261"/>
      <c r="M16" s="261"/>
      <c r="N16" s="261"/>
    </row>
    <row r="17" spans="3:14" ht="309" customHeight="1">
      <c r="C17" s="260"/>
      <c r="D17" s="261"/>
      <c r="E17" s="262"/>
      <c r="F17" s="262"/>
      <c r="G17" s="262"/>
      <c r="H17" s="262"/>
      <c r="I17" s="262"/>
      <c r="J17" s="262"/>
      <c r="K17" s="262"/>
      <c r="L17" s="262"/>
      <c r="M17" s="262"/>
      <c r="N17" s="262"/>
    </row>
    <row r="18" spans="3:14" ht="309" customHeight="1">
      <c r="C18" s="260"/>
      <c r="D18" s="261"/>
      <c r="E18" s="262"/>
      <c r="F18" s="262"/>
      <c r="G18" s="262"/>
      <c r="H18" s="262"/>
      <c r="I18" s="262"/>
      <c r="J18" s="262"/>
      <c r="K18" s="262"/>
      <c r="L18" s="262"/>
      <c r="M18" s="262"/>
      <c r="N18" s="262"/>
    </row>
    <row r="19" spans="3:14" ht="309.64999999999998" customHeight="1">
      <c r="C19" s="260"/>
      <c r="D19" s="261"/>
      <c r="E19" s="262"/>
      <c r="F19" s="262"/>
      <c r="G19" s="262"/>
      <c r="H19" s="262"/>
      <c r="I19" s="262"/>
      <c r="J19" s="262"/>
      <c r="K19" s="262"/>
      <c r="L19" s="262"/>
      <c r="M19" s="262"/>
      <c r="N19" s="262"/>
    </row>
    <row r="20" spans="3:14" ht="330" customHeight="1">
      <c r="C20" s="260"/>
      <c r="D20" s="261"/>
      <c r="E20" s="262"/>
      <c r="F20" s="262"/>
      <c r="G20" s="262"/>
      <c r="H20" s="262"/>
      <c r="I20" s="262"/>
      <c r="J20" s="262"/>
      <c r="K20" s="262"/>
      <c r="L20" s="262"/>
      <c r="M20" s="262"/>
      <c r="N20" s="262"/>
    </row>
  </sheetData>
  <mergeCells count="4">
    <mergeCell ref="C2:C3"/>
    <mergeCell ref="D2:G2"/>
    <mergeCell ref="H2:M2"/>
    <mergeCell ref="C1:N1"/>
  </mergeCells>
  <phoneticPr fontId="51"/>
  <pageMargins left="0.70866141732283472" right="0.70866141732283472" top="0.74803149606299213" bottom="0.74803149606299213" header="0.31496062992125984" footer="0.31496062992125984"/>
  <pageSetup paperSize="9" scale="65" fitToHeight="0" orientation="landscape" r:id="rId1"/>
  <headerFooter>
    <oddFooter>&amp;C&amp;P</oddFooter>
  </headerFooter>
  <rowBreaks count="1" manualBreakCount="1">
    <brk id="16" max="14"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C40ED-EB47-4520-AC14-50F8B90BC56F}">
  <sheetPr>
    <pageSetUpPr fitToPage="1"/>
  </sheetPr>
  <dimension ref="A2:I41"/>
  <sheetViews>
    <sheetView view="pageBreakPreview" zoomScale="60" zoomScaleNormal="100" workbookViewId="0">
      <selection activeCell="U26" sqref="U26"/>
    </sheetView>
  </sheetViews>
  <sheetFormatPr defaultColWidth="8.81640625" defaultRowHeight="14"/>
  <cols>
    <col min="1" max="2" width="16.81640625" style="525" customWidth="1"/>
    <col min="3" max="3" width="6.453125" style="525" customWidth="1"/>
    <col min="4" max="4" width="14.453125" style="525" customWidth="1"/>
    <col min="5" max="5" width="6" style="525" customWidth="1"/>
    <col min="6" max="7" width="18.1796875" style="525" customWidth="1"/>
    <col min="8" max="8" width="6" style="525" customWidth="1"/>
    <col min="9" max="16384" width="8.81640625" style="525"/>
  </cols>
  <sheetData>
    <row r="2" spans="1:9" ht="23.5">
      <c r="D2" s="526" t="s">
        <v>657</v>
      </c>
    </row>
    <row r="4" spans="1:9">
      <c r="A4" s="527" t="s">
        <v>658</v>
      </c>
      <c r="B4" s="528" t="s">
        <v>659</v>
      </c>
    </row>
    <row r="6" spans="1:9">
      <c r="F6" s="525" t="s">
        <v>660</v>
      </c>
      <c r="G6" s="525" t="s">
        <v>661</v>
      </c>
    </row>
    <row r="7" spans="1:9">
      <c r="F7" s="529" t="s">
        <v>662</v>
      </c>
    </row>
    <row r="9" spans="1:9" ht="65.150000000000006" customHeight="1">
      <c r="A9" s="1304" t="s">
        <v>663</v>
      </c>
      <c r="B9" s="1304"/>
      <c r="C9" s="1304"/>
      <c r="D9" s="1304"/>
      <c r="E9" s="1304"/>
      <c r="F9" s="1304"/>
      <c r="G9" s="1304"/>
      <c r="I9" s="530" t="s">
        <v>664</v>
      </c>
    </row>
    <row r="12" spans="1:9">
      <c r="D12" s="531" t="s">
        <v>665</v>
      </c>
    </row>
    <row r="13" spans="1:9">
      <c r="D13" s="531"/>
    </row>
    <row r="15" spans="1:9">
      <c r="A15" s="525" t="s">
        <v>666</v>
      </c>
      <c r="B15" s="532"/>
      <c r="C15" s="532"/>
      <c r="D15" s="532"/>
      <c r="E15" s="532"/>
      <c r="F15" s="532"/>
      <c r="G15" s="532"/>
    </row>
    <row r="16" spans="1:9">
      <c r="A16" s="1305"/>
      <c r="B16" s="1305"/>
      <c r="C16" s="1305"/>
      <c r="D16" s="1305"/>
      <c r="E16" s="1305"/>
      <c r="F16" s="1305"/>
      <c r="G16" s="1305"/>
    </row>
    <row r="17" spans="1:7">
      <c r="A17" s="1305"/>
      <c r="B17" s="1305"/>
      <c r="C17" s="1305"/>
      <c r="D17" s="1305"/>
      <c r="E17" s="1305"/>
      <c r="F17" s="1305"/>
      <c r="G17" s="1305"/>
    </row>
    <row r="18" spans="1:7">
      <c r="A18" s="1305"/>
      <c r="B18" s="1305"/>
      <c r="C18" s="1305"/>
      <c r="D18" s="1305"/>
      <c r="E18" s="1305"/>
      <c r="F18" s="1305"/>
      <c r="G18" s="1305"/>
    </row>
    <row r="19" spans="1:7">
      <c r="A19" s="1305"/>
      <c r="B19" s="1305"/>
      <c r="C19" s="1305"/>
      <c r="D19" s="1305"/>
      <c r="E19" s="1305"/>
      <c r="F19" s="1305"/>
      <c r="G19" s="1305"/>
    </row>
    <row r="20" spans="1:7">
      <c r="A20" s="1305"/>
      <c r="B20" s="1305"/>
      <c r="C20" s="1305"/>
      <c r="D20" s="1305"/>
      <c r="E20" s="1305"/>
      <c r="F20" s="1305"/>
      <c r="G20" s="1305"/>
    </row>
    <row r="21" spans="1:7">
      <c r="A21" s="1305"/>
      <c r="B21" s="1305"/>
      <c r="C21" s="1305"/>
      <c r="D21" s="1305"/>
      <c r="E21" s="1305"/>
      <c r="F21" s="1305"/>
      <c r="G21" s="1305"/>
    </row>
    <row r="22" spans="1:7">
      <c r="A22" s="1305"/>
      <c r="B22" s="1305"/>
      <c r="C22" s="1305"/>
      <c r="D22" s="1305"/>
      <c r="E22" s="1305"/>
      <c r="F22" s="1305"/>
      <c r="G22" s="1305"/>
    </row>
    <row r="23" spans="1:7">
      <c r="A23" s="1305"/>
      <c r="B23" s="1305"/>
      <c r="C23" s="1305"/>
      <c r="D23" s="1305"/>
      <c r="E23" s="1305"/>
      <c r="F23" s="1305"/>
      <c r="G23" s="1305"/>
    </row>
    <row r="24" spans="1:7">
      <c r="A24" s="1305"/>
      <c r="B24" s="1305"/>
      <c r="C24" s="1305"/>
      <c r="D24" s="1305"/>
      <c r="E24" s="1305"/>
      <c r="F24" s="1305"/>
      <c r="G24" s="1305"/>
    </row>
    <row r="25" spans="1:7">
      <c r="A25" s="532"/>
      <c r="B25" s="532"/>
      <c r="C25" s="532"/>
      <c r="D25" s="532"/>
      <c r="E25" s="532"/>
      <c r="F25" s="532"/>
      <c r="G25" s="532"/>
    </row>
    <row r="26" spans="1:7">
      <c r="B26" s="532"/>
      <c r="C26" s="532"/>
      <c r="D26" s="532"/>
      <c r="E26" s="532"/>
      <c r="F26" s="532"/>
      <c r="G26" s="532"/>
    </row>
    <row r="27" spans="1:7">
      <c r="A27" s="525" t="s">
        <v>667</v>
      </c>
      <c r="B27" s="532"/>
      <c r="C27" s="532"/>
      <c r="D27" s="532"/>
      <c r="E27" s="532"/>
      <c r="F27" s="532"/>
      <c r="G27" s="532"/>
    </row>
    <row r="28" spans="1:7">
      <c r="A28" s="525" t="s">
        <v>668</v>
      </c>
      <c r="B28" s="532"/>
      <c r="C28" s="532"/>
      <c r="D28" s="532"/>
      <c r="E28" s="532"/>
      <c r="F28" s="532"/>
      <c r="G28" s="532"/>
    </row>
    <row r="29" spans="1:7" ht="33" customHeight="1">
      <c r="A29" s="1304" t="s">
        <v>669</v>
      </c>
      <c r="B29" s="1304"/>
      <c r="C29" s="1304"/>
      <c r="D29" s="1304"/>
      <c r="E29" s="1304"/>
      <c r="F29" s="1304"/>
      <c r="G29" s="1304"/>
    </row>
    <row r="30" spans="1:7">
      <c r="A30" s="532"/>
      <c r="B30" s="532"/>
      <c r="C30" s="532"/>
      <c r="D30" s="532"/>
      <c r="E30" s="532"/>
      <c r="F30" s="532"/>
      <c r="G30" s="532"/>
    </row>
    <row r="31" spans="1:7">
      <c r="A31" s="532"/>
      <c r="B31" s="532"/>
      <c r="C31" s="532"/>
      <c r="D31" s="532"/>
      <c r="E31" s="532"/>
      <c r="F31" s="532"/>
      <c r="G31" s="532"/>
    </row>
    <row r="32" spans="1:7">
      <c r="A32" s="532"/>
      <c r="B32" s="532"/>
      <c r="C32" s="532"/>
      <c r="D32" s="532"/>
      <c r="E32" s="532"/>
      <c r="F32" s="532"/>
      <c r="G32" s="532"/>
    </row>
    <row r="33" spans="1:7">
      <c r="A33" s="532"/>
      <c r="B33" s="532"/>
      <c r="C33" s="532"/>
      <c r="D33" s="532"/>
      <c r="E33" s="532"/>
      <c r="F33" s="532"/>
      <c r="G33" s="532"/>
    </row>
    <row r="34" spans="1:7">
      <c r="A34" s="532"/>
      <c r="B34" s="532"/>
      <c r="C34" s="532"/>
      <c r="D34" s="532"/>
      <c r="E34" s="532"/>
      <c r="F34" s="532"/>
      <c r="G34" s="532"/>
    </row>
    <row r="35" spans="1:7">
      <c r="B35" s="532"/>
      <c r="C35" s="532"/>
      <c r="D35" s="532"/>
      <c r="E35" s="532"/>
      <c r="F35" s="532"/>
      <c r="G35" s="532"/>
    </row>
    <row r="36" spans="1:7">
      <c r="A36" s="532"/>
      <c r="B36" s="532"/>
      <c r="C36" s="532"/>
      <c r="D36" s="532"/>
      <c r="E36" s="532"/>
      <c r="F36" s="532"/>
      <c r="G36" s="532"/>
    </row>
    <row r="37" spans="1:7">
      <c r="A37" s="532"/>
      <c r="B37" s="532"/>
      <c r="C37" s="532"/>
      <c r="D37" s="532"/>
      <c r="E37" s="532"/>
      <c r="F37" s="532"/>
      <c r="G37" s="532"/>
    </row>
    <row r="38" spans="1:7">
      <c r="A38" s="532"/>
      <c r="B38" s="532"/>
      <c r="C38" s="532"/>
      <c r="D38" s="532"/>
      <c r="E38" s="532"/>
      <c r="F38" s="532"/>
      <c r="G38" s="532"/>
    </row>
    <row r="39" spans="1:7">
      <c r="A39" s="532"/>
      <c r="B39" s="532"/>
      <c r="C39" s="532"/>
      <c r="D39" s="532"/>
      <c r="E39" s="532"/>
      <c r="F39" s="532"/>
      <c r="G39" s="532"/>
    </row>
    <row r="40" spans="1:7">
      <c r="A40" s="532"/>
      <c r="B40" s="532"/>
      <c r="C40" s="532"/>
      <c r="D40" s="532"/>
      <c r="E40" s="532"/>
      <c r="F40" s="532"/>
      <c r="G40" s="532"/>
    </row>
    <row r="41" spans="1:7">
      <c r="A41" s="532"/>
      <c r="B41" s="532"/>
      <c r="C41" s="532"/>
      <c r="D41" s="532"/>
      <c r="E41" s="532"/>
      <c r="F41" s="532"/>
      <c r="G41" s="532"/>
    </row>
  </sheetData>
  <mergeCells count="3">
    <mergeCell ref="A9:G9"/>
    <mergeCell ref="A16:G24"/>
    <mergeCell ref="A29:G29"/>
  </mergeCells>
  <phoneticPr fontId="51"/>
  <pageMargins left="0.7" right="0.7" top="0.75" bottom="0.75" header="0.3" footer="0.3"/>
  <pageSetup paperSize="9" scale="9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8F777-BEB8-4E31-B9C0-15EA388200ED}">
  <sheetPr>
    <pageSetUpPr fitToPage="1"/>
  </sheetPr>
  <dimension ref="A2:I42"/>
  <sheetViews>
    <sheetView view="pageBreakPreview" zoomScale="60" zoomScaleNormal="100" workbookViewId="0">
      <selection activeCell="U26" sqref="U26"/>
    </sheetView>
  </sheetViews>
  <sheetFormatPr defaultColWidth="8.81640625" defaultRowHeight="14"/>
  <cols>
    <col min="1" max="2" width="16.81640625" style="525" customWidth="1"/>
    <col min="3" max="3" width="6.453125" style="525" customWidth="1"/>
    <col min="4" max="4" width="14.453125" style="525" customWidth="1"/>
    <col min="5" max="5" width="6" style="525" customWidth="1"/>
    <col min="6" max="7" width="18.1796875" style="525" customWidth="1"/>
    <col min="8" max="8" width="5.1796875" style="525" customWidth="1"/>
    <col min="9" max="16384" width="8.81640625" style="525"/>
  </cols>
  <sheetData>
    <row r="2" spans="1:9" ht="23.5">
      <c r="D2" s="526" t="s">
        <v>657</v>
      </c>
    </row>
    <row r="4" spans="1:9">
      <c r="A4" s="527" t="s">
        <v>658</v>
      </c>
      <c r="B4" s="528" t="s">
        <v>659</v>
      </c>
    </row>
    <row r="6" spans="1:9">
      <c r="F6" s="525" t="s">
        <v>660</v>
      </c>
      <c r="G6" s="525" t="s">
        <v>661</v>
      </c>
    </row>
    <row r="7" spans="1:9">
      <c r="F7" s="529" t="s">
        <v>662</v>
      </c>
    </row>
    <row r="9" spans="1:9" ht="77.900000000000006" customHeight="1">
      <c r="A9" s="1304" t="s">
        <v>670</v>
      </c>
      <c r="B9" s="1304"/>
      <c r="C9" s="1304"/>
      <c r="D9" s="1304"/>
      <c r="E9" s="1304"/>
      <c r="F9" s="1304"/>
      <c r="G9" s="1304"/>
      <c r="I9" s="530" t="s">
        <v>671</v>
      </c>
    </row>
    <row r="12" spans="1:9">
      <c r="D12" s="531" t="s">
        <v>665</v>
      </c>
    </row>
    <row r="13" spans="1:9">
      <c r="D13" s="531"/>
    </row>
    <row r="15" spans="1:9">
      <c r="A15" s="525" t="s">
        <v>672</v>
      </c>
      <c r="B15" s="532"/>
      <c r="C15" s="532"/>
      <c r="D15" s="532"/>
      <c r="E15" s="532"/>
      <c r="F15" s="532"/>
      <c r="G15" s="532"/>
    </row>
    <row r="16" spans="1:9">
      <c r="A16" s="1305"/>
      <c r="B16" s="1305"/>
      <c r="C16" s="1305"/>
      <c r="D16" s="1305"/>
      <c r="E16" s="1305"/>
      <c r="F16" s="1305"/>
      <c r="G16" s="1305"/>
    </row>
    <row r="17" spans="1:7">
      <c r="A17" s="1305"/>
      <c r="B17" s="1305"/>
      <c r="C17" s="1305"/>
      <c r="D17" s="1305"/>
      <c r="E17" s="1305"/>
      <c r="F17" s="1305"/>
      <c r="G17" s="1305"/>
    </row>
    <row r="18" spans="1:7">
      <c r="A18" s="1305"/>
      <c r="B18" s="1305"/>
      <c r="C18" s="1305"/>
      <c r="D18" s="1305"/>
      <c r="E18" s="1305"/>
      <c r="F18" s="1305"/>
      <c r="G18" s="1305"/>
    </row>
    <row r="19" spans="1:7">
      <c r="A19" s="532"/>
      <c r="B19" s="532"/>
      <c r="C19" s="532"/>
      <c r="D19" s="532"/>
      <c r="E19" s="532"/>
      <c r="F19" s="532"/>
      <c r="G19" s="532"/>
    </row>
    <row r="20" spans="1:7">
      <c r="A20" s="525" t="s">
        <v>673</v>
      </c>
      <c r="B20" s="532"/>
      <c r="C20" s="532"/>
      <c r="D20" s="532"/>
      <c r="E20" s="532"/>
      <c r="F20" s="532"/>
      <c r="G20" s="532"/>
    </row>
    <row r="21" spans="1:7">
      <c r="A21" s="1305"/>
      <c r="B21" s="1305"/>
      <c r="C21" s="1305"/>
      <c r="D21" s="1305"/>
      <c r="E21" s="1305"/>
      <c r="F21" s="1305"/>
      <c r="G21" s="1305"/>
    </row>
    <row r="22" spans="1:7" ht="18" customHeight="1">
      <c r="A22" s="1305"/>
      <c r="B22" s="1305"/>
      <c r="C22" s="1305"/>
      <c r="D22" s="1305"/>
      <c r="E22" s="1305"/>
      <c r="F22" s="1305"/>
      <c r="G22" s="1305"/>
    </row>
    <row r="23" spans="1:7">
      <c r="A23" s="1305"/>
      <c r="B23" s="1305"/>
      <c r="C23" s="1305"/>
      <c r="D23" s="1305"/>
      <c r="E23" s="1305"/>
      <c r="F23" s="1305"/>
      <c r="G23" s="1305"/>
    </row>
    <row r="24" spans="1:7">
      <c r="A24" s="1305"/>
      <c r="B24" s="1305"/>
      <c r="C24" s="1305"/>
      <c r="D24" s="1305"/>
      <c r="E24" s="1305"/>
      <c r="F24" s="1305"/>
      <c r="G24" s="1305"/>
    </row>
    <row r="25" spans="1:7">
      <c r="A25" s="1305"/>
      <c r="B25" s="1305"/>
      <c r="C25" s="1305"/>
      <c r="D25" s="1305"/>
      <c r="E25" s="1305"/>
      <c r="F25" s="1305"/>
      <c r="G25" s="1305"/>
    </row>
    <row r="26" spans="1:7">
      <c r="A26" s="1305"/>
      <c r="B26" s="1305"/>
      <c r="C26" s="1305"/>
      <c r="D26" s="1305"/>
      <c r="E26" s="1305"/>
      <c r="F26" s="1305"/>
      <c r="G26" s="1305"/>
    </row>
    <row r="27" spans="1:7" ht="15" customHeight="1">
      <c r="A27" s="1305"/>
      <c r="B27" s="1305"/>
      <c r="C27" s="1305"/>
      <c r="D27" s="1305"/>
      <c r="E27" s="1305"/>
      <c r="F27" s="1305"/>
      <c r="G27" s="1305"/>
    </row>
    <row r="28" spans="1:7" ht="15" customHeight="1">
      <c r="A28" s="1305"/>
      <c r="B28" s="1305"/>
      <c r="C28" s="1305"/>
      <c r="D28" s="1305"/>
      <c r="E28" s="1305"/>
      <c r="F28" s="1305"/>
      <c r="G28" s="1305"/>
    </row>
    <row r="29" spans="1:7" ht="15" customHeight="1">
      <c r="A29" s="1305"/>
      <c r="B29" s="1305"/>
      <c r="C29" s="1305"/>
      <c r="D29" s="1305"/>
      <c r="E29" s="1305"/>
      <c r="F29" s="1305"/>
      <c r="G29" s="1305"/>
    </row>
    <row r="30" spans="1:7">
      <c r="A30" s="1305"/>
      <c r="B30" s="1305"/>
      <c r="C30" s="1305"/>
      <c r="D30" s="1305"/>
      <c r="E30" s="1305"/>
      <c r="F30" s="1305"/>
      <c r="G30" s="1305"/>
    </row>
    <row r="31" spans="1:7">
      <c r="A31" s="1305"/>
      <c r="B31" s="1305"/>
      <c r="C31" s="1305"/>
      <c r="D31" s="1305"/>
      <c r="E31" s="1305"/>
      <c r="F31" s="1305"/>
      <c r="G31" s="1305"/>
    </row>
    <row r="32" spans="1:7">
      <c r="A32" s="1305"/>
      <c r="B32" s="1305"/>
      <c r="C32" s="1305"/>
      <c r="D32" s="1305"/>
      <c r="E32" s="1305"/>
      <c r="F32" s="1305"/>
      <c r="G32" s="1305"/>
    </row>
    <row r="33" spans="1:7">
      <c r="A33" s="1305"/>
      <c r="B33" s="1305"/>
      <c r="C33" s="1305"/>
      <c r="D33" s="1305"/>
      <c r="E33" s="1305"/>
      <c r="F33" s="1305"/>
      <c r="G33" s="1305"/>
    </row>
    <row r="34" spans="1:7">
      <c r="A34" s="1305"/>
      <c r="B34" s="1305"/>
      <c r="C34" s="1305"/>
      <c r="D34" s="1305"/>
      <c r="E34" s="1305"/>
      <c r="F34" s="1305"/>
      <c r="G34" s="1305"/>
    </row>
    <row r="35" spans="1:7">
      <c r="A35" s="1305"/>
      <c r="B35" s="1305"/>
      <c r="C35" s="1305"/>
      <c r="D35" s="1305"/>
      <c r="E35" s="1305"/>
      <c r="F35" s="1305"/>
      <c r="G35" s="1305"/>
    </row>
    <row r="36" spans="1:7">
      <c r="A36" s="1305"/>
      <c r="B36" s="1305"/>
      <c r="C36" s="1305"/>
      <c r="D36" s="1305"/>
      <c r="E36" s="1305"/>
      <c r="F36" s="1305"/>
      <c r="G36" s="1305"/>
    </row>
    <row r="37" spans="1:7">
      <c r="A37" s="1305"/>
      <c r="B37" s="1305"/>
      <c r="C37" s="1305"/>
      <c r="D37" s="1305"/>
      <c r="E37" s="1305"/>
      <c r="F37" s="1305"/>
      <c r="G37" s="1305"/>
    </row>
    <row r="38" spans="1:7">
      <c r="A38" s="1305"/>
      <c r="B38" s="1305"/>
      <c r="C38" s="1305"/>
      <c r="D38" s="1305"/>
      <c r="E38" s="1305"/>
      <c r="F38" s="1305"/>
      <c r="G38" s="1305"/>
    </row>
    <row r="39" spans="1:7">
      <c r="A39" s="532"/>
      <c r="B39" s="532"/>
      <c r="C39" s="532"/>
      <c r="D39" s="532"/>
      <c r="E39" s="532"/>
      <c r="F39" s="532"/>
      <c r="G39" s="532"/>
    </row>
    <row r="40" spans="1:7">
      <c r="A40" s="532" t="s">
        <v>674</v>
      </c>
      <c r="B40" s="532"/>
      <c r="C40" s="532"/>
      <c r="D40" s="532"/>
      <c r="E40" s="532"/>
      <c r="F40" s="532"/>
      <c r="G40" s="532"/>
    </row>
    <row r="41" spans="1:7">
      <c r="A41" s="532" t="s">
        <v>675</v>
      </c>
      <c r="B41" s="532"/>
      <c r="C41" s="532"/>
      <c r="D41" s="532"/>
      <c r="E41" s="532"/>
      <c r="F41" s="532"/>
      <c r="G41" s="532"/>
    </row>
    <row r="42" spans="1:7">
      <c r="A42" s="532" t="s">
        <v>676</v>
      </c>
    </row>
  </sheetData>
  <mergeCells count="3">
    <mergeCell ref="A9:G9"/>
    <mergeCell ref="A16:G18"/>
    <mergeCell ref="A21:G38"/>
  </mergeCells>
  <phoneticPr fontId="51"/>
  <pageMargins left="0.70866141732283472" right="0.70866141732283472" top="0.74803149606299213" bottom="0.74803149606299213" header="0.31496062992125984" footer="0.31496062992125984"/>
  <pageSetup paperSize="9" scale="92" fitToHeight="0" orientation="portrait"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CE43-EA38-420C-840D-533D2891DECA}">
  <sheetPr>
    <pageSetUpPr fitToPage="1"/>
  </sheetPr>
  <dimension ref="A2:I43"/>
  <sheetViews>
    <sheetView view="pageBreakPreview" topLeftCell="B1" zoomScaleNormal="100" zoomScaleSheetLayoutView="100" workbookViewId="0">
      <selection activeCell="V27" sqref="V27"/>
    </sheetView>
  </sheetViews>
  <sheetFormatPr defaultColWidth="8.81640625" defaultRowHeight="14"/>
  <cols>
    <col min="1" max="2" width="16.81640625" style="525" customWidth="1"/>
    <col min="3" max="3" width="6.453125" style="525" customWidth="1"/>
    <col min="4" max="4" width="14.453125" style="525" customWidth="1"/>
    <col min="5" max="5" width="6" style="525" customWidth="1"/>
    <col min="6" max="7" width="18.1796875" style="525" customWidth="1"/>
    <col min="8" max="8" width="5.54296875" style="525" customWidth="1"/>
    <col min="9" max="16384" width="8.81640625" style="525"/>
  </cols>
  <sheetData>
    <row r="2" spans="1:9" ht="23.5">
      <c r="D2" s="526" t="s">
        <v>657</v>
      </c>
    </row>
    <row r="4" spans="1:9">
      <c r="A4" s="527" t="s">
        <v>658</v>
      </c>
      <c r="B4" s="528" t="s">
        <v>659</v>
      </c>
    </row>
    <row r="6" spans="1:9">
      <c r="F6" s="525" t="s">
        <v>660</v>
      </c>
      <c r="G6" s="525" t="s">
        <v>661</v>
      </c>
    </row>
    <row r="7" spans="1:9">
      <c r="F7" s="529" t="s">
        <v>662</v>
      </c>
    </row>
    <row r="9" spans="1:9" ht="65.150000000000006" customHeight="1">
      <c r="A9" s="1304" t="s">
        <v>677</v>
      </c>
      <c r="B9" s="1304"/>
      <c r="C9" s="1304"/>
      <c r="D9" s="1304"/>
      <c r="E9" s="1304"/>
      <c r="F9" s="1304"/>
      <c r="G9" s="1304"/>
      <c r="I9" s="530" t="s">
        <v>664</v>
      </c>
    </row>
    <row r="12" spans="1:9">
      <c r="D12" s="531" t="s">
        <v>665</v>
      </c>
    </row>
    <row r="13" spans="1:9">
      <c r="D13" s="531"/>
    </row>
    <row r="15" spans="1:9">
      <c r="A15" s="525" t="s">
        <v>678</v>
      </c>
      <c r="B15" s="532"/>
      <c r="C15" s="532"/>
      <c r="D15" s="532"/>
      <c r="E15" s="532"/>
      <c r="F15" s="532"/>
      <c r="G15" s="532"/>
    </row>
    <row r="16" spans="1:9">
      <c r="A16" s="1305"/>
      <c r="B16" s="1305"/>
      <c r="C16" s="1305"/>
      <c r="D16" s="1305"/>
      <c r="E16" s="1305"/>
      <c r="F16" s="1305"/>
      <c r="G16" s="1305"/>
    </row>
    <row r="17" spans="1:7">
      <c r="A17" s="1305"/>
      <c r="B17" s="1305"/>
      <c r="C17" s="1305"/>
      <c r="D17" s="1305"/>
      <c r="E17" s="1305"/>
      <c r="F17" s="1305"/>
      <c r="G17" s="1305"/>
    </row>
    <row r="18" spans="1:7">
      <c r="A18" s="1305"/>
      <c r="B18" s="1305"/>
      <c r="C18" s="1305"/>
      <c r="D18" s="1305"/>
      <c r="E18" s="1305"/>
      <c r="F18" s="1305"/>
      <c r="G18" s="1305"/>
    </row>
    <row r="19" spans="1:7">
      <c r="A19" s="1305"/>
      <c r="B19" s="1305"/>
      <c r="C19" s="1305"/>
      <c r="D19" s="1305"/>
      <c r="E19" s="1305"/>
      <c r="F19" s="1305"/>
      <c r="G19" s="1305"/>
    </row>
    <row r="20" spans="1:7">
      <c r="A20" s="1305"/>
      <c r="B20" s="1305"/>
      <c r="C20" s="1305"/>
      <c r="D20" s="1305"/>
      <c r="E20" s="1305"/>
      <c r="F20" s="1305"/>
      <c r="G20" s="1305"/>
    </row>
    <row r="21" spans="1:7">
      <c r="A21" s="1305"/>
      <c r="B21" s="1305"/>
      <c r="C21" s="1305"/>
      <c r="D21" s="1305"/>
      <c r="E21" s="1305"/>
      <c r="F21" s="1305"/>
      <c r="G21" s="1305"/>
    </row>
    <row r="22" spans="1:7">
      <c r="A22" s="1305"/>
      <c r="B22" s="1305"/>
      <c r="C22" s="1305"/>
      <c r="D22" s="1305"/>
      <c r="E22" s="1305"/>
      <c r="F22" s="1305"/>
      <c r="G22" s="1305"/>
    </row>
    <row r="23" spans="1:7">
      <c r="A23" s="1305"/>
      <c r="B23" s="1305"/>
      <c r="C23" s="1305"/>
      <c r="D23" s="1305"/>
      <c r="E23" s="1305"/>
      <c r="F23" s="1305"/>
      <c r="G23" s="1305"/>
    </row>
    <row r="24" spans="1:7">
      <c r="A24" s="1305"/>
      <c r="B24" s="1305"/>
      <c r="C24" s="1305"/>
      <c r="D24" s="1305"/>
      <c r="E24" s="1305"/>
      <c r="F24" s="1305"/>
      <c r="G24" s="1305"/>
    </row>
    <row r="25" spans="1:7">
      <c r="A25" s="532"/>
      <c r="B25" s="532"/>
      <c r="C25" s="532"/>
      <c r="D25" s="532"/>
      <c r="E25" s="532"/>
      <c r="F25" s="532"/>
      <c r="G25" s="532"/>
    </row>
    <row r="26" spans="1:7">
      <c r="A26" s="525" t="s">
        <v>679</v>
      </c>
      <c r="B26" s="532"/>
      <c r="C26" s="532"/>
      <c r="D26" s="532"/>
      <c r="E26" s="532"/>
      <c r="F26" s="532"/>
      <c r="G26" s="532"/>
    </row>
    <row r="27" spans="1:7">
      <c r="A27" s="1305"/>
      <c r="B27" s="1305"/>
      <c r="C27" s="1305"/>
      <c r="D27" s="1305"/>
      <c r="E27" s="1305"/>
      <c r="F27" s="1305"/>
      <c r="G27" s="1305"/>
    </row>
    <row r="28" spans="1:7">
      <c r="A28" s="1305"/>
      <c r="B28" s="1305"/>
      <c r="C28" s="1305"/>
      <c r="D28" s="1305"/>
      <c r="E28" s="1305"/>
      <c r="F28" s="1305"/>
      <c r="G28" s="1305"/>
    </row>
    <row r="29" spans="1:7">
      <c r="A29" s="1305"/>
      <c r="B29" s="1305"/>
      <c r="C29" s="1305"/>
      <c r="D29" s="1305"/>
      <c r="E29" s="1305"/>
      <c r="F29" s="1305"/>
      <c r="G29" s="1305"/>
    </row>
    <row r="30" spans="1:7">
      <c r="A30" s="1305"/>
      <c r="B30" s="1305"/>
      <c r="C30" s="1305"/>
      <c r="D30" s="1305"/>
      <c r="E30" s="1305"/>
      <c r="F30" s="1305"/>
      <c r="G30" s="1305"/>
    </row>
    <row r="31" spans="1:7">
      <c r="A31" s="1305"/>
      <c r="B31" s="1305"/>
      <c r="C31" s="1305"/>
      <c r="D31" s="1305"/>
      <c r="E31" s="1305"/>
      <c r="F31" s="1305"/>
      <c r="G31" s="1305"/>
    </row>
    <row r="32" spans="1:7">
      <c r="A32" s="1305"/>
      <c r="B32" s="1305"/>
      <c r="C32" s="1305"/>
      <c r="D32" s="1305"/>
      <c r="E32" s="1305"/>
      <c r="F32" s="1305"/>
      <c r="G32" s="1305"/>
    </row>
    <row r="33" spans="1:7">
      <c r="A33" s="1305"/>
      <c r="B33" s="1305"/>
      <c r="C33" s="1305"/>
      <c r="D33" s="1305"/>
      <c r="E33" s="1305"/>
      <c r="F33" s="1305"/>
      <c r="G33" s="1305"/>
    </row>
    <row r="34" spans="1:7">
      <c r="A34" s="1305"/>
      <c r="B34" s="1305"/>
      <c r="C34" s="1305"/>
      <c r="D34" s="1305"/>
      <c r="E34" s="1305"/>
      <c r="F34" s="1305"/>
      <c r="G34" s="1305"/>
    </row>
    <row r="35" spans="1:7">
      <c r="A35" s="1305"/>
      <c r="B35" s="1305"/>
      <c r="C35" s="1305"/>
      <c r="D35" s="1305"/>
      <c r="E35" s="1305"/>
      <c r="F35" s="1305"/>
      <c r="G35" s="1305"/>
    </row>
    <row r="36" spans="1:7">
      <c r="A36" s="1305"/>
      <c r="B36" s="1305"/>
      <c r="C36" s="1305"/>
      <c r="D36" s="1305"/>
      <c r="E36" s="1305"/>
      <c r="F36" s="1305"/>
      <c r="G36" s="1305"/>
    </row>
    <row r="37" spans="1:7">
      <c r="A37" s="1305"/>
      <c r="B37" s="1305"/>
      <c r="C37" s="1305"/>
      <c r="D37" s="1305"/>
      <c r="E37" s="1305"/>
      <c r="F37" s="1305"/>
      <c r="G37" s="1305"/>
    </row>
    <row r="38" spans="1:7">
      <c r="A38" s="1305"/>
      <c r="B38" s="1305"/>
      <c r="C38" s="1305"/>
      <c r="D38" s="1305"/>
      <c r="E38" s="1305"/>
      <c r="F38" s="1305"/>
      <c r="G38" s="1305"/>
    </row>
    <row r="39" spans="1:7">
      <c r="A39" s="1305"/>
      <c r="B39" s="1305"/>
      <c r="C39" s="1305"/>
      <c r="D39" s="1305"/>
      <c r="E39" s="1305"/>
      <c r="F39" s="1305"/>
      <c r="G39" s="1305"/>
    </row>
    <row r="40" spans="1:7">
      <c r="A40" s="1305"/>
      <c r="B40" s="1305"/>
      <c r="C40" s="1305"/>
      <c r="D40" s="1305"/>
      <c r="E40" s="1305"/>
      <c r="F40" s="1305"/>
      <c r="G40" s="1305"/>
    </row>
    <row r="41" spans="1:7">
      <c r="A41" s="1305"/>
      <c r="B41" s="1305"/>
      <c r="C41" s="1305"/>
      <c r="D41" s="1305"/>
      <c r="E41" s="1305"/>
      <c r="F41" s="1305"/>
      <c r="G41" s="1305"/>
    </row>
    <row r="43" spans="1:7">
      <c r="A43" s="525" t="s">
        <v>680</v>
      </c>
    </row>
  </sheetData>
  <mergeCells count="3">
    <mergeCell ref="A9:G9"/>
    <mergeCell ref="A16:G24"/>
    <mergeCell ref="A27:G41"/>
  </mergeCells>
  <phoneticPr fontId="51"/>
  <pageMargins left="0.70866141732283472" right="0.70866141732283472" top="0.74803149606299213" bottom="0.74803149606299213" header="0.31496062992125984" footer="0.31496062992125984"/>
  <pageSetup paperSize="9" scale="92" fitToHeight="0" orientation="portrait"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D708-9619-45EC-9143-58615DE24064}">
  <sheetPr>
    <pageSetUpPr fitToPage="1"/>
  </sheetPr>
  <dimension ref="A2:I43"/>
  <sheetViews>
    <sheetView view="pageBreakPreview" zoomScaleNormal="100" zoomScaleSheetLayoutView="100" workbookViewId="0">
      <selection activeCell="L21" sqref="L21:L22"/>
    </sheetView>
  </sheetViews>
  <sheetFormatPr defaultColWidth="8.81640625" defaultRowHeight="14"/>
  <cols>
    <col min="1" max="2" width="16.81640625" style="525" customWidth="1"/>
    <col min="3" max="3" width="6.453125" style="525" customWidth="1"/>
    <col min="4" max="4" width="14.453125" style="525" customWidth="1"/>
    <col min="5" max="5" width="6" style="525" customWidth="1"/>
    <col min="6" max="7" width="18.1796875" style="525" customWidth="1"/>
    <col min="8" max="8" width="5.54296875" style="525" customWidth="1"/>
    <col min="9" max="16384" width="8.81640625" style="525"/>
  </cols>
  <sheetData>
    <row r="2" spans="1:9" ht="23.5">
      <c r="D2" s="526" t="s">
        <v>657</v>
      </c>
    </row>
    <row r="4" spans="1:9">
      <c r="A4" s="527" t="s">
        <v>658</v>
      </c>
      <c r="B4" s="528" t="s">
        <v>659</v>
      </c>
    </row>
    <row r="6" spans="1:9">
      <c r="F6" s="525" t="s">
        <v>660</v>
      </c>
      <c r="G6" s="525" t="s">
        <v>661</v>
      </c>
    </row>
    <row r="7" spans="1:9">
      <c r="F7" s="529" t="s">
        <v>662</v>
      </c>
    </row>
    <row r="9" spans="1:9" ht="65.150000000000006" customHeight="1">
      <c r="A9" s="1304" t="s">
        <v>681</v>
      </c>
      <c r="B9" s="1304"/>
      <c r="C9" s="1304"/>
      <c r="D9" s="1304"/>
      <c r="E9" s="1304"/>
      <c r="F9" s="1304"/>
      <c r="G9" s="1304"/>
      <c r="I9" s="530" t="s">
        <v>664</v>
      </c>
    </row>
    <row r="12" spans="1:9">
      <c r="D12" s="531" t="s">
        <v>665</v>
      </c>
    </row>
    <row r="13" spans="1:9">
      <c r="D13" s="531"/>
    </row>
    <row r="15" spans="1:9">
      <c r="A15" s="525" t="s">
        <v>682</v>
      </c>
      <c r="B15" s="532"/>
      <c r="C15" s="532"/>
      <c r="D15" s="532"/>
      <c r="E15" s="532"/>
      <c r="F15" s="532"/>
      <c r="G15" s="532"/>
    </row>
    <row r="16" spans="1:9">
      <c r="A16" s="1305"/>
      <c r="B16" s="1305"/>
      <c r="C16" s="1305"/>
      <c r="D16" s="1305"/>
      <c r="E16" s="1305"/>
      <c r="F16" s="1305"/>
      <c r="G16" s="1305"/>
    </row>
    <row r="17" spans="1:7">
      <c r="A17" s="1305"/>
      <c r="B17" s="1305"/>
      <c r="C17" s="1305"/>
      <c r="D17" s="1305"/>
      <c r="E17" s="1305"/>
      <c r="F17" s="1305"/>
      <c r="G17" s="1305"/>
    </row>
    <row r="18" spans="1:7">
      <c r="A18" s="1305"/>
      <c r="B18" s="1305"/>
      <c r="C18" s="1305"/>
      <c r="D18" s="1305"/>
      <c r="E18" s="1305"/>
      <c r="F18" s="1305"/>
      <c r="G18" s="1305"/>
    </row>
    <row r="19" spans="1:7">
      <c r="A19" s="1305"/>
      <c r="B19" s="1305"/>
      <c r="C19" s="1305"/>
      <c r="D19" s="1305"/>
      <c r="E19" s="1305"/>
      <c r="F19" s="1305"/>
      <c r="G19" s="1305"/>
    </row>
    <row r="20" spans="1:7">
      <c r="A20" s="1305"/>
      <c r="B20" s="1305"/>
      <c r="C20" s="1305"/>
      <c r="D20" s="1305"/>
      <c r="E20" s="1305"/>
      <c r="F20" s="1305"/>
      <c r="G20" s="1305"/>
    </row>
    <row r="21" spans="1:7">
      <c r="A21" s="1305"/>
      <c r="B21" s="1305"/>
      <c r="C21" s="1305"/>
      <c r="D21" s="1305"/>
      <c r="E21" s="1305"/>
      <c r="F21" s="1305"/>
      <c r="G21" s="1305"/>
    </row>
    <row r="22" spans="1:7">
      <c r="A22" s="1305"/>
      <c r="B22" s="1305"/>
      <c r="C22" s="1305"/>
      <c r="D22" s="1305"/>
      <c r="E22" s="1305"/>
      <c r="F22" s="1305"/>
      <c r="G22" s="1305"/>
    </row>
    <row r="23" spans="1:7">
      <c r="A23" s="1305"/>
      <c r="B23" s="1305"/>
      <c r="C23" s="1305"/>
      <c r="D23" s="1305"/>
      <c r="E23" s="1305"/>
      <c r="F23" s="1305"/>
      <c r="G23" s="1305"/>
    </row>
    <row r="24" spans="1:7">
      <c r="A24" s="1305"/>
      <c r="B24" s="1305"/>
      <c r="C24" s="1305"/>
      <c r="D24" s="1305"/>
      <c r="E24" s="1305"/>
      <c r="F24" s="1305"/>
      <c r="G24" s="1305"/>
    </row>
    <row r="25" spans="1:7">
      <c r="A25" s="532"/>
      <c r="B25" s="532"/>
      <c r="C25" s="532"/>
      <c r="D25" s="532"/>
      <c r="E25" s="532"/>
      <c r="F25" s="532"/>
      <c r="G25" s="532"/>
    </row>
    <row r="26" spans="1:7">
      <c r="A26" s="525" t="s">
        <v>683</v>
      </c>
      <c r="B26" s="532"/>
      <c r="C26" s="532"/>
      <c r="D26" s="532"/>
      <c r="E26" s="532"/>
      <c r="F26" s="532"/>
      <c r="G26" s="532"/>
    </row>
    <row r="27" spans="1:7">
      <c r="A27" s="1306" t="s">
        <v>684</v>
      </c>
      <c r="B27" s="1306"/>
      <c r="C27" s="1306"/>
      <c r="D27" s="1306"/>
      <c r="E27" s="1306"/>
      <c r="F27" s="1306"/>
      <c r="G27" s="1306"/>
    </row>
    <row r="28" spans="1:7">
      <c r="A28" s="1306"/>
      <c r="B28" s="1306"/>
      <c r="C28" s="1306"/>
      <c r="D28" s="1306"/>
      <c r="E28" s="1306"/>
      <c r="F28" s="1306"/>
      <c r="G28" s="1306"/>
    </row>
    <row r="29" spans="1:7">
      <c r="A29" s="1306"/>
      <c r="B29" s="1306"/>
      <c r="C29" s="1306"/>
      <c r="D29" s="1306"/>
      <c r="E29" s="1306"/>
      <c r="F29" s="1306"/>
      <c r="G29" s="1306"/>
    </row>
    <row r="30" spans="1:7">
      <c r="A30" s="1306"/>
      <c r="B30" s="1306"/>
      <c r="C30" s="1306"/>
      <c r="D30" s="1306"/>
      <c r="E30" s="1306"/>
      <c r="F30" s="1306"/>
      <c r="G30" s="1306"/>
    </row>
    <row r="31" spans="1:7">
      <c r="A31" s="1306"/>
      <c r="B31" s="1306"/>
      <c r="C31" s="1306"/>
      <c r="D31" s="1306"/>
      <c r="E31" s="1306"/>
      <c r="F31" s="1306"/>
      <c r="G31" s="1306"/>
    </row>
    <row r="32" spans="1:7">
      <c r="A32" s="1306"/>
      <c r="B32" s="1306"/>
      <c r="C32" s="1306"/>
      <c r="D32" s="1306"/>
      <c r="E32" s="1306"/>
      <c r="F32" s="1306"/>
      <c r="G32" s="1306"/>
    </row>
    <row r="33" spans="1:7">
      <c r="A33" s="1306"/>
      <c r="B33" s="1306"/>
      <c r="C33" s="1306"/>
      <c r="D33" s="1306"/>
      <c r="E33" s="1306"/>
      <c r="F33" s="1306"/>
      <c r="G33" s="1306"/>
    </row>
    <row r="34" spans="1:7">
      <c r="A34" s="1306"/>
      <c r="B34" s="1306"/>
      <c r="C34" s="1306"/>
      <c r="D34" s="1306"/>
      <c r="E34" s="1306"/>
      <c r="F34" s="1306"/>
      <c r="G34" s="1306"/>
    </row>
    <row r="35" spans="1:7">
      <c r="A35" s="1306"/>
      <c r="B35" s="1306"/>
      <c r="C35" s="1306"/>
      <c r="D35" s="1306"/>
      <c r="E35" s="1306"/>
      <c r="F35" s="1306"/>
      <c r="G35" s="1306"/>
    </row>
    <row r="36" spans="1:7">
      <c r="A36" s="1306"/>
      <c r="B36" s="1306"/>
      <c r="C36" s="1306"/>
      <c r="D36" s="1306"/>
      <c r="E36" s="1306"/>
      <c r="F36" s="1306"/>
      <c r="G36" s="1306"/>
    </row>
    <row r="37" spans="1:7">
      <c r="A37" s="1306"/>
      <c r="B37" s="1306"/>
      <c r="C37" s="1306"/>
      <c r="D37" s="1306"/>
      <c r="E37" s="1306"/>
      <c r="F37" s="1306"/>
      <c r="G37" s="1306"/>
    </row>
    <row r="38" spans="1:7">
      <c r="A38" s="1306"/>
      <c r="B38" s="1306"/>
      <c r="C38" s="1306"/>
      <c r="D38" s="1306"/>
      <c r="E38" s="1306"/>
      <c r="F38" s="1306"/>
      <c r="G38" s="1306"/>
    </row>
    <row r="39" spans="1:7">
      <c r="A39" s="1306"/>
      <c r="B39" s="1306"/>
      <c r="C39" s="1306"/>
      <c r="D39" s="1306"/>
      <c r="E39" s="1306"/>
      <c r="F39" s="1306"/>
      <c r="G39" s="1306"/>
    </row>
    <row r="40" spans="1:7">
      <c r="A40" s="1306"/>
      <c r="B40" s="1306"/>
      <c r="C40" s="1306"/>
      <c r="D40" s="1306"/>
      <c r="E40" s="1306"/>
      <c r="F40" s="1306"/>
      <c r="G40" s="1306"/>
    </row>
    <row r="41" spans="1:7">
      <c r="A41" s="1306"/>
      <c r="B41" s="1306"/>
      <c r="C41" s="1306"/>
      <c r="D41" s="1306"/>
      <c r="E41" s="1306"/>
      <c r="F41" s="1306"/>
      <c r="G41" s="1306"/>
    </row>
    <row r="43" spans="1:7">
      <c r="A43" s="525" t="s">
        <v>680</v>
      </c>
    </row>
  </sheetData>
  <mergeCells count="3">
    <mergeCell ref="A9:G9"/>
    <mergeCell ref="A16:G24"/>
    <mergeCell ref="A27:G41"/>
  </mergeCells>
  <phoneticPr fontId="51"/>
  <pageMargins left="0.70866141732283472" right="0.70866141732283472" top="0.74803149606299213" bottom="0.74803149606299213" header="0.31496062992125984" footer="0.31496062992125984"/>
  <pageSetup paperSize="9" scale="92" orientation="portrait" horizontalDpi="4294967293"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34998626667073579"/>
  </sheetPr>
  <dimension ref="A1:M68"/>
  <sheetViews>
    <sheetView view="pageBreakPreview" topLeftCell="B30" zoomScaleNormal="100" zoomScaleSheetLayoutView="100" workbookViewId="0">
      <selection activeCell="F55" sqref="F55"/>
    </sheetView>
  </sheetViews>
  <sheetFormatPr defaultColWidth="9" defaultRowHeight="11.5"/>
  <cols>
    <col min="1" max="1" width="9" style="200"/>
    <col min="2" max="2" width="19.54296875" style="506" customWidth="1"/>
    <col min="3" max="16384" width="9" style="200"/>
  </cols>
  <sheetData>
    <row r="1" spans="1:13">
      <c r="A1" s="505"/>
      <c r="B1" s="508" t="s">
        <v>685</v>
      </c>
      <c r="C1" s="505" t="s">
        <v>686</v>
      </c>
      <c r="D1" s="505"/>
      <c r="E1" s="505"/>
      <c r="F1" s="505"/>
      <c r="G1" s="505"/>
      <c r="H1" s="505"/>
      <c r="I1" s="505"/>
      <c r="J1" s="505"/>
      <c r="K1" s="505"/>
      <c r="L1" s="505"/>
      <c r="M1" s="505"/>
    </row>
    <row r="2" spans="1:13">
      <c r="A2" s="1307" t="s">
        <v>687</v>
      </c>
      <c r="B2" s="507" t="s">
        <v>688</v>
      </c>
      <c r="C2" s="200" t="s">
        <v>689</v>
      </c>
      <c r="D2" s="200" t="s">
        <v>690</v>
      </c>
      <c r="E2" s="200" t="s">
        <v>691</v>
      </c>
      <c r="F2" s="200" t="s">
        <v>692</v>
      </c>
      <c r="G2" s="200" t="s">
        <v>693</v>
      </c>
      <c r="H2" s="200" t="s">
        <v>694</v>
      </c>
      <c r="I2" s="200" t="s">
        <v>695</v>
      </c>
      <c r="J2" s="200" t="s">
        <v>696</v>
      </c>
      <c r="K2" s="200" t="s">
        <v>697</v>
      </c>
      <c r="L2" s="200" t="s">
        <v>698</v>
      </c>
    </row>
    <row r="3" spans="1:13">
      <c r="A3" s="1307"/>
      <c r="B3" s="507" t="s">
        <v>699</v>
      </c>
      <c r="C3" s="200" t="s">
        <v>700</v>
      </c>
      <c r="D3" s="200" t="s">
        <v>701</v>
      </c>
      <c r="E3" s="200" t="s">
        <v>702</v>
      </c>
      <c r="F3" s="200" t="s">
        <v>703</v>
      </c>
      <c r="G3" s="200" t="s">
        <v>704</v>
      </c>
    </row>
    <row r="4" spans="1:13">
      <c r="A4" s="1307"/>
      <c r="B4" s="507" t="s">
        <v>705</v>
      </c>
      <c r="C4" s="200" t="s">
        <v>706</v>
      </c>
      <c r="D4" s="200" t="s">
        <v>707</v>
      </c>
    </row>
    <row r="5" spans="1:13">
      <c r="A5" s="1307"/>
      <c r="B5" s="507" t="s">
        <v>708</v>
      </c>
      <c r="C5" s="200" t="s">
        <v>709</v>
      </c>
      <c r="D5" s="200" t="s">
        <v>710</v>
      </c>
      <c r="E5" s="200" t="s">
        <v>711</v>
      </c>
      <c r="F5" s="200" t="s">
        <v>712</v>
      </c>
    </row>
    <row r="6" spans="1:13">
      <c r="A6" s="1307"/>
      <c r="B6" s="507" t="s">
        <v>713</v>
      </c>
      <c r="C6" s="200" t="s">
        <v>714</v>
      </c>
      <c r="D6" s="200" t="s">
        <v>715</v>
      </c>
      <c r="E6" s="200" t="s">
        <v>716</v>
      </c>
    </row>
    <row r="7" spans="1:13">
      <c r="B7" s="507"/>
    </row>
    <row r="8" spans="1:13">
      <c r="A8" s="1308" t="s">
        <v>717</v>
      </c>
      <c r="B8" s="507" t="s">
        <v>718</v>
      </c>
      <c r="C8" s="200" t="s">
        <v>719</v>
      </c>
      <c r="D8" s="200" t="s">
        <v>720</v>
      </c>
      <c r="E8" s="200" t="s">
        <v>721</v>
      </c>
    </row>
    <row r="9" spans="1:13">
      <c r="A9" s="1307"/>
      <c r="B9" s="507" t="s">
        <v>440</v>
      </c>
      <c r="C9" s="200" t="s">
        <v>722</v>
      </c>
      <c r="D9" s="200" t="s">
        <v>723</v>
      </c>
      <c r="E9" s="200" t="s">
        <v>724</v>
      </c>
      <c r="F9" s="200" t="s">
        <v>725</v>
      </c>
    </row>
    <row r="10" spans="1:13">
      <c r="A10" s="1307"/>
      <c r="B10" s="507" t="s">
        <v>726</v>
      </c>
      <c r="C10" s="200" t="s">
        <v>706</v>
      </c>
    </row>
    <row r="11" spans="1:13">
      <c r="A11" s="1307"/>
      <c r="B11" s="507" t="s">
        <v>727</v>
      </c>
      <c r="C11" s="200" t="s">
        <v>707</v>
      </c>
    </row>
    <row r="12" spans="1:13">
      <c r="A12" s="1307"/>
      <c r="B12" s="507" t="s">
        <v>728</v>
      </c>
      <c r="C12" s="200" t="s">
        <v>707</v>
      </c>
      <c r="D12" s="200" t="s">
        <v>706</v>
      </c>
    </row>
    <row r="13" spans="1:13">
      <c r="A13" s="1307"/>
      <c r="B13" s="507" t="s">
        <v>729</v>
      </c>
      <c r="C13" s="200" t="s">
        <v>730</v>
      </c>
      <c r="D13" s="200" t="s">
        <v>731</v>
      </c>
      <c r="E13" s="200" t="s">
        <v>707</v>
      </c>
    </row>
    <row r="14" spans="1:13">
      <c r="B14" s="507" t="s">
        <v>732</v>
      </c>
      <c r="C14" s="200" t="s">
        <v>733</v>
      </c>
      <c r="D14" s="200" t="s">
        <v>734</v>
      </c>
      <c r="E14" s="200" t="s">
        <v>707</v>
      </c>
    </row>
    <row r="15" spans="1:13">
      <c r="A15" s="1308" t="s">
        <v>735</v>
      </c>
      <c r="B15" s="507" t="s">
        <v>718</v>
      </c>
      <c r="C15" s="200" t="s">
        <v>719</v>
      </c>
      <c r="D15" s="200" t="s">
        <v>721</v>
      </c>
    </row>
    <row r="16" spans="1:13">
      <c r="A16" s="1307"/>
      <c r="B16" s="507" t="s">
        <v>726</v>
      </c>
      <c r="C16" s="200" t="s">
        <v>706</v>
      </c>
    </row>
    <row r="17" spans="1:6">
      <c r="A17" s="1307"/>
      <c r="B17" s="507" t="s">
        <v>736</v>
      </c>
      <c r="C17" s="200" t="s">
        <v>707</v>
      </c>
    </row>
    <row r="18" spans="1:6">
      <c r="A18" s="1307"/>
      <c r="B18" s="507" t="s">
        <v>737</v>
      </c>
      <c r="C18" s="200" t="s">
        <v>707</v>
      </c>
      <c r="D18" s="200" t="s">
        <v>706</v>
      </c>
    </row>
    <row r="19" spans="1:6">
      <c r="A19" s="273"/>
      <c r="B19" s="507"/>
    </row>
    <row r="20" spans="1:6">
      <c r="A20" s="1308" t="s">
        <v>738</v>
      </c>
      <c r="B20" s="507" t="s">
        <v>718</v>
      </c>
      <c r="C20" s="200" t="s">
        <v>719</v>
      </c>
      <c r="D20" s="200" t="s">
        <v>739</v>
      </c>
      <c r="E20" s="200" t="s">
        <v>721</v>
      </c>
    </row>
    <row r="21" spans="1:6">
      <c r="A21" s="1307"/>
      <c r="B21" s="507" t="s">
        <v>440</v>
      </c>
      <c r="C21" s="200" t="s">
        <v>740</v>
      </c>
      <c r="D21" s="200" t="s">
        <v>741</v>
      </c>
      <c r="E21" s="200" t="s">
        <v>742</v>
      </c>
      <c r="F21" s="200" t="s">
        <v>743</v>
      </c>
    </row>
    <row r="22" spans="1:6">
      <c r="A22" s="1307"/>
      <c r="B22" s="507" t="s">
        <v>726</v>
      </c>
      <c r="C22" s="200" t="s">
        <v>706</v>
      </c>
    </row>
    <row r="23" spans="1:6">
      <c r="A23" s="1307"/>
      <c r="B23" s="507" t="s">
        <v>736</v>
      </c>
      <c r="C23" s="200" t="s">
        <v>744</v>
      </c>
    </row>
    <row r="24" spans="1:6">
      <c r="A24" s="1307"/>
      <c r="B24" s="507" t="s">
        <v>745</v>
      </c>
      <c r="C24" s="200" t="s">
        <v>744</v>
      </c>
      <c r="D24" s="200" t="s">
        <v>706</v>
      </c>
    </row>
    <row r="25" spans="1:6">
      <c r="A25" s="1307"/>
      <c r="B25" s="507" t="s">
        <v>746</v>
      </c>
      <c r="C25" s="200" t="s">
        <v>707</v>
      </c>
    </row>
    <row r="26" spans="1:6">
      <c r="A26" s="1307"/>
      <c r="B26" s="507" t="s">
        <v>747</v>
      </c>
      <c r="C26" s="200" t="s">
        <v>748</v>
      </c>
      <c r="D26" s="200" t="s">
        <v>749</v>
      </c>
      <c r="E26" s="200" t="s">
        <v>750</v>
      </c>
      <c r="F26" s="200" t="s">
        <v>751</v>
      </c>
    </row>
    <row r="27" spans="1:6">
      <c r="A27" s="1307"/>
      <c r="B27" s="507" t="s">
        <v>752</v>
      </c>
      <c r="C27" s="200" t="s">
        <v>706</v>
      </c>
    </row>
    <row r="28" spans="1:6">
      <c r="B28" s="507"/>
    </row>
    <row r="29" spans="1:6">
      <c r="A29" s="1308" t="s">
        <v>753</v>
      </c>
      <c r="B29" s="507" t="s">
        <v>718</v>
      </c>
      <c r="C29" s="200" t="s">
        <v>719</v>
      </c>
      <c r="D29" s="200" t="s">
        <v>721</v>
      </c>
    </row>
    <row r="30" spans="1:6">
      <c r="A30" s="1307"/>
      <c r="B30" s="507" t="s">
        <v>726</v>
      </c>
      <c r="C30" s="200" t="s">
        <v>706</v>
      </c>
    </row>
    <row r="31" spans="1:6">
      <c r="A31" s="1307"/>
      <c r="B31" s="507" t="s">
        <v>736</v>
      </c>
      <c r="C31" s="200" t="s">
        <v>744</v>
      </c>
    </row>
    <row r="32" spans="1:6">
      <c r="A32" s="1307"/>
      <c r="B32" s="507" t="s">
        <v>754</v>
      </c>
      <c r="C32" s="200" t="s">
        <v>744</v>
      </c>
      <c r="D32" s="200" t="s">
        <v>47</v>
      </c>
    </row>
    <row r="33" spans="1:7">
      <c r="A33" s="1307"/>
      <c r="B33" s="507" t="s">
        <v>755</v>
      </c>
      <c r="C33" s="200" t="s">
        <v>756</v>
      </c>
      <c r="D33" s="200" t="s">
        <v>757</v>
      </c>
    </row>
    <row r="34" spans="1:7">
      <c r="A34" s="1307"/>
      <c r="B34" s="507" t="s">
        <v>758</v>
      </c>
      <c r="C34" s="200" t="s">
        <v>759</v>
      </c>
      <c r="D34" s="200" t="s">
        <v>760</v>
      </c>
      <c r="E34" s="200" t="s">
        <v>761</v>
      </c>
    </row>
    <row r="35" spans="1:7">
      <c r="B35" s="507"/>
    </row>
    <row r="36" spans="1:7">
      <c r="A36" s="1308" t="s">
        <v>762</v>
      </c>
      <c r="B36" s="507" t="s">
        <v>718</v>
      </c>
      <c r="C36" s="200" t="s">
        <v>719</v>
      </c>
      <c r="D36" s="200" t="s">
        <v>739</v>
      </c>
      <c r="E36" s="200" t="s">
        <v>721</v>
      </c>
    </row>
    <row r="37" spans="1:7">
      <c r="A37" s="1307"/>
      <c r="B37" s="507" t="s">
        <v>440</v>
      </c>
      <c r="C37" s="200" t="s">
        <v>763</v>
      </c>
      <c r="D37" s="200" t="s">
        <v>764</v>
      </c>
      <c r="E37" s="200" t="s">
        <v>765</v>
      </c>
      <c r="F37" s="200" t="s">
        <v>766</v>
      </c>
      <c r="G37" s="200" t="s">
        <v>767</v>
      </c>
    </row>
    <row r="38" spans="1:7">
      <c r="A38" s="1307"/>
      <c r="B38" s="507" t="s">
        <v>726</v>
      </c>
      <c r="C38" s="200" t="s">
        <v>706</v>
      </c>
    </row>
    <row r="39" spans="1:7">
      <c r="A39" s="1307"/>
      <c r="B39" s="507" t="s">
        <v>768</v>
      </c>
      <c r="C39" s="200" t="s">
        <v>707</v>
      </c>
    </row>
    <row r="40" spans="1:7">
      <c r="B40" s="507" t="s">
        <v>769</v>
      </c>
      <c r="C40" s="200" t="s">
        <v>744</v>
      </c>
      <c r="D40" s="200" t="s">
        <v>47</v>
      </c>
    </row>
    <row r="41" spans="1:7">
      <c r="A41" s="1308" t="s">
        <v>770</v>
      </c>
      <c r="B41" s="507"/>
    </row>
    <row r="42" spans="1:7">
      <c r="A42" s="1307"/>
      <c r="B42" s="507" t="s">
        <v>718</v>
      </c>
      <c r="C42" s="200" t="s">
        <v>719</v>
      </c>
      <c r="D42" s="200" t="s">
        <v>721</v>
      </c>
      <c r="E42" s="200" t="s">
        <v>771</v>
      </c>
    </row>
    <row r="43" spans="1:7">
      <c r="A43" s="1307"/>
      <c r="B43" s="507" t="s">
        <v>538</v>
      </c>
      <c r="C43" s="200" t="s">
        <v>772</v>
      </c>
      <c r="D43" s="200" t="s">
        <v>773</v>
      </c>
      <c r="E43" s="200" t="s">
        <v>774</v>
      </c>
      <c r="F43" s="200" t="s">
        <v>775</v>
      </c>
    </row>
    <row r="44" spans="1:7">
      <c r="A44" s="1307"/>
      <c r="B44" s="507" t="s">
        <v>726</v>
      </c>
      <c r="C44" s="200" t="s">
        <v>47</v>
      </c>
    </row>
    <row r="45" spans="1:7">
      <c r="A45" s="1307"/>
      <c r="B45" s="507" t="s">
        <v>736</v>
      </c>
      <c r="C45" s="200" t="s">
        <v>744</v>
      </c>
    </row>
    <row r="46" spans="1:7">
      <c r="A46" s="1307"/>
      <c r="B46" s="507" t="s">
        <v>776</v>
      </c>
      <c r="C46" s="200" t="s">
        <v>707</v>
      </c>
      <c r="D46" s="200" t="s">
        <v>706</v>
      </c>
    </row>
    <row r="47" spans="1:7">
      <c r="B47" s="507" t="s">
        <v>777</v>
      </c>
      <c r="C47" s="200" t="s">
        <v>778</v>
      </c>
    </row>
    <row r="48" spans="1:7">
      <c r="A48" s="1308" t="s">
        <v>779</v>
      </c>
      <c r="B48" s="507"/>
    </row>
    <row r="49" spans="1:6">
      <c r="A49" s="1307"/>
      <c r="B49" s="507" t="s">
        <v>780</v>
      </c>
      <c r="C49" s="200" t="s">
        <v>781</v>
      </c>
      <c r="D49" s="200" t="s">
        <v>782</v>
      </c>
    </row>
    <row r="50" spans="1:6">
      <c r="A50" s="1307"/>
      <c r="B50" s="507" t="s">
        <v>726</v>
      </c>
      <c r="C50" s="200" t="s">
        <v>706</v>
      </c>
    </row>
    <row r="51" spans="1:6">
      <c r="B51" s="507" t="s">
        <v>783</v>
      </c>
      <c r="C51" s="200" t="s">
        <v>744</v>
      </c>
      <c r="D51" s="200" t="s">
        <v>47</v>
      </c>
    </row>
    <row r="52" spans="1:6">
      <c r="A52" s="1308" t="s">
        <v>784</v>
      </c>
      <c r="B52" s="507"/>
    </row>
    <row r="53" spans="1:6">
      <c r="A53" s="1307"/>
      <c r="B53" s="507" t="s">
        <v>785</v>
      </c>
      <c r="C53" s="200" t="s">
        <v>756</v>
      </c>
      <c r="D53" s="200" t="s">
        <v>757</v>
      </c>
      <c r="E53" s="200" t="s">
        <v>707</v>
      </c>
    </row>
    <row r="54" spans="1:6">
      <c r="B54" s="507" t="s">
        <v>786</v>
      </c>
      <c r="C54" s="200" t="s">
        <v>787</v>
      </c>
      <c r="D54" s="200" t="s">
        <v>788</v>
      </c>
      <c r="E54" s="200" t="s">
        <v>789</v>
      </c>
      <c r="F54" s="200" t="s">
        <v>790</v>
      </c>
    </row>
    <row r="55" spans="1:6">
      <c r="A55" s="1308" t="s">
        <v>791</v>
      </c>
      <c r="B55" s="507"/>
    </row>
    <row r="56" spans="1:6">
      <c r="A56" s="1307"/>
      <c r="B56" s="507" t="s">
        <v>792</v>
      </c>
      <c r="C56" s="200" t="s">
        <v>793</v>
      </c>
      <c r="D56" s="200" t="s">
        <v>794</v>
      </c>
      <c r="E56" s="200" t="s">
        <v>795</v>
      </c>
    </row>
    <row r="57" spans="1:6">
      <c r="B57" s="507" t="s">
        <v>736</v>
      </c>
      <c r="C57" s="200" t="s">
        <v>707</v>
      </c>
    </row>
    <row r="58" spans="1:6">
      <c r="A58" s="1307" t="s">
        <v>796</v>
      </c>
      <c r="B58" s="507"/>
    </row>
    <row r="59" spans="1:6">
      <c r="A59" s="1307"/>
      <c r="B59" s="507" t="s">
        <v>797</v>
      </c>
      <c r="C59" s="200" t="s">
        <v>798</v>
      </c>
    </row>
    <row r="60" spans="1:6">
      <c r="A60" s="1307"/>
      <c r="B60" s="507" t="s">
        <v>799</v>
      </c>
      <c r="C60" s="200" t="s">
        <v>609</v>
      </c>
    </row>
    <row r="61" spans="1:6">
      <c r="A61" s="1307"/>
      <c r="B61" s="507" t="s">
        <v>799</v>
      </c>
      <c r="C61" s="200" t="s">
        <v>610</v>
      </c>
    </row>
    <row r="62" spans="1:6">
      <c r="A62" s="1307"/>
      <c r="B62" s="507" t="s">
        <v>799</v>
      </c>
      <c r="C62" s="200" t="s">
        <v>611</v>
      </c>
    </row>
    <row r="63" spans="1:6">
      <c r="A63" s="1307"/>
      <c r="B63" s="507" t="s">
        <v>799</v>
      </c>
      <c r="C63" s="200" t="s">
        <v>612</v>
      </c>
    </row>
    <row r="64" spans="1:6">
      <c r="A64" s="1307"/>
      <c r="B64" s="507" t="s">
        <v>799</v>
      </c>
      <c r="C64" s="200" t="s">
        <v>613</v>
      </c>
    </row>
    <row r="65" spans="1:3">
      <c r="A65" s="1307"/>
      <c r="B65" s="507" t="s">
        <v>799</v>
      </c>
      <c r="C65" s="200" t="s">
        <v>608</v>
      </c>
    </row>
    <row r="66" spans="1:3">
      <c r="A66" s="1307"/>
      <c r="B66" s="507" t="s">
        <v>799</v>
      </c>
      <c r="C66" s="200" t="s">
        <v>614</v>
      </c>
    </row>
    <row r="67" spans="1:3">
      <c r="B67" s="507" t="s">
        <v>799</v>
      </c>
      <c r="C67" s="200" t="s">
        <v>615</v>
      </c>
    </row>
    <row r="68" spans="1:3">
      <c r="B68" s="507"/>
    </row>
  </sheetData>
  <mergeCells count="11">
    <mergeCell ref="A2:A6"/>
    <mergeCell ref="A8:A13"/>
    <mergeCell ref="A29:A34"/>
    <mergeCell ref="A36:A39"/>
    <mergeCell ref="A20:A27"/>
    <mergeCell ref="A15:A18"/>
    <mergeCell ref="A58:A66"/>
    <mergeCell ref="A41:A46"/>
    <mergeCell ref="A48:A50"/>
    <mergeCell ref="A52:A53"/>
    <mergeCell ref="A55:A56"/>
  </mergeCells>
  <phoneticPr fontId="30"/>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X36"/>
  <sheetViews>
    <sheetView view="pageBreakPreview" topLeftCell="A22" zoomScale="85" zoomScaleNormal="100" zoomScaleSheetLayoutView="85" workbookViewId="0">
      <selection activeCell="T21" sqref="T21"/>
    </sheetView>
  </sheetViews>
  <sheetFormatPr defaultColWidth="9" defaultRowHeight="10.5"/>
  <cols>
    <col min="1" max="1" width="3.54296875" style="193" customWidth="1"/>
    <col min="2" max="2" width="2.453125" style="193" customWidth="1"/>
    <col min="3" max="3" width="9.1796875" style="193" customWidth="1"/>
    <col min="4" max="4" width="5.453125" style="193" customWidth="1"/>
    <col min="5" max="7" width="9.1796875" style="193" customWidth="1"/>
    <col min="8" max="8" width="8.1796875" style="193" customWidth="1"/>
    <col min="9" max="10" width="14.453125" style="193" customWidth="1"/>
    <col min="11" max="11" width="9.1796875" style="193" customWidth="1"/>
    <col min="12" max="12" width="2.453125" style="193" customWidth="1"/>
    <col min="13" max="13" width="3.54296875" style="272" customWidth="1"/>
    <col min="14" max="15" width="11" style="193" customWidth="1"/>
    <col min="16" max="23" width="9" style="193"/>
    <col min="24" max="24" width="4.81640625" style="193" customWidth="1"/>
    <col min="25" max="16384" width="9" style="193"/>
  </cols>
  <sheetData>
    <row r="1" spans="2:24" ht="21.75" customHeight="1">
      <c r="L1" s="196"/>
      <c r="M1" s="262"/>
      <c r="N1" s="969" t="s">
        <v>48</v>
      </c>
      <c r="O1" s="969"/>
      <c r="P1" s="969"/>
      <c r="Q1" s="969"/>
      <c r="R1" s="969"/>
      <c r="S1" s="969"/>
      <c r="T1" s="969"/>
      <c r="U1" s="969"/>
      <c r="V1" s="969"/>
      <c r="W1" s="969"/>
      <c r="X1" s="969"/>
    </row>
    <row r="2" spans="2:24" ht="15.75" customHeight="1">
      <c r="B2" s="204" t="s">
        <v>121</v>
      </c>
      <c r="C2" s="199"/>
      <c r="D2" s="199"/>
      <c r="E2" s="199"/>
      <c r="F2" s="199"/>
      <c r="G2" s="199"/>
      <c r="H2" s="199"/>
      <c r="I2" s="199"/>
      <c r="J2" s="199"/>
      <c r="K2" s="199"/>
      <c r="L2" s="196"/>
      <c r="M2" s="262"/>
      <c r="N2" s="968" t="s">
        <v>122</v>
      </c>
      <c r="O2" s="968"/>
      <c r="P2" s="968"/>
      <c r="Q2" s="968"/>
      <c r="R2" s="968"/>
      <c r="S2" s="968"/>
      <c r="T2" s="968"/>
      <c r="U2" s="968"/>
      <c r="V2" s="968"/>
      <c r="W2" s="968"/>
      <c r="X2" s="968"/>
    </row>
    <row r="3" spans="2:24" ht="18.75" customHeight="1">
      <c r="B3" s="202" t="s">
        <v>123</v>
      </c>
      <c r="N3" s="968"/>
      <c r="O3" s="968"/>
      <c r="P3" s="968"/>
      <c r="Q3" s="968"/>
      <c r="R3" s="968"/>
      <c r="S3" s="968"/>
      <c r="T3" s="968"/>
      <c r="U3" s="968"/>
      <c r="V3" s="968"/>
      <c r="W3" s="968"/>
      <c r="X3" s="968"/>
    </row>
    <row r="4" spans="2:24" ht="45.75" customHeight="1">
      <c r="B4" s="1060" t="s">
        <v>124</v>
      </c>
      <c r="C4" s="1060"/>
      <c r="D4" s="1060"/>
      <c r="E4" s="1060"/>
      <c r="F4" s="1060"/>
      <c r="G4" s="1060"/>
      <c r="H4" s="1060"/>
      <c r="I4" s="1060"/>
      <c r="J4" s="1060"/>
      <c r="K4" s="1060"/>
      <c r="N4" s="968"/>
      <c r="O4" s="968"/>
      <c r="P4" s="968"/>
      <c r="Q4" s="968"/>
      <c r="R4" s="968"/>
      <c r="S4" s="968"/>
      <c r="T4" s="968"/>
      <c r="U4" s="968"/>
      <c r="V4" s="968"/>
      <c r="W4" s="968"/>
      <c r="X4" s="968"/>
    </row>
    <row r="5" spans="2:24" ht="22.5" customHeight="1">
      <c r="B5" s="1082" t="s">
        <v>125</v>
      </c>
      <c r="C5" s="1083"/>
      <c r="D5" s="1083"/>
      <c r="E5" s="1083"/>
      <c r="F5" s="1083"/>
      <c r="G5" s="1083"/>
      <c r="H5" s="1084"/>
      <c r="I5" s="619" t="s">
        <v>126</v>
      </c>
      <c r="J5" s="620" t="s">
        <v>127</v>
      </c>
      <c r="K5" s="621"/>
      <c r="L5" s="196"/>
      <c r="N5" s="1097" t="s">
        <v>128</v>
      </c>
      <c r="O5" s="1097"/>
      <c r="P5" s="1097"/>
      <c r="Q5" s="1097"/>
      <c r="R5" s="1097"/>
      <c r="S5" s="1097"/>
      <c r="T5" s="1097"/>
      <c r="U5" s="1097"/>
      <c r="V5" s="1097"/>
      <c r="W5" s="1097"/>
      <c r="X5" s="1097"/>
    </row>
    <row r="6" spans="2:24" ht="22.5" customHeight="1">
      <c r="B6" s="1085"/>
      <c r="C6" s="1086"/>
      <c r="D6" s="1086"/>
      <c r="E6" s="1086"/>
      <c r="F6" s="1086"/>
      <c r="G6" s="1086"/>
      <c r="H6" s="1087"/>
      <c r="I6" s="622"/>
      <c r="J6" s="623">
        <f>本文１基本事項!$E$25</f>
        <v>0</v>
      </c>
      <c r="K6" s="624" t="s">
        <v>129</v>
      </c>
      <c r="L6" s="196"/>
      <c r="N6" s="625" t="s">
        <v>130</v>
      </c>
      <c r="O6" s="625" t="s">
        <v>131</v>
      </c>
    </row>
    <row r="7" spans="2:24" ht="22.5" customHeight="1">
      <c r="B7" s="1088" t="s">
        <v>132</v>
      </c>
      <c r="C7" s="1089"/>
      <c r="D7" s="1089"/>
      <c r="E7" s="1089"/>
      <c r="F7" s="1089"/>
      <c r="G7" s="1089"/>
      <c r="H7" s="1090"/>
      <c r="I7" s="626">
        <f t="shared" ref="I7:J9" si="0">IFERROR(N7,"0")</f>
        <v>0</v>
      </c>
      <c r="J7" s="626">
        <f t="shared" si="0"/>
        <v>0</v>
      </c>
      <c r="K7" s="627" t="str">
        <f t="shared" ref="K7:K14" si="1">IFERROR(ROUND((J7/I7)-1,3),"0")</f>
        <v>0</v>
      </c>
      <c r="L7" s="196"/>
      <c r="N7" s="628"/>
      <c r="O7" s="628"/>
      <c r="P7" s="278" t="s">
        <v>133</v>
      </c>
      <c r="Q7" s="274"/>
      <c r="R7" s="274"/>
      <c r="T7" s="197"/>
    </row>
    <row r="8" spans="2:24" ht="22.5" customHeight="1">
      <c r="B8" s="1061" t="s">
        <v>134</v>
      </c>
      <c r="C8" s="1062"/>
      <c r="D8" s="1063"/>
      <c r="E8" s="1079" t="s">
        <v>135</v>
      </c>
      <c r="F8" s="1080"/>
      <c r="G8" s="1080"/>
      <c r="H8" s="1081"/>
      <c r="I8" s="626">
        <f t="shared" si="0"/>
        <v>0</v>
      </c>
      <c r="J8" s="626">
        <f t="shared" si="0"/>
        <v>0</v>
      </c>
      <c r="K8" s="627" t="str">
        <f t="shared" si="1"/>
        <v>0</v>
      </c>
      <c r="L8" s="196"/>
      <c r="N8" s="628"/>
      <c r="O8" s="628"/>
      <c r="P8" s="283" t="s">
        <v>136</v>
      </c>
    </row>
    <row r="9" spans="2:24" ht="22.5" customHeight="1">
      <c r="B9" s="1064"/>
      <c r="C9" s="1065"/>
      <c r="D9" s="1066"/>
      <c r="E9" s="1076" t="s">
        <v>137</v>
      </c>
      <c r="F9" s="1077"/>
      <c r="G9" s="1077"/>
      <c r="H9" s="1078"/>
      <c r="I9" s="626">
        <f t="shared" si="0"/>
        <v>0</v>
      </c>
      <c r="J9" s="626">
        <f t="shared" si="0"/>
        <v>0</v>
      </c>
      <c r="K9" s="627" t="str">
        <f t="shared" si="1"/>
        <v>0</v>
      </c>
      <c r="L9" s="196"/>
      <c r="N9" s="628"/>
      <c r="O9" s="628"/>
      <c r="P9" s="278" t="s">
        <v>138</v>
      </c>
    </row>
    <row r="10" spans="2:24" ht="22.5" customHeight="1">
      <c r="B10" s="1064"/>
      <c r="C10" s="1065"/>
      <c r="D10" s="1066"/>
      <c r="E10" s="1073" t="s">
        <v>139</v>
      </c>
      <c r="F10" s="1074"/>
      <c r="G10" s="1074"/>
      <c r="H10" s="1075"/>
      <c r="I10" s="630" t="str">
        <f>IFERROR(ROUND((I9-N10)*1000000/I7/N13,0),"0")</f>
        <v>0</v>
      </c>
      <c r="J10" s="630" t="str">
        <f>IFERROR(ROUND((J9-O10)*1000000/J7/O13,0),"0")</f>
        <v>0</v>
      </c>
      <c r="K10" s="627" t="str">
        <f t="shared" si="1"/>
        <v>0</v>
      </c>
      <c r="L10" s="196"/>
      <c r="N10" s="631"/>
      <c r="O10" s="631"/>
      <c r="P10" s="283" t="s">
        <v>140</v>
      </c>
    </row>
    <row r="11" spans="2:24" ht="22.5" customHeight="1">
      <c r="B11" s="1064"/>
      <c r="C11" s="1065"/>
      <c r="D11" s="1066"/>
      <c r="E11" s="632" t="s">
        <v>141</v>
      </c>
      <c r="F11" s="633"/>
      <c r="G11" s="633"/>
      <c r="H11" s="634"/>
      <c r="I11" s="630">
        <f>IFERROR(N11,"0")</f>
        <v>0</v>
      </c>
      <c r="J11" s="630">
        <f>IFERROR(O11,"0")</f>
        <v>0</v>
      </c>
      <c r="K11" s="627" t="str">
        <f t="shared" si="1"/>
        <v>0</v>
      </c>
      <c r="L11" s="196"/>
      <c r="N11" s="631"/>
      <c r="O11" s="631"/>
      <c r="P11" s="278" t="s">
        <v>142</v>
      </c>
    </row>
    <row r="12" spans="2:24" ht="22.5" customHeight="1">
      <c r="B12" s="1064"/>
      <c r="C12" s="1065"/>
      <c r="D12" s="1066"/>
      <c r="E12" s="635" t="s">
        <v>143</v>
      </c>
      <c r="F12" s="636"/>
      <c r="G12" s="636"/>
      <c r="H12" s="637"/>
      <c r="I12" s="630">
        <f>I8+I9+I11</f>
        <v>0</v>
      </c>
      <c r="J12" s="630">
        <f>J8+J9+J11</f>
        <v>0</v>
      </c>
      <c r="K12" s="627" t="str">
        <f t="shared" si="1"/>
        <v>0</v>
      </c>
      <c r="L12" s="196"/>
      <c r="N12" s="275"/>
      <c r="O12" s="275"/>
      <c r="P12" s="200"/>
    </row>
    <row r="13" spans="2:24" ht="22.5" customHeight="1">
      <c r="B13" s="1067"/>
      <c r="C13" s="1068"/>
      <c r="D13" s="1069"/>
      <c r="E13" s="1070" t="s">
        <v>144</v>
      </c>
      <c r="F13" s="1071"/>
      <c r="G13" s="1071"/>
      <c r="H13" s="1072"/>
      <c r="I13" s="630" t="str">
        <f>IFERROR(ROUND(I12*1000000/I7/N13,0),"0")</f>
        <v>0</v>
      </c>
      <c r="J13" s="630" t="str">
        <f>IFERROR(ROUND(J12*1000000/J7/O13,0),"0")</f>
        <v>0</v>
      </c>
      <c r="K13" s="627" t="str">
        <f t="shared" si="1"/>
        <v>0</v>
      </c>
      <c r="L13" s="196"/>
      <c r="N13" s="631"/>
      <c r="O13" s="638"/>
      <c r="P13" s="278" t="s">
        <v>145</v>
      </c>
      <c r="Q13" s="272"/>
    </row>
    <row r="14" spans="2:24" ht="22.5" customHeight="1">
      <c r="B14" s="206" t="s">
        <v>146</v>
      </c>
      <c r="C14" s="207"/>
      <c r="D14" s="205"/>
      <c r="E14" s="1091" t="s">
        <v>147</v>
      </c>
      <c r="F14" s="1092"/>
      <c r="G14" s="1092"/>
      <c r="H14" s="1093"/>
      <c r="I14" s="630">
        <f>IFERROR(N14,"0")</f>
        <v>0</v>
      </c>
      <c r="J14" s="630">
        <f>IFERROR(O14,"0")</f>
        <v>0</v>
      </c>
      <c r="K14" s="627" t="str">
        <f t="shared" si="1"/>
        <v>0</v>
      </c>
      <c r="L14" s="196"/>
      <c r="N14" s="631"/>
      <c r="O14" s="638"/>
      <c r="P14" s="278" t="s">
        <v>148</v>
      </c>
    </row>
    <row r="15" spans="2:24" ht="22.5" customHeight="1">
      <c r="B15" s="208"/>
      <c r="C15" s="209"/>
      <c r="D15" s="205"/>
      <c r="E15" s="1091" t="s">
        <v>149</v>
      </c>
      <c r="F15" s="1092"/>
      <c r="G15" s="1092"/>
      <c r="H15" s="1093"/>
      <c r="I15" s="639" t="str">
        <f>IFERROR(ROUND(I14/I12,2),"0")</f>
        <v>0</v>
      </c>
      <c r="J15" s="639" t="str">
        <f>IFERROR(ROUND(J14/J12,2),"0")</f>
        <v>0</v>
      </c>
      <c r="K15" s="601"/>
      <c r="L15" s="196"/>
      <c r="P15" s="200"/>
    </row>
    <row r="16" spans="2:24" ht="22.5" customHeight="1">
      <c r="B16" s="640" t="s">
        <v>150</v>
      </c>
      <c r="C16" s="629"/>
      <c r="D16" s="641"/>
      <c r="E16" s="1091" t="s">
        <v>151</v>
      </c>
      <c r="F16" s="1092"/>
      <c r="G16" s="1092"/>
      <c r="H16" s="1093"/>
      <c r="I16" s="630">
        <f>IFERROR(N16,"0")</f>
        <v>0</v>
      </c>
      <c r="J16" s="630">
        <f>IFERROR(O16,"0")</f>
        <v>0</v>
      </c>
      <c r="K16" s="627" t="str">
        <f>IFERROR(ROUND((J16/I16)-1,3),"0")</f>
        <v>0</v>
      </c>
      <c r="L16" s="196"/>
      <c r="N16" s="631"/>
      <c r="O16" s="631"/>
      <c r="P16" s="278" t="s">
        <v>152</v>
      </c>
    </row>
    <row r="17" spans="1:24" ht="22.5" customHeight="1">
      <c r="B17" s="208"/>
      <c r="C17" s="209"/>
      <c r="D17" s="210"/>
      <c r="E17" s="1091" t="s">
        <v>153</v>
      </c>
      <c r="F17" s="1092"/>
      <c r="G17" s="1092"/>
      <c r="H17" s="1093"/>
      <c r="I17" s="639" t="str">
        <f>IFERROR(ROUND(I16/I12,2),"0")</f>
        <v>0</v>
      </c>
      <c r="J17" s="639" t="str">
        <f>IFERROR(ROUND(J16/J12,2),"0")</f>
        <v>0</v>
      </c>
      <c r="K17" s="601"/>
      <c r="L17" s="196"/>
      <c r="P17" s="200"/>
    </row>
    <row r="18" spans="1:24" ht="22.5" customHeight="1">
      <c r="B18" s="642" t="s">
        <v>154</v>
      </c>
      <c r="C18" s="643"/>
      <c r="D18" s="641"/>
      <c r="E18" s="632" t="s">
        <v>155</v>
      </c>
      <c r="F18" s="633"/>
      <c r="G18" s="644"/>
      <c r="H18" s="634"/>
      <c r="I18" s="645">
        <f>IFERROR(N18,"0")</f>
        <v>0</v>
      </c>
      <c r="J18" s="645">
        <f>IFERROR(O18,"0")</f>
        <v>0</v>
      </c>
      <c r="K18" s="602"/>
      <c r="L18" s="196"/>
      <c r="N18" s="631"/>
      <c r="O18" s="631"/>
      <c r="P18" s="278" t="s">
        <v>156</v>
      </c>
    </row>
    <row r="19" spans="1:24" ht="22.5" customHeight="1">
      <c r="B19" s="211"/>
      <c r="C19" s="212"/>
      <c r="D19" s="210"/>
      <c r="E19" s="632" t="s">
        <v>157</v>
      </c>
      <c r="F19" s="633"/>
      <c r="G19" s="644"/>
      <c r="H19" s="634"/>
      <c r="I19" s="645">
        <f>IFERROR(N19,"0")</f>
        <v>0</v>
      </c>
      <c r="J19" s="645">
        <f>IFERROR(O19,"0")</f>
        <v>0</v>
      </c>
      <c r="K19" s="602"/>
      <c r="L19" s="196"/>
      <c r="N19" s="631"/>
      <c r="O19" s="631"/>
      <c r="P19" s="278" t="s">
        <v>158</v>
      </c>
    </row>
    <row r="20" spans="1:24" ht="56.25" customHeight="1">
      <c r="B20" s="646" t="s">
        <v>159</v>
      </c>
      <c r="C20" s="647"/>
      <c r="D20" s="648"/>
      <c r="E20" s="1094"/>
      <c r="F20" s="1095"/>
      <c r="G20" s="1095"/>
      <c r="H20" s="1095"/>
      <c r="I20" s="1095"/>
      <c r="J20" s="1095"/>
      <c r="K20" s="1096"/>
      <c r="L20" s="196"/>
      <c r="N20" s="968" t="s">
        <v>160</v>
      </c>
      <c r="O20" s="969"/>
      <c r="P20" s="969"/>
      <c r="Q20" s="969"/>
      <c r="R20" s="969"/>
      <c r="S20" s="969"/>
      <c r="T20" s="969"/>
      <c r="U20" s="969"/>
      <c r="V20" s="969"/>
      <c r="W20" s="969"/>
      <c r="X20" s="969"/>
    </row>
    <row r="21" spans="1:24" ht="21.75" customHeight="1">
      <c r="B21" s="1041" t="s">
        <v>161</v>
      </c>
      <c r="C21" s="1041"/>
      <c r="D21" s="1041"/>
      <c r="E21" s="1041"/>
      <c r="F21" s="1041"/>
      <c r="G21" s="1041"/>
      <c r="H21" s="1041"/>
      <c r="I21" s="1041"/>
      <c r="J21" s="1041"/>
      <c r="K21" s="1041"/>
      <c r="N21" s="197"/>
    </row>
    <row r="22" spans="1:24" ht="20.25" customHeight="1">
      <c r="B22" s="1038" t="s">
        <v>162</v>
      </c>
      <c r="C22" s="1038"/>
      <c r="D22" s="1038"/>
      <c r="E22" s="1038"/>
      <c r="F22" s="1038"/>
      <c r="G22" s="1038"/>
      <c r="H22" s="1038"/>
      <c r="I22" s="1038"/>
      <c r="J22" s="1038"/>
      <c r="K22" s="1038"/>
      <c r="N22" s="197"/>
    </row>
    <row r="23" spans="1:24" ht="33" customHeight="1">
      <c r="A23" s="276"/>
      <c r="B23" s="1051" t="s">
        <v>163</v>
      </c>
      <c r="C23" s="1052"/>
      <c r="D23" s="1052"/>
      <c r="E23" s="1052"/>
      <c r="F23" s="1052"/>
      <c r="G23" s="1052"/>
      <c r="H23" s="1052"/>
      <c r="I23" s="1052"/>
      <c r="J23" s="1052"/>
      <c r="K23" s="1053"/>
      <c r="N23" s="482"/>
      <c r="O23" s="483"/>
      <c r="P23" s="483"/>
      <c r="Q23" s="483"/>
      <c r="R23" s="483"/>
      <c r="S23" s="483"/>
      <c r="T23" s="483"/>
      <c r="U23" s="483"/>
      <c r="V23" s="483"/>
      <c r="W23" s="483"/>
      <c r="X23" s="483"/>
    </row>
    <row r="24" spans="1:24" ht="31" customHeight="1">
      <c r="A24" s="276"/>
      <c r="B24" s="1057" t="s">
        <v>164</v>
      </c>
      <c r="C24" s="1058"/>
      <c r="D24" s="1058"/>
      <c r="E24" s="1058"/>
      <c r="F24" s="1058"/>
      <c r="G24" s="1058"/>
      <c r="H24" s="1058"/>
      <c r="I24" s="1058"/>
      <c r="J24" s="1058"/>
      <c r="K24" s="1059"/>
      <c r="N24" s="483"/>
      <c r="O24" s="483"/>
      <c r="P24" s="483"/>
      <c r="Q24" s="483"/>
      <c r="R24" s="483"/>
      <c r="S24" s="483"/>
      <c r="T24" s="483"/>
      <c r="U24" s="483"/>
      <c r="V24" s="483"/>
      <c r="W24" s="483"/>
      <c r="X24" s="483"/>
    </row>
    <row r="25" spans="1:24" ht="21" customHeight="1">
      <c r="A25" s="276"/>
      <c r="B25" s="1042" t="s">
        <v>165</v>
      </c>
      <c r="C25" s="1043"/>
      <c r="D25" s="1043"/>
      <c r="E25" s="1043"/>
      <c r="F25" s="1043"/>
      <c r="G25" s="1043"/>
      <c r="H25" s="1043"/>
      <c r="I25" s="1043"/>
      <c r="J25" s="1043"/>
      <c r="K25" s="1044"/>
      <c r="N25" s="483"/>
      <c r="O25" s="483"/>
      <c r="P25" s="483"/>
      <c r="Q25" s="483"/>
      <c r="R25" s="483"/>
      <c r="S25" s="483"/>
      <c r="T25" s="483"/>
      <c r="U25" s="483"/>
      <c r="V25" s="483"/>
      <c r="W25" s="483"/>
      <c r="X25" s="483"/>
    </row>
    <row r="26" spans="1:24" ht="21" customHeight="1">
      <c r="A26" s="276"/>
      <c r="B26" s="1042" t="s">
        <v>166</v>
      </c>
      <c r="C26" s="1043"/>
      <c r="D26" s="1043"/>
      <c r="E26" s="1043"/>
      <c r="F26" s="1043"/>
      <c r="G26" s="1043"/>
      <c r="H26" s="1043"/>
      <c r="I26" s="1043"/>
      <c r="J26" s="1043"/>
      <c r="K26" s="1044"/>
      <c r="M26" s="213"/>
      <c r="N26" s="483"/>
      <c r="O26" s="483"/>
      <c r="P26" s="483"/>
      <c r="Q26" s="483"/>
      <c r="R26" s="483"/>
      <c r="S26" s="483"/>
      <c r="T26" s="483"/>
      <c r="U26" s="483"/>
      <c r="V26" s="483"/>
      <c r="W26" s="483"/>
      <c r="X26" s="483"/>
    </row>
    <row r="27" spans="1:24" ht="21" customHeight="1">
      <c r="A27" s="276"/>
      <c r="B27" s="1042" t="s">
        <v>167</v>
      </c>
      <c r="C27" s="1043"/>
      <c r="D27" s="1043"/>
      <c r="E27" s="1043"/>
      <c r="F27" s="1043"/>
      <c r="G27" s="1043"/>
      <c r="H27" s="1043"/>
      <c r="I27" s="1043"/>
      <c r="J27" s="1043"/>
      <c r="K27" s="1044"/>
      <c r="N27" s="483"/>
      <c r="O27" s="483"/>
      <c r="P27" s="483"/>
      <c r="Q27" s="483"/>
      <c r="R27" s="483"/>
      <c r="S27" s="483"/>
      <c r="T27" s="483"/>
      <c r="U27" s="483"/>
      <c r="V27" s="483"/>
      <c r="W27" s="483"/>
      <c r="X27" s="483"/>
    </row>
    <row r="28" spans="1:24" ht="20.25" customHeight="1">
      <c r="A28" s="276"/>
      <c r="B28" s="1054" t="s">
        <v>168</v>
      </c>
      <c r="C28" s="1055"/>
      <c r="D28" s="1055"/>
      <c r="E28" s="1055"/>
      <c r="F28" s="1055"/>
      <c r="G28" s="1055"/>
      <c r="H28" s="1055"/>
      <c r="I28" s="1055"/>
      <c r="J28" s="1055"/>
      <c r="K28" s="1056"/>
      <c r="N28" s="483"/>
      <c r="O28" s="483"/>
      <c r="P28" s="483"/>
      <c r="Q28" s="483"/>
      <c r="R28" s="483"/>
      <c r="S28" s="483"/>
      <c r="T28" s="483"/>
      <c r="U28" s="483"/>
      <c r="V28" s="483"/>
      <c r="W28" s="483"/>
      <c r="X28" s="483"/>
    </row>
    <row r="29" spans="1:24" ht="33.65" customHeight="1">
      <c r="A29" s="276"/>
      <c r="B29" s="1042" t="s">
        <v>169</v>
      </c>
      <c r="C29" s="1043"/>
      <c r="D29" s="1043"/>
      <c r="E29" s="1043"/>
      <c r="F29" s="1043"/>
      <c r="G29" s="1043"/>
      <c r="H29" s="1043"/>
      <c r="I29" s="1043"/>
      <c r="J29" s="1043"/>
      <c r="K29" s="1044"/>
      <c r="N29" s="483"/>
      <c r="O29" s="483"/>
      <c r="P29" s="483"/>
      <c r="Q29" s="483"/>
      <c r="R29" s="483"/>
      <c r="S29" s="483"/>
      <c r="T29" s="483"/>
      <c r="U29" s="483"/>
      <c r="V29" s="483"/>
      <c r="W29" s="483"/>
      <c r="X29" s="483"/>
    </row>
    <row r="30" spans="1:24" ht="20.25" customHeight="1">
      <c r="A30" s="276"/>
      <c r="B30" s="1037" t="s">
        <v>170</v>
      </c>
      <c r="C30" s="1038"/>
      <c r="D30" s="1038"/>
      <c r="E30" s="1038"/>
      <c r="F30" s="1038"/>
      <c r="G30" s="1038"/>
      <c r="H30" s="1038"/>
      <c r="I30" s="1038"/>
      <c r="J30" s="1038"/>
      <c r="K30" s="1039"/>
      <c r="N30" s="483"/>
      <c r="O30" s="483"/>
      <c r="P30" s="483"/>
      <c r="Q30" s="483"/>
      <c r="R30" s="483"/>
      <c r="S30" s="483"/>
      <c r="T30" s="483"/>
      <c r="U30" s="483"/>
      <c r="V30" s="483"/>
      <c r="W30" s="483"/>
      <c r="X30" s="483"/>
    </row>
    <row r="31" spans="1:24" ht="12" customHeight="1">
      <c r="B31" s="214"/>
      <c r="C31" s="213"/>
      <c r="D31" s="213"/>
      <c r="E31" s="213"/>
      <c r="F31" s="213"/>
      <c r="G31" s="213"/>
      <c r="H31" s="213"/>
      <c r="I31" s="213"/>
      <c r="J31" s="213"/>
      <c r="K31" s="213"/>
    </row>
    <row r="32" spans="1:24" ht="20.25" customHeight="1">
      <c r="B32" s="214" t="s">
        <v>171</v>
      </c>
      <c r="C32" s="213"/>
      <c r="D32" s="213"/>
      <c r="E32" s="213"/>
      <c r="F32" s="213"/>
      <c r="G32" s="213"/>
      <c r="H32" s="213"/>
      <c r="I32" s="213"/>
      <c r="J32" s="213"/>
      <c r="K32" s="213"/>
    </row>
    <row r="33" spans="2:24" ht="89.25" customHeight="1">
      <c r="B33" s="1048"/>
      <c r="C33" s="1049"/>
      <c r="D33" s="1049"/>
      <c r="E33" s="1049"/>
      <c r="F33" s="1049"/>
      <c r="G33" s="1049"/>
      <c r="H33" s="1049"/>
      <c r="I33" s="1049"/>
      <c r="J33" s="1049"/>
      <c r="K33" s="1050"/>
      <c r="N33" s="1040" t="s">
        <v>172</v>
      </c>
      <c r="O33" s="1040"/>
      <c r="P33" s="1040"/>
      <c r="Q33" s="1040"/>
      <c r="R33" s="1040"/>
      <c r="S33" s="1040"/>
      <c r="T33" s="1040"/>
      <c r="U33" s="1040"/>
      <c r="V33" s="1040"/>
      <c r="W33" s="1040"/>
      <c r="X33" s="1040"/>
    </row>
    <row r="34" spans="2:24" ht="20.25" customHeight="1">
      <c r="B34" s="198" t="s">
        <v>173</v>
      </c>
      <c r="D34" s="213"/>
      <c r="E34" s="213"/>
      <c r="F34" s="213"/>
      <c r="G34" s="213"/>
      <c r="H34" s="213"/>
      <c r="I34" s="213"/>
      <c r="J34" s="213"/>
      <c r="K34" s="213"/>
    </row>
    <row r="35" spans="2:24" ht="70.5" customHeight="1">
      <c r="B35" s="1045"/>
      <c r="C35" s="1046"/>
      <c r="D35" s="1046"/>
      <c r="E35" s="1046"/>
      <c r="F35" s="1046"/>
      <c r="G35" s="1046"/>
      <c r="H35" s="1046"/>
      <c r="I35" s="1046"/>
      <c r="J35" s="1046"/>
      <c r="K35" s="1047"/>
      <c r="N35" s="968" t="s">
        <v>174</v>
      </c>
      <c r="O35" s="1036"/>
      <c r="P35" s="1036"/>
      <c r="Q35" s="1036"/>
      <c r="R35" s="1036"/>
      <c r="S35" s="1036"/>
      <c r="T35" s="1036"/>
      <c r="U35" s="1036"/>
      <c r="V35" s="1036"/>
      <c r="W35" s="1036"/>
      <c r="X35" s="1036"/>
    </row>
    <row r="36" spans="2:24" ht="21.75" customHeight="1">
      <c r="B36" s="214"/>
      <c r="C36" s="213"/>
      <c r="D36" s="213"/>
      <c r="E36" s="213"/>
      <c r="F36" s="213"/>
      <c r="G36" s="213"/>
      <c r="H36" s="213"/>
      <c r="I36" s="213"/>
      <c r="J36" s="213"/>
      <c r="K36" s="213"/>
    </row>
  </sheetData>
  <mergeCells count="31">
    <mergeCell ref="N1:X1"/>
    <mergeCell ref="N2:X4"/>
    <mergeCell ref="E14:H14"/>
    <mergeCell ref="E16:H16"/>
    <mergeCell ref="N5:X5"/>
    <mergeCell ref="N20:X20"/>
    <mergeCell ref="B4:K4"/>
    <mergeCell ref="B8:D13"/>
    <mergeCell ref="E13:H13"/>
    <mergeCell ref="E10:H10"/>
    <mergeCell ref="E9:H9"/>
    <mergeCell ref="E8:H8"/>
    <mergeCell ref="B5:H6"/>
    <mergeCell ref="B7:H7"/>
    <mergeCell ref="E15:H15"/>
    <mergeCell ref="E17:H17"/>
    <mergeCell ref="E20:K20"/>
    <mergeCell ref="N35:X35"/>
    <mergeCell ref="B30:K30"/>
    <mergeCell ref="N33:X33"/>
    <mergeCell ref="B22:K22"/>
    <mergeCell ref="B21:K21"/>
    <mergeCell ref="B26:K26"/>
    <mergeCell ref="B35:K35"/>
    <mergeCell ref="B33:K33"/>
    <mergeCell ref="B23:K23"/>
    <mergeCell ref="B27:K27"/>
    <mergeCell ref="B28:K28"/>
    <mergeCell ref="B29:K29"/>
    <mergeCell ref="B25:K25"/>
    <mergeCell ref="B24:K24"/>
  </mergeCells>
  <phoneticPr fontId="14"/>
  <conditionalFormatting sqref="I6">
    <cfRule type="expression" dxfId="75" priority="1">
      <formula>$I$6&lt;&gt;""</formula>
    </cfRule>
  </conditionalFormatting>
  <pageMargins left="0.43307086614173229" right="0.43307086614173229" top="0.74803149606299213" bottom="0.74803149606299213" header="0.31496062992125984" footer="0.31496062992125984"/>
  <pageSetup paperSize="9" scale="98" orientation="portrait" r:id="rId1"/>
  <headerFooter>
    <oddFooter>&amp;C&amp;P</oddFooter>
  </headerFooter>
  <rowBreaks count="1" manualBreakCount="1">
    <brk id="31" max="11" man="1"/>
  </rowBreaks>
  <ignoredErrors>
    <ignoredError sqref="I15:J15 I17:J17 I10:J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3"/>
  <sheetViews>
    <sheetView view="pageBreakPreview" zoomScale="60" zoomScaleNormal="100" workbookViewId="0">
      <selection activeCell="W30" sqref="W30"/>
    </sheetView>
  </sheetViews>
  <sheetFormatPr defaultColWidth="9" defaultRowHeight="14"/>
  <cols>
    <col min="1" max="1" width="4.1796875" style="180" customWidth="1"/>
    <col min="2" max="2" width="11" style="180" customWidth="1"/>
    <col min="3" max="4" width="1.1796875" style="180" customWidth="1"/>
    <col min="5" max="5" width="11" style="180" customWidth="1"/>
    <col min="6" max="7" width="1.1796875" style="180" customWidth="1"/>
    <col min="8" max="9" width="9" style="180"/>
    <col min="10" max="11" width="1.1796875" style="180" customWidth="1"/>
    <col min="12" max="12" width="11" style="180" customWidth="1"/>
    <col min="13" max="14" width="1.1796875" style="180" customWidth="1"/>
    <col min="15" max="16" width="9" style="180"/>
    <col min="17" max="18" width="1.1796875" style="180" customWidth="1"/>
    <col min="19" max="19" width="11" style="180" customWidth="1"/>
    <col min="20" max="20" width="12.81640625" style="180" customWidth="1"/>
    <col min="21" max="21" width="4.1796875" style="181" customWidth="1"/>
    <col min="22" max="22" width="17" style="200" customWidth="1"/>
    <col min="23" max="23" width="11.81640625" style="200" customWidth="1"/>
    <col min="24" max="24" width="12.453125" style="200" customWidth="1"/>
    <col min="25" max="25" width="11.81640625" style="200" customWidth="1"/>
    <col min="26" max="26" width="13.453125" style="200" customWidth="1"/>
    <col min="27" max="27" width="11.81640625" style="200" customWidth="1"/>
    <col min="28" max="28" width="6.81640625" style="200" customWidth="1"/>
    <col min="29" max="29" width="11.81640625" style="200" customWidth="1"/>
    <col min="30" max="30" width="11.81640625" style="277" customWidth="1"/>
    <col min="31" max="38" width="11.81640625" style="180" customWidth="1"/>
    <col min="39" max="39" width="11" style="180" bestFit="1" customWidth="1"/>
    <col min="40" max="40" width="12.81640625" style="180" bestFit="1" customWidth="1"/>
    <col min="41" max="16384" width="9" style="181"/>
  </cols>
  <sheetData>
    <row r="1" spans="2:28" ht="21" customHeight="1">
      <c r="V1" s="969" t="s">
        <v>175</v>
      </c>
      <c r="W1" s="969"/>
      <c r="X1" s="969"/>
      <c r="Y1" s="969"/>
      <c r="Z1" s="969"/>
      <c r="AA1" s="969"/>
      <c r="AB1" s="969"/>
    </row>
    <row r="2" spans="2:28" ht="16.5" customHeight="1">
      <c r="V2" s="968" t="s">
        <v>176</v>
      </c>
      <c r="W2" s="968"/>
      <c r="X2" s="968"/>
      <c r="Y2" s="968"/>
      <c r="Z2" s="968"/>
      <c r="AA2" s="968"/>
      <c r="AB2" s="968"/>
    </row>
    <row r="3" spans="2:28" ht="16.5" customHeight="1">
      <c r="B3" s="180" t="s">
        <v>177</v>
      </c>
      <c r="V3" s="968"/>
      <c r="W3" s="968"/>
      <c r="X3" s="968"/>
      <c r="Y3" s="968"/>
      <c r="Z3" s="968"/>
      <c r="AA3" s="968"/>
      <c r="AB3" s="968"/>
    </row>
    <row r="4" spans="2:28" ht="16.5" customHeight="1">
      <c r="V4" s="968"/>
      <c r="W4" s="968"/>
      <c r="X4" s="968"/>
      <c r="Y4" s="968"/>
      <c r="Z4" s="968"/>
      <c r="AA4" s="968"/>
      <c r="AB4" s="968"/>
    </row>
    <row r="5" spans="2:28" ht="21.75" customHeight="1">
      <c r="B5" s="1104" t="s">
        <v>178</v>
      </c>
      <c r="C5" s="1105"/>
      <c r="D5" s="1105"/>
      <c r="E5" s="1105"/>
      <c r="F5" s="1105"/>
      <c r="G5" s="1105"/>
      <c r="H5" s="1105"/>
      <c r="I5" s="1105"/>
      <c r="J5" s="1105"/>
      <c r="K5" s="1105"/>
      <c r="L5" s="1105"/>
      <c r="M5" s="1105"/>
      <c r="N5" s="1105"/>
      <c r="O5" s="1105"/>
      <c r="P5" s="1105"/>
      <c r="Q5" s="1105"/>
      <c r="R5" s="1105"/>
      <c r="S5" s="1105"/>
      <c r="T5" s="1106"/>
      <c r="V5" s="968"/>
      <c r="W5" s="968"/>
      <c r="X5" s="968"/>
      <c r="Y5" s="968"/>
      <c r="Z5" s="968"/>
      <c r="AA5" s="968"/>
      <c r="AB5" s="968"/>
    </row>
    <row r="6" spans="2:28" ht="14.25" customHeight="1">
      <c r="B6" s="182"/>
      <c r="C6" s="182"/>
      <c r="D6" s="182"/>
      <c r="E6" s="182"/>
      <c r="F6" s="182"/>
      <c r="G6" s="182"/>
      <c r="H6" s="182"/>
      <c r="I6" s="182"/>
      <c r="J6" s="182"/>
      <c r="K6" s="182"/>
      <c r="L6" s="182"/>
      <c r="M6" s="182"/>
      <c r="N6" s="182"/>
      <c r="O6" s="182"/>
      <c r="P6" s="182"/>
      <c r="Q6" s="182"/>
      <c r="R6" s="182"/>
      <c r="S6" s="182"/>
      <c r="T6" s="182"/>
      <c r="V6" s="968"/>
      <c r="W6" s="968"/>
      <c r="X6" s="968"/>
      <c r="Y6" s="968"/>
      <c r="Z6" s="968"/>
      <c r="AA6" s="968"/>
      <c r="AB6" s="968"/>
    </row>
    <row r="7" spans="2:28" ht="16.5" customHeight="1">
      <c r="B7" s="291">
        <f>'本文２－１一般廃棄物'!$I$6</f>
        <v>0</v>
      </c>
      <c r="W7" s="284" t="s">
        <v>179</v>
      </c>
      <c r="X7" s="1110" t="s">
        <v>180</v>
      </c>
      <c r="Y7" s="1111"/>
      <c r="AA7" s="1109" t="s">
        <v>181</v>
      </c>
      <c r="AB7" s="1109"/>
    </row>
    <row r="8" spans="2:28" ht="16.5" customHeight="1">
      <c r="B8" s="649" t="s">
        <v>182</v>
      </c>
      <c r="C8" s="182"/>
      <c r="D8" s="182"/>
      <c r="E8" s="182"/>
      <c r="F8" s="182"/>
      <c r="G8" s="182"/>
      <c r="H8" s="182"/>
      <c r="I8" s="182"/>
      <c r="J8" s="182"/>
      <c r="K8" s="182"/>
      <c r="L8" s="182"/>
      <c r="M8" s="182"/>
      <c r="N8" s="182"/>
      <c r="O8" s="182"/>
      <c r="P8" s="182"/>
      <c r="Q8" s="182"/>
      <c r="R8" s="182"/>
      <c r="S8" s="649" t="s">
        <v>183</v>
      </c>
      <c r="T8" s="262" t="s">
        <v>184</v>
      </c>
      <c r="V8" s="278" t="s">
        <v>185</v>
      </c>
      <c r="W8" s="650" t="s">
        <v>186</v>
      </c>
      <c r="X8" s="650" t="s">
        <v>187</v>
      </c>
      <c r="Y8" s="650" t="s">
        <v>188</v>
      </c>
      <c r="AA8" s="1109"/>
      <c r="AB8" s="1109"/>
    </row>
    <row r="9" spans="2:28" ht="16.5" customHeight="1">
      <c r="B9" s="1098">
        <f>W9</f>
        <v>0</v>
      </c>
      <c r="C9" s="183"/>
      <c r="D9" s="184"/>
      <c r="E9" s="184"/>
      <c r="F9" s="184"/>
      <c r="G9" s="184"/>
      <c r="H9" s="184"/>
      <c r="I9" s="184"/>
      <c r="J9" s="184"/>
      <c r="K9" s="184"/>
      <c r="L9" s="184"/>
      <c r="M9" s="184"/>
      <c r="N9" s="184"/>
      <c r="O9" s="184"/>
      <c r="P9" s="184"/>
      <c r="Q9" s="184"/>
      <c r="R9" s="185"/>
      <c r="S9" s="1098">
        <f>W20</f>
        <v>0</v>
      </c>
      <c r="T9" s="186">
        <f>B9+B16</f>
        <v>0</v>
      </c>
      <c r="V9" s="652" t="s">
        <v>189</v>
      </c>
      <c r="W9" s="653"/>
      <c r="X9" s="278" t="s">
        <v>190</v>
      </c>
      <c r="Y9" s="285"/>
      <c r="AA9" s="1109"/>
      <c r="AB9" s="1109"/>
    </row>
    <row r="10" spans="2:28" ht="16.5" customHeight="1">
      <c r="B10" s="1099"/>
      <c r="C10" s="182"/>
      <c r="D10" s="182"/>
      <c r="E10" s="182"/>
      <c r="F10" s="182"/>
      <c r="G10" s="182"/>
      <c r="H10" s="182"/>
      <c r="I10" s="654"/>
      <c r="J10" s="182"/>
      <c r="K10" s="182"/>
      <c r="L10" s="182"/>
      <c r="M10" s="182"/>
      <c r="N10" s="182"/>
      <c r="O10" s="182"/>
      <c r="P10" s="654"/>
      <c r="Q10" s="182"/>
      <c r="R10" s="182"/>
      <c r="S10" s="1099"/>
      <c r="T10" s="262" t="s">
        <v>191</v>
      </c>
      <c r="V10" s="652" t="s">
        <v>192</v>
      </c>
      <c r="W10" s="653"/>
      <c r="X10" s="655">
        <f>W11+W12</f>
        <v>0</v>
      </c>
      <c r="Y10" s="281"/>
      <c r="AA10" s="1109"/>
      <c r="AB10" s="1109"/>
    </row>
    <row r="11" spans="2:28" ht="16.5" customHeight="1">
      <c r="B11" s="182"/>
      <c r="C11" s="182"/>
      <c r="D11" s="182"/>
      <c r="E11" s="182"/>
      <c r="F11" s="182"/>
      <c r="G11" s="182"/>
      <c r="H11" s="1107" t="s">
        <v>193</v>
      </c>
      <c r="I11" s="1108"/>
      <c r="J11" s="182"/>
      <c r="K11" s="182"/>
      <c r="L11" s="182"/>
      <c r="M11" s="182"/>
      <c r="N11" s="182"/>
      <c r="O11" s="1107" t="s">
        <v>194</v>
      </c>
      <c r="P11" s="1108"/>
      <c r="Q11" s="182"/>
      <c r="R11" s="182"/>
      <c r="S11" s="182"/>
      <c r="T11" s="187" t="e">
        <f>S9/T9</f>
        <v>#DIV/0!</v>
      </c>
      <c r="V11" s="652" t="s">
        <v>195</v>
      </c>
      <c r="W11" s="653"/>
      <c r="X11" s="655">
        <f>W13+W14+W15</f>
        <v>0</v>
      </c>
      <c r="Y11" s="656">
        <f>'本文２－１一般廃棄物'!I8+'本文２－１一般廃棄物'!I9</f>
        <v>0</v>
      </c>
      <c r="Z11" s="278" t="s">
        <v>196</v>
      </c>
      <c r="AA11" s="1109"/>
      <c r="AB11" s="1109"/>
    </row>
    <row r="12" spans="2:28" ht="16.5" customHeight="1">
      <c r="B12" s="182"/>
      <c r="C12" s="182"/>
      <c r="D12" s="182"/>
      <c r="E12" s="182"/>
      <c r="F12" s="182"/>
      <c r="G12" s="185"/>
      <c r="H12" s="1100">
        <f>W13</f>
        <v>0</v>
      </c>
      <c r="I12" s="1101"/>
      <c r="J12" s="182"/>
      <c r="K12" s="182"/>
      <c r="L12" s="182"/>
      <c r="M12" s="182"/>
      <c r="N12" s="185"/>
      <c r="O12" s="1100">
        <f>W18</f>
        <v>0</v>
      </c>
      <c r="P12" s="1101"/>
      <c r="Q12" s="182"/>
      <c r="R12" s="182"/>
      <c r="S12" s="182"/>
      <c r="V12" s="652" t="s">
        <v>197</v>
      </c>
      <c r="W12" s="653"/>
      <c r="X12" s="278" t="s">
        <v>198</v>
      </c>
      <c r="Y12" s="285"/>
      <c r="AA12" s="1109"/>
      <c r="AB12" s="1109"/>
    </row>
    <row r="13" spans="2:28" ht="16.5" customHeight="1">
      <c r="B13" s="182"/>
      <c r="C13" s="182"/>
      <c r="D13" s="182"/>
      <c r="E13" s="182"/>
      <c r="F13" s="182"/>
      <c r="G13" s="657"/>
      <c r="H13" s="1102" t="e">
        <f>H12/B16</f>
        <v>#DIV/0!</v>
      </c>
      <c r="I13" s="1103"/>
      <c r="J13" s="182"/>
      <c r="K13" s="182"/>
      <c r="L13" s="649" t="s">
        <v>199</v>
      </c>
      <c r="M13" s="182"/>
      <c r="N13" s="657"/>
      <c r="O13" s="1102" t="e">
        <f>O12/B16</f>
        <v>#DIV/0!</v>
      </c>
      <c r="P13" s="1103"/>
      <c r="Q13" s="182"/>
      <c r="R13" s="182"/>
      <c r="S13" s="182"/>
      <c r="V13" s="652" t="s">
        <v>200</v>
      </c>
      <c r="W13" s="653"/>
      <c r="X13" s="286"/>
      <c r="Y13" s="285"/>
      <c r="AA13" s="1109"/>
      <c r="AB13" s="1109"/>
    </row>
    <row r="14" spans="2:28" ht="16.5" customHeight="1">
      <c r="B14" s="182"/>
      <c r="C14" s="182"/>
      <c r="D14" s="182"/>
      <c r="E14" s="182"/>
      <c r="F14" s="182"/>
      <c r="G14" s="188"/>
      <c r="H14" s="182"/>
      <c r="I14" s="182"/>
      <c r="J14" s="182"/>
      <c r="K14" s="185"/>
      <c r="L14" s="651">
        <f>W16</f>
        <v>0</v>
      </c>
      <c r="M14" s="189"/>
      <c r="N14" s="188"/>
      <c r="O14" s="182"/>
      <c r="P14" s="182"/>
      <c r="Q14" s="182"/>
      <c r="R14" s="182"/>
      <c r="S14" s="182"/>
      <c r="V14" s="652" t="s">
        <v>201</v>
      </c>
      <c r="W14" s="653"/>
      <c r="X14" s="286"/>
      <c r="Y14" s="285"/>
      <c r="AA14" s="1109"/>
      <c r="AB14" s="1109"/>
    </row>
    <row r="15" spans="2:28" ht="16.5" customHeight="1">
      <c r="B15" s="649" t="s">
        <v>202</v>
      </c>
      <c r="C15" s="182"/>
      <c r="D15" s="182"/>
      <c r="E15" s="649" t="s">
        <v>203</v>
      </c>
      <c r="F15" s="182"/>
      <c r="G15" s="188"/>
      <c r="H15" s="1107" t="s">
        <v>204</v>
      </c>
      <c r="I15" s="1108"/>
      <c r="J15" s="182"/>
      <c r="K15" s="657"/>
      <c r="L15" s="190" t="e">
        <f>L14/B16</f>
        <v>#DIV/0!</v>
      </c>
      <c r="M15" s="182"/>
      <c r="N15" s="188"/>
      <c r="O15" s="1107" t="s">
        <v>205</v>
      </c>
      <c r="P15" s="1108"/>
      <c r="Q15" s="182"/>
      <c r="R15" s="182"/>
      <c r="S15" s="182"/>
      <c r="V15" s="652" t="s">
        <v>206</v>
      </c>
      <c r="W15" s="653"/>
      <c r="X15" s="286"/>
      <c r="Y15" s="285"/>
      <c r="AA15" s="1109"/>
      <c r="AB15" s="1109"/>
    </row>
    <row r="16" spans="2:28" ht="16.5" customHeight="1">
      <c r="B16" s="1098">
        <f>W10</f>
        <v>0</v>
      </c>
      <c r="C16" s="183"/>
      <c r="D16" s="185"/>
      <c r="E16" s="651">
        <f>W11</f>
        <v>0</v>
      </c>
      <c r="F16" s="183"/>
      <c r="G16" s="189"/>
      <c r="H16" s="1100">
        <f>W14</f>
        <v>0</v>
      </c>
      <c r="I16" s="1101"/>
      <c r="J16" s="189"/>
      <c r="K16" s="188"/>
      <c r="L16" s="182"/>
      <c r="M16" s="182"/>
      <c r="N16" s="189"/>
      <c r="O16" s="1100">
        <f>W19</f>
        <v>0</v>
      </c>
      <c r="P16" s="1101"/>
      <c r="Q16" s="182"/>
      <c r="R16" s="182"/>
      <c r="S16" s="182"/>
      <c r="V16" s="652" t="s">
        <v>207</v>
      </c>
      <c r="W16" s="653"/>
      <c r="X16" s="655">
        <f>W18+W19</f>
        <v>0</v>
      </c>
      <c r="Y16" s="285"/>
      <c r="AA16" s="1109"/>
      <c r="AB16" s="1109"/>
    </row>
    <row r="17" spans="2:28" ht="16.5" customHeight="1">
      <c r="B17" s="1099"/>
      <c r="C17" s="182"/>
      <c r="D17" s="657"/>
      <c r="E17" s="190" t="e">
        <f>E16/B16</f>
        <v>#DIV/0!</v>
      </c>
      <c r="F17" s="182"/>
      <c r="G17" s="188"/>
      <c r="H17" s="1102" t="e">
        <f>H16/B16</f>
        <v>#DIV/0!</v>
      </c>
      <c r="I17" s="1103"/>
      <c r="J17" s="182"/>
      <c r="K17" s="188"/>
      <c r="L17" s="649" t="s">
        <v>208</v>
      </c>
      <c r="M17" s="182"/>
      <c r="N17" s="182"/>
      <c r="O17" s="1102" t="e">
        <f>O16/B16</f>
        <v>#DIV/0!</v>
      </c>
      <c r="P17" s="1103"/>
      <c r="Q17" s="182"/>
      <c r="R17" s="182"/>
      <c r="S17" s="182"/>
      <c r="V17" s="652" t="s">
        <v>209</v>
      </c>
      <c r="W17" s="653"/>
      <c r="X17" s="278" t="s">
        <v>210</v>
      </c>
      <c r="Y17" s="285"/>
      <c r="AA17" s="1109"/>
      <c r="AB17" s="1109"/>
    </row>
    <row r="18" spans="2:28" ht="16.5" customHeight="1">
      <c r="B18" s="182"/>
      <c r="C18" s="182"/>
      <c r="D18" s="188"/>
      <c r="E18" s="182"/>
      <c r="F18" s="182"/>
      <c r="G18" s="188"/>
      <c r="H18" s="182"/>
      <c r="I18" s="182"/>
      <c r="J18" s="182"/>
      <c r="K18" s="189"/>
      <c r="L18" s="651">
        <f>W17</f>
        <v>0</v>
      </c>
      <c r="M18" s="182"/>
      <c r="N18" s="182"/>
      <c r="O18" s="182"/>
      <c r="P18" s="657"/>
      <c r="Q18" s="182"/>
      <c r="R18" s="182"/>
      <c r="S18" s="182"/>
      <c r="V18" s="652" t="s">
        <v>211</v>
      </c>
      <c r="W18" s="653"/>
      <c r="X18" s="286"/>
      <c r="Y18" s="285"/>
      <c r="AA18" s="1109"/>
      <c r="AB18" s="1109"/>
    </row>
    <row r="19" spans="2:28" ht="16.5" customHeight="1">
      <c r="B19" s="182"/>
      <c r="C19" s="182"/>
      <c r="D19" s="188"/>
      <c r="E19" s="649" t="s">
        <v>212</v>
      </c>
      <c r="F19" s="182"/>
      <c r="G19" s="188"/>
      <c r="H19" s="1107" t="s">
        <v>213</v>
      </c>
      <c r="I19" s="1108"/>
      <c r="J19" s="182"/>
      <c r="K19" s="182"/>
      <c r="L19" s="190" t="e">
        <f>L18/B16</f>
        <v>#DIV/0!</v>
      </c>
      <c r="M19" s="182"/>
      <c r="N19" s="182"/>
      <c r="O19" s="182"/>
      <c r="P19" s="188"/>
      <c r="Q19" s="182"/>
      <c r="R19" s="182"/>
      <c r="S19" s="649" t="s">
        <v>214</v>
      </c>
      <c r="V19" s="652" t="s">
        <v>215</v>
      </c>
      <c r="W19" s="653"/>
      <c r="X19" s="278" t="s">
        <v>216</v>
      </c>
      <c r="Y19" s="285"/>
      <c r="AA19" s="1109"/>
      <c r="AB19" s="1109"/>
    </row>
    <row r="20" spans="2:28" ht="16.5" customHeight="1">
      <c r="B20" s="182"/>
      <c r="C20" s="182"/>
      <c r="D20" s="189"/>
      <c r="E20" s="1098">
        <f>W12</f>
        <v>0</v>
      </c>
      <c r="F20" s="182"/>
      <c r="G20" s="189"/>
      <c r="H20" s="1100">
        <f>W15</f>
        <v>0</v>
      </c>
      <c r="I20" s="1101"/>
      <c r="J20" s="183"/>
      <c r="K20" s="184"/>
      <c r="L20" s="184"/>
      <c r="M20" s="184"/>
      <c r="N20" s="184"/>
      <c r="O20" s="184"/>
      <c r="P20" s="183"/>
      <c r="Q20" s="184"/>
      <c r="R20" s="185"/>
      <c r="S20" s="651">
        <f>W21</f>
        <v>0</v>
      </c>
      <c r="V20" s="652" t="s">
        <v>217</v>
      </c>
      <c r="W20" s="653"/>
      <c r="X20" s="655">
        <f>W9+W13+W18</f>
        <v>0</v>
      </c>
      <c r="Y20" s="656">
        <f>'本文２－１一般廃棄物'!I14</f>
        <v>0</v>
      </c>
      <c r="Z20" s="278" t="s">
        <v>218</v>
      </c>
      <c r="AA20" s="1109"/>
      <c r="AB20" s="1109"/>
    </row>
    <row r="21" spans="2:28" ht="16.5" customHeight="1">
      <c r="E21" s="1099"/>
      <c r="H21" s="1102" t="e">
        <f>H20/B16</f>
        <v>#DIV/0!</v>
      </c>
      <c r="I21" s="1103"/>
      <c r="S21" s="190" t="e">
        <f>S20/B16</f>
        <v>#DIV/0!</v>
      </c>
      <c r="V21" s="652" t="s">
        <v>219</v>
      </c>
      <c r="W21" s="653"/>
      <c r="X21" s="655">
        <f>W19+W15</f>
        <v>0</v>
      </c>
      <c r="Y21" s="656">
        <f>'本文２－１一般廃棄物'!I16</f>
        <v>0</v>
      </c>
      <c r="Z21" s="278" t="s">
        <v>220</v>
      </c>
      <c r="AA21" s="1109"/>
      <c r="AB21" s="1109"/>
    </row>
    <row r="22" spans="2:28" ht="16.5" customHeight="1">
      <c r="X22" s="278" t="s">
        <v>221</v>
      </c>
      <c r="AA22" s="1109"/>
      <c r="AB22" s="1109"/>
    </row>
    <row r="23" spans="2:28" ht="16.5" customHeight="1">
      <c r="B23" s="180" t="s">
        <v>222</v>
      </c>
      <c r="AA23" s="1109"/>
      <c r="AB23" s="1109"/>
    </row>
    <row r="24" spans="2:28" ht="16.5" customHeight="1">
      <c r="B24" s="181"/>
      <c r="C24" s="181"/>
      <c r="D24" s="181"/>
      <c r="E24" s="181"/>
      <c r="F24" s="181"/>
      <c r="G24" s="181"/>
      <c r="H24" s="181"/>
      <c r="I24" s="181"/>
      <c r="J24" s="181"/>
      <c r="K24" s="181"/>
      <c r="L24" s="181"/>
      <c r="M24" s="181"/>
      <c r="N24" s="181"/>
      <c r="O24" s="181"/>
      <c r="P24" s="181"/>
      <c r="Q24" s="181"/>
      <c r="R24" s="181"/>
      <c r="S24" s="181"/>
      <c r="T24" s="181"/>
      <c r="V24" s="658" t="s">
        <v>223</v>
      </c>
      <c r="W24" s="659"/>
      <c r="X24" s="656">
        <f>W9+W10</f>
        <v>0</v>
      </c>
      <c r="Y24" s="656">
        <f>'本文２－１一般廃棄物'!I12</f>
        <v>0</v>
      </c>
      <c r="AA24" s="1109"/>
      <c r="AB24" s="1109"/>
    </row>
    <row r="25" spans="2:28" ht="16.5" customHeight="1">
      <c r="X25" s="278" t="s">
        <v>224</v>
      </c>
      <c r="Y25" s="278" t="s">
        <v>225</v>
      </c>
      <c r="AA25" s="1109"/>
      <c r="AB25" s="1109"/>
    </row>
    <row r="26" spans="2:28" ht="21.75" customHeight="1">
      <c r="B26" s="1104" t="s">
        <v>226</v>
      </c>
      <c r="C26" s="1105"/>
      <c r="D26" s="1105"/>
      <c r="E26" s="1105"/>
      <c r="F26" s="1105"/>
      <c r="G26" s="1105"/>
      <c r="H26" s="1105"/>
      <c r="I26" s="1105"/>
      <c r="J26" s="1105"/>
      <c r="K26" s="1105"/>
      <c r="L26" s="1105"/>
      <c r="M26" s="1105"/>
      <c r="N26" s="1105"/>
      <c r="O26" s="1105"/>
      <c r="P26" s="1105"/>
      <c r="Q26" s="1105"/>
      <c r="R26" s="1105"/>
      <c r="S26" s="1105"/>
      <c r="T26" s="1106"/>
    </row>
    <row r="27" spans="2:28" ht="14.25" customHeight="1">
      <c r="B27" s="182"/>
      <c r="C27" s="182"/>
      <c r="D27" s="182"/>
      <c r="E27" s="182"/>
      <c r="F27" s="182"/>
      <c r="G27" s="182"/>
      <c r="H27" s="182"/>
      <c r="I27" s="182"/>
      <c r="J27" s="182"/>
      <c r="K27" s="182"/>
      <c r="L27" s="182"/>
      <c r="M27" s="182"/>
      <c r="N27" s="182"/>
      <c r="O27" s="182"/>
      <c r="P27" s="182"/>
      <c r="Q27" s="182"/>
      <c r="R27" s="182"/>
      <c r="S27" s="182"/>
      <c r="T27" s="182"/>
    </row>
    <row r="28" spans="2:28" ht="16.5" customHeight="1">
      <c r="B28" s="288">
        <f>本文１基本事項!$E$25</f>
        <v>0</v>
      </c>
      <c r="W28" s="278" t="s">
        <v>179</v>
      </c>
      <c r="X28" s="1110" t="s">
        <v>227</v>
      </c>
      <c r="Y28" s="1111"/>
      <c r="AA28" s="1109" t="s">
        <v>181</v>
      </c>
      <c r="AB28" s="1109"/>
    </row>
    <row r="29" spans="2:28" ht="16.5" customHeight="1">
      <c r="B29" s="649" t="s">
        <v>182</v>
      </c>
      <c r="C29" s="182"/>
      <c r="D29" s="182"/>
      <c r="E29" s="182"/>
      <c r="F29" s="182"/>
      <c r="G29" s="182"/>
      <c r="H29" s="182"/>
      <c r="I29" s="182"/>
      <c r="J29" s="182"/>
      <c r="K29" s="182"/>
      <c r="L29" s="182"/>
      <c r="M29" s="182"/>
      <c r="N29" s="182"/>
      <c r="O29" s="182"/>
      <c r="P29" s="182"/>
      <c r="Q29" s="182"/>
      <c r="R29" s="182"/>
      <c r="S29" s="649" t="s">
        <v>183</v>
      </c>
      <c r="T29" s="262" t="s">
        <v>184</v>
      </c>
      <c r="V29" s="278" t="s">
        <v>185</v>
      </c>
      <c r="W29" s="650" t="s">
        <v>186</v>
      </c>
      <c r="X29" s="650" t="s">
        <v>187</v>
      </c>
      <c r="Y29" s="650" t="s">
        <v>188</v>
      </c>
      <c r="AA29" s="1109"/>
      <c r="AB29" s="1109"/>
    </row>
    <row r="30" spans="2:28" ht="16.5" customHeight="1">
      <c r="B30" s="1098">
        <f>W30</f>
        <v>0</v>
      </c>
      <c r="C30" s="183"/>
      <c r="D30" s="184"/>
      <c r="E30" s="184"/>
      <c r="F30" s="184"/>
      <c r="G30" s="184"/>
      <c r="H30" s="184"/>
      <c r="I30" s="184"/>
      <c r="J30" s="184"/>
      <c r="K30" s="184"/>
      <c r="L30" s="184"/>
      <c r="M30" s="184"/>
      <c r="N30" s="184"/>
      <c r="O30" s="184"/>
      <c r="P30" s="184"/>
      <c r="Q30" s="184"/>
      <c r="R30" s="185"/>
      <c r="S30" s="1098">
        <f>W41</f>
        <v>0</v>
      </c>
      <c r="T30" s="186">
        <f>B30+B37</f>
        <v>0</v>
      </c>
      <c r="V30" s="652" t="s">
        <v>189</v>
      </c>
      <c r="W30" s="653"/>
      <c r="X30" s="286" t="s">
        <v>228</v>
      </c>
      <c r="Y30" s="280"/>
      <c r="Z30" s="278"/>
      <c r="AA30" s="1109"/>
      <c r="AB30" s="1109"/>
    </row>
    <row r="31" spans="2:28" ht="16.5" customHeight="1">
      <c r="B31" s="1099"/>
      <c r="C31" s="182"/>
      <c r="D31" s="182"/>
      <c r="E31" s="182"/>
      <c r="F31" s="182"/>
      <c r="G31" s="182"/>
      <c r="H31" s="182"/>
      <c r="I31" s="654"/>
      <c r="J31" s="182"/>
      <c r="K31" s="182"/>
      <c r="L31" s="182"/>
      <c r="M31" s="182"/>
      <c r="N31" s="182"/>
      <c r="O31" s="182"/>
      <c r="P31" s="654"/>
      <c r="Q31" s="182"/>
      <c r="R31" s="182"/>
      <c r="S31" s="1099"/>
      <c r="T31" s="262" t="s">
        <v>191</v>
      </c>
      <c r="V31" s="652" t="s">
        <v>192</v>
      </c>
      <c r="W31" s="653"/>
      <c r="X31" s="655">
        <f>W32+W33</f>
        <v>0</v>
      </c>
      <c r="Y31" s="281"/>
      <c r="Z31" s="278"/>
      <c r="AA31" s="1109"/>
      <c r="AB31" s="1109"/>
    </row>
    <row r="32" spans="2:28" ht="16.5" customHeight="1">
      <c r="B32" s="182"/>
      <c r="C32" s="182"/>
      <c r="D32" s="182"/>
      <c r="E32" s="182"/>
      <c r="F32" s="182"/>
      <c r="G32" s="182"/>
      <c r="H32" s="1107" t="s">
        <v>193</v>
      </c>
      <c r="I32" s="1108"/>
      <c r="J32" s="182"/>
      <c r="K32" s="182"/>
      <c r="L32" s="182"/>
      <c r="M32" s="182"/>
      <c r="N32" s="182"/>
      <c r="O32" s="1107" t="s">
        <v>194</v>
      </c>
      <c r="P32" s="1108"/>
      <c r="Q32" s="182"/>
      <c r="R32" s="182"/>
      <c r="S32" s="182"/>
      <c r="T32" s="187" t="e">
        <f>S30/T30</f>
        <v>#DIV/0!</v>
      </c>
      <c r="V32" s="652" t="s">
        <v>195</v>
      </c>
      <c r="W32" s="653"/>
      <c r="X32" s="655">
        <f>W34+W35+W36</f>
        <v>0</v>
      </c>
      <c r="Y32" s="656">
        <f>'本文２－１一般廃棄物'!J8+'本文２－１一般廃棄物'!J9</f>
        <v>0</v>
      </c>
      <c r="Z32" s="278" t="s">
        <v>196</v>
      </c>
      <c r="AA32" s="1109"/>
      <c r="AB32" s="1109"/>
    </row>
    <row r="33" spans="2:40" ht="16.5" customHeight="1">
      <c r="B33" s="182"/>
      <c r="C33" s="182"/>
      <c r="D33" s="182"/>
      <c r="E33" s="182"/>
      <c r="F33" s="182"/>
      <c r="G33" s="185"/>
      <c r="H33" s="1100">
        <f>W34</f>
        <v>0</v>
      </c>
      <c r="I33" s="1101"/>
      <c r="J33" s="182"/>
      <c r="K33" s="182"/>
      <c r="L33" s="182"/>
      <c r="M33" s="182"/>
      <c r="N33" s="185"/>
      <c r="O33" s="1100">
        <f>W39</f>
        <v>0</v>
      </c>
      <c r="P33" s="1101"/>
      <c r="Q33" s="182"/>
      <c r="R33" s="182"/>
      <c r="S33" s="182"/>
      <c r="V33" s="652" t="s">
        <v>197</v>
      </c>
      <c r="W33" s="653"/>
      <c r="X33" s="286" t="s">
        <v>229</v>
      </c>
      <c r="Y33" s="280"/>
      <c r="Z33" s="278"/>
      <c r="AA33" s="1109"/>
      <c r="AB33" s="1109"/>
    </row>
    <row r="34" spans="2:40" ht="16.5" customHeight="1">
      <c r="B34" s="182"/>
      <c r="C34" s="182"/>
      <c r="D34" s="182"/>
      <c r="E34" s="182"/>
      <c r="F34" s="182"/>
      <c r="G34" s="657"/>
      <c r="H34" s="1102" t="e">
        <f>H33/B37</f>
        <v>#DIV/0!</v>
      </c>
      <c r="I34" s="1103"/>
      <c r="J34" s="182"/>
      <c r="K34" s="182"/>
      <c r="L34" s="649" t="s">
        <v>199</v>
      </c>
      <c r="M34" s="182"/>
      <c r="N34" s="657"/>
      <c r="O34" s="1102" t="e">
        <f>O33/B37</f>
        <v>#DIV/0!</v>
      </c>
      <c r="P34" s="1103"/>
      <c r="Q34" s="182"/>
      <c r="R34" s="182"/>
      <c r="S34" s="182"/>
      <c r="V34" s="652" t="s">
        <v>200</v>
      </c>
      <c r="W34" s="653"/>
      <c r="X34" s="279"/>
      <c r="Y34" s="280"/>
      <c r="Z34" s="278"/>
      <c r="AA34" s="1109"/>
      <c r="AB34" s="1109"/>
    </row>
    <row r="35" spans="2:40" ht="16.5" customHeight="1">
      <c r="B35" s="182"/>
      <c r="C35" s="182"/>
      <c r="D35" s="182"/>
      <c r="E35" s="182"/>
      <c r="F35" s="182"/>
      <c r="G35" s="188"/>
      <c r="H35" s="182"/>
      <c r="I35" s="182"/>
      <c r="J35" s="182"/>
      <c r="K35" s="185"/>
      <c r="L35" s="651">
        <f>W37</f>
        <v>0</v>
      </c>
      <c r="M35" s="189"/>
      <c r="N35" s="188"/>
      <c r="O35" s="182"/>
      <c r="P35" s="182"/>
      <c r="Q35" s="182"/>
      <c r="R35" s="182"/>
      <c r="S35" s="182"/>
      <c r="V35" s="652" t="s">
        <v>201</v>
      </c>
      <c r="W35" s="653"/>
      <c r="X35" s="279"/>
      <c r="Y35" s="280"/>
      <c r="Z35" s="278"/>
      <c r="AA35" s="1109"/>
      <c r="AB35" s="1109"/>
    </row>
    <row r="36" spans="2:40" ht="16.5" customHeight="1">
      <c r="B36" s="649" t="s">
        <v>202</v>
      </c>
      <c r="C36" s="182"/>
      <c r="D36" s="182"/>
      <c r="E36" s="649" t="s">
        <v>203</v>
      </c>
      <c r="F36" s="182"/>
      <c r="G36" s="188"/>
      <c r="H36" s="1107" t="s">
        <v>204</v>
      </c>
      <c r="I36" s="1108"/>
      <c r="J36" s="182"/>
      <c r="K36" s="657"/>
      <c r="L36" s="190" t="e">
        <f>L35/B37</f>
        <v>#DIV/0!</v>
      </c>
      <c r="M36" s="182"/>
      <c r="N36" s="188"/>
      <c r="O36" s="1107" t="s">
        <v>205</v>
      </c>
      <c r="P36" s="1108"/>
      <c r="Q36" s="182"/>
      <c r="R36" s="182"/>
      <c r="S36" s="182"/>
      <c r="V36" s="652" t="s">
        <v>206</v>
      </c>
      <c r="W36" s="653"/>
      <c r="X36" s="279"/>
      <c r="Y36" s="280"/>
      <c r="Z36" s="278"/>
      <c r="AA36" s="1109"/>
      <c r="AB36" s="1109"/>
    </row>
    <row r="37" spans="2:40" ht="16.5" customHeight="1">
      <c r="B37" s="1098">
        <f>W31</f>
        <v>0</v>
      </c>
      <c r="C37" s="183"/>
      <c r="D37" s="185"/>
      <c r="E37" s="651">
        <f>W32</f>
        <v>0</v>
      </c>
      <c r="F37" s="183"/>
      <c r="G37" s="189"/>
      <c r="H37" s="1100">
        <f>W35</f>
        <v>0</v>
      </c>
      <c r="I37" s="1101"/>
      <c r="J37" s="189"/>
      <c r="K37" s="188"/>
      <c r="L37" s="182"/>
      <c r="M37" s="182"/>
      <c r="N37" s="189"/>
      <c r="O37" s="1100">
        <f>W40</f>
        <v>0</v>
      </c>
      <c r="P37" s="1101"/>
      <c r="Q37" s="182"/>
      <c r="R37" s="182"/>
      <c r="S37" s="182"/>
      <c r="V37" s="652" t="s">
        <v>207</v>
      </c>
      <c r="W37" s="653"/>
      <c r="X37" s="655">
        <f>W39+W40</f>
        <v>0</v>
      </c>
      <c r="Y37" s="280"/>
      <c r="Z37" s="278"/>
      <c r="AA37" s="1109"/>
      <c r="AB37" s="1109"/>
    </row>
    <row r="38" spans="2:40" ht="16.5" customHeight="1">
      <c r="B38" s="1099"/>
      <c r="C38" s="182"/>
      <c r="D38" s="657"/>
      <c r="E38" s="190" t="e">
        <f>E37/B37</f>
        <v>#DIV/0!</v>
      </c>
      <c r="F38" s="182"/>
      <c r="G38" s="188"/>
      <c r="H38" s="1102" t="e">
        <f>H37/B37</f>
        <v>#DIV/0!</v>
      </c>
      <c r="I38" s="1103"/>
      <c r="J38" s="182"/>
      <c r="K38" s="188"/>
      <c r="L38" s="649" t="s">
        <v>208</v>
      </c>
      <c r="M38" s="182"/>
      <c r="N38" s="182"/>
      <c r="O38" s="1102" t="e">
        <f>O37/B37</f>
        <v>#DIV/0!</v>
      </c>
      <c r="P38" s="1103"/>
      <c r="Q38" s="182"/>
      <c r="R38" s="182"/>
      <c r="S38" s="182"/>
      <c r="V38" s="652" t="s">
        <v>209</v>
      </c>
      <c r="W38" s="653"/>
      <c r="X38" s="286" t="s">
        <v>230</v>
      </c>
      <c r="Y38" s="280"/>
      <c r="Z38" s="278"/>
      <c r="AA38" s="1109"/>
      <c r="AB38" s="1109"/>
    </row>
    <row r="39" spans="2:40" ht="16.5" customHeight="1">
      <c r="B39" s="182"/>
      <c r="C39" s="182"/>
      <c r="D39" s="188"/>
      <c r="E39" s="182"/>
      <c r="F39" s="182"/>
      <c r="G39" s="188"/>
      <c r="H39" s="182"/>
      <c r="I39" s="182"/>
      <c r="J39" s="182"/>
      <c r="K39" s="189"/>
      <c r="L39" s="651">
        <f>W38</f>
        <v>0</v>
      </c>
      <c r="M39" s="182"/>
      <c r="N39" s="182"/>
      <c r="O39" s="182"/>
      <c r="P39" s="657"/>
      <c r="Q39" s="182"/>
      <c r="R39" s="182"/>
      <c r="S39" s="182"/>
      <c r="V39" s="652" t="s">
        <v>211</v>
      </c>
      <c r="W39" s="653"/>
      <c r="X39" s="286"/>
      <c r="Y39" s="280"/>
      <c r="Z39" s="278"/>
      <c r="AA39" s="1109"/>
      <c r="AB39" s="1109"/>
    </row>
    <row r="40" spans="2:40" ht="16.5" customHeight="1">
      <c r="B40" s="182"/>
      <c r="C40" s="182"/>
      <c r="D40" s="188"/>
      <c r="E40" s="649" t="s">
        <v>212</v>
      </c>
      <c r="F40" s="182"/>
      <c r="G40" s="188"/>
      <c r="H40" s="1107" t="s">
        <v>213</v>
      </c>
      <c r="I40" s="1108"/>
      <c r="J40" s="182"/>
      <c r="K40" s="182"/>
      <c r="L40" s="190" t="e">
        <f>L39/B37</f>
        <v>#DIV/0!</v>
      </c>
      <c r="M40" s="182"/>
      <c r="N40" s="182"/>
      <c r="O40" s="182"/>
      <c r="P40" s="188"/>
      <c r="Q40" s="182"/>
      <c r="R40" s="182"/>
      <c r="S40" s="649" t="s">
        <v>214</v>
      </c>
      <c r="V40" s="652" t="s">
        <v>215</v>
      </c>
      <c r="W40" s="653"/>
      <c r="X40" s="286" t="s">
        <v>231</v>
      </c>
      <c r="Y40" s="280"/>
      <c r="Z40" s="278"/>
      <c r="AA40" s="1109"/>
      <c r="AB40" s="1109"/>
    </row>
    <row r="41" spans="2:40" ht="16.5" customHeight="1">
      <c r="B41" s="182"/>
      <c r="C41" s="182"/>
      <c r="D41" s="189"/>
      <c r="E41" s="651">
        <f>W33</f>
        <v>0</v>
      </c>
      <c r="F41" s="182"/>
      <c r="G41" s="189"/>
      <c r="H41" s="1100">
        <f>W36</f>
        <v>0</v>
      </c>
      <c r="I41" s="1101"/>
      <c r="J41" s="183"/>
      <c r="K41" s="184"/>
      <c r="L41" s="184"/>
      <c r="M41" s="184"/>
      <c r="N41" s="184"/>
      <c r="O41" s="184"/>
      <c r="P41" s="183"/>
      <c r="Q41" s="184"/>
      <c r="R41" s="185"/>
      <c r="S41" s="651">
        <f>W42</f>
        <v>0</v>
      </c>
      <c r="V41" s="652" t="s">
        <v>217</v>
      </c>
      <c r="W41" s="653"/>
      <c r="X41" s="655">
        <f>W30+W34+W39</f>
        <v>0</v>
      </c>
      <c r="Y41" s="656">
        <f>'本文２－１一般廃棄物'!J14</f>
        <v>0</v>
      </c>
      <c r="Z41" s="278" t="s">
        <v>218</v>
      </c>
      <c r="AA41" s="1109"/>
      <c r="AB41" s="1109"/>
    </row>
    <row r="42" spans="2:40" ht="16.5" customHeight="1">
      <c r="E42" s="191"/>
      <c r="H42" s="1102" t="e">
        <f>H41/B37</f>
        <v>#DIV/0!</v>
      </c>
      <c r="I42" s="1103"/>
      <c r="S42" s="190" t="e">
        <f>S41/B37</f>
        <v>#DIV/0!</v>
      </c>
      <c r="V42" s="652" t="s">
        <v>232</v>
      </c>
      <c r="W42" s="653"/>
      <c r="X42" s="655">
        <f>W40+W36</f>
        <v>0</v>
      </c>
      <c r="Y42" s="656">
        <f>'本文２－１一般廃棄物'!J16</f>
        <v>0</v>
      </c>
      <c r="Z42" s="278" t="s">
        <v>220</v>
      </c>
      <c r="AA42" s="1109"/>
      <c r="AB42" s="1109"/>
    </row>
    <row r="43" spans="2:40" ht="16.5" customHeight="1">
      <c r="E43" s="186"/>
      <c r="H43" s="192"/>
      <c r="I43" s="192"/>
      <c r="S43" s="192"/>
      <c r="X43" s="278" t="s">
        <v>233</v>
      </c>
      <c r="AA43" s="1109"/>
      <c r="AB43" s="1109"/>
    </row>
    <row r="44" spans="2:40" ht="16.5" customHeight="1">
      <c r="B44" s="180" t="s">
        <v>222</v>
      </c>
      <c r="V44" s="277"/>
      <c r="X44" s="180"/>
      <c r="Y44" s="180"/>
      <c r="Z44" s="180"/>
      <c r="AA44" s="1109"/>
      <c r="AB44" s="1109"/>
      <c r="AC44" s="180"/>
      <c r="AD44" s="180"/>
      <c r="AH44" s="181"/>
      <c r="AI44" s="181"/>
      <c r="AJ44" s="181"/>
      <c r="AK44" s="181"/>
      <c r="AL44" s="181"/>
      <c r="AM44" s="181"/>
      <c r="AN44" s="181"/>
    </row>
    <row r="45" spans="2:40" ht="16.5" customHeight="1">
      <c r="B45" s="181"/>
      <c r="C45" s="181"/>
      <c r="D45" s="181"/>
      <c r="E45" s="181"/>
      <c r="F45" s="181"/>
      <c r="G45" s="181"/>
      <c r="H45" s="181"/>
      <c r="I45" s="181"/>
      <c r="J45" s="181"/>
      <c r="K45" s="181"/>
      <c r="L45" s="181"/>
      <c r="M45" s="181"/>
      <c r="N45" s="181"/>
      <c r="O45" s="181"/>
      <c r="P45" s="181"/>
      <c r="Q45" s="181"/>
      <c r="R45" s="181"/>
      <c r="S45" s="181"/>
      <c r="T45" s="181"/>
      <c r="V45" s="658" t="s">
        <v>223</v>
      </c>
      <c r="W45" s="659"/>
      <c r="X45" s="656">
        <f>W30+W31</f>
        <v>0</v>
      </c>
      <c r="Y45" s="656">
        <f>'本文２－１一般廃棄物'!J12</f>
        <v>0</v>
      </c>
      <c r="Z45" s="180"/>
      <c r="AA45" s="1109"/>
      <c r="AB45" s="1109"/>
      <c r="AC45" s="180"/>
      <c r="AD45" s="180"/>
      <c r="AG45" s="181"/>
      <c r="AH45" s="181"/>
      <c r="AI45" s="181"/>
      <c r="AJ45" s="181"/>
      <c r="AK45" s="181"/>
      <c r="AL45" s="181"/>
      <c r="AM45" s="181"/>
      <c r="AN45" s="181"/>
    </row>
    <row r="46" spans="2:40" ht="16.5" customHeight="1">
      <c r="V46" s="180"/>
      <c r="X46" s="287" t="s">
        <v>234</v>
      </c>
      <c r="Y46" s="287" t="s">
        <v>225</v>
      </c>
      <c r="Z46" s="180"/>
      <c r="AA46" s="1109"/>
      <c r="AB46" s="1109"/>
      <c r="AC46" s="180"/>
      <c r="AD46" s="180"/>
      <c r="AG46" s="181"/>
      <c r="AH46" s="181"/>
      <c r="AI46" s="181"/>
      <c r="AJ46" s="181"/>
      <c r="AK46" s="181"/>
      <c r="AL46" s="181"/>
      <c r="AM46" s="181"/>
      <c r="AN46" s="181"/>
    </row>
    <row r="47" spans="2:40">
      <c r="V47" s="180"/>
      <c r="W47" s="180"/>
      <c r="X47" s="180"/>
      <c r="Y47" s="180"/>
      <c r="Z47" s="180"/>
      <c r="AA47" s="180"/>
      <c r="AB47" s="180"/>
      <c r="AC47" s="180"/>
      <c r="AD47" s="181"/>
      <c r="AE47" s="181"/>
      <c r="AF47" s="181"/>
      <c r="AG47" s="181"/>
      <c r="AH47" s="181"/>
      <c r="AI47" s="181"/>
      <c r="AJ47" s="181"/>
      <c r="AK47" s="181"/>
      <c r="AL47" s="181"/>
      <c r="AM47" s="181"/>
      <c r="AN47" s="181"/>
    </row>
    <row r="48" spans="2:40">
      <c r="V48" s="180"/>
      <c r="W48" s="180"/>
      <c r="X48" s="180"/>
      <c r="Y48" s="180"/>
      <c r="Z48" s="180"/>
      <c r="AA48" s="180"/>
      <c r="AB48" s="180"/>
      <c r="AC48" s="180"/>
      <c r="AD48" s="181"/>
      <c r="AE48" s="181"/>
      <c r="AF48" s="181"/>
      <c r="AG48" s="181"/>
      <c r="AH48" s="181"/>
      <c r="AI48" s="181"/>
      <c r="AJ48" s="181"/>
      <c r="AK48" s="181"/>
      <c r="AL48" s="181"/>
      <c r="AM48" s="181"/>
      <c r="AN48" s="181"/>
    </row>
    <row r="49" spans="1:40">
      <c r="A49" s="196"/>
      <c r="B49" s="196"/>
      <c r="C49" s="196"/>
      <c r="D49" s="196"/>
      <c r="E49" s="196"/>
      <c r="F49" s="196"/>
      <c r="G49" s="196"/>
      <c r="H49" s="196"/>
      <c r="I49" s="196"/>
      <c r="J49" s="196"/>
      <c r="K49" s="196"/>
      <c r="V49" s="180"/>
      <c r="W49" s="180"/>
      <c r="X49" s="180"/>
      <c r="Y49" s="180"/>
      <c r="Z49" s="180"/>
      <c r="AA49" s="180"/>
      <c r="AB49" s="180"/>
      <c r="AC49" s="180"/>
      <c r="AD49" s="181"/>
      <c r="AE49" s="181"/>
      <c r="AF49" s="181"/>
      <c r="AG49" s="181"/>
      <c r="AH49" s="181"/>
      <c r="AI49" s="181"/>
      <c r="AJ49" s="181"/>
      <c r="AK49" s="181"/>
      <c r="AL49" s="181"/>
      <c r="AM49" s="181"/>
      <c r="AN49" s="181"/>
    </row>
    <row r="50" spans="1:40">
      <c r="A50" s="196"/>
      <c r="B50" s="196"/>
      <c r="C50" s="196"/>
      <c r="D50" s="196"/>
      <c r="E50" s="196"/>
      <c r="F50" s="196"/>
      <c r="G50" s="196"/>
      <c r="H50" s="196"/>
      <c r="I50" s="196"/>
      <c r="J50" s="196"/>
      <c r="K50" s="196"/>
      <c r="V50" s="180"/>
      <c r="W50" s="180"/>
      <c r="X50" s="180"/>
      <c r="Y50" s="180"/>
      <c r="Z50" s="180"/>
      <c r="AA50" s="180"/>
      <c r="AB50" s="180"/>
      <c r="AC50" s="180"/>
      <c r="AD50" s="181"/>
      <c r="AE50" s="181"/>
      <c r="AF50" s="181"/>
      <c r="AG50" s="181"/>
      <c r="AH50" s="181"/>
      <c r="AI50" s="181"/>
      <c r="AJ50" s="181"/>
      <c r="AK50" s="181"/>
      <c r="AL50" s="181"/>
      <c r="AM50" s="181"/>
      <c r="AN50" s="181"/>
    </row>
    <row r="51" spans="1:40">
      <c r="A51" s="196"/>
      <c r="B51" s="196"/>
      <c r="C51" s="196"/>
      <c r="D51" s="196"/>
      <c r="E51" s="196"/>
      <c r="F51" s="196"/>
      <c r="G51" s="196"/>
      <c r="H51" s="196"/>
      <c r="I51" s="196"/>
      <c r="J51" s="196"/>
      <c r="K51" s="196"/>
      <c r="V51" s="180"/>
      <c r="W51" s="180"/>
      <c r="X51" s="180"/>
      <c r="Y51" s="180"/>
      <c r="Z51" s="180"/>
      <c r="AA51" s="180"/>
      <c r="AB51" s="180"/>
      <c r="AC51" s="180"/>
      <c r="AD51" s="181"/>
      <c r="AE51" s="181"/>
      <c r="AF51" s="181"/>
      <c r="AG51" s="181"/>
      <c r="AH51" s="181"/>
      <c r="AI51" s="181"/>
      <c r="AJ51" s="181"/>
      <c r="AK51" s="181"/>
      <c r="AL51" s="181"/>
      <c r="AM51" s="181"/>
      <c r="AN51" s="181"/>
    </row>
    <row r="52" spans="1:40">
      <c r="A52" s="196"/>
      <c r="B52" s="196"/>
      <c r="C52" s="196"/>
      <c r="D52" s="196"/>
      <c r="E52" s="196"/>
      <c r="F52" s="196"/>
      <c r="G52" s="196"/>
      <c r="H52" s="196"/>
      <c r="I52" s="196"/>
      <c r="J52" s="196"/>
      <c r="K52" s="196"/>
      <c r="V52" s="180"/>
      <c r="W52" s="180"/>
      <c r="X52" s="180"/>
      <c r="Y52" s="180"/>
      <c r="Z52" s="180"/>
      <c r="AA52" s="180"/>
      <c r="AB52" s="180"/>
      <c r="AC52" s="180"/>
      <c r="AD52" s="181"/>
      <c r="AE52" s="181"/>
      <c r="AF52" s="181"/>
      <c r="AG52" s="181"/>
      <c r="AH52" s="181"/>
      <c r="AI52" s="181"/>
      <c r="AJ52" s="181"/>
      <c r="AK52" s="181"/>
      <c r="AL52" s="181"/>
      <c r="AM52" s="181"/>
      <c r="AN52" s="181"/>
    </row>
    <row r="53" spans="1:40">
      <c r="A53" s="196"/>
      <c r="B53" s="196"/>
      <c r="C53" s="196"/>
      <c r="D53" s="196"/>
      <c r="E53" s="196"/>
      <c r="F53" s="196"/>
      <c r="G53" s="196"/>
      <c r="H53" s="196"/>
      <c r="I53" s="196"/>
      <c r="J53" s="196"/>
      <c r="K53" s="196"/>
      <c r="V53" s="180"/>
      <c r="W53" s="180"/>
      <c r="X53" s="180"/>
      <c r="Y53" s="180"/>
      <c r="Z53" s="180"/>
      <c r="AA53" s="180"/>
      <c r="AB53" s="180"/>
      <c r="AC53" s="180"/>
      <c r="AD53" s="181"/>
      <c r="AE53" s="181"/>
      <c r="AF53" s="181"/>
      <c r="AG53" s="181"/>
      <c r="AH53" s="181"/>
      <c r="AI53" s="181"/>
      <c r="AJ53" s="181"/>
      <c r="AK53" s="181"/>
      <c r="AL53" s="181"/>
      <c r="AM53" s="181"/>
      <c r="AN53" s="181"/>
    </row>
    <row r="54" spans="1:40">
      <c r="A54" s="196"/>
      <c r="B54" s="196"/>
      <c r="C54" s="196"/>
      <c r="D54" s="196"/>
      <c r="E54" s="196"/>
      <c r="F54" s="196"/>
      <c r="G54" s="196"/>
      <c r="H54" s="196"/>
      <c r="I54" s="196"/>
      <c r="J54" s="196"/>
      <c r="K54" s="196"/>
      <c r="V54" s="180"/>
      <c r="W54" s="180"/>
      <c r="X54" s="180"/>
      <c r="Y54" s="180"/>
      <c r="Z54" s="180"/>
      <c r="AA54" s="180"/>
      <c r="AB54" s="180"/>
      <c r="AC54" s="180"/>
      <c r="AD54" s="181"/>
      <c r="AE54" s="181"/>
      <c r="AF54" s="181"/>
      <c r="AG54" s="181"/>
      <c r="AH54" s="181"/>
      <c r="AI54" s="181"/>
      <c r="AJ54" s="181"/>
      <c r="AK54" s="181"/>
      <c r="AL54" s="181"/>
      <c r="AM54" s="181"/>
      <c r="AN54" s="181"/>
    </row>
    <row r="55" spans="1:40">
      <c r="A55" s="196"/>
      <c r="B55" s="196"/>
      <c r="C55" s="196"/>
      <c r="D55" s="196"/>
      <c r="E55" s="196"/>
      <c r="F55" s="196"/>
      <c r="G55" s="196"/>
      <c r="H55" s="196"/>
      <c r="I55" s="196"/>
      <c r="J55" s="196"/>
      <c r="K55" s="196"/>
      <c r="V55" s="180"/>
      <c r="W55" s="180"/>
      <c r="X55" s="180"/>
      <c r="Y55" s="180"/>
      <c r="Z55" s="180"/>
      <c r="AA55" s="180"/>
      <c r="AB55" s="180"/>
      <c r="AC55" s="180"/>
      <c r="AD55" s="181"/>
      <c r="AE55" s="181"/>
      <c r="AF55" s="181"/>
      <c r="AG55" s="181"/>
      <c r="AH55" s="181"/>
      <c r="AI55" s="181"/>
      <c r="AJ55" s="181"/>
      <c r="AK55" s="181"/>
      <c r="AL55" s="181"/>
      <c r="AM55" s="181"/>
      <c r="AN55" s="181"/>
    </row>
    <row r="56" spans="1:40">
      <c r="A56" s="196"/>
      <c r="B56" s="196"/>
      <c r="C56" s="196"/>
      <c r="D56" s="196"/>
      <c r="E56" s="196"/>
      <c r="F56" s="196"/>
      <c r="G56" s="196"/>
      <c r="H56" s="196"/>
      <c r="I56" s="196"/>
      <c r="J56" s="196"/>
      <c r="K56" s="196"/>
      <c r="AA56" s="277"/>
      <c r="AB56" s="180"/>
      <c r="AC56" s="180"/>
      <c r="AD56" s="180"/>
      <c r="AL56" s="181"/>
      <c r="AM56" s="181"/>
      <c r="AN56" s="181"/>
    </row>
    <row r="57" spans="1:40">
      <c r="A57" s="196"/>
      <c r="B57" s="196"/>
      <c r="C57" s="196"/>
      <c r="D57" s="196"/>
      <c r="E57" s="196"/>
      <c r="F57" s="196"/>
      <c r="G57" s="196"/>
      <c r="H57" s="196"/>
      <c r="I57" s="196"/>
      <c r="J57" s="196"/>
      <c r="K57" s="196"/>
      <c r="AA57" s="277"/>
      <c r="AB57" s="180"/>
      <c r="AC57" s="180"/>
      <c r="AD57" s="180"/>
      <c r="AL57" s="181"/>
      <c r="AM57" s="181"/>
      <c r="AN57" s="181"/>
    </row>
    <row r="58" spans="1:40">
      <c r="A58" s="196"/>
      <c r="B58" s="196"/>
      <c r="C58" s="196"/>
      <c r="D58" s="196"/>
      <c r="E58" s="196"/>
      <c r="F58" s="196"/>
      <c r="G58" s="196"/>
      <c r="H58" s="196"/>
      <c r="I58" s="196"/>
      <c r="J58" s="196"/>
      <c r="K58" s="196"/>
      <c r="AA58" s="277"/>
      <c r="AB58" s="180"/>
      <c r="AC58" s="180"/>
      <c r="AD58" s="180"/>
      <c r="AL58" s="181"/>
      <c r="AM58" s="181"/>
      <c r="AN58" s="181"/>
    </row>
    <row r="59" spans="1:40">
      <c r="A59" s="196"/>
      <c r="B59" s="196"/>
      <c r="C59" s="196"/>
      <c r="D59" s="196"/>
      <c r="E59" s="196"/>
      <c r="F59" s="196"/>
      <c r="G59" s="196"/>
      <c r="H59" s="196"/>
      <c r="I59" s="196"/>
      <c r="J59" s="196"/>
      <c r="K59" s="196"/>
      <c r="S59" s="200"/>
      <c r="T59" s="277"/>
      <c r="U59" s="180"/>
      <c r="V59" s="180"/>
      <c r="W59" s="180"/>
      <c r="X59" s="180"/>
      <c r="Y59" s="180"/>
      <c r="Z59" s="180"/>
      <c r="AA59" s="180"/>
      <c r="AB59" s="181"/>
      <c r="AC59" s="181"/>
      <c r="AD59" s="181"/>
      <c r="AE59" s="181"/>
      <c r="AF59" s="181"/>
      <c r="AG59" s="181"/>
      <c r="AH59" s="181"/>
      <c r="AI59" s="181"/>
      <c r="AJ59" s="181"/>
      <c r="AK59" s="181"/>
      <c r="AL59" s="181"/>
      <c r="AM59" s="181"/>
      <c r="AN59" s="181"/>
    </row>
    <row r="60" spans="1:40">
      <c r="A60" s="196"/>
      <c r="B60" s="196"/>
      <c r="C60" s="196"/>
      <c r="D60" s="196"/>
      <c r="E60" s="196"/>
      <c r="F60" s="196"/>
      <c r="G60" s="196"/>
      <c r="H60" s="196"/>
      <c r="I60" s="196"/>
      <c r="J60" s="196"/>
      <c r="K60" s="196"/>
      <c r="S60" s="200"/>
      <c r="T60" s="277"/>
      <c r="U60" s="180"/>
      <c r="V60" s="180"/>
      <c r="W60" s="180"/>
      <c r="X60" s="180"/>
      <c r="Y60" s="180"/>
      <c r="Z60" s="180"/>
      <c r="AA60" s="180"/>
      <c r="AB60" s="181"/>
      <c r="AC60" s="181"/>
      <c r="AD60" s="181"/>
      <c r="AE60" s="181"/>
      <c r="AF60" s="181"/>
      <c r="AG60" s="181"/>
      <c r="AH60" s="181"/>
      <c r="AI60" s="181"/>
      <c r="AJ60" s="181"/>
      <c r="AK60" s="181"/>
      <c r="AL60" s="181"/>
      <c r="AM60" s="181"/>
      <c r="AN60" s="181"/>
    </row>
    <row r="61" spans="1:40">
      <c r="A61" s="196"/>
      <c r="B61" s="196"/>
      <c r="C61" s="196"/>
      <c r="D61" s="196"/>
      <c r="E61" s="196"/>
      <c r="F61" s="196"/>
      <c r="G61" s="196"/>
      <c r="H61" s="196"/>
      <c r="I61" s="196"/>
      <c r="J61" s="196"/>
      <c r="K61" s="196"/>
      <c r="S61" s="200"/>
      <c r="T61" s="277"/>
      <c r="U61" s="180"/>
      <c r="V61" s="180"/>
      <c r="W61" s="180"/>
      <c r="X61" s="180"/>
      <c r="Y61" s="180"/>
      <c r="Z61" s="180"/>
      <c r="AA61" s="180"/>
      <c r="AB61" s="181"/>
      <c r="AC61" s="181"/>
      <c r="AD61" s="181"/>
      <c r="AE61" s="181"/>
      <c r="AF61" s="181"/>
      <c r="AG61" s="181"/>
      <c r="AH61" s="181"/>
      <c r="AI61" s="181"/>
      <c r="AJ61" s="181"/>
      <c r="AK61" s="181"/>
      <c r="AL61" s="181"/>
      <c r="AM61" s="181"/>
      <c r="AN61" s="181"/>
    </row>
    <row r="62" spans="1:40">
      <c r="A62" s="196"/>
      <c r="B62" s="196"/>
      <c r="C62" s="196"/>
      <c r="D62" s="196"/>
      <c r="E62" s="196"/>
      <c r="F62" s="196"/>
      <c r="G62" s="196"/>
      <c r="H62" s="196"/>
      <c r="I62" s="196"/>
      <c r="J62" s="196"/>
      <c r="K62" s="196"/>
      <c r="S62" s="200"/>
      <c r="T62" s="277"/>
      <c r="U62" s="180"/>
      <c r="V62" s="180"/>
      <c r="W62" s="180"/>
      <c r="X62" s="180"/>
      <c r="Y62" s="180"/>
      <c r="Z62" s="180"/>
      <c r="AA62" s="180"/>
      <c r="AB62" s="180"/>
      <c r="AC62" s="180"/>
      <c r="AD62" s="180"/>
      <c r="AE62" s="181"/>
      <c r="AF62" s="181"/>
      <c r="AG62" s="181"/>
      <c r="AH62" s="181"/>
      <c r="AI62" s="181"/>
      <c r="AJ62" s="181"/>
      <c r="AK62" s="181"/>
      <c r="AL62" s="181"/>
      <c r="AM62" s="181"/>
      <c r="AN62" s="181"/>
    </row>
    <row r="63" spans="1:40">
      <c r="A63" s="196"/>
      <c r="B63" s="196"/>
      <c r="C63" s="196"/>
      <c r="D63" s="196"/>
      <c r="E63" s="196"/>
      <c r="F63" s="196"/>
      <c r="G63" s="196"/>
      <c r="H63" s="196"/>
      <c r="I63" s="196"/>
      <c r="J63" s="196"/>
      <c r="K63" s="196"/>
      <c r="S63" s="200"/>
      <c r="T63" s="277"/>
      <c r="U63" s="180"/>
      <c r="V63" s="180"/>
      <c r="W63" s="180"/>
      <c r="X63" s="180"/>
      <c r="Y63" s="180"/>
      <c r="Z63" s="180"/>
      <c r="AA63" s="180"/>
      <c r="AB63" s="180"/>
      <c r="AC63" s="180"/>
      <c r="AD63" s="180"/>
      <c r="AE63" s="181"/>
      <c r="AF63" s="181"/>
      <c r="AG63" s="181"/>
      <c r="AH63" s="181"/>
      <c r="AI63" s="181"/>
      <c r="AJ63" s="181"/>
      <c r="AK63" s="181"/>
      <c r="AL63" s="181"/>
      <c r="AM63" s="181"/>
      <c r="AN63" s="181"/>
    </row>
    <row r="64" spans="1:40">
      <c r="S64" s="200"/>
      <c r="T64" s="277"/>
      <c r="U64" s="180"/>
      <c r="V64" s="180"/>
      <c r="W64" s="180"/>
      <c r="X64" s="180"/>
      <c r="Y64" s="180"/>
      <c r="Z64" s="180"/>
      <c r="AA64" s="180"/>
      <c r="AB64" s="180"/>
      <c r="AC64" s="180"/>
      <c r="AD64" s="180"/>
      <c r="AE64" s="181"/>
      <c r="AF64" s="181"/>
      <c r="AG64" s="181"/>
      <c r="AH64" s="181"/>
      <c r="AI64" s="181"/>
      <c r="AJ64" s="181"/>
      <c r="AK64" s="181"/>
      <c r="AL64" s="181"/>
      <c r="AM64" s="181"/>
      <c r="AN64" s="181"/>
    </row>
    <row r="65" spans="19:40">
      <c r="S65" s="200"/>
      <c r="T65" s="277"/>
      <c r="U65" s="180"/>
      <c r="V65" s="180"/>
      <c r="W65" s="180"/>
      <c r="X65" s="180"/>
      <c r="Y65" s="180"/>
      <c r="Z65" s="180"/>
      <c r="AA65" s="180"/>
      <c r="AB65" s="180"/>
      <c r="AC65" s="180"/>
      <c r="AD65" s="180"/>
      <c r="AE65" s="181"/>
      <c r="AF65" s="181"/>
      <c r="AG65" s="181"/>
      <c r="AH65" s="181"/>
      <c r="AI65" s="181"/>
      <c r="AJ65" s="181"/>
      <c r="AK65" s="181"/>
      <c r="AL65" s="181"/>
      <c r="AM65" s="181"/>
      <c r="AN65" s="181"/>
    </row>
    <row r="66" spans="19:40">
      <c r="S66" s="200"/>
      <c r="T66" s="277"/>
      <c r="U66" s="180"/>
      <c r="V66" s="180"/>
      <c r="W66" s="180"/>
      <c r="X66" s="180"/>
      <c r="Y66" s="180"/>
      <c r="Z66" s="180"/>
      <c r="AA66" s="180"/>
      <c r="AB66" s="180"/>
      <c r="AC66" s="180"/>
      <c r="AD66" s="180"/>
      <c r="AE66" s="181"/>
      <c r="AF66" s="181"/>
      <c r="AG66" s="181"/>
      <c r="AH66" s="181"/>
      <c r="AI66" s="181"/>
      <c r="AJ66" s="181"/>
      <c r="AK66" s="181"/>
      <c r="AL66" s="181"/>
      <c r="AM66" s="181"/>
      <c r="AN66" s="181"/>
    </row>
    <row r="67" spans="19:40">
      <c r="S67" s="200"/>
      <c r="T67" s="277"/>
      <c r="U67" s="180"/>
      <c r="V67" s="180"/>
      <c r="W67" s="180"/>
      <c r="X67" s="180"/>
      <c r="Y67" s="180"/>
      <c r="Z67" s="180"/>
      <c r="AA67" s="180"/>
      <c r="AB67" s="180"/>
      <c r="AC67" s="180"/>
      <c r="AD67" s="180"/>
      <c r="AE67" s="181"/>
      <c r="AF67" s="181"/>
      <c r="AG67" s="181"/>
      <c r="AH67" s="181"/>
      <c r="AI67" s="181"/>
      <c r="AJ67" s="181"/>
      <c r="AK67" s="181"/>
      <c r="AL67" s="181"/>
      <c r="AM67" s="181"/>
      <c r="AN67" s="181"/>
    </row>
    <row r="68" spans="19:40">
      <c r="S68" s="200"/>
      <c r="T68" s="277"/>
      <c r="U68" s="180"/>
      <c r="V68" s="180"/>
      <c r="W68" s="180"/>
      <c r="X68" s="180"/>
      <c r="Y68" s="180"/>
      <c r="Z68" s="180"/>
      <c r="AA68" s="180"/>
      <c r="AB68" s="180"/>
      <c r="AC68" s="180"/>
      <c r="AD68" s="180"/>
      <c r="AE68" s="181"/>
      <c r="AF68" s="181"/>
      <c r="AG68" s="181"/>
      <c r="AH68" s="181"/>
      <c r="AI68" s="181"/>
      <c r="AJ68" s="181"/>
      <c r="AK68" s="181"/>
      <c r="AL68" s="181"/>
      <c r="AM68" s="181"/>
      <c r="AN68" s="181"/>
    </row>
    <row r="69" spans="19:40">
      <c r="S69" s="200"/>
      <c r="T69" s="277"/>
      <c r="U69" s="180"/>
      <c r="V69" s="180"/>
      <c r="W69" s="180"/>
      <c r="X69" s="180"/>
      <c r="Y69" s="180"/>
      <c r="Z69" s="180"/>
      <c r="AA69" s="180"/>
      <c r="AB69" s="180"/>
      <c r="AC69" s="180"/>
      <c r="AD69" s="180"/>
      <c r="AE69" s="181"/>
      <c r="AF69" s="181"/>
      <c r="AG69" s="181"/>
      <c r="AH69" s="181"/>
      <c r="AI69" s="181"/>
      <c r="AJ69" s="181"/>
      <c r="AK69" s="181"/>
      <c r="AL69" s="181"/>
      <c r="AM69" s="181"/>
      <c r="AN69" s="181"/>
    </row>
    <row r="70" spans="19:40">
      <c r="S70" s="200"/>
      <c r="T70" s="277"/>
      <c r="U70" s="180"/>
      <c r="V70" s="180"/>
      <c r="W70" s="180"/>
      <c r="X70" s="180"/>
      <c r="Y70" s="180"/>
      <c r="Z70" s="180"/>
      <c r="AA70" s="180"/>
      <c r="AB70" s="180"/>
      <c r="AC70" s="180"/>
      <c r="AD70" s="180"/>
      <c r="AE70" s="181"/>
      <c r="AF70" s="181"/>
      <c r="AG70" s="181"/>
      <c r="AH70" s="181"/>
      <c r="AI70" s="181"/>
      <c r="AJ70" s="181"/>
      <c r="AK70" s="181"/>
      <c r="AL70" s="181"/>
      <c r="AM70" s="181"/>
      <c r="AN70" s="181"/>
    </row>
    <row r="71" spans="19:40">
      <c r="S71" s="200"/>
      <c r="T71" s="277"/>
      <c r="U71" s="180"/>
      <c r="V71" s="180"/>
      <c r="W71" s="180"/>
      <c r="X71" s="180"/>
      <c r="Y71" s="180"/>
      <c r="Z71" s="180"/>
      <c r="AA71" s="180"/>
      <c r="AB71" s="180"/>
      <c r="AC71" s="180"/>
      <c r="AD71" s="180"/>
      <c r="AE71" s="181"/>
      <c r="AF71" s="181"/>
      <c r="AG71" s="181"/>
      <c r="AH71" s="181"/>
      <c r="AI71" s="181"/>
      <c r="AJ71" s="181"/>
      <c r="AK71" s="181"/>
      <c r="AL71" s="181"/>
      <c r="AM71" s="181"/>
      <c r="AN71" s="181"/>
    </row>
    <row r="72" spans="19:40">
      <c r="S72" s="200"/>
      <c r="T72" s="277"/>
      <c r="U72" s="180"/>
      <c r="V72" s="180"/>
      <c r="W72" s="180"/>
      <c r="X72" s="180"/>
      <c r="Y72" s="180"/>
      <c r="Z72" s="180"/>
      <c r="AA72" s="180"/>
      <c r="AB72" s="180"/>
      <c r="AC72" s="180"/>
      <c r="AD72" s="180"/>
      <c r="AE72" s="181"/>
      <c r="AF72" s="181"/>
      <c r="AG72" s="181"/>
      <c r="AH72" s="181"/>
      <c r="AI72" s="181"/>
      <c r="AJ72" s="181"/>
      <c r="AK72" s="181"/>
      <c r="AL72" s="181"/>
      <c r="AM72" s="181"/>
      <c r="AN72" s="181"/>
    </row>
    <row r="73" spans="19:40">
      <c r="S73" s="200"/>
      <c r="T73" s="277"/>
      <c r="U73" s="180"/>
      <c r="V73" s="180"/>
      <c r="W73" s="180"/>
      <c r="X73" s="180"/>
      <c r="Y73" s="180"/>
      <c r="Z73" s="180"/>
      <c r="AA73" s="180"/>
      <c r="AB73" s="180"/>
      <c r="AC73" s="180"/>
      <c r="AD73" s="180"/>
      <c r="AE73" s="181"/>
      <c r="AF73" s="181"/>
      <c r="AG73" s="181"/>
      <c r="AH73" s="181"/>
      <c r="AI73" s="181"/>
      <c r="AJ73" s="181"/>
      <c r="AK73" s="181"/>
      <c r="AL73" s="181"/>
      <c r="AM73" s="181"/>
      <c r="AN73" s="181"/>
    </row>
  </sheetData>
  <mergeCells count="45">
    <mergeCell ref="V1:AB1"/>
    <mergeCell ref="AA28:AB46"/>
    <mergeCell ref="AA7:AB25"/>
    <mergeCell ref="V2:AB6"/>
    <mergeCell ref="X7:Y7"/>
    <mergeCell ref="X28:Y28"/>
    <mergeCell ref="H41:I41"/>
    <mergeCell ref="H21:I21"/>
    <mergeCell ref="O32:P32"/>
    <mergeCell ref="H11:I11"/>
    <mergeCell ref="O11:P11"/>
    <mergeCell ref="O12:P12"/>
    <mergeCell ref="O13:P13"/>
    <mergeCell ref="H17:I17"/>
    <mergeCell ref="H13:I13"/>
    <mergeCell ref="O17:P17"/>
    <mergeCell ref="H15:I15"/>
    <mergeCell ref="H19:I19"/>
    <mergeCell ref="H40:I40"/>
    <mergeCell ref="B30:B31"/>
    <mergeCell ref="E20:E21"/>
    <mergeCell ref="H32:I32"/>
    <mergeCell ref="B37:B38"/>
    <mergeCell ref="O37:P37"/>
    <mergeCell ref="O34:P34"/>
    <mergeCell ref="O38:P38"/>
    <mergeCell ref="H34:I34"/>
    <mergeCell ref="H38:I38"/>
    <mergeCell ref="H37:I37"/>
    <mergeCell ref="S30:S31"/>
    <mergeCell ref="H20:I20"/>
    <mergeCell ref="H42:I42"/>
    <mergeCell ref="B5:T5"/>
    <mergeCell ref="H36:I36"/>
    <mergeCell ref="O36:P36"/>
    <mergeCell ref="B26:T26"/>
    <mergeCell ref="O15:P15"/>
    <mergeCell ref="O33:P33"/>
    <mergeCell ref="H33:I33"/>
    <mergeCell ref="H12:I12"/>
    <mergeCell ref="B9:B10"/>
    <mergeCell ref="S9:S10"/>
    <mergeCell ref="B16:B17"/>
    <mergeCell ref="H16:I16"/>
    <mergeCell ref="O16:P16"/>
  </mergeCells>
  <phoneticPr fontId="17"/>
  <pageMargins left="0.70866141732283472" right="0.70866141732283472" top="0.74803149606299213" bottom="0.74803149606299213" header="0.31496062992125984" footer="0.31496062992125984"/>
  <pageSetup paperSize="9" scale="78"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76"/>
  <sheetViews>
    <sheetView view="pageBreakPreview" zoomScale="60" zoomScaleNormal="100" workbookViewId="0">
      <selection activeCell="I8" sqref="I8"/>
    </sheetView>
  </sheetViews>
  <sheetFormatPr defaultColWidth="9" defaultRowHeight="10.5"/>
  <cols>
    <col min="1" max="1" width="3.54296875" style="193" customWidth="1"/>
    <col min="2" max="2" width="2.453125" style="193" customWidth="1"/>
    <col min="3" max="3" width="9.1796875" style="193" customWidth="1"/>
    <col min="4" max="4" width="5.453125" style="193" customWidth="1"/>
    <col min="5" max="7" width="9.1796875" style="193" customWidth="1"/>
    <col min="8" max="8" width="8.1796875" style="193" customWidth="1"/>
    <col min="9" max="10" width="13.81640625" style="193" customWidth="1"/>
    <col min="11" max="11" width="9.1796875" style="193" customWidth="1"/>
    <col min="12" max="12" width="2.453125" style="193" customWidth="1"/>
    <col min="13" max="13" width="3.54296875" style="272" customWidth="1"/>
    <col min="14" max="16" width="9.1796875" style="193" customWidth="1"/>
    <col min="17" max="17" width="33.453125" style="193" customWidth="1"/>
    <col min="18" max="20" width="9.1796875" style="193" customWidth="1"/>
    <col min="21" max="16384" width="9" style="193"/>
  </cols>
  <sheetData>
    <row r="1" spans="1:21" ht="24" customHeight="1">
      <c r="B1" s="200"/>
      <c r="N1" s="969" t="s">
        <v>175</v>
      </c>
      <c r="O1" s="969"/>
      <c r="P1" s="969"/>
      <c r="Q1" s="969"/>
      <c r="R1" s="969"/>
      <c r="S1" s="969"/>
      <c r="T1" s="969"/>
      <c r="U1" s="969"/>
    </row>
    <row r="2" spans="1:21" ht="19.5" customHeight="1">
      <c r="B2" s="196" t="s">
        <v>235</v>
      </c>
      <c r="N2" s="968" t="s">
        <v>236</v>
      </c>
      <c r="O2" s="968"/>
      <c r="P2" s="968"/>
      <c r="Q2" s="968"/>
      <c r="R2" s="968"/>
      <c r="S2" s="968"/>
      <c r="T2" s="968"/>
      <c r="U2" s="968"/>
    </row>
    <row r="3" spans="1:21" ht="22.5" customHeight="1">
      <c r="B3" s="1082"/>
      <c r="C3" s="1083"/>
      <c r="D3" s="1083"/>
      <c r="E3" s="1083"/>
      <c r="F3" s="1083"/>
      <c r="G3" s="1083"/>
      <c r="H3" s="1084"/>
      <c r="I3" s="619" t="s">
        <v>126</v>
      </c>
      <c r="J3" s="1115" t="s">
        <v>127</v>
      </c>
      <c r="K3" s="1116"/>
      <c r="N3" s="968"/>
      <c r="O3" s="968"/>
      <c r="P3" s="968"/>
      <c r="Q3" s="968"/>
      <c r="R3" s="968"/>
      <c r="S3" s="968"/>
      <c r="T3" s="968"/>
      <c r="U3" s="968"/>
    </row>
    <row r="4" spans="1:21" ht="22.5" customHeight="1">
      <c r="B4" s="1085"/>
      <c r="C4" s="1086"/>
      <c r="D4" s="1086"/>
      <c r="E4" s="1086"/>
      <c r="F4" s="1086"/>
      <c r="G4" s="1086"/>
      <c r="H4" s="1087"/>
      <c r="I4" s="660">
        <f>'本文２－１一般廃棄物'!$I$6</f>
        <v>0</v>
      </c>
      <c r="J4" s="288">
        <f>本文１基本事項!$E$25</f>
        <v>0</v>
      </c>
      <c r="K4" s="661" t="s">
        <v>129</v>
      </c>
      <c r="N4" s="968" t="s">
        <v>237</v>
      </c>
      <c r="O4" s="968"/>
      <c r="P4" s="968"/>
      <c r="Q4" s="968"/>
      <c r="R4" s="968"/>
      <c r="S4" s="968"/>
      <c r="T4" s="968"/>
      <c r="U4" s="968"/>
    </row>
    <row r="5" spans="1:21" ht="22.5" customHeight="1">
      <c r="B5" s="1061" t="s">
        <v>238</v>
      </c>
      <c r="C5" s="1062"/>
      <c r="D5" s="1063"/>
      <c r="E5" s="1112" t="s">
        <v>239</v>
      </c>
      <c r="F5" s="1113"/>
      <c r="G5" s="1113"/>
      <c r="H5" s="1114"/>
      <c r="I5" s="662"/>
      <c r="J5" s="662"/>
      <c r="K5" s="663" t="str">
        <f>IFERROR(ROUND((J5/I5)-1,3),"0")</f>
        <v>0</v>
      </c>
      <c r="N5" s="968"/>
      <c r="O5" s="968"/>
      <c r="P5" s="968"/>
      <c r="Q5" s="968"/>
      <c r="R5" s="968"/>
      <c r="S5" s="968"/>
      <c r="T5" s="968"/>
      <c r="U5" s="968"/>
    </row>
    <row r="6" spans="1:21" ht="22.5" customHeight="1">
      <c r="B6" s="1064"/>
      <c r="C6" s="1065"/>
      <c r="D6" s="1066"/>
      <c r="E6" s="1117" t="s">
        <v>240</v>
      </c>
      <c r="F6" s="1118"/>
      <c r="G6" s="1118"/>
      <c r="H6" s="1119"/>
      <c r="I6" s="662"/>
      <c r="J6" s="662"/>
      <c r="K6" s="663" t="str">
        <f>IFERROR(ROUND((J6/I6)-1,3),"0")</f>
        <v>0</v>
      </c>
      <c r="N6" s="968"/>
      <c r="O6" s="968"/>
      <c r="P6" s="968"/>
      <c r="Q6" s="968"/>
      <c r="R6" s="968"/>
      <c r="S6" s="968"/>
      <c r="T6" s="968"/>
      <c r="U6" s="968"/>
    </row>
    <row r="7" spans="1:21" ht="22.5" customHeight="1">
      <c r="B7" s="1064"/>
      <c r="C7" s="1065"/>
      <c r="D7" s="1066"/>
      <c r="E7" s="1112" t="s">
        <v>141</v>
      </c>
      <c r="F7" s="1113"/>
      <c r="G7" s="1113"/>
      <c r="H7" s="1114"/>
      <c r="I7" s="662"/>
      <c r="J7" s="662"/>
      <c r="K7" s="663" t="str">
        <f>IFERROR(ROUND((J7/I7)-1,3),"0")</f>
        <v>0</v>
      </c>
      <c r="N7" s="968"/>
      <c r="O7" s="968"/>
      <c r="P7" s="968"/>
      <c r="Q7" s="968"/>
      <c r="R7" s="968"/>
      <c r="S7" s="968"/>
      <c r="T7" s="968"/>
      <c r="U7" s="968"/>
    </row>
    <row r="8" spans="1:21" ht="22.5" customHeight="1">
      <c r="B8" s="1067"/>
      <c r="C8" s="1068"/>
      <c r="D8" s="1069"/>
      <c r="E8" s="1112" t="s">
        <v>241</v>
      </c>
      <c r="F8" s="1113"/>
      <c r="G8" s="1113"/>
      <c r="H8" s="1114"/>
      <c r="I8" s="645">
        <f>I5+I6+I7</f>
        <v>0</v>
      </c>
      <c r="J8" s="645">
        <f>J5+J6+J7</f>
        <v>0</v>
      </c>
      <c r="K8" s="663" t="str">
        <f>IFERROR(ROUND((J8/I8)-1,3),"0")</f>
        <v>0</v>
      </c>
      <c r="N8" s="968" t="s">
        <v>242</v>
      </c>
      <c r="O8" s="968"/>
      <c r="P8" s="968"/>
      <c r="Q8" s="968"/>
      <c r="R8" s="968"/>
      <c r="S8" s="968"/>
      <c r="T8" s="968"/>
      <c r="U8" s="968"/>
    </row>
    <row r="9" spans="1:21" ht="22.5" customHeight="1">
      <c r="B9" s="1061" t="s">
        <v>146</v>
      </c>
      <c r="C9" s="1062"/>
      <c r="D9" s="1063"/>
      <c r="E9" s="1112" t="s">
        <v>243</v>
      </c>
      <c r="F9" s="1113"/>
      <c r="G9" s="1113"/>
      <c r="H9" s="1114"/>
      <c r="I9" s="662"/>
      <c r="J9" s="662"/>
      <c r="K9" s="663" t="str">
        <f>IFERROR(ROUND((J9/I9)-1,3),"0")</f>
        <v>0</v>
      </c>
      <c r="N9" s="968"/>
      <c r="O9" s="968"/>
      <c r="P9" s="968"/>
      <c r="Q9" s="968"/>
      <c r="R9" s="968"/>
      <c r="S9" s="968"/>
      <c r="T9" s="968"/>
      <c r="U9" s="968"/>
    </row>
    <row r="10" spans="1:21" ht="22.5" customHeight="1">
      <c r="B10" s="1067"/>
      <c r="C10" s="1068"/>
      <c r="D10" s="1069"/>
      <c r="E10" s="1112" t="s">
        <v>149</v>
      </c>
      <c r="F10" s="1113"/>
      <c r="G10" s="1113"/>
      <c r="H10" s="1114"/>
      <c r="I10" s="664" t="str">
        <f>IFERROR(ROUND(I9/I8,2),"0")</f>
        <v>0</v>
      </c>
      <c r="J10" s="664" t="str">
        <f>IFERROR(ROUND(J9/J8,2),"0")</f>
        <v>0</v>
      </c>
      <c r="K10" s="601"/>
      <c r="N10" s="968"/>
      <c r="O10" s="968"/>
      <c r="P10" s="968"/>
      <c r="Q10" s="968"/>
      <c r="R10" s="968"/>
      <c r="S10" s="968"/>
      <c r="T10" s="968"/>
      <c r="U10" s="968"/>
    </row>
    <row r="11" spans="1:21" ht="22.5" customHeight="1">
      <c r="B11" s="1061" t="s">
        <v>150</v>
      </c>
      <c r="C11" s="1062"/>
      <c r="D11" s="1063"/>
      <c r="E11" s="1112" t="s">
        <v>244</v>
      </c>
      <c r="F11" s="1113"/>
      <c r="G11" s="1113"/>
      <c r="H11" s="1114"/>
      <c r="I11" s="662"/>
      <c r="J11" s="662"/>
      <c r="K11" s="663" t="str">
        <f>IFERROR(ROUND((J11/I11)-1,3),"0")</f>
        <v>0</v>
      </c>
    </row>
    <row r="12" spans="1:21" ht="22.5" customHeight="1">
      <c r="B12" s="1067"/>
      <c r="C12" s="1068"/>
      <c r="D12" s="1069"/>
      <c r="E12" s="1112" t="s">
        <v>153</v>
      </c>
      <c r="F12" s="1113"/>
      <c r="G12" s="1113"/>
      <c r="H12" s="1114"/>
      <c r="I12" s="664" t="str">
        <f>IFERROR(ROUND(I11/I8,2),"0")</f>
        <v>0</v>
      </c>
      <c r="J12" s="664" t="str">
        <f>IFERROR(ROUND(J11/J8,2),"0")</f>
        <v>0</v>
      </c>
      <c r="K12" s="601"/>
      <c r="N12" s="1120" t="s">
        <v>245</v>
      </c>
      <c r="O12" s="1120"/>
      <c r="P12" s="1120"/>
      <c r="R12" s="1120" t="s">
        <v>246</v>
      </c>
      <c r="S12" s="1120"/>
      <c r="T12" s="1120"/>
    </row>
    <row r="13" spans="1:21" ht="22.5" customHeight="1">
      <c r="A13" s="196"/>
      <c r="B13" s="196"/>
      <c r="C13" s="196"/>
      <c r="D13" s="196"/>
      <c r="E13" s="196"/>
      <c r="F13" s="196"/>
      <c r="G13" s="196"/>
      <c r="H13" s="196"/>
      <c r="I13" s="196"/>
      <c r="J13" s="196"/>
      <c r="K13" s="196"/>
      <c r="N13" s="619" t="s">
        <v>126</v>
      </c>
      <c r="O13" s="620" t="s">
        <v>247</v>
      </c>
      <c r="P13" s="621"/>
      <c r="R13" s="619" t="s">
        <v>126</v>
      </c>
      <c r="S13" s="620" t="s">
        <v>247</v>
      </c>
      <c r="T13" s="621"/>
    </row>
    <row r="14" spans="1:21" ht="22.5" customHeight="1">
      <c r="A14" s="215"/>
      <c r="B14" s="1082"/>
      <c r="C14" s="1083"/>
      <c r="D14" s="1083"/>
      <c r="E14" s="1083"/>
      <c r="F14" s="1083"/>
      <c r="G14" s="1083"/>
      <c r="H14" s="1084"/>
      <c r="I14" s="619" t="s">
        <v>126</v>
      </c>
      <c r="J14" s="1115" t="s">
        <v>127</v>
      </c>
      <c r="K14" s="1116"/>
      <c r="L14" s="216"/>
      <c r="M14" s="290"/>
      <c r="N14" s="660">
        <f>'本文２－１一般廃棄物'!$I$6</f>
        <v>0</v>
      </c>
      <c r="O14" s="665">
        <f>本文１基本事項!$E$25</f>
        <v>0</v>
      </c>
      <c r="P14" s="661" t="s">
        <v>129</v>
      </c>
      <c r="R14" s="660">
        <f>'本文２－１一般廃棄物'!$I$6</f>
        <v>0</v>
      </c>
      <c r="S14" s="665">
        <f>本文１基本事項!$E$25</f>
        <v>0</v>
      </c>
      <c r="T14" s="624" t="s">
        <v>129</v>
      </c>
    </row>
    <row r="15" spans="1:21" ht="22.5" customHeight="1">
      <c r="A15" s="216"/>
      <c r="B15" s="1085"/>
      <c r="C15" s="1086"/>
      <c r="D15" s="1086"/>
      <c r="E15" s="1086"/>
      <c r="F15" s="1086"/>
      <c r="G15" s="1086"/>
      <c r="H15" s="1087"/>
      <c r="I15" s="660">
        <f>'本文２－１一般廃棄物'!$I$6</f>
        <v>0</v>
      </c>
      <c r="J15" s="288">
        <f>本文１基本事項!$E$25</f>
        <v>0</v>
      </c>
      <c r="K15" s="661" t="s">
        <v>129</v>
      </c>
      <c r="L15" s="216"/>
      <c r="M15" s="290"/>
      <c r="N15" s="666">
        <f>SUM($I5+$I16+$I27+$I38+$I49+$I60+$I71+$I82+$I93+$I104+$I115+$I126+$I137+$I148+$I159+$I170+$I181+$I192+$I203+$I214+$I225+$I236+$I247+$I258+$I269)</f>
        <v>0</v>
      </c>
      <c r="O15" s="666">
        <f>SUM($J5+$J16+$J27+$J38+$J49+$J60+$J71+$J82+$J93+$J104+$J115+$J126+$J137+$J148+$J159+$J170+$J181+$J192+$J203+$J214+$J225+$J236+$J247+$J258+$J269)</f>
        <v>0</v>
      </c>
      <c r="P15" s="667" t="str">
        <f t="shared" ref="P15:P20" si="0">IFERROR(ROUND((O15/N15)-1,3),"0")</f>
        <v>0</v>
      </c>
      <c r="Q15" s="668" t="s">
        <v>239</v>
      </c>
      <c r="R15" s="669">
        <f>'本文２－１一般廃棄物'!I8</f>
        <v>0</v>
      </c>
      <c r="S15" s="669">
        <f>'本文２－１一般廃棄物'!J8</f>
        <v>0</v>
      </c>
      <c r="T15" s="670" t="str">
        <f t="shared" ref="T15:T20" si="1">IFERROR(ROUND((S15/R15)-1,3),"0")</f>
        <v>0</v>
      </c>
    </row>
    <row r="16" spans="1:21" ht="22.5" customHeight="1">
      <c r="A16" s="216"/>
      <c r="B16" s="1061" t="s">
        <v>238</v>
      </c>
      <c r="C16" s="1062"/>
      <c r="D16" s="1063"/>
      <c r="E16" s="1112" t="s">
        <v>239</v>
      </c>
      <c r="F16" s="1113"/>
      <c r="G16" s="1113"/>
      <c r="H16" s="1114"/>
      <c r="I16" s="662"/>
      <c r="J16" s="662"/>
      <c r="K16" s="663" t="str">
        <f>IFERROR(ROUND((J16/I16)-1,3),"0")</f>
        <v>0</v>
      </c>
      <c r="L16" s="216"/>
      <c r="M16" s="290"/>
      <c r="N16" s="666">
        <f>SUM($I6+$I17+$I28+$I39+$I50+$I61+$I72+$I83+$I94+$I105+$I116+$I127+$I138+$I149+$I160+$I171+$I182+$I193+$I204+$I215+$I226+$I237+$I248+$I259+$I270)</f>
        <v>0</v>
      </c>
      <c r="O16" s="666">
        <f>SUM($J6+$J17+$J28+$J39+$J50+$J61+$J72+$J83+$J94+$J105+$J116+$J127+$J138+$J149+$J160+$J171+$J182+$J193+$J204+$J215+$J226+$J237+$J248+$J259+$J270)</f>
        <v>0</v>
      </c>
      <c r="P16" s="667" t="str">
        <f t="shared" si="0"/>
        <v>0</v>
      </c>
      <c r="Q16" s="289" t="s">
        <v>240</v>
      </c>
      <c r="R16" s="669">
        <f>'本文２－１一般廃棄物'!I9</f>
        <v>0</v>
      </c>
      <c r="S16" s="669">
        <f>'本文２－１一般廃棄物'!J9</f>
        <v>0</v>
      </c>
      <c r="T16" s="670" t="str">
        <f t="shared" si="1"/>
        <v>0</v>
      </c>
    </row>
    <row r="17" spans="1:21" ht="22.5" customHeight="1">
      <c r="A17" s="216"/>
      <c r="B17" s="1064"/>
      <c r="C17" s="1065"/>
      <c r="D17" s="1066"/>
      <c r="E17" s="1117" t="s">
        <v>240</v>
      </c>
      <c r="F17" s="1118"/>
      <c r="G17" s="1118"/>
      <c r="H17" s="1119"/>
      <c r="I17" s="662"/>
      <c r="J17" s="662"/>
      <c r="K17" s="663" t="str">
        <f>IFERROR(ROUND((J17/I17)-1,3),"0")</f>
        <v>0</v>
      </c>
      <c r="L17" s="216"/>
      <c r="M17" s="290"/>
      <c r="N17" s="666">
        <f>SUM($I7+$I18+$I29+$I40+$I51+$I62+$I73+$I84+$I95+$I106+$I117+$I128+$I139+$I150+$I161+$I172+$I183+$I194+$I205+$I216+$I227+$I238+$I249+$I260+$I271)</f>
        <v>0</v>
      </c>
      <c r="O17" s="666">
        <f>SUM($J7+$J18+$J29+$J40+$J51+$J62+$J73+$J84+$J95+$J106+$J117+$J128+$J139+$J150+$J161+$J172+$J183+$J194+$J205+$J216+$J227+$J238+$J249+$J260+$J271)</f>
        <v>0</v>
      </c>
      <c r="P17" s="667" t="str">
        <f t="shared" si="0"/>
        <v>0</v>
      </c>
      <c r="Q17" s="671" t="s">
        <v>141</v>
      </c>
      <c r="R17" s="669">
        <f>'本文２－１一般廃棄物'!I11</f>
        <v>0</v>
      </c>
      <c r="S17" s="669">
        <f>'本文２－１一般廃棄物'!J11</f>
        <v>0</v>
      </c>
      <c r="T17" s="670" t="str">
        <f t="shared" si="1"/>
        <v>0</v>
      </c>
    </row>
    <row r="18" spans="1:21" ht="22.5" customHeight="1">
      <c r="A18" s="216"/>
      <c r="B18" s="1064"/>
      <c r="C18" s="1065"/>
      <c r="D18" s="1066"/>
      <c r="E18" s="1112" t="s">
        <v>141</v>
      </c>
      <c r="F18" s="1113"/>
      <c r="G18" s="1113"/>
      <c r="H18" s="1114"/>
      <c r="I18" s="662"/>
      <c r="J18" s="662"/>
      <c r="K18" s="663" t="str">
        <f>IFERROR(ROUND((J18/I18)-1,3),"0")</f>
        <v>0</v>
      </c>
      <c r="L18" s="216"/>
      <c r="M18" s="290"/>
      <c r="N18" s="666">
        <f>SUM($I8+$I19+$I30+$I41+$I52+$I63+$I74+$I85+$I96+$I107+$I118+$I129+$I140+$I151+$I162+$I173+$I184+$I195+$I206+$I217+$I228+$I239+$I250+$I261+$I272)</f>
        <v>0</v>
      </c>
      <c r="O18" s="666">
        <f>SUM($J8+$J19+$J30+$J41+$J52+$J63+$J74+$J85+$J96+$J107+$J118+$J129+$J140+$J151+$J162+$J173+$J184+$J195+$J206+$J217+$J228+$J239+$J250+$J261+$J272)</f>
        <v>0</v>
      </c>
      <c r="P18" s="667" t="str">
        <f t="shared" si="0"/>
        <v>0</v>
      </c>
      <c r="Q18" s="671" t="s">
        <v>241</v>
      </c>
      <c r="R18" s="669">
        <f>'本文２－１一般廃棄物'!I12</f>
        <v>0</v>
      </c>
      <c r="S18" s="669">
        <f>'本文２－１一般廃棄物'!J12</f>
        <v>0</v>
      </c>
      <c r="T18" s="670" t="str">
        <f t="shared" si="1"/>
        <v>0</v>
      </c>
    </row>
    <row r="19" spans="1:21" ht="22.5" customHeight="1">
      <c r="A19" s="216"/>
      <c r="B19" s="1067"/>
      <c r="C19" s="1068"/>
      <c r="D19" s="1069"/>
      <c r="E19" s="1112" t="s">
        <v>241</v>
      </c>
      <c r="F19" s="1113"/>
      <c r="G19" s="1113"/>
      <c r="H19" s="1114"/>
      <c r="I19" s="645">
        <f>I16+I17+I18</f>
        <v>0</v>
      </c>
      <c r="J19" s="645">
        <f>J16+J17+J18</f>
        <v>0</v>
      </c>
      <c r="K19" s="663" t="str">
        <f>IFERROR(ROUND((J19/I19)-1,3),"0")</f>
        <v>0</v>
      </c>
      <c r="L19" s="216"/>
      <c r="M19" s="290"/>
      <c r="N19" s="666">
        <f>SUM($I9+$I20+$I31+$I42+$I53+$I64+$I75+$I86+$I97+$I108+$I119+$I130+$I141+$I152+$I163+$I174+$I185+$I196+$I207+$I218+$I229+$I240+$I251+$I262+$I273)</f>
        <v>0</v>
      </c>
      <c r="O19" s="666">
        <f>SUM($J9+$J20+$J31+$J42+$J53+$J64+$J75+$J86+$J97+$J108+$J119+$J130+$J141+$J152+$J163+$J174+$J185+$J196+$J207+$J218+$J229+$J240+$J251+$J262+$J273)</f>
        <v>0</v>
      </c>
      <c r="P19" s="667" t="str">
        <f t="shared" si="0"/>
        <v>0</v>
      </c>
      <c r="Q19" s="671" t="s">
        <v>243</v>
      </c>
      <c r="R19" s="669">
        <f>'本文２－１一般廃棄物'!I14</f>
        <v>0</v>
      </c>
      <c r="S19" s="669">
        <f>'本文２－１一般廃棄物'!J14</f>
        <v>0</v>
      </c>
      <c r="T19" s="670" t="str">
        <f t="shared" si="1"/>
        <v>0</v>
      </c>
    </row>
    <row r="20" spans="1:21" ht="22.5" customHeight="1">
      <c r="A20" s="216"/>
      <c r="B20" s="1061" t="s">
        <v>146</v>
      </c>
      <c r="C20" s="1062"/>
      <c r="D20" s="1063"/>
      <c r="E20" s="1112" t="s">
        <v>243</v>
      </c>
      <c r="F20" s="1113"/>
      <c r="G20" s="1113"/>
      <c r="H20" s="1114"/>
      <c r="I20" s="662"/>
      <c r="J20" s="662"/>
      <c r="K20" s="663" t="str">
        <f>IFERROR(ROUND((J20/I20)-1,3),"0")</f>
        <v>0</v>
      </c>
      <c r="L20" s="216"/>
      <c r="M20" s="290"/>
      <c r="N20" s="666">
        <f>SUM($I11+$I22+$I33+$I44+$I55+$I66+$I77+$I88+$I99+$I110+$I121+$I132+$I143+$I154+$I165+$I176+$I187+$I198+$I209+$I220+$I231+$I242+$I253+$I264+$I275)</f>
        <v>0</v>
      </c>
      <c r="O20" s="666">
        <f>SUM($J11+$J22+$J33+$J44+$J55+$J66+$J77+$J88+$J99+$J110+$J121+$J132+$J143+$J154+$J165+$J176+$J187+$J198+$J209+$J220+$J231+$J242+$J253+$J264+$J275)</f>
        <v>0</v>
      </c>
      <c r="P20" s="667" t="str">
        <f t="shared" si="0"/>
        <v>0</v>
      </c>
      <c r="Q20" s="671" t="s">
        <v>244</v>
      </c>
      <c r="R20" s="669">
        <f>'本文２－１一般廃棄物'!I16</f>
        <v>0</v>
      </c>
      <c r="S20" s="669">
        <f>'本文２－１一般廃棄物'!J16</f>
        <v>0</v>
      </c>
      <c r="T20" s="670" t="str">
        <f t="shared" si="1"/>
        <v>0</v>
      </c>
    </row>
    <row r="21" spans="1:21" ht="22.5" customHeight="1">
      <c r="A21" s="216"/>
      <c r="B21" s="1067"/>
      <c r="C21" s="1068"/>
      <c r="D21" s="1069"/>
      <c r="E21" s="1112" t="s">
        <v>149</v>
      </c>
      <c r="F21" s="1113"/>
      <c r="G21" s="1113"/>
      <c r="H21" s="1114"/>
      <c r="I21" s="664" t="str">
        <f>IFERROR(ROUND(I20/I19,2),"0")</f>
        <v>0</v>
      </c>
      <c r="J21" s="664" t="str">
        <f>IFERROR(ROUND(J20/J19,2),"0")</f>
        <v>0</v>
      </c>
      <c r="K21" s="601"/>
      <c r="L21" s="216"/>
      <c r="M21" s="290"/>
    </row>
    <row r="22" spans="1:21" ht="22.5" customHeight="1">
      <c r="A22" s="216"/>
      <c r="B22" s="1061" t="s">
        <v>150</v>
      </c>
      <c r="C22" s="1062"/>
      <c r="D22" s="1063"/>
      <c r="E22" s="1112" t="s">
        <v>244</v>
      </c>
      <c r="F22" s="1113"/>
      <c r="G22" s="1113"/>
      <c r="H22" s="1114"/>
      <c r="I22" s="662"/>
      <c r="J22" s="662"/>
      <c r="K22" s="663" t="str">
        <f>IFERROR(ROUND((J22/I22)-1,3),"0")</f>
        <v>0</v>
      </c>
      <c r="L22" s="216"/>
      <c r="M22" s="290"/>
      <c r="N22" s="274"/>
      <c r="O22" s="274"/>
      <c r="P22" s="274"/>
      <c r="Q22" s="274"/>
      <c r="R22" s="274"/>
      <c r="S22" s="274"/>
      <c r="T22" s="274"/>
      <c r="U22" s="274"/>
    </row>
    <row r="23" spans="1:21" ht="22.5" customHeight="1">
      <c r="A23" s="216"/>
      <c r="B23" s="1067"/>
      <c r="C23" s="1068"/>
      <c r="D23" s="1069"/>
      <c r="E23" s="1112" t="s">
        <v>153</v>
      </c>
      <c r="F23" s="1113"/>
      <c r="G23" s="1113"/>
      <c r="H23" s="1114"/>
      <c r="I23" s="664" t="str">
        <f>IFERROR(ROUND(I22/I19,2),"0")</f>
        <v>0</v>
      </c>
      <c r="J23" s="664" t="str">
        <f>IFERROR(ROUND(J22/J19,2),"0")</f>
        <v>0</v>
      </c>
      <c r="K23" s="601"/>
      <c r="L23" s="216"/>
      <c r="M23" s="290"/>
      <c r="N23" s="274"/>
      <c r="O23" s="274"/>
      <c r="P23" s="274"/>
      <c r="Q23" s="274"/>
      <c r="R23" s="274"/>
      <c r="S23" s="274"/>
      <c r="T23" s="274"/>
      <c r="U23" s="274"/>
    </row>
    <row r="24" spans="1:21" ht="22.5" customHeight="1">
      <c r="A24" s="216"/>
      <c r="B24" s="216"/>
      <c r="C24" s="216"/>
      <c r="D24" s="216"/>
      <c r="E24" s="216"/>
      <c r="F24" s="216"/>
      <c r="G24" s="216"/>
      <c r="H24" s="216"/>
      <c r="I24" s="216"/>
      <c r="J24" s="216"/>
      <c r="K24" s="216"/>
      <c r="L24" s="216"/>
      <c r="M24" s="290"/>
      <c r="N24" s="316"/>
      <c r="O24" s="316"/>
      <c r="P24" s="316"/>
      <c r="Q24" s="316"/>
      <c r="R24" s="316"/>
      <c r="S24" s="316"/>
      <c r="T24" s="316"/>
      <c r="U24" s="316"/>
    </row>
    <row r="25" spans="1:21" ht="22.5" customHeight="1">
      <c r="B25" s="1082" t="s">
        <v>248</v>
      </c>
      <c r="C25" s="1083"/>
      <c r="D25" s="1083"/>
      <c r="E25" s="1083"/>
      <c r="F25" s="1083"/>
      <c r="G25" s="1083"/>
      <c r="H25" s="1084"/>
      <c r="I25" s="619" t="s">
        <v>126</v>
      </c>
      <c r="J25" s="1115" t="s">
        <v>127</v>
      </c>
      <c r="K25" s="1116"/>
      <c r="N25" s="316"/>
      <c r="O25" s="316"/>
      <c r="P25" s="316"/>
      <c r="Q25" s="316"/>
      <c r="R25" s="316"/>
      <c r="S25" s="316"/>
      <c r="T25" s="316"/>
      <c r="U25" s="316"/>
    </row>
    <row r="26" spans="1:21" ht="22.5" customHeight="1">
      <c r="B26" s="1085"/>
      <c r="C26" s="1086"/>
      <c r="D26" s="1086"/>
      <c r="E26" s="1086"/>
      <c r="F26" s="1086"/>
      <c r="G26" s="1086"/>
      <c r="H26" s="1087"/>
      <c r="I26" s="660">
        <f>'本文２－１一般廃棄物'!$I$6</f>
        <v>0</v>
      </c>
      <c r="J26" s="288">
        <f>本文１基本事項!$E$25</f>
        <v>0</v>
      </c>
      <c r="K26" s="661" t="s">
        <v>129</v>
      </c>
    </row>
    <row r="27" spans="1:21" ht="22.5" customHeight="1">
      <c r="B27" s="1061" t="s">
        <v>238</v>
      </c>
      <c r="C27" s="1062"/>
      <c r="D27" s="1063"/>
      <c r="E27" s="1112" t="s">
        <v>239</v>
      </c>
      <c r="F27" s="1113"/>
      <c r="G27" s="1113"/>
      <c r="H27" s="1114"/>
      <c r="I27" s="662"/>
      <c r="J27" s="662"/>
      <c r="K27" s="663" t="str">
        <f t="shared" ref="K27:K30" si="2">IFERROR(ROUND((J27/I27)-1,3),"0")</f>
        <v>0</v>
      </c>
    </row>
    <row r="28" spans="1:21" ht="22.5" customHeight="1">
      <c r="B28" s="1064"/>
      <c r="C28" s="1065"/>
      <c r="D28" s="1066"/>
      <c r="E28" s="1117" t="s">
        <v>240</v>
      </c>
      <c r="F28" s="1118"/>
      <c r="G28" s="1118"/>
      <c r="H28" s="1119"/>
      <c r="I28" s="662"/>
      <c r="J28" s="662"/>
      <c r="K28" s="663" t="str">
        <f t="shared" si="2"/>
        <v>0</v>
      </c>
    </row>
    <row r="29" spans="1:21" ht="22.5" customHeight="1">
      <c r="B29" s="1064"/>
      <c r="C29" s="1065"/>
      <c r="D29" s="1066"/>
      <c r="E29" s="1112" t="s">
        <v>141</v>
      </c>
      <c r="F29" s="1113"/>
      <c r="G29" s="1113"/>
      <c r="H29" s="1114"/>
      <c r="I29" s="662"/>
      <c r="J29" s="662"/>
      <c r="K29" s="663" t="str">
        <f t="shared" si="2"/>
        <v>0</v>
      </c>
    </row>
    <row r="30" spans="1:21" ht="22.5" customHeight="1">
      <c r="B30" s="1067"/>
      <c r="C30" s="1068"/>
      <c r="D30" s="1069"/>
      <c r="E30" s="1112" t="s">
        <v>241</v>
      </c>
      <c r="F30" s="1113"/>
      <c r="G30" s="1113"/>
      <c r="H30" s="1114"/>
      <c r="I30" s="645">
        <f>I27+I28+I29</f>
        <v>0</v>
      </c>
      <c r="J30" s="645">
        <f>J27+J28+J29</f>
        <v>0</v>
      </c>
      <c r="K30" s="663" t="str">
        <f t="shared" si="2"/>
        <v>0</v>
      </c>
    </row>
    <row r="31" spans="1:21" ht="22.5" customHeight="1">
      <c r="B31" s="1061" t="s">
        <v>146</v>
      </c>
      <c r="C31" s="1062"/>
      <c r="D31" s="1063"/>
      <c r="E31" s="1112" t="s">
        <v>243</v>
      </c>
      <c r="F31" s="1113"/>
      <c r="G31" s="1113"/>
      <c r="H31" s="1114"/>
      <c r="I31" s="662"/>
      <c r="J31" s="662"/>
      <c r="K31" s="663" t="str">
        <f>IFERROR(ROUND((J31/I31)-1,3),"0")</f>
        <v>0</v>
      </c>
    </row>
    <row r="32" spans="1:21" ht="22.5" customHeight="1">
      <c r="B32" s="1067"/>
      <c r="C32" s="1068"/>
      <c r="D32" s="1069"/>
      <c r="E32" s="1112" t="s">
        <v>149</v>
      </c>
      <c r="F32" s="1113"/>
      <c r="G32" s="1113"/>
      <c r="H32" s="1114"/>
      <c r="I32" s="664" t="str">
        <f>IFERROR(ROUND(I31/I30,2),"0")</f>
        <v>0</v>
      </c>
      <c r="J32" s="664" t="str">
        <f>IFERROR(ROUND(J31/J30,2),"0")</f>
        <v>0</v>
      </c>
      <c r="K32" s="601"/>
    </row>
    <row r="33" spans="2:11" ht="22.5" customHeight="1">
      <c r="B33" s="1061" t="s">
        <v>150</v>
      </c>
      <c r="C33" s="1062"/>
      <c r="D33" s="1063"/>
      <c r="E33" s="1112" t="s">
        <v>244</v>
      </c>
      <c r="F33" s="1113"/>
      <c r="G33" s="1113"/>
      <c r="H33" s="1114"/>
      <c r="I33" s="662"/>
      <c r="J33" s="662"/>
      <c r="K33" s="663" t="str">
        <f>IFERROR(ROUND((J33/I33)-1,3),"0")</f>
        <v>0</v>
      </c>
    </row>
    <row r="34" spans="2:11" ht="22.5" customHeight="1">
      <c r="B34" s="1067"/>
      <c r="C34" s="1068"/>
      <c r="D34" s="1069"/>
      <c r="E34" s="1112" t="s">
        <v>153</v>
      </c>
      <c r="F34" s="1113"/>
      <c r="G34" s="1113"/>
      <c r="H34" s="1114"/>
      <c r="I34" s="664" t="str">
        <f>IFERROR(ROUND(I33/I30,2),"0")</f>
        <v>0</v>
      </c>
      <c r="J34" s="664" t="str">
        <f>IFERROR(ROUND(J33/J30,2),"0")</f>
        <v>0</v>
      </c>
      <c r="K34" s="601"/>
    </row>
    <row r="35" spans="2:11" ht="22.5" customHeight="1"/>
    <row r="36" spans="2:11" ht="22.5" customHeight="1">
      <c r="B36" s="1082"/>
      <c r="C36" s="1083"/>
      <c r="D36" s="1083"/>
      <c r="E36" s="1083"/>
      <c r="F36" s="1083"/>
      <c r="G36" s="1083"/>
      <c r="H36" s="1084"/>
      <c r="I36" s="619" t="s">
        <v>126</v>
      </c>
      <c r="J36" s="1115" t="s">
        <v>127</v>
      </c>
      <c r="K36" s="1116"/>
    </row>
    <row r="37" spans="2:11" ht="22.5" customHeight="1">
      <c r="B37" s="1085"/>
      <c r="C37" s="1086"/>
      <c r="D37" s="1086"/>
      <c r="E37" s="1086"/>
      <c r="F37" s="1086"/>
      <c r="G37" s="1086"/>
      <c r="H37" s="1087"/>
      <c r="I37" s="660">
        <f>'本文２－１一般廃棄物'!$I$6</f>
        <v>0</v>
      </c>
      <c r="J37" s="288">
        <f>本文１基本事項!$E$25</f>
        <v>0</v>
      </c>
      <c r="K37" s="661" t="s">
        <v>129</v>
      </c>
    </row>
    <row r="38" spans="2:11" ht="22.5" customHeight="1">
      <c r="B38" s="1061" t="s">
        <v>238</v>
      </c>
      <c r="C38" s="1062"/>
      <c r="D38" s="1063"/>
      <c r="E38" s="1112" t="s">
        <v>239</v>
      </c>
      <c r="F38" s="1113"/>
      <c r="G38" s="1113"/>
      <c r="H38" s="1114"/>
      <c r="I38" s="662"/>
      <c r="J38" s="662"/>
      <c r="K38" s="663" t="str">
        <f>IFERROR(ROUND((J38/I38)-1,3),"0")</f>
        <v>0</v>
      </c>
    </row>
    <row r="39" spans="2:11" ht="22.5" customHeight="1">
      <c r="B39" s="1064"/>
      <c r="C39" s="1065"/>
      <c r="D39" s="1066"/>
      <c r="E39" s="1117" t="s">
        <v>240</v>
      </c>
      <c r="F39" s="1118"/>
      <c r="G39" s="1118"/>
      <c r="H39" s="1119"/>
      <c r="I39" s="662"/>
      <c r="J39" s="662"/>
      <c r="K39" s="663" t="str">
        <f>IFERROR(ROUND((J39/I39)-1,3),"0")</f>
        <v>0</v>
      </c>
    </row>
    <row r="40" spans="2:11" ht="22.5" customHeight="1">
      <c r="B40" s="1064"/>
      <c r="C40" s="1065"/>
      <c r="D40" s="1066"/>
      <c r="E40" s="1112" t="s">
        <v>141</v>
      </c>
      <c r="F40" s="1113"/>
      <c r="G40" s="1113"/>
      <c r="H40" s="1114"/>
      <c r="I40" s="662"/>
      <c r="J40" s="662"/>
      <c r="K40" s="663" t="str">
        <f>IFERROR(ROUND((J40/I40)-1,3),"0")</f>
        <v>0</v>
      </c>
    </row>
    <row r="41" spans="2:11" ht="22.5" customHeight="1">
      <c r="B41" s="1067"/>
      <c r="C41" s="1068"/>
      <c r="D41" s="1069"/>
      <c r="E41" s="1112" t="s">
        <v>241</v>
      </c>
      <c r="F41" s="1113"/>
      <c r="G41" s="1113"/>
      <c r="H41" s="1114"/>
      <c r="I41" s="645">
        <f>I38+I39+I40</f>
        <v>0</v>
      </c>
      <c r="J41" s="645">
        <f>J38+J39+J40</f>
        <v>0</v>
      </c>
      <c r="K41" s="663" t="str">
        <f t="shared" ref="K41:K42" si="3">IFERROR(ROUND((J41/I41)-1,3),"0")</f>
        <v>0</v>
      </c>
    </row>
    <row r="42" spans="2:11" ht="22.5" customHeight="1">
      <c r="B42" s="1061" t="s">
        <v>146</v>
      </c>
      <c r="C42" s="1062"/>
      <c r="D42" s="1063"/>
      <c r="E42" s="1112" t="s">
        <v>243</v>
      </c>
      <c r="F42" s="1113"/>
      <c r="G42" s="1113"/>
      <c r="H42" s="1114"/>
      <c r="I42" s="662"/>
      <c r="J42" s="662"/>
      <c r="K42" s="663" t="str">
        <f t="shared" si="3"/>
        <v>0</v>
      </c>
    </row>
    <row r="43" spans="2:11" ht="22.5" customHeight="1">
      <c r="B43" s="1067"/>
      <c r="C43" s="1068"/>
      <c r="D43" s="1069"/>
      <c r="E43" s="1112" t="s">
        <v>149</v>
      </c>
      <c r="F43" s="1113"/>
      <c r="G43" s="1113"/>
      <c r="H43" s="1114"/>
      <c r="I43" s="664" t="str">
        <f>IFERROR(ROUND(I42/I41,2),"0")</f>
        <v>0</v>
      </c>
      <c r="J43" s="664" t="str">
        <f>IFERROR(ROUND(J42/J41,2),"0")</f>
        <v>0</v>
      </c>
      <c r="K43" s="601"/>
    </row>
    <row r="44" spans="2:11" ht="22.5" customHeight="1">
      <c r="B44" s="1061" t="s">
        <v>150</v>
      </c>
      <c r="C44" s="1062"/>
      <c r="D44" s="1063"/>
      <c r="E44" s="1112" t="s">
        <v>244</v>
      </c>
      <c r="F44" s="1113"/>
      <c r="G44" s="1113"/>
      <c r="H44" s="1114"/>
      <c r="I44" s="662"/>
      <c r="J44" s="662"/>
      <c r="K44" s="663" t="str">
        <f>IFERROR(ROUND((J44/I44)-1,3),"0")</f>
        <v>0</v>
      </c>
    </row>
    <row r="45" spans="2:11" ht="22.5" customHeight="1">
      <c r="B45" s="1067"/>
      <c r="C45" s="1068"/>
      <c r="D45" s="1069"/>
      <c r="E45" s="1112" t="s">
        <v>153</v>
      </c>
      <c r="F45" s="1113"/>
      <c r="G45" s="1113"/>
      <c r="H45" s="1114"/>
      <c r="I45" s="664" t="str">
        <f>IFERROR(ROUND(I44/I41,2),"0")</f>
        <v>0</v>
      </c>
      <c r="J45" s="664" t="str">
        <f>IFERROR(ROUND(J44/J41,2),"0")</f>
        <v>0</v>
      </c>
      <c r="K45" s="601"/>
    </row>
    <row r="46" spans="2:11" ht="22.5" customHeight="1"/>
    <row r="47" spans="2:11" ht="22.5" customHeight="1">
      <c r="B47" s="1082"/>
      <c r="C47" s="1083"/>
      <c r="D47" s="1083"/>
      <c r="E47" s="1083"/>
      <c r="F47" s="1083"/>
      <c r="G47" s="1083"/>
      <c r="H47" s="1084"/>
      <c r="I47" s="619" t="s">
        <v>126</v>
      </c>
      <c r="J47" s="1115" t="s">
        <v>127</v>
      </c>
      <c r="K47" s="1116"/>
    </row>
    <row r="48" spans="2:11" ht="22.5" customHeight="1">
      <c r="B48" s="1085"/>
      <c r="C48" s="1086"/>
      <c r="D48" s="1086"/>
      <c r="E48" s="1086"/>
      <c r="F48" s="1086"/>
      <c r="G48" s="1086"/>
      <c r="H48" s="1087"/>
      <c r="I48" s="660">
        <f>'本文２－１一般廃棄物'!$I$6</f>
        <v>0</v>
      </c>
      <c r="J48" s="288">
        <f>本文１基本事項!$E$25</f>
        <v>0</v>
      </c>
      <c r="K48" s="661" t="s">
        <v>129</v>
      </c>
    </row>
    <row r="49" spans="2:11" ht="22.5" customHeight="1">
      <c r="B49" s="1061" t="s">
        <v>238</v>
      </c>
      <c r="C49" s="1062"/>
      <c r="D49" s="1063"/>
      <c r="E49" s="1112" t="s">
        <v>239</v>
      </c>
      <c r="F49" s="1113"/>
      <c r="G49" s="1113"/>
      <c r="H49" s="1114"/>
      <c r="I49" s="662"/>
      <c r="J49" s="662"/>
      <c r="K49" s="663" t="str">
        <f>IFERROR(ROUND((J49/I49)-1,3),"0")</f>
        <v>0</v>
      </c>
    </row>
    <row r="50" spans="2:11" ht="22.5" customHeight="1">
      <c r="B50" s="1064"/>
      <c r="C50" s="1065"/>
      <c r="D50" s="1066"/>
      <c r="E50" s="1117" t="s">
        <v>240</v>
      </c>
      <c r="F50" s="1118"/>
      <c r="G50" s="1118"/>
      <c r="H50" s="1119"/>
      <c r="I50" s="662"/>
      <c r="J50" s="662"/>
      <c r="K50" s="663" t="str">
        <f>IFERROR(ROUND((J50/I50)-1,3),"0")</f>
        <v>0</v>
      </c>
    </row>
    <row r="51" spans="2:11" ht="22.5" customHeight="1">
      <c r="B51" s="1064"/>
      <c r="C51" s="1065"/>
      <c r="D51" s="1066"/>
      <c r="E51" s="1112" t="s">
        <v>141</v>
      </c>
      <c r="F51" s="1113"/>
      <c r="G51" s="1113"/>
      <c r="H51" s="1114"/>
      <c r="I51" s="662"/>
      <c r="J51" s="662"/>
      <c r="K51" s="663" t="str">
        <f>IFERROR(ROUND((J51/I51)-1,3),"0")</f>
        <v>0</v>
      </c>
    </row>
    <row r="52" spans="2:11" ht="22.5" customHeight="1">
      <c r="B52" s="1067"/>
      <c r="C52" s="1068"/>
      <c r="D52" s="1069"/>
      <c r="E52" s="1112" t="s">
        <v>241</v>
      </c>
      <c r="F52" s="1113"/>
      <c r="G52" s="1113"/>
      <c r="H52" s="1114"/>
      <c r="I52" s="645">
        <f>I49+I50+I51</f>
        <v>0</v>
      </c>
      <c r="J52" s="645">
        <f>J49+J50+J51</f>
        <v>0</v>
      </c>
      <c r="K52" s="663" t="str">
        <f>IFERROR(ROUND((J52/I52)-1,3),"0")</f>
        <v>0</v>
      </c>
    </row>
    <row r="53" spans="2:11" ht="22.5" customHeight="1">
      <c r="B53" s="1061" t="s">
        <v>146</v>
      </c>
      <c r="C53" s="1062"/>
      <c r="D53" s="1063"/>
      <c r="E53" s="1112" t="s">
        <v>243</v>
      </c>
      <c r="F53" s="1113"/>
      <c r="G53" s="1113"/>
      <c r="H53" s="1114"/>
      <c r="I53" s="662"/>
      <c r="J53" s="662"/>
      <c r="K53" s="663" t="str">
        <f>IFERROR(ROUND((J53/I53)-1,3),"0")</f>
        <v>0</v>
      </c>
    </row>
    <row r="54" spans="2:11" ht="22.5" customHeight="1">
      <c r="B54" s="1067"/>
      <c r="C54" s="1068"/>
      <c r="D54" s="1069"/>
      <c r="E54" s="1112" t="s">
        <v>149</v>
      </c>
      <c r="F54" s="1113"/>
      <c r="G54" s="1113"/>
      <c r="H54" s="1114"/>
      <c r="I54" s="664" t="str">
        <f>IFERROR(ROUND(I53/I52,2),"0")</f>
        <v>0</v>
      </c>
      <c r="J54" s="664" t="str">
        <f>IFERROR(ROUND(J53/J52,2),"0")</f>
        <v>0</v>
      </c>
      <c r="K54" s="601"/>
    </row>
    <row r="55" spans="2:11" ht="22.5" customHeight="1">
      <c r="B55" s="1061" t="s">
        <v>150</v>
      </c>
      <c r="C55" s="1062"/>
      <c r="D55" s="1063"/>
      <c r="E55" s="1112" t="s">
        <v>244</v>
      </c>
      <c r="F55" s="1113"/>
      <c r="G55" s="1113"/>
      <c r="H55" s="1114"/>
      <c r="I55" s="662"/>
      <c r="J55" s="662"/>
      <c r="K55" s="663" t="str">
        <f>IFERROR(ROUND((J55/I55)-1,3),"0")</f>
        <v>0</v>
      </c>
    </row>
    <row r="56" spans="2:11" ht="22.5" customHeight="1">
      <c r="B56" s="1067"/>
      <c r="C56" s="1068"/>
      <c r="D56" s="1069"/>
      <c r="E56" s="1112" t="s">
        <v>153</v>
      </c>
      <c r="F56" s="1113"/>
      <c r="G56" s="1113"/>
      <c r="H56" s="1114"/>
      <c r="I56" s="664" t="str">
        <f>IFERROR(ROUND(I55/I52,2),"0")</f>
        <v>0</v>
      </c>
      <c r="J56" s="664" t="str">
        <f>IFERROR(ROUND(J55/J52,2),"0")</f>
        <v>0</v>
      </c>
      <c r="K56" s="601"/>
    </row>
    <row r="57" spans="2:11" ht="22.5" customHeight="1"/>
    <row r="58" spans="2:11" ht="22.5" customHeight="1">
      <c r="B58" s="1082"/>
      <c r="C58" s="1083"/>
      <c r="D58" s="1083"/>
      <c r="E58" s="1083"/>
      <c r="F58" s="1083"/>
      <c r="G58" s="1083"/>
      <c r="H58" s="1084"/>
      <c r="I58" s="619" t="s">
        <v>126</v>
      </c>
      <c r="J58" s="1115" t="s">
        <v>127</v>
      </c>
      <c r="K58" s="1116"/>
    </row>
    <row r="59" spans="2:11" ht="22.5" customHeight="1">
      <c r="B59" s="1085"/>
      <c r="C59" s="1086"/>
      <c r="D59" s="1086"/>
      <c r="E59" s="1086"/>
      <c r="F59" s="1086"/>
      <c r="G59" s="1086"/>
      <c r="H59" s="1087"/>
      <c r="I59" s="660">
        <f>'本文２－１一般廃棄物'!$I$6</f>
        <v>0</v>
      </c>
      <c r="J59" s="288">
        <f>本文１基本事項!$E$25</f>
        <v>0</v>
      </c>
      <c r="K59" s="661" t="s">
        <v>129</v>
      </c>
    </row>
    <row r="60" spans="2:11" ht="22.5" customHeight="1">
      <c r="B60" s="1061" t="s">
        <v>238</v>
      </c>
      <c r="C60" s="1062"/>
      <c r="D60" s="1063"/>
      <c r="E60" s="1112" t="s">
        <v>239</v>
      </c>
      <c r="F60" s="1113"/>
      <c r="G60" s="1113"/>
      <c r="H60" s="1114"/>
      <c r="I60" s="662"/>
      <c r="J60" s="662"/>
      <c r="K60" s="663" t="str">
        <f>IFERROR(ROUND((J60/I60)-1,3),"0")</f>
        <v>0</v>
      </c>
    </row>
    <row r="61" spans="2:11" ht="22.5" customHeight="1">
      <c r="B61" s="1064"/>
      <c r="C61" s="1065"/>
      <c r="D61" s="1066"/>
      <c r="E61" s="1117" t="s">
        <v>240</v>
      </c>
      <c r="F61" s="1118"/>
      <c r="G61" s="1118"/>
      <c r="H61" s="1119"/>
      <c r="I61" s="662"/>
      <c r="J61" s="662"/>
      <c r="K61" s="663" t="str">
        <f>IFERROR(ROUND((J61/I61)-1,3),"0")</f>
        <v>0</v>
      </c>
    </row>
    <row r="62" spans="2:11" ht="22.5" customHeight="1">
      <c r="B62" s="1064"/>
      <c r="C62" s="1065"/>
      <c r="D62" s="1066"/>
      <c r="E62" s="1112" t="s">
        <v>141</v>
      </c>
      <c r="F62" s="1113"/>
      <c r="G62" s="1113"/>
      <c r="H62" s="1114"/>
      <c r="I62" s="662"/>
      <c r="J62" s="662"/>
      <c r="K62" s="663" t="str">
        <f>IFERROR(ROUND((J62/I62)-1,3),"0")</f>
        <v>0</v>
      </c>
    </row>
    <row r="63" spans="2:11" ht="22.5" customHeight="1">
      <c r="B63" s="1067"/>
      <c r="C63" s="1068"/>
      <c r="D63" s="1069"/>
      <c r="E63" s="1112" t="s">
        <v>241</v>
      </c>
      <c r="F63" s="1113"/>
      <c r="G63" s="1113"/>
      <c r="H63" s="1114"/>
      <c r="I63" s="645">
        <f>I60+I61+I62</f>
        <v>0</v>
      </c>
      <c r="J63" s="645">
        <f>J60+J61+J62</f>
        <v>0</v>
      </c>
      <c r="K63" s="663" t="str">
        <f>IFERROR(ROUND((J63/I63)-1,3),"0")</f>
        <v>0</v>
      </c>
    </row>
    <row r="64" spans="2:11" ht="22.5" customHeight="1">
      <c r="B64" s="1061" t="s">
        <v>146</v>
      </c>
      <c r="C64" s="1062"/>
      <c r="D64" s="1063"/>
      <c r="E64" s="1112" t="s">
        <v>243</v>
      </c>
      <c r="F64" s="1113"/>
      <c r="G64" s="1113"/>
      <c r="H64" s="1114"/>
      <c r="I64" s="662"/>
      <c r="J64" s="662"/>
      <c r="K64" s="663" t="str">
        <f>IFERROR(ROUND((J64/I64)-1,3),"0")</f>
        <v>0</v>
      </c>
    </row>
    <row r="65" spans="2:11" ht="22.5" customHeight="1">
      <c r="B65" s="1067"/>
      <c r="C65" s="1068"/>
      <c r="D65" s="1069"/>
      <c r="E65" s="1112" t="s">
        <v>149</v>
      </c>
      <c r="F65" s="1113"/>
      <c r="G65" s="1113"/>
      <c r="H65" s="1114"/>
      <c r="I65" s="664" t="str">
        <f>IFERROR(ROUND(I64/I63,2),"0")</f>
        <v>0</v>
      </c>
      <c r="J65" s="664" t="str">
        <f>IFERROR(ROUND(J64/J63,2),"0")</f>
        <v>0</v>
      </c>
      <c r="K65" s="601"/>
    </row>
    <row r="66" spans="2:11" ht="22.5" customHeight="1">
      <c r="B66" s="1061" t="s">
        <v>150</v>
      </c>
      <c r="C66" s="1062"/>
      <c r="D66" s="1063"/>
      <c r="E66" s="1112" t="s">
        <v>244</v>
      </c>
      <c r="F66" s="1113"/>
      <c r="G66" s="1113"/>
      <c r="H66" s="1114"/>
      <c r="I66" s="662"/>
      <c r="J66" s="662"/>
      <c r="K66" s="663" t="str">
        <f>IFERROR(ROUND((J66/I66)-1,3),"0")</f>
        <v>0</v>
      </c>
    </row>
    <row r="67" spans="2:11" ht="22.5" customHeight="1">
      <c r="B67" s="1067"/>
      <c r="C67" s="1068"/>
      <c r="D67" s="1069"/>
      <c r="E67" s="1112" t="s">
        <v>153</v>
      </c>
      <c r="F67" s="1113"/>
      <c r="G67" s="1113"/>
      <c r="H67" s="1114"/>
      <c r="I67" s="664" t="str">
        <f>IFERROR(ROUND(I66/I63,2),"0")</f>
        <v>0</v>
      </c>
      <c r="J67" s="664" t="str">
        <f>IFERROR(ROUND(J66/J63,2),"0")</f>
        <v>0</v>
      </c>
      <c r="K67" s="601"/>
    </row>
    <row r="68" spans="2:11" ht="22.5" customHeight="1"/>
    <row r="69" spans="2:11" ht="22.5" customHeight="1">
      <c r="B69" s="1082"/>
      <c r="C69" s="1083"/>
      <c r="D69" s="1083"/>
      <c r="E69" s="1083"/>
      <c r="F69" s="1083"/>
      <c r="G69" s="1083"/>
      <c r="H69" s="1084"/>
      <c r="I69" s="619" t="s">
        <v>126</v>
      </c>
      <c r="J69" s="1115" t="s">
        <v>127</v>
      </c>
      <c r="K69" s="1116"/>
    </row>
    <row r="70" spans="2:11" ht="22.5" customHeight="1">
      <c r="B70" s="1085"/>
      <c r="C70" s="1086"/>
      <c r="D70" s="1086"/>
      <c r="E70" s="1086"/>
      <c r="F70" s="1086"/>
      <c r="G70" s="1086"/>
      <c r="H70" s="1087"/>
      <c r="I70" s="660">
        <f>'本文２－１一般廃棄物'!$I$6</f>
        <v>0</v>
      </c>
      <c r="J70" s="288">
        <f>本文１基本事項!$E$25</f>
        <v>0</v>
      </c>
      <c r="K70" s="661" t="s">
        <v>129</v>
      </c>
    </row>
    <row r="71" spans="2:11" ht="22.5" customHeight="1">
      <c r="B71" s="1061" t="s">
        <v>238</v>
      </c>
      <c r="C71" s="1062"/>
      <c r="D71" s="1063"/>
      <c r="E71" s="1112" t="s">
        <v>239</v>
      </c>
      <c r="F71" s="1113"/>
      <c r="G71" s="1113"/>
      <c r="H71" s="1114"/>
      <c r="I71" s="662"/>
      <c r="J71" s="662"/>
      <c r="K71" s="663" t="str">
        <f>IFERROR(ROUND((J71/I71)-1,3),"0")</f>
        <v>0</v>
      </c>
    </row>
    <row r="72" spans="2:11" ht="22.5" customHeight="1">
      <c r="B72" s="1064"/>
      <c r="C72" s="1065"/>
      <c r="D72" s="1066"/>
      <c r="E72" s="1117" t="s">
        <v>240</v>
      </c>
      <c r="F72" s="1118"/>
      <c r="G72" s="1118"/>
      <c r="H72" s="1119"/>
      <c r="I72" s="662"/>
      <c r="J72" s="662"/>
      <c r="K72" s="663" t="str">
        <f>IFERROR(ROUND((J72/I72)-1,3),"0")</f>
        <v>0</v>
      </c>
    </row>
    <row r="73" spans="2:11" ht="22.5" customHeight="1">
      <c r="B73" s="1064"/>
      <c r="C73" s="1065"/>
      <c r="D73" s="1066"/>
      <c r="E73" s="1112" t="s">
        <v>141</v>
      </c>
      <c r="F73" s="1113"/>
      <c r="G73" s="1113"/>
      <c r="H73" s="1114"/>
      <c r="I73" s="662"/>
      <c r="J73" s="662"/>
      <c r="K73" s="663" t="str">
        <f>IFERROR(ROUND((J73/I73)-1,3),"0")</f>
        <v>0</v>
      </c>
    </row>
    <row r="74" spans="2:11" ht="22.5" customHeight="1">
      <c r="B74" s="1067"/>
      <c r="C74" s="1068"/>
      <c r="D74" s="1069"/>
      <c r="E74" s="1112" t="s">
        <v>241</v>
      </c>
      <c r="F74" s="1113"/>
      <c r="G74" s="1113"/>
      <c r="H74" s="1114"/>
      <c r="I74" s="645">
        <f>I71+I72+I73</f>
        <v>0</v>
      </c>
      <c r="J74" s="645">
        <f>J71+J72+J73</f>
        <v>0</v>
      </c>
      <c r="K74" s="663" t="str">
        <f>IFERROR(ROUND((J74/I74)-1,3),"0")</f>
        <v>0</v>
      </c>
    </row>
    <row r="75" spans="2:11" ht="22.5" customHeight="1">
      <c r="B75" s="1061" t="s">
        <v>146</v>
      </c>
      <c r="C75" s="1062"/>
      <c r="D75" s="1063"/>
      <c r="E75" s="1112" t="s">
        <v>243</v>
      </c>
      <c r="F75" s="1113"/>
      <c r="G75" s="1113"/>
      <c r="H75" s="1114"/>
      <c r="I75" s="662"/>
      <c r="J75" s="662"/>
      <c r="K75" s="663" t="str">
        <f>IFERROR(ROUND((J75/I75)-1,3),"0")</f>
        <v>0</v>
      </c>
    </row>
    <row r="76" spans="2:11" ht="22.5" customHeight="1">
      <c r="B76" s="1067"/>
      <c r="C76" s="1068"/>
      <c r="D76" s="1069"/>
      <c r="E76" s="1112" t="s">
        <v>149</v>
      </c>
      <c r="F76" s="1113"/>
      <c r="G76" s="1113"/>
      <c r="H76" s="1114"/>
      <c r="I76" s="664" t="str">
        <f>IFERROR(ROUND(I75/I74,2),"0")</f>
        <v>0</v>
      </c>
      <c r="J76" s="664" t="str">
        <f>IFERROR(ROUND(J75/J74,2),"0")</f>
        <v>0</v>
      </c>
      <c r="K76" s="601"/>
    </row>
    <row r="77" spans="2:11" ht="22.5" customHeight="1">
      <c r="B77" s="1061" t="s">
        <v>150</v>
      </c>
      <c r="C77" s="1062"/>
      <c r="D77" s="1063"/>
      <c r="E77" s="1112" t="s">
        <v>244</v>
      </c>
      <c r="F77" s="1113"/>
      <c r="G77" s="1113"/>
      <c r="H77" s="1114"/>
      <c r="I77" s="662"/>
      <c r="J77" s="662"/>
      <c r="K77" s="663" t="str">
        <f>IFERROR(ROUND((J77/I77)-1,3),"0")</f>
        <v>0</v>
      </c>
    </row>
    <row r="78" spans="2:11" ht="22.5" customHeight="1">
      <c r="B78" s="1067"/>
      <c r="C78" s="1068"/>
      <c r="D78" s="1069"/>
      <c r="E78" s="1112" t="s">
        <v>153</v>
      </c>
      <c r="F78" s="1113"/>
      <c r="G78" s="1113"/>
      <c r="H78" s="1114"/>
      <c r="I78" s="664" t="str">
        <f>IFERROR(ROUND(I77/I74,2),"0")</f>
        <v>0</v>
      </c>
      <c r="J78" s="664" t="str">
        <f>IFERROR(ROUND(J77/J74,2),"0")</f>
        <v>0</v>
      </c>
      <c r="K78" s="601"/>
    </row>
    <row r="79" spans="2:11" ht="22.5" customHeight="1"/>
    <row r="80" spans="2:11" ht="22.5" customHeight="1">
      <c r="B80" s="1082"/>
      <c r="C80" s="1083"/>
      <c r="D80" s="1083"/>
      <c r="E80" s="1083"/>
      <c r="F80" s="1083"/>
      <c r="G80" s="1083"/>
      <c r="H80" s="1084"/>
      <c r="I80" s="619" t="s">
        <v>126</v>
      </c>
      <c r="J80" s="1115" t="s">
        <v>127</v>
      </c>
      <c r="K80" s="1116"/>
    </row>
    <row r="81" spans="2:11" ht="22.5" customHeight="1">
      <c r="B81" s="1085"/>
      <c r="C81" s="1086"/>
      <c r="D81" s="1086"/>
      <c r="E81" s="1086"/>
      <c r="F81" s="1086"/>
      <c r="G81" s="1086"/>
      <c r="H81" s="1087"/>
      <c r="I81" s="660">
        <f>'本文２－１一般廃棄物'!$I$6</f>
        <v>0</v>
      </c>
      <c r="J81" s="288">
        <f>本文１基本事項!$E$25</f>
        <v>0</v>
      </c>
      <c r="K81" s="661" t="s">
        <v>129</v>
      </c>
    </row>
    <row r="82" spans="2:11" ht="22.5" customHeight="1">
      <c r="B82" s="1061" t="s">
        <v>238</v>
      </c>
      <c r="C82" s="1062"/>
      <c r="D82" s="1063"/>
      <c r="E82" s="1112" t="s">
        <v>239</v>
      </c>
      <c r="F82" s="1113"/>
      <c r="G82" s="1113"/>
      <c r="H82" s="1114"/>
      <c r="I82" s="662"/>
      <c r="J82" s="662"/>
      <c r="K82" s="663" t="str">
        <f>IFERROR(ROUND((J82/I82)-1,3),"0")</f>
        <v>0</v>
      </c>
    </row>
    <row r="83" spans="2:11" ht="22.5" customHeight="1">
      <c r="B83" s="1064"/>
      <c r="C83" s="1065"/>
      <c r="D83" s="1066"/>
      <c r="E83" s="1117" t="s">
        <v>240</v>
      </c>
      <c r="F83" s="1118"/>
      <c r="G83" s="1118"/>
      <c r="H83" s="1119"/>
      <c r="I83" s="662"/>
      <c r="J83" s="662"/>
      <c r="K83" s="663" t="str">
        <f>IFERROR(ROUND((J83/I83)-1,3),"0")</f>
        <v>0</v>
      </c>
    </row>
    <row r="84" spans="2:11" ht="22.5" customHeight="1">
      <c r="B84" s="1064"/>
      <c r="C84" s="1065"/>
      <c r="D84" s="1066"/>
      <c r="E84" s="1112" t="s">
        <v>141</v>
      </c>
      <c r="F84" s="1113"/>
      <c r="G84" s="1113"/>
      <c r="H84" s="1114"/>
      <c r="I84" s="662"/>
      <c r="J84" s="662"/>
      <c r="K84" s="663" t="str">
        <f>IFERROR(ROUND((J84/I84)-1,3),"0")</f>
        <v>0</v>
      </c>
    </row>
    <row r="85" spans="2:11" ht="22.5" customHeight="1">
      <c r="B85" s="1067"/>
      <c r="C85" s="1068"/>
      <c r="D85" s="1069"/>
      <c r="E85" s="1112" t="s">
        <v>241</v>
      </c>
      <c r="F85" s="1113"/>
      <c r="G85" s="1113"/>
      <c r="H85" s="1114"/>
      <c r="I85" s="645">
        <f>I82+I83+I84</f>
        <v>0</v>
      </c>
      <c r="J85" s="645">
        <f>J82+J83+J84</f>
        <v>0</v>
      </c>
      <c r="K85" s="663" t="str">
        <f>IFERROR(ROUND((J85/I85)-1,3),"0")</f>
        <v>0</v>
      </c>
    </row>
    <row r="86" spans="2:11" ht="22.5" customHeight="1">
      <c r="B86" s="1061" t="s">
        <v>146</v>
      </c>
      <c r="C86" s="1062"/>
      <c r="D86" s="1063"/>
      <c r="E86" s="1112" t="s">
        <v>243</v>
      </c>
      <c r="F86" s="1113"/>
      <c r="G86" s="1113"/>
      <c r="H86" s="1114"/>
      <c r="I86" s="662"/>
      <c r="J86" s="662"/>
      <c r="K86" s="663" t="str">
        <f>IFERROR(ROUND((J86/I86)-1,3),"0")</f>
        <v>0</v>
      </c>
    </row>
    <row r="87" spans="2:11" ht="22.5" customHeight="1">
      <c r="B87" s="1067"/>
      <c r="C87" s="1068"/>
      <c r="D87" s="1069"/>
      <c r="E87" s="1112" t="s">
        <v>149</v>
      </c>
      <c r="F87" s="1113"/>
      <c r="G87" s="1113"/>
      <c r="H87" s="1114"/>
      <c r="I87" s="664" t="str">
        <f>IFERROR(ROUND(I86/I85,2),"0")</f>
        <v>0</v>
      </c>
      <c r="J87" s="664" t="str">
        <f>IFERROR(ROUND(J86/J85,2),"0")</f>
        <v>0</v>
      </c>
      <c r="K87" s="601"/>
    </row>
    <row r="88" spans="2:11" ht="22.5" customHeight="1">
      <c r="B88" s="1061" t="s">
        <v>150</v>
      </c>
      <c r="C88" s="1062"/>
      <c r="D88" s="1063"/>
      <c r="E88" s="1112" t="s">
        <v>244</v>
      </c>
      <c r="F88" s="1113"/>
      <c r="G88" s="1113"/>
      <c r="H88" s="1114"/>
      <c r="I88" s="662"/>
      <c r="J88" s="662"/>
      <c r="K88" s="663" t="str">
        <f>IFERROR(ROUND((J88/I88)-1,3),"0")</f>
        <v>0</v>
      </c>
    </row>
    <row r="89" spans="2:11" ht="22.5" customHeight="1">
      <c r="B89" s="1067"/>
      <c r="C89" s="1068"/>
      <c r="D89" s="1069"/>
      <c r="E89" s="1112" t="s">
        <v>153</v>
      </c>
      <c r="F89" s="1113"/>
      <c r="G89" s="1113"/>
      <c r="H89" s="1114"/>
      <c r="I89" s="664" t="str">
        <f>IFERROR(ROUND(I88/I85,2),"0")</f>
        <v>0</v>
      </c>
      <c r="J89" s="664" t="str">
        <f>IFERROR(ROUND(J88/J85,2),"0")</f>
        <v>0</v>
      </c>
      <c r="K89" s="601"/>
    </row>
    <row r="90" spans="2:11" ht="22.5" customHeight="1"/>
    <row r="91" spans="2:11" ht="22.5" customHeight="1">
      <c r="B91" s="1082"/>
      <c r="C91" s="1083"/>
      <c r="D91" s="1083"/>
      <c r="E91" s="1083"/>
      <c r="F91" s="1083"/>
      <c r="G91" s="1083"/>
      <c r="H91" s="1084"/>
      <c r="I91" s="619" t="s">
        <v>126</v>
      </c>
      <c r="J91" s="1115" t="s">
        <v>127</v>
      </c>
      <c r="K91" s="1116"/>
    </row>
    <row r="92" spans="2:11" ht="22.5" customHeight="1">
      <c r="B92" s="1085"/>
      <c r="C92" s="1086"/>
      <c r="D92" s="1086"/>
      <c r="E92" s="1086"/>
      <c r="F92" s="1086"/>
      <c r="G92" s="1086"/>
      <c r="H92" s="1087"/>
      <c r="I92" s="660">
        <f>'本文２－１一般廃棄物'!$I$6</f>
        <v>0</v>
      </c>
      <c r="J92" s="288">
        <f>本文１基本事項!$E$25</f>
        <v>0</v>
      </c>
      <c r="K92" s="661" t="s">
        <v>129</v>
      </c>
    </row>
    <row r="93" spans="2:11" ht="22.5" customHeight="1">
      <c r="B93" s="1061" t="s">
        <v>238</v>
      </c>
      <c r="C93" s="1062"/>
      <c r="D93" s="1063"/>
      <c r="E93" s="1112" t="s">
        <v>239</v>
      </c>
      <c r="F93" s="1113"/>
      <c r="G93" s="1113"/>
      <c r="H93" s="1114"/>
      <c r="I93" s="662"/>
      <c r="J93" s="662"/>
      <c r="K93" s="663" t="str">
        <f>IFERROR(ROUND((J93/I93)-1,3),"0")</f>
        <v>0</v>
      </c>
    </row>
    <row r="94" spans="2:11" ht="22.5" customHeight="1">
      <c r="B94" s="1064"/>
      <c r="C94" s="1065"/>
      <c r="D94" s="1066"/>
      <c r="E94" s="1117" t="s">
        <v>240</v>
      </c>
      <c r="F94" s="1118"/>
      <c r="G94" s="1118"/>
      <c r="H94" s="1119"/>
      <c r="I94" s="662"/>
      <c r="J94" s="662"/>
      <c r="K94" s="663" t="str">
        <f>IFERROR(ROUND((J94/I94)-1,3),"0")</f>
        <v>0</v>
      </c>
    </row>
    <row r="95" spans="2:11" ht="22.5" customHeight="1">
      <c r="B95" s="1064"/>
      <c r="C95" s="1065"/>
      <c r="D95" s="1066"/>
      <c r="E95" s="1112" t="s">
        <v>141</v>
      </c>
      <c r="F95" s="1113"/>
      <c r="G95" s="1113"/>
      <c r="H95" s="1114"/>
      <c r="I95" s="662"/>
      <c r="J95" s="662"/>
      <c r="K95" s="663" t="str">
        <f>IFERROR(ROUND((J95/I95)-1,3),"0")</f>
        <v>0</v>
      </c>
    </row>
    <row r="96" spans="2:11" ht="22.5" customHeight="1">
      <c r="B96" s="1067"/>
      <c r="C96" s="1068"/>
      <c r="D96" s="1069"/>
      <c r="E96" s="1112" t="s">
        <v>241</v>
      </c>
      <c r="F96" s="1113"/>
      <c r="G96" s="1113"/>
      <c r="H96" s="1114"/>
      <c r="I96" s="645">
        <f>I93+I94+I95</f>
        <v>0</v>
      </c>
      <c r="J96" s="645">
        <f>J93+J94+J95</f>
        <v>0</v>
      </c>
      <c r="K96" s="663" t="str">
        <f>IFERROR(ROUND((J96/I96)-1,3),"0")</f>
        <v>0</v>
      </c>
    </row>
    <row r="97" spans="2:11" ht="22.5" customHeight="1">
      <c r="B97" s="1061" t="s">
        <v>146</v>
      </c>
      <c r="C97" s="1062"/>
      <c r="D97" s="1063"/>
      <c r="E97" s="1112" t="s">
        <v>243</v>
      </c>
      <c r="F97" s="1113"/>
      <c r="G97" s="1113"/>
      <c r="H97" s="1114"/>
      <c r="I97" s="662"/>
      <c r="J97" s="662"/>
      <c r="K97" s="663" t="str">
        <f>IFERROR(ROUND((J97/I97)-1,3),"0")</f>
        <v>0</v>
      </c>
    </row>
    <row r="98" spans="2:11" ht="22.5" customHeight="1">
      <c r="B98" s="1067"/>
      <c r="C98" s="1068"/>
      <c r="D98" s="1069"/>
      <c r="E98" s="1112" t="s">
        <v>149</v>
      </c>
      <c r="F98" s="1113"/>
      <c r="G98" s="1113"/>
      <c r="H98" s="1114"/>
      <c r="I98" s="664" t="str">
        <f>IFERROR(ROUND(I97/I96,2),"0")</f>
        <v>0</v>
      </c>
      <c r="J98" s="664" t="str">
        <f>IFERROR(ROUND(J97/J96,2),"0")</f>
        <v>0</v>
      </c>
      <c r="K98" s="601"/>
    </row>
    <row r="99" spans="2:11" ht="22.5" customHeight="1">
      <c r="B99" s="1061" t="s">
        <v>150</v>
      </c>
      <c r="C99" s="1062"/>
      <c r="D99" s="1063"/>
      <c r="E99" s="1112" t="s">
        <v>244</v>
      </c>
      <c r="F99" s="1113"/>
      <c r="G99" s="1113"/>
      <c r="H99" s="1114"/>
      <c r="I99" s="662"/>
      <c r="J99" s="662"/>
      <c r="K99" s="663" t="str">
        <f>IFERROR(ROUND((J99/I99)-1,3),"0")</f>
        <v>0</v>
      </c>
    </row>
    <row r="100" spans="2:11" ht="22.5" customHeight="1">
      <c r="B100" s="1067"/>
      <c r="C100" s="1068"/>
      <c r="D100" s="1069"/>
      <c r="E100" s="1112" t="s">
        <v>153</v>
      </c>
      <c r="F100" s="1113"/>
      <c r="G100" s="1113"/>
      <c r="H100" s="1114"/>
      <c r="I100" s="664" t="str">
        <f>IFERROR(ROUND(I99/I96,2),"0")</f>
        <v>0</v>
      </c>
      <c r="J100" s="664" t="str">
        <f>IFERROR(ROUND(J99/J96,2),"0")</f>
        <v>0</v>
      </c>
      <c r="K100" s="601"/>
    </row>
    <row r="101" spans="2:11" ht="22.5" customHeight="1"/>
    <row r="102" spans="2:11" ht="22.5" customHeight="1">
      <c r="B102" s="1082"/>
      <c r="C102" s="1083"/>
      <c r="D102" s="1083"/>
      <c r="E102" s="1083"/>
      <c r="F102" s="1083"/>
      <c r="G102" s="1083"/>
      <c r="H102" s="1084"/>
      <c r="I102" s="619" t="s">
        <v>126</v>
      </c>
      <c r="J102" s="1115" t="s">
        <v>127</v>
      </c>
      <c r="K102" s="1116"/>
    </row>
    <row r="103" spans="2:11" ht="22.5" customHeight="1">
      <c r="B103" s="1085"/>
      <c r="C103" s="1086"/>
      <c r="D103" s="1086"/>
      <c r="E103" s="1086"/>
      <c r="F103" s="1086"/>
      <c r="G103" s="1086"/>
      <c r="H103" s="1087"/>
      <c r="I103" s="660">
        <f>'本文２－１一般廃棄物'!$I$6</f>
        <v>0</v>
      </c>
      <c r="J103" s="288">
        <f>本文１基本事項!$E$25</f>
        <v>0</v>
      </c>
      <c r="K103" s="661" t="s">
        <v>129</v>
      </c>
    </row>
    <row r="104" spans="2:11" ht="22.5" customHeight="1">
      <c r="B104" s="1061" t="s">
        <v>238</v>
      </c>
      <c r="C104" s="1062"/>
      <c r="D104" s="1063"/>
      <c r="E104" s="1112" t="s">
        <v>239</v>
      </c>
      <c r="F104" s="1113"/>
      <c r="G104" s="1113"/>
      <c r="H104" s="1114"/>
      <c r="I104" s="662"/>
      <c r="J104" s="662"/>
      <c r="K104" s="663" t="str">
        <f>IFERROR(ROUND((J104/I104)-1,3),"0")</f>
        <v>0</v>
      </c>
    </row>
    <row r="105" spans="2:11" ht="22.5" customHeight="1">
      <c r="B105" s="1064"/>
      <c r="C105" s="1065"/>
      <c r="D105" s="1066"/>
      <c r="E105" s="1117" t="s">
        <v>240</v>
      </c>
      <c r="F105" s="1118"/>
      <c r="G105" s="1118"/>
      <c r="H105" s="1119"/>
      <c r="I105" s="662"/>
      <c r="J105" s="662"/>
      <c r="K105" s="663" t="str">
        <f>IFERROR(ROUND((J105/I105)-1,3),"0")</f>
        <v>0</v>
      </c>
    </row>
    <row r="106" spans="2:11" ht="22.5" customHeight="1">
      <c r="B106" s="1064"/>
      <c r="C106" s="1065"/>
      <c r="D106" s="1066"/>
      <c r="E106" s="1112" t="s">
        <v>141</v>
      </c>
      <c r="F106" s="1113"/>
      <c r="G106" s="1113"/>
      <c r="H106" s="1114"/>
      <c r="I106" s="662"/>
      <c r="J106" s="662"/>
      <c r="K106" s="663" t="str">
        <f>IFERROR(ROUND((J106/I106)-1,3),"0")</f>
        <v>0</v>
      </c>
    </row>
    <row r="107" spans="2:11" ht="22.5" customHeight="1">
      <c r="B107" s="1067"/>
      <c r="C107" s="1068"/>
      <c r="D107" s="1069"/>
      <c r="E107" s="1112" t="s">
        <v>241</v>
      </c>
      <c r="F107" s="1113"/>
      <c r="G107" s="1113"/>
      <c r="H107" s="1114"/>
      <c r="I107" s="645">
        <f>I104+I105+I106</f>
        <v>0</v>
      </c>
      <c r="J107" s="645">
        <f>J104+J105+J106</f>
        <v>0</v>
      </c>
      <c r="K107" s="663" t="str">
        <f>IFERROR(ROUND((J107/I107)-1,3),"0")</f>
        <v>0</v>
      </c>
    </row>
    <row r="108" spans="2:11" ht="22.5" customHeight="1">
      <c r="B108" s="1061" t="s">
        <v>146</v>
      </c>
      <c r="C108" s="1062"/>
      <c r="D108" s="1063"/>
      <c r="E108" s="1112" t="s">
        <v>243</v>
      </c>
      <c r="F108" s="1113"/>
      <c r="G108" s="1113"/>
      <c r="H108" s="1114"/>
      <c r="I108" s="662"/>
      <c r="J108" s="662"/>
      <c r="K108" s="663" t="str">
        <f>IFERROR(ROUND((J108/I108)-1,3),"0")</f>
        <v>0</v>
      </c>
    </row>
    <row r="109" spans="2:11" ht="22.5" customHeight="1">
      <c r="B109" s="1067"/>
      <c r="C109" s="1068"/>
      <c r="D109" s="1069"/>
      <c r="E109" s="1112" t="s">
        <v>149</v>
      </c>
      <c r="F109" s="1113"/>
      <c r="G109" s="1113"/>
      <c r="H109" s="1114"/>
      <c r="I109" s="664" t="str">
        <f>IFERROR(ROUND(I108/I107,2),"0")</f>
        <v>0</v>
      </c>
      <c r="J109" s="664" t="str">
        <f>IFERROR(ROUND(J108/J107,2),"0")</f>
        <v>0</v>
      </c>
      <c r="K109" s="601"/>
    </row>
    <row r="110" spans="2:11" ht="22.5" customHeight="1">
      <c r="B110" s="1061" t="s">
        <v>150</v>
      </c>
      <c r="C110" s="1062"/>
      <c r="D110" s="1063"/>
      <c r="E110" s="1112" t="s">
        <v>244</v>
      </c>
      <c r="F110" s="1113"/>
      <c r="G110" s="1113"/>
      <c r="H110" s="1114"/>
      <c r="I110" s="662"/>
      <c r="J110" s="662"/>
      <c r="K110" s="663" t="str">
        <f>IFERROR(ROUND((J110/I110)-1,3),"0")</f>
        <v>0</v>
      </c>
    </row>
    <row r="111" spans="2:11" ht="22.5" customHeight="1">
      <c r="B111" s="1067"/>
      <c r="C111" s="1068"/>
      <c r="D111" s="1069"/>
      <c r="E111" s="1112" t="s">
        <v>153</v>
      </c>
      <c r="F111" s="1113"/>
      <c r="G111" s="1113"/>
      <c r="H111" s="1114"/>
      <c r="I111" s="664" t="str">
        <f>IFERROR(ROUND(I110/I107,2),"0")</f>
        <v>0</v>
      </c>
      <c r="J111" s="664" t="str">
        <f>IFERROR(ROUND(J110/J107,2),"0")</f>
        <v>0</v>
      </c>
      <c r="K111" s="601"/>
    </row>
    <row r="112" spans="2:11" ht="22.5" customHeight="1"/>
    <row r="113" spans="2:11" ht="22.5" customHeight="1">
      <c r="B113" s="1082"/>
      <c r="C113" s="1083"/>
      <c r="D113" s="1083"/>
      <c r="E113" s="1083"/>
      <c r="F113" s="1083"/>
      <c r="G113" s="1083"/>
      <c r="H113" s="1084"/>
      <c r="I113" s="619" t="s">
        <v>126</v>
      </c>
      <c r="J113" s="1115" t="s">
        <v>127</v>
      </c>
      <c r="K113" s="1116"/>
    </row>
    <row r="114" spans="2:11" ht="22.5" customHeight="1">
      <c r="B114" s="1085"/>
      <c r="C114" s="1086"/>
      <c r="D114" s="1086"/>
      <c r="E114" s="1086"/>
      <c r="F114" s="1086"/>
      <c r="G114" s="1086"/>
      <c r="H114" s="1087"/>
      <c r="I114" s="660">
        <f>'本文２－１一般廃棄物'!$I$6</f>
        <v>0</v>
      </c>
      <c r="J114" s="288">
        <f>本文１基本事項!$E$25</f>
        <v>0</v>
      </c>
      <c r="K114" s="661" t="s">
        <v>129</v>
      </c>
    </row>
    <row r="115" spans="2:11" ht="22.5" customHeight="1">
      <c r="B115" s="1061" t="s">
        <v>238</v>
      </c>
      <c r="C115" s="1062"/>
      <c r="D115" s="1063"/>
      <c r="E115" s="1112" t="s">
        <v>239</v>
      </c>
      <c r="F115" s="1113"/>
      <c r="G115" s="1113"/>
      <c r="H115" s="1114"/>
      <c r="I115" s="662"/>
      <c r="J115" s="662"/>
      <c r="K115" s="663" t="str">
        <f>IFERROR(ROUND((J115/I115)-1,3),"0")</f>
        <v>0</v>
      </c>
    </row>
    <row r="116" spans="2:11" ht="22.5" customHeight="1">
      <c r="B116" s="1064"/>
      <c r="C116" s="1065"/>
      <c r="D116" s="1066"/>
      <c r="E116" s="1117" t="s">
        <v>240</v>
      </c>
      <c r="F116" s="1118"/>
      <c r="G116" s="1118"/>
      <c r="H116" s="1119"/>
      <c r="I116" s="662"/>
      <c r="J116" s="662"/>
      <c r="K116" s="663" t="str">
        <f>IFERROR(ROUND((J116/I116)-1,3),"0")</f>
        <v>0</v>
      </c>
    </row>
    <row r="117" spans="2:11" ht="22.5" customHeight="1">
      <c r="B117" s="1064"/>
      <c r="C117" s="1065"/>
      <c r="D117" s="1066"/>
      <c r="E117" s="1112" t="s">
        <v>141</v>
      </c>
      <c r="F117" s="1113"/>
      <c r="G117" s="1113"/>
      <c r="H117" s="1114"/>
      <c r="I117" s="662"/>
      <c r="J117" s="662"/>
      <c r="K117" s="663" t="str">
        <f>IFERROR(ROUND((J117/I117)-1,3),"0")</f>
        <v>0</v>
      </c>
    </row>
    <row r="118" spans="2:11" ht="22.5" customHeight="1">
      <c r="B118" s="1067"/>
      <c r="C118" s="1068"/>
      <c r="D118" s="1069"/>
      <c r="E118" s="1112" t="s">
        <v>241</v>
      </c>
      <c r="F118" s="1113"/>
      <c r="G118" s="1113"/>
      <c r="H118" s="1114"/>
      <c r="I118" s="645">
        <f>I115+I116+I117</f>
        <v>0</v>
      </c>
      <c r="J118" s="645">
        <f>J115+J116+J117</f>
        <v>0</v>
      </c>
      <c r="K118" s="663" t="str">
        <f>IFERROR(ROUND((J118/I118)-1,3),"0")</f>
        <v>0</v>
      </c>
    </row>
    <row r="119" spans="2:11" ht="22.5" customHeight="1">
      <c r="B119" s="1061" t="s">
        <v>146</v>
      </c>
      <c r="C119" s="1062"/>
      <c r="D119" s="1063"/>
      <c r="E119" s="1112" t="s">
        <v>243</v>
      </c>
      <c r="F119" s="1113"/>
      <c r="G119" s="1113"/>
      <c r="H119" s="1114"/>
      <c r="I119" s="662"/>
      <c r="J119" s="662"/>
      <c r="K119" s="663" t="str">
        <f>IFERROR(ROUND((J119/I119)-1,3),"0")</f>
        <v>0</v>
      </c>
    </row>
    <row r="120" spans="2:11" ht="22.5" customHeight="1">
      <c r="B120" s="1067"/>
      <c r="C120" s="1068"/>
      <c r="D120" s="1069"/>
      <c r="E120" s="1112" t="s">
        <v>149</v>
      </c>
      <c r="F120" s="1113"/>
      <c r="G120" s="1113"/>
      <c r="H120" s="1114"/>
      <c r="I120" s="664" t="str">
        <f>IFERROR(ROUND(I119/I118,2),"0")</f>
        <v>0</v>
      </c>
      <c r="J120" s="664" t="str">
        <f>IFERROR(ROUND(J119/J118,2),"0")</f>
        <v>0</v>
      </c>
      <c r="K120" s="601"/>
    </row>
    <row r="121" spans="2:11" ht="22.5" customHeight="1">
      <c r="B121" s="1061" t="s">
        <v>150</v>
      </c>
      <c r="C121" s="1062"/>
      <c r="D121" s="1063"/>
      <c r="E121" s="1112" t="s">
        <v>244</v>
      </c>
      <c r="F121" s="1113"/>
      <c r="G121" s="1113"/>
      <c r="H121" s="1114"/>
      <c r="I121" s="662"/>
      <c r="J121" s="662"/>
      <c r="K121" s="663" t="str">
        <f>IFERROR(ROUND((J121/I121)-1,3),"0")</f>
        <v>0</v>
      </c>
    </row>
    <row r="122" spans="2:11" ht="22.5" customHeight="1">
      <c r="B122" s="1067"/>
      <c r="C122" s="1068"/>
      <c r="D122" s="1069"/>
      <c r="E122" s="1112" t="s">
        <v>153</v>
      </c>
      <c r="F122" s="1113"/>
      <c r="G122" s="1113"/>
      <c r="H122" s="1114"/>
      <c r="I122" s="664" t="str">
        <f>IFERROR(ROUND(I121/I118,2),"0")</f>
        <v>0</v>
      </c>
      <c r="J122" s="664" t="str">
        <f>IFERROR(ROUND(J121/J118,2),"0")</f>
        <v>0</v>
      </c>
      <c r="K122" s="601"/>
    </row>
    <row r="123" spans="2:11" ht="22.5" customHeight="1"/>
    <row r="124" spans="2:11" ht="22.5" customHeight="1">
      <c r="B124" s="1082"/>
      <c r="C124" s="1083"/>
      <c r="D124" s="1083"/>
      <c r="E124" s="1083"/>
      <c r="F124" s="1083"/>
      <c r="G124" s="1083"/>
      <c r="H124" s="1084"/>
      <c r="I124" s="619" t="s">
        <v>126</v>
      </c>
      <c r="J124" s="1115" t="s">
        <v>127</v>
      </c>
      <c r="K124" s="1116"/>
    </row>
    <row r="125" spans="2:11" ht="22.5" customHeight="1">
      <c r="B125" s="1085"/>
      <c r="C125" s="1086"/>
      <c r="D125" s="1086"/>
      <c r="E125" s="1086"/>
      <c r="F125" s="1086"/>
      <c r="G125" s="1086"/>
      <c r="H125" s="1087"/>
      <c r="I125" s="660">
        <f>'本文２－１一般廃棄物'!$I$6</f>
        <v>0</v>
      </c>
      <c r="J125" s="288">
        <f>本文１基本事項!$E$25</f>
        <v>0</v>
      </c>
      <c r="K125" s="661" t="s">
        <v>129</v>
      </c>
    </row>
    <row r="126" spans="2:11" ht="22.5" customHeight="1">
      <c r="B126" s="1061" t="s">
        <v>238</v>
      </c>
      <c r="C126" s="1062"/>
      <c r="D126" s="1063"/>
      <c r="E126" s="1112" t="s">
        <v>239</v>
      </c>
      <c r="F126" s="1113"/>
      <c r="G126" s="1113"/>
      <c r="H126" s="1114"/>
      <c r="I126" s="662"/>
      <c r="J126" s="662"/>
      <c r="K126" s="663" t="str">
        <f>IFERROR(ROUND((J126/I126)-1,3),"0")</f>
        <v>0</v>
      </c>
    </row>
    <row r="127" spans="2:11" ht="22.5" customHeight="1">
      <c r="B127" s="1064"/>
      <c r="C127" s="1065"/>
      <c r="D127" s="1066"/>
      <c r="E127" s="1117" t="s">
        <v>240</v>
      </c>
      <c r="F127" s="1118"/>
      <c r="G127" s="1118"/>
      <c r="H127" s="1119"/>
      <c r="I127" s="662"/>
      <c r="J127" s="662"/>
      <c r="K127" s="663" t="str">
        <f>IFERROR(ROUND((J127/I127)-1,3),"0")</f>
        <v>0</v>
      </c>
    </row>
    <row r="128" spans="2:11" ht="22.5" customHeight="1">
      <c r="B128" s="1064"/>
      <c r="C128" s="1065"/>
      <c r="D128" s="1066"/>
      <c r="E128" s="1112" t="s">
        <v>141</v>
      </c>
      <c r="F128" s="1113"/>
      <c r="G128" s="1113"/>
      <c r="H128" s="1114"/>
      <c r="I128" s="662"/>
      <c r="J128" s="662"/>
      <c r="K128" s="663" t="str">
        <f>IFERROR(ROUND((J128/I128)-1,3),"0")</f>
        <v>0</v>
      </c>
    </row>
    <row r="129" spans="2:11" ht="22.5" customHeight="1">
      <c r="B129" s="1067"/>
      <c r="C129" s="1068"/>
      <c r="D129" s="1069"/>
      <c r="E129" s="1112" t="s">
        <v>241</v>
      </c>
      <c r="F129" s="1113"/>
      <c r="G129" s="1113"/>
      <c r="H129" s="1114"/>
      <c r="I129" s="645">
        <f>I126+I127+I128</f>
        <v>0</v>
      </c>
      <c r="J129" s="645">
        <f>J126+J127+J128</f>
        <v>0</v>
      </c>
      <c r="K129" s="663" t="str">
        <f>IFERROR(ROUND((J129/I129)-1,3),"0")</f>
        <v>0</v>
      </c>
    </row>
    <row r="130" spans="2:11" ht="22.5" customHeight="1">
      <c r="B130" s="1061" t="s">
        <v>146</v>
      </c>
      <c r="C130" s="1062"/>
      <c r="D130" s="1063"/>
      <c r="E130" s="1112" t="s">
        <v>243</v>
      </c>
      <c r="F130" s="1113"/>
      <c r="G130" s="1113"/>
      <c r="H130" s="1114"/>
      <c r="I130" s="662"/>
      <c r="J130" s="662"/>
      <c r="K130" s="663" t="str">
        <f>IFERROR(ROUND((J130/I130)-1,3),"0")</f>
        <v>0</v>
      </c>
    </row>
    <row r="131" spans="2:11" ht="22.5" customHeight="1">
      <c r="B131" s="1067"/>
      <c r="C131" s="1068"/>
      <c r="D131" s="1069"/>
      <c r="E131" s="1112" t="s">
        <v>149</v>
      </c>
      <c r="F131" s="1113"/>
      <c r="G131" s="1113"/>
      <c r="H131" s="1114"/>
      <c r="I131" s="664" t="str">
        <f>IFERROR(ROUND(I130/I129,2),"0")</f>
        <v>0</v>
      </c>
      <c r="J131" s="664" t="str">
        <f>IFERROR(ROUND(J130/J129,2),"0")</f>
        <v>0</v>
      </c>
      <c r="K131" s="601"/>
    </row>
    <row r="132" spans="2:11" ht="22.5" customHeight="1">
      <c r="B132" s="1061" t="s">
        <v>150</v>
      </c>
      <c r="C132" s="1062"/>
      <c r="D132" s="1063"/>
      <c r="E132" s="1112" t="s">
        <v>244</v>
      </c>
      <c r="F132" s="1113"/>
      <c r="G132" s="1113"/>
      <c r="H132" s="1114"/>
      <c r="I132" s="662"/>
      <c r="J132" s="662"/>
      <c r="K132" s="663" t="str">
        <f>IFERROR(ROUND((J132/I132)-1,3),"0")</f>
        <v>0</v>
      </c>
    </row>
    <row r="133" spans="2:11" ht="22.5" customHeight="1">
      <c r="B133" s="1067"/>
      <c r="C133" s="1068"/>
      <c r="D133" s="1069"/>
      <c r="E133" s="1112" t="s">
        <v>153</v>
      </c>
      <c r="F133" s="1113"/>
      <c r="G133" s="1113"/>
      <c r="H133" s="1114"/>
      <c r="I133" s="664" t="str">
        <f>IFERROR(ROUND(I132/I129,2),"0")</f>
        <v>0</v>
      </c>
      <c r="J133" s="664" t="str">
        <f>IFERROR(ROUND(J132/J129,2),"0")</f>
        <v>0</v>
      </c>
      <c r="K133" s="601"/>
    </row>
    <row r="134" spans="2:11" ht="22.5" customHeight="1"/>
    <row r="135" spans="2:11" ht="22.5" customHeight="1">
      <c r="B135" s="1082"/>
      <c r="C135" s="1083"/>
      <c r="D135" s="1083"/>
      <c r="E135" s="1083"/>
      <c r="F135" s="1083"/>
      <c r="G135" s="1083"/>
      <c r="H135" s="1084"/>
      <c r="I135" s="619" t="s">
        <v>126</v>
      </c>
      <c r="J135" s="1115" t="s">
        <v>127</v>
      </c>
      <c r="K135" s="1116"/>
    </row>
    <row r="136" spans="2:11" ht="22.5" customHeight="1">
      <c r="B136" s="1085"/>
      <c r="C136" s="1086"/>
      <c r="D136" s="1086"/>
      <c r="E136" s="1086"/>
      <c r="F136" s="1086"/>
      <c r="G136" s="1086"/>
      <c r="H136" s="1087"/>
      <c r="I136" s="660">
        <f>'本文２－１一般廃棄物'!$I$6</f>
        <v>0</v>
      </c>
      <c r="J136" s="288">
        <f>本文１基本事項!$E$25</f>
        <v>0</v>
      </c>
      <c r="K136" s="661" t="s">
        <v>129</v>
      </c>
    </row>
    <row r="137" spans="2:11" ht="22.5" customHeight="1">
      <c r="B137" s="1061" t="s">
        <v>238</v>
      </c>
      <c r="C137" s="1062"/>
      <c r="D137" s="1063"/>
      <c r="E137" s="1112" t="s">
        <v>239</v>
      </c>
      <c r="F137" s="1113"/>
      <c r="G137" s="1113"/>
      <c r="H137" s="1114"/>
      <c r="I137" s="662"/>
      <c r="J137" s="662"/>
      <c r="K137" s="663" t="str">
        <f>IFERROR(ROUND((J137/I137)-1,3),"0")</f>
        <v>0</v>
      </c>
    </row>
    <row r="138" spans="2:11" ht="22.5" customHeight="1">
      <c r="B138" s="1064"/>
      <c r="C138" s="1065"/>
      <c r="D138" s="1066"/>
      <c r="E138" s="1117" t="s">
        <v>240</v>
      </c>
      <c r="F138" s="1118"/>
      <c r="G138" s="1118"/>
      <c r="H138" s="1119"/>
      <c r="I138" s="662"/>
      <c r="J138" s="662"/>
      <c r="K138" s="663" t="str">
        <f>IFERROR(ROUND((J138/I138)-1,3),"0")</f>
        <v>0</v>
      </c>
    </row>
    <row r="139" spans="2:11" ht="22.5" customHeight="1">
      <c r="B139" s="1064"/>
      <c r="C139" s="1065"/>
      <c r="D139" s="1066"/>
      <c r="E139" s="1112" t="s">
        <v>141</v>
      </c>
      <c r="F139" s="1113"/>
      <c r="G139" s="1113"/>
      <c r="H139" s="1114"/>
      <c r="I139" s="662"/>
      <c r="J139" s="662"/>
      <c r="K139" s="663" t="str">
        <f>IFERROR(ROUND((J139/I139)-1,3),"0")</f>
        <v>0</v>
      </c>
    </row>
    <row r="140" spans="2:11" ht="22.5" customHeight="1">
      <c r="B140" s="1067"/>
      <c r="C140" s="1068"/>
      <c r="D140" s="1069"/>
      <c r="E140" s="1112" t="s">
        <v>241</v>
      </c>
      <c r="F140" s="1113"/>
      <c r="G140" s="1113"/>
      <c r="H140" s="1114"/>
      <c r="I140" s="645">
        <f>I137+I138+I139</f>
        <v>0</v>
      </c>
      <c r="J140" s="645">
        <f>J137+J138+J139</f>
        <v>0</v>
      </c>
      <c r="K140" s="663" t="str">
        <f>IFERROR(ROUND((J140/I140)-1,3),"0")</f>
        <v>0</v>
      </c>
    </row>
    <row r="141" spans="2:11" ht="22.5" customHeight="1">
      <c r="B141" s="1061" t="s">
        <v>146</v>
      </c>
      <c r="C141" s="1062"/>
      <c r="D141" s="1063"/>
      <c r="E141" s="1112" t="s">
        <v>243</v>
      </c>
      <c r="F141" s="1113"/>
      <c r="G141" s="1113"/>
      <c r="H141" s="1114"/>
      <c r="I141" s="662"/>
      <c r="J141" s="662"/>
      <c r="K141" s="663" t="str">
        <f>IFERROR(ROUND((J141/I141)-1,3),"0")</f>
        <v>0</v>
      </c>
    </row>
    <row r="142" spans="2:11" ht="22.5" customHeight="1">
      <c r="B142" s="1067"/>
      <c r="C142" s="1068"/>
      <c r="D142" s="1069"/>
      <c r="E142" s="1112" t="s">
        <v>149</v>
      </c>
      <c r="F142" s="1113"/>
      <c r="G142" s="1113"/>
      <c r="H142" s="1114"/>
      <c r="I142" s="664" t="str">
        <f>IFERROR(ROUND(I141/I140,2),"0")</f>
        <v>0</v>
      </c>
      <c r="J142" s="664" t="str">
        <f>IFERROR(ROUND(J141/J140,2),"0")</f>
        <v>0</v>
      </c>
      <c r="K142" s="601"/>
    </row>
    <row r="143" spans="2:11" ht="22.5" customHeight="1">
      <c r="B143" s="1061" t="s">
        <v>150</v>
      </c>
      <c r="C143" s="1062"/>
      <c r="D143" s="1063"/>
      <c r="E143" s="1112" t="s">
        <v>244</v>
      </c>
      <c r="F143" s="1113"/>
      <c r="G143" s="1113"/>
      <c r="H143" s="1114"/>
      <c r="I143" s="662"/>
      <c r="J143" s="662"/>
      <c r="K143" s="663" t="str">
        <f>IFERROR(ROUND((J143/I143)-1,3),"0")</f>
        <v>0</v>
      </c>
    </row>
    <row r="144" spans="2:11" ht="22.5" customHeight="1">
      <c r="B144" s="1067"/>
      <c r="C144" s="1068"/>
      <c r="D144" s="1069"/>
      <c r="E144" s="1112" t="s">
        <v>153</v>
      </c>
      <c r="F144" s="1113"/>
      <c r="G144" s="1113"/>
      <c r="H144" s="1114"/>
      <c r="I144" s="664" t="str">
        <f>IFERROR(ROUND(I143/I140,2),"0")</f>
        <v>0</v>
      </c>
      <c r="J144" s="664" t="str">
        <f>IFERROR(ROUND(J143/J140,2),"0")</f>
        <v>0</v>
      </c>
      <c r="K144" s="601"/>
    </row>
    <row r="145" spans="2:11" ht="22.5" customHeight="1"/>
    <row r="146" spans="2:11" ht="22.5" customHeight="1">
      <c r="B146" s="1082"/>
      <c r="C146" s="1083"/>
      <c r="D146" s="1083"/>
      <c r="E146" s="1083"/>
      <c r="F146" s="1083"/>
      <c r="G146" s="1083"/>
      <c r="H146" s="1084"/>
      <c r="I146" s="619" t="s">
        <v>126</v>
      </c>
      <c r="J146" s="1115" t="s">
        <v>127</v>
      </c>
      <c r="K146" s="1116"/>
    </row>
    <row r="147" spans="2:11" ht="22.5" customHeight="1">
      <c r="B147" s="1085"/>
      <c r="C147" s="1086"/>
      <c r="D147" s="1086"/>
      <c r="E147" s="1086"/>
      <c r="F147" s="1086"/>
      <c r="G147" s="1086"/>
      <c r="H147" s="1087"/>
      <c r="I147" s="660">
        <f>'本文２－１一般廃棄物'!$I$6</f>
        <v>0</v>
      </c>
      <c r="J147" s="288">
        <f>本文１基本事項!$E$25</f>
        <v>0</v>
      </c>
      <c r="K147" s="661" t="s">
        <v>129</v>
      </c>
    </row>
    <row r="148" spans="2:11" ht="22.5" customHeight="1">
      <c r="B148" s="1061" t="s">
        <v>238</v>
      </c>
      <c r="C148" s="1062"/>
      <c r="D148" s="1063"/>
      <c r="E148" s="1112" t="s">
        <v>239</v>
      </c>
      <c r="F148" s="1113"/>
      <c r="G148" s="1113"/>
      <c r="H148" s="1114"/>
      <c r="I148" s="662"/>
      <c r="J148" s="662"/>
      <c r="K148" s="663" t="str">
        <f>IFERROR(ROUND((J148/I148)-1,3),"0")</f>
        <v>0</v>
      </c>
    </row>
    <row r="149" spans="2:11" ht="22.5" customHeight="1">
      <c r="B149" s="1064"/>
      <c r="C149" s="1065"/>
      <c r="D149" s="1066"/>
      <c r="E149" s="1117" t="s">
        <v>240</v>
      </c>
      <c r="F149" s="1118"/>
      <c r="G149" s="1118"/>
      <c r="H149" s="1119"/>
      <c r="I149" s="662"/>
      <c r="J149" s="662"/>
      <c r="K149" s="663" t="str">
        <f>IFERROR(ROUND((J149/I149)-1,3),"0")</f>
        <v>0</v>
      </c>
    </row>
    <row r="150" spans="2:11" ht="22.5" customHeight="1">
      <c r="B150" s="1064"/>
      <c r="C150" s="1065"/>
      <c r="D150" s="1066"/>
      <c r="E150" s="1112" t="s">
        <v>141</v>
      </c>
      <c r="F150" s="1113"/>
      <c r="G150" s="1113"/>
      <c r="H150" s="1114"/>
      <c r="I150" s="662"/>
      <c r="J150" s="662"/>
      <c r="K150" s="663" t="str">
        <f>IFERROR(ROUND((J150/I150)-1,3),"0")</f>
        <v>0</v>
      </c>
    </row>
    <row r="151" spans="2:11" ht="22.5" customHeight="1">
      <c r="B151" s="1067"/>
      <c r="C151" s="1068"/>
      <c r="D151" s="1069"/>
      <c r="E151" s="1112" t="s">
        <v>241</v>
      </c>
      <c r="F151" s="1113"/>
      <c r="G151" s="1113"/>
      <c r="H151" s="1114"/>
      <c r="I151" s="645">
        <f>I148+I149+I150</f>
        <v>0</v>
      </c>
      <c r="J151" s="645">
        <f>J148+J149+J150</f>
        <v>0</v>
      </c>
      <c r="K151" s="663" t="str">
        <f>IFERROR(ROUND((J151/I151)-1,3),"0")</f>
        <v>0</v>
      </c>
    </row>
    <row r="152" spans="2:11" ht="22.5" customHeight="1">
      <c r="B152" s="1061" t="s">
        <v>146</v>
      </c>
      <c r="C152" s="1062"/>
      <c r="D152" s="1063"/>
      <c r="E152" s="1112" t="s">
        <v>243</v>
      </c>
      <c r="F152" s="1113"/>
      <c r="G152" s="1113"/>
      <c r="H152" s="1114"/>
      <c r="I152" s="662"/>
      <c r="J152" s="662"/>
      <c r="K152" s="663" t="str">
        <f>IFERROR(ROUND((J152/I152)-1,3),"0")</f>
        <v>0</v>
      </c>
    </row>
    <row r="153" spans="2:11" ht="22.5" customHeight="1">
      <c r="B153" s="1067"/>
      <c r="C153" s="1068"/>
      <c r="D153" s="1069"/>
      <c r="E153" s="1112" t="s">
        <v>149</v>
      </c>
      <c r="F153" s="1113"/>
      <c r="G153" s="1113"/>
      <c r="H153" s="1114"/>
      <c r="I153" s="664" t="str">
        <f>IFERROR(ROUND(I152/I151,2),"0")</f>
        <v>0</v>
      </c>
      <c r="J153" s="664" t="str">
        <f>IFERROR(ROUND(J152/J151,2),"0")</f>
        <v>0</v>
      </c>
      <c r="K153" s="601"/>
    </row>
    <row r="154" spans="2:11" ht="22.5" customHeight="1">
      <c r="B154" s="1061" t="s">
        <v>150</v>
      </c>
      <c r="C154" s="1062"/>
      <c r="D154" s="1063"/>
      <c r="E154" s="1112" t="s">
        <v>244</v>
      </c>
      <c r="F154" s="1113"/>
      <c r="G154" s="1113"/>
      <c r="H154" s="1114"/>
      <c r="I154" s="662"/>
      <c r="J154" s="662"/>
      <c r="K154" s="663" t="str">
        <f>IFERROR(ROUND((J154/I154)-1,3),"0")</f>
        <v>0</v>
      </c>
    </row>
    <row r="155" spans="2:11" ht="22.5" customHeight="1">
      <c r="B155" s="1067"/>
      <c r="C155" s="1068"/>
      <c r="D155" s="1069"/>
      <c r="E155" s="1112" t="s">
        <v>153</v>
      </c>
      <c r="F155" s="1113"/>
      <c r="G155" s="1113"/>
      <c r="H155" s="1114"/>
      <c r="I155" s="664" t="str">
        <f>IFERROR(ROUND(I154/I151,2),"0")</f>
        <v>0</v>
      </c>
      <c r="J155" s="664" t="str">
        <f>IFERROR(ROUND(J154/J151,2),"0")</f>
        <v>0</v>
      </c>
      <c r="K155" s="601"/>
    </row>
    <row r="156" spans="2:11" ht="22.5" customHeight="1"/>
    <row r="157" spans="2:11" ht="22.5" customHeight="1">
      <c r="B157" s="1082"/>
      <c r="C157" s="1083"/>
      <c r="D157" s="1083"/>
      <c r="E157" s="1083"/>
      <c r="F157" s="1083"/>
      <c r="G157" s="1083"/>
      <c r="H157" s="1084"/>
      <c r="I157" s="619" t="s">
        <v>126</v>
      </c>
      <c r="J157" s="1115" t="s">
        <v>127</v>
      </c>
      <c r="K157" s="1116"/>
    </row>
    <row r="158" spans="2:11" ht="22.5" customHeight="1">
      <c r="B158" s="1085"/>
      <c r="C158" s="1086"/>
      <c r="D158" s="1086"/>
      <c r="E158" s="1086"/>
      <c r="F158" s="1086"/>
      <c r="G158" s="1086"/>
      <c r="H158" s="1087"/>
      <c r="I158" s="660">
        <f>'本文２－１一般廃棄物'!$I$6</f>
        <v>0</v>
      </c>
      <c r="J158" s="288">
        <f>本文１基本事項!$E$25</f>
        <v>0</v>
      </c>
      <c r="K158" s="661" t="s">
        <v>129</v>
      </c>
    </row>
    <row r="159" spans="2:11" ht="22.5" customHeight="1">
      <c r="B159" s="1061" t="s">
        <v>238</v>
      </c>
      <c r="C159" s="1062"/>
      <c r="D159" s="1063"/>
      <c r="E159" s="1112" t="s">
        <v>239</v>
      </c>
      <c r="F159" s="1113"/>
      <c r="G159" s="1113"/>
      <c r="H159" s="1114"/>
      <c r="I159" s="662"/>
      <c r="J159" s="662"/>
      <c r="K159" s="663" t="str">
        <f>IFERROR(ROUND((J159/I159)-1,3),"0")</f>
        <v>0</v>
      </c>
    </row>
    <row r="160" spans="2:11" ht="22.5" customHeight="1">
      <c r="B160" s="1064"/>
      <c r="C160" s="1065"/>
      <c r="D160" s="1066"/>
      <c r="E160" s="1117" t="s">
        <v>240</v>
      </c>
      <c r="F160" s="1118"/>
      <c r="G160" s="1118"/>
      <c r="H160" s="1119"/>
      <c r="I160" s="662"/>
      <c r="J160" s="662"/>
      <c r="K160" s="663" t="str">
        <f>IFERROR(ROUND((J160/I160)-1,3),"0")</f>
        <v>0</v>
      </c>
    </row>
    <row r="161" spans="2:11" ht="22.5" customHeight="1">
      <c r="B161" s="1064"/>
      <c r="C161" s="1065"/>
      <c r="D161" s="1066"/>
      <c r="E161" s="1112" t="s">
        <v>141</v>
      </c>
      <c r="F161" s="1113"/>
      <c r="G161" s="1113"/>
      <c r="H161" s="1114"/>
      <c r="I161" s="662"/>
      <c r="J161" s="662"/>
      <c r="K161" s="663" t="str">
        <f>IFERROR(ROUND((J161/I161)-1,3),"0")</f>
        <v>0</v>
      </c>
    </row>
    <row r="162" spans="2:11" ht="22.5" customHeight="1">
      <c r="B162" s="1067"/>
      <c r="C162" s="1068"/>
      <c r="D162" s="1069"/>
      <c r="E162" s="1112" t="s">
        <v>241</v>
      </c>
      <c r="F162" s="1113"/>
      <c r="G162" s="1113"/>
      <c r="H162" s="1114"/>
      <c r="I162" s="645">
        <f>I159+I160+I161</f>
        <v>0</v>
      </c>
      <c r="J162" s="645">
        <f>J159+J160+J161</f>
        <v>0</v>
      </c>
      <c r="K162" s="663" t="str">
        <f>IFERROR(ROUND((J162/I162)-1,3),"0")</f>
        <v>0</v>
      </c>
    </row>
    <row r="163" spans="2:11" ht="22.5" customHeight="1">
      <c r="B163" s="1061" t="s">
        <v>146</v>
      </c>
      <c r="C163" s="1062"/>
      <c r="D163" s="1063"/>
      <c r="E163" s="1112" t="s">
        <v>243</v>
      </c>
      <c r="F163" s="1113"/>
      <c r="G163" s="1113"/>
      <c r="H163" s="1114"/>
      <c r="I163" s="662"/>
      <c r="J163" s="662"/>
      <c r="K163" s="663" t="str">
        <f>IFERROR(ROUND((J163/I163)-1,3),"0")</f>
        <v>0</v>
      </c>
    </row>
    <row r="164" spans="2:11" ht="22.5" customHeight="1">
      <c r="B164" s="1067"/>
      <c r="C164" s="1068"/>
      <c r="D164" s="1069"/>
      <c r="E164" s="1112" t="s">
        <v>149</v>
      </c>
      <c r="F164" s="1113"/>
      <c r="G164" s="1113"/>
      <c r="H164" s="1114"/>
      <c r="I164" s="664" t="str">
        <f>IFERROR(ROUND(I163/I162,2),"0")</f>
        <v>0</v>
      </c>
      <c r="J164" s="664" t="str">
        <f>IFERROR(ROUND(J163/J162,2),"0")</f>
        <v>0</v>
      </c>
      <c r="K164" s="601"/>
    </row>
    <row r="165" spans="2:11" ht="22.5" customHeight="1">
      <c r="B165" s="1061" t="s">
        <v>150</v>
      </c>
      <c r="C165" s="1062"/>
      <c r="D165" s="1063"/>
      <c r="E165" s="1112" t="s">
        <v>244</v>
      </c>
      <c r="F165" s="1113"/>
      <c r="G165" s="1113"/>
      <c r="H165" s="1114"/>
      <c r="I165" s="662"/>
      <c r="J165" s="662"/>
      <c r="K165" s="663" t="str">
        <f>IFERROR(ROUND((J165/I165)-1,3),"0")</f>
        <v>0</v>
      </c>
    </row>
    <row r="166" spans="2:11" ht="22.5" customHeight="1">
      <c r="B166" s="1067"/>
      <c r="C166" s="1068"/>
      <c r="D166" s="1069"/>
      <c r="E166" s="1112" t="s">
        <v>153</v>
      </c>
      <c r="F166" s="1113"/>
      <c r="G166" s="1113"/>
      <c r="H166" s="1114"/>
      <c r="I166" s="664" t="str">
        <f>IFERROR(ROUND(I165/I162,2),"0")</f>
        <v>0</v>
      </c>
      <c r="J166" s="664" t="str">
        <f>IFERROR(ROUND(J165/J162,2),"0")</f>
        <v>0</v>
      </c>
      <c r="K166" s="601"/>
    </row>
    <row r="167" spans="2:11" ht="22.5" customHeight="1"/>
    <row r="168" spans="2:11" ht="22.5" customHeight="1">
      <c r="B168" s="1082"/>
      <c r="C168" s="1083"/>
      <c r="D168" s="1083"/>
      <c r="E168" s="1083"/>
      <c r="F168" s="1083"/>
      <c r="G168" s="1083"/>
      <c r="H168" s="1084"/>
      <c r="I168" s="619" t="s">
        <v>126</v>
      </c>
      <c r="J168" s="1115" t="s">
        <v>127</v>
      </c>
      <c r="K168" s="1116"/>
    </row>
    <row r="169" spans="2:11" ht="22.5" customHeight="1">
      <c r="B169" s="1085"/>
      <c r="C169" s="1086"/>
      <c r="D169" s="1086"/>
      <c r="E169" s="1086"/>
      <c r="F169" s="1086"/>
      <c r="G169" s="1086"/>
      <c r="H169" s="1087"/>
      <c r="I169" s="660">
        <f>'本文２－１一般廃棄物'!$I$6</f>
        <v>0</v>
      </c>
      <c r="J169" s="288">
        <f>本文１基本事項!$E$25</f>
        <v>0</v>
      </c>
      <c r="K169" s="661" t="s">
        <v>129</v>
      </c>
    </row>
    <row r="170" spans="2:11" ht="22.5" customHeight="1">
      <c r="B170" s="1061" t="s">
        <v>238</v>
      </c>
      <c r="C170" s="1062"/>
      <c r="D170" s="1063"/>
      <c r="E170" s="1112" t="s">
        <v>239</v>
      </c>
      <c r="F170" s="1113"/>
      <c r="G170" s="1113"/>
      <c r="H170" s="1114"/>
      <c r="I170" s="662"/>
      <c r="J170" s="662"/>
      <c r="K170" s="663" t="str">
        <f>IFERROR(ROUND((J170/I170)-1,3),"0")</f>
        <v>0</v>
      </c>
    </row>
    <row r="171" spans="2:11" ht="22.5" customHeight="1">
      <c r="B171" s="1064"/>
      <c r="C171" s="1065"/>
      <c r="D171" s="1066"/>
      <c r="E171" s="1117" t="s">
        <v>240</v>
      </c>
      <c r="F171" s="1118"/>
      <c r="G171" s="1118"/>
      <c r="H171" s="1119"/>
      <c r="I171" s="662"/>
      <c r="J171" s="662"/>
      <c r="K171" s="663" t="str">
        <f>IFERROR(ROUND((J171/I171)-1,3),"0")</f>
        <v>0</v>
      </c>
    </row>
    <row r="172" spans="2:11" ht="22.5" customHeight="1">
      <c r="B172" s="1064"/>
      <c r="C172" s="1065"/>
      <c r="D172" s="1066"/>
      <c r="E172" s="1112" t="s">
        <v>141</v>
      </c>
      <c r="F172" s="1113"/>
      <c r="G172" s="1113"/>
      <c r="H172" s="1114"/>
      <c r="I172" s="662"/>
      <c r="J172" s="662"/>
      <c r="K172" s="663" t="str">
        <f>IFERROR(ROUND((J172/I172)-1,3),"0")</f>
        <v>0</v>
      </c>
    </row>
    <row r="173" spans="2:11" ht="22.5" customHeight="1">
      <c r="B173" s="1067"/>
      <c r="C173" s="1068"/>
      <c r="D173" s="1069"/>
      <c r="E173" s="1112" t="s">
        <v>241</v>
      </c>
      <c r="F173" s="1113"/>
      <c r="G173" s="1113"/>
      <c r="H173" s="1114"/>
      <c r="I173" s="645">
        <f>I170+I171+I172</f>
        <v>0</v>
      </c>
      <c r="J173" s="645">
        <f>J170+J171+J172</f>
        <v>0</v>
      </c>
      <c r="K173" s="663" t="str">
        <f>IFERROR(ROUND((J173/I173)-1,3),"0")</f>
        <v>0</v>
      </c>
    </row>
    <row r="174" spans="2:11" ht="22.5" customHeight="1">
      <c r="B174" s="1061" t="s">
        <v>146</v>
      </c>
      <c r="C174" s="1062"/>
      <c r="D174" s="1063"/>
      <c r="E174" s="1112" t="s">
        <v>243</v>
      </c>
      <c r="F174" s="1113"/>
      <c r="G174" s="1113"/>
      <c r="H174" s="1114"/>
      <c r="I174" s="662"/>
      <c r="J174" s="662"/>
      <c r="K174" s="663" t="str">
        <f>IFERROR(ROUND((J174/I174)-1,3),"0")</f>
        <v>0</v>
      </c>
    </row>
    <row r="175" spans="2:11" ht="22.5" customHeight="1">
      <c r="B175" s="1067"/>
      <c r="C175" s="1068"/>
      <c r="D175" s="1069"/>
      <c r="E175" s="1112" t="s">
        <v>149</v>
      </c>
      <c r="F175" s="1113"/>
      <c r="G175" s="1113"/>
      <c r="H175" s="1114"/>
      <c r="I175" s="664" t="str">
        <f>IFERROR(ROUND(I174/I173,2),"0")</f>
        <v>0</v>
      </c>
      <c r="J175" s="664" t="str">
        <f>IFERROR(ROUND(J174/J173,2),"0")</f>
        <v>0</v>
      </c>
      <c r="K175" s="601"/>
    </row>
    <row r="176" spans="2:11" ht="22.5" customHeight="1">
      <c r="B176" s="1061" t="s">
        <v>150</v>
      </c>
      <c r="C176" s="1062"/>
      <c r="D176" s="1063"/>
      <c r="E176" s="1112" t="s">
        <v>244</v>
      </c>
      <c r="F176" s="1113"/>
      <c r="G176" s="1113"/>
      <c r="H176" s="1114"/>
      <c r="I176" s="662"/>
      <c r="J176" s="662"/>
      <c r="K176" s="663" t="str">
        <f>IFERROR(ROUND((J176/I176)-1,3),"0")</f>
        <v>0</v>
      </c>
    </row>
    <row r="177" spans="2:11" ht="22.5" customHeight="1">
      <c r="B177" s="1067"/>
      <c r="C177" s="1068"/>
      <c r="D177" s="1069"/>
      <c r="E177" s="1112" t="s">
        <v>153</v>
      </c>
      <c r="F177" s="1113"/>
      <c r="G177" s="1113"/>
      <c r="H177" s="1114"/>
      <c r="I177" s="664" t="str">
        <f>IFERROR(ROUND(I176/I173,2),"0")</f>
        <v>0</v>
      </c>
      <c r="J177" s="664" t="str">
        <f>IFERROR(ROUND(J176/J173,2),"0")</f>
        <v>0</v>
      </c>
      <c r="K177" s="601"/>
    </row>
    <row r="178" spans="2:11" ht="22.5" customHeight="1"/>
    <row r="179" spans="2:11" ht="22.5" customHeight="1">
      <c r="B179" s="1082"/>
      <c r="C179" s="1083"/>
      <c r="D179" s="1083"/>
      <c r="E179" s="1083"/>
      <c r="F179" s="1083"/>
      <c r="G179" s="1083"/>
      <c r="H179" s="1084"/>
      <c r="I179" s="619" t="s">
        <v>126</v>
      </c>
      <c r="J179" s="1115" t="s">
        <v>127</v>
      </c>
      <c r="K179" s="1116"/>
    </row>
    <row r="180" spans="2:11" ht="22.5" customHeight="1">
      <c r="B180" s="1085"/>
      <c r="C180" s="1086"/>
      <c r="D180" s="1086"/>
      <c r="E180" s="1086"/>
      <c r="F180" s="1086"/>
      <c r="G180" s="1086"/>
      <c r="H180" s="1087"/>
      <c r="I180" s="660">
        <f>'本文２－１一般廃棄物'!$I$6</f>
        <v>0</v>
      </c>
      <c r="J180" s="288">
        <f>本文１基本事項!$E$25</f>
        <v>0</v>
      </c>
      <c r="K180" s="661" t="s">
        <v>129</v>
      </c>
    </row>
    <row r="181" spans="2:11" ht="22.5" customHeight="1">
      <c r="B181" s="1061" t="s">
        <v>238</v>
      </c>
      <c r="C181" s="1062"/>
      <c r="D181" s="1063"/>
      <c r="E181" s="1112" t="s">
        <v>239</v>
      </c>
      <c r="F181" s="1113"/>
      <c r="G181" s="1113"/>
      <c r="H181" s="1114"/>
      <c r="I181" s="662"/>
      <c r="J181" s="662"/>
      <c r="K181" s="663" t="str">
        <f>IFERROR(ROUND((J181/I181)-1,3),"0")</f>
        <v>0</v>
      </c>
    </row>
    <row r="182" spans="2:11" ht="22.5" customHeight="1">
      <c r="B182" s="1064"/>
      <c r="C182" s="1065"/>
      <c r="D182" s="1066"/>
      <c r="E182" s="1117" t="s">
        <v>240</v>
      </c>
      <c r="F182" s="1118"/>
      <c r="G182" s="1118"/>
      <c r="H182" s="1119"/>
      <c r="I182" s="662"/>
      <c r="J182" s="662"/>
      <c r="K182" s="663" t="str">
        <f>IFERROR(ROUND((J182/I182)-1,3),"0")</f>
        <v>0</v>
      </c>
    </row>
    <row r="183" spans="2:11" ht="22.5" customHeight="1">
      <c r="B183" s="1064"/>
      <c r="C183" s="1065"/>
      <c r="D183" s="1066"/>
      <c r="E183" s="1112" t="s">
        <v>141</v>
      </c>
      <c r="F183" s="1113"/>
      <c r="G183" s="1113"/>
      <c r="H183" s="1114"/>
      <c r="I183" s="662"/>
      <c r="J183" s="662"/>
      <c r="K183" s="663" t="str">
        <f>IFERROR(ROUND((J183/I183)-1,3),"0")</f>
        <v>0</v>
      </c>
    </row>
    <row r="184" spans="2:11" ht="22.5" customHeight="1">
      <c r="B184" s="1067"/>
      <c r="C184" s="1068"/>
      <c r="D184" s="1069"/>
      <c r="E184" s="1112" t="s">
        <v>241</v>
      </c>
      <c r="F184" s="1113"/>
      <c r="G184" s="1113"/>
      <c r="H184" s="1114"/>
      <c r="I184" s="645">
        <f>I181+I182+I183</f>
        <v>0</v>
      </c>
      <c r="J184" s="645">
        <f>J181+J182+J183</f>
        <v>0</v>
      </c>
      <c r="K184" s="663" t="str">
        <f>IFERROR(ROUND((J184/I184)-1,3),"0")</f>
        <v>0</v>
      </c>
    </row>
    <row r="185" spans="2:11" ht="22.5" customHeight="1">
      <c r="B185" s="1061" t="s">
        <v>146</v>
      </c>
      <c r="C185" s="1062"/>
      <c r="D185" s="1063"/>
      <c r="E185" s="1112" t="s">
        <v>243</v>
      </c>
      <c r="F185" s="1113"/>
      <c r="G185" s="1113"/>
      <c r="H185" s="1114"/>
      <c r="I185" s="662"/>
      <c r="J185" s="662"/>
      <c r="K185" s="663" t="str">
        <f>IFERROR(ROUND((J185/I185)-1,3),"0")</f>
        <v>0</v>
      </c>
    </row>
    <row r="186" spans="2:11" ht="22.5" customHeight="1">
      <c r="B186" s="1067"/>
      <c r="C186" s="1068"/>
      <c r="D186" s="1069"/>
      <c r="E186" s="1112" t="s">
        <v>149</v>
      </c>
      <c r="F186" s="1113"/>
      <c r="G186" s="1113"/>
      <c r="H186" s="1114"/>
      <c r="I186" s="664" t="str">
        <f>IFERROR(ROUND(I185/I184,2),"0")</f>
        <v>0</v>
      </c>
      <c r="J186" s="664" t="str">
        <f>IFERROR(ROUND(J185/J184,2),"0")</f>
        <v>0</v>
      </c>
      <c r="K186" s="601"/>
    </row>
    <row r="187" spans="2:11" ht="22.5" customHeight="1">
      <c r="B187" s="1061" t="s">
        <v>150</v>
      </c>
      <c r="C187" s="1062"/>
      <c r="D187" s="1063"/>
      <c r="E187" s="1112" t="s">
        <v>244</v>
      </c>
      <c r="F187" s="1113"/>
      <c r="G187" s="1113"/>
      <c r="H187" s="1114"/>
      <c r="I187" s="662"/>
      <c r="J187" s="662"/>
      <c r="K187" s="663" t="str">
        <f>IFERROR(ROUND((J187/I187)-1,3),"0")</f>
        <v>0</v>
      </c>
    </row>
    <row r="188" spans="2:11" ht="22.5" customHeight="1">
      <c r="B188" s="1067"/>
      <c r="C188" s="1068"/>
      <c r="D188" s="1069"/>
      <c r="E188" s="1112" t="s">
        <v>153</v>
      </c>
      <c r="F188" s="1113"/>
      <c r="G188" s="1113"/>
      <c r="H188" s="1114"/>
      <c r="I188" s="664" t="str">
        <f>IFERROR(ROUND(I187/I184,2),"0")</f>
        <v>0</v>
      </c>
      <c r="J188" s="664" t="str">
        <f>IFERROR(ROUND(J187/J184,2),"0")</f>
        <v>0</v>
      </c>
      <c r="K188" s="601"/>
    </row>
    <row r="189" spans="2:11" ht="22.5" customHeight="1"/>
    <row r="190" spans="2:11" ht="22.5" customHeight="1">
      <c r="B190" s="1082"/>
      <c r="C190" s="1083"/>
      <c r="D190" s="1083"/>
      <c r="E190" s="1083"/>
      <c r="F190" s="1083"/>
      <c r="G190" s="1083"/>
      <c r="H190" s="1084"/>
      <c r="I190" s="619" t="s">
        <v>126</v>
      </c>
      <c r="J190" s="1115" t="s">
        <v>127</v>
      </c>
      <c r="K190" s="1116"/>
    </row>
    <row r="191" spans="2:11" ht="22.5" customHeight="1">
      <c r="B191" s="1085"/>
      <c r="C191" s="1086"/>
      <c r="D191" s="1086"/>
      <c r="E191" s="1086"/>
      <c r="F191" s="1086"/>
      <c r="G191" s="1086"/>
      <c r="H191" s="1087"/>
      <c r="I191" s="660">
        <f>'本文２－１一般廃棄物'!$I$6</f>
        <v>0</v>
      </c>
      <c r="J191" s="288">
        <f>本文１基本事項!$E$25</f>
        <v>0</v>
      </c>
      <c r="K191" s="661" t="s">
        <v>129</v>
      </c>
    </row>
    <row r="192" spans="2:11" ht="22.5" customHeight="1">
      <c r="B192" s="1061" t="s">
        <v>238</v>
      </c>
      <c r="C192" s="1062"/>
      <c r="D192" s="1063"/>
      <c r="E192" s="1112" t="s">
        <v>239</v>
      </c>
      <c r="F192" s="1113"/>
      <c r="G192" s="1113"/>
      <c r="H192" s="1114"/>
      <c r="I192" s="662"/>
      <c r="J192" s="662"/>
      <c r="K192" s="663" t="str">
        <f>IFERROR(ROUND((J192/I192)-1,3),"0")</f>
        <v>0</v>
      </c>
    </row>
    <row r="193" spans="2:11" ht="22.5" customHeight="1">
      <c r="B193" s="1064"/>
      <c r="C193" s="1065"/>
      <c r="D193" s="1066"/>
      <c r="E193" s="1117" t="s">
        <v>240</v>
      </c>
      <c r="F193" s="1118"/>
      <c r="G193" s="1118"/>
      <c r="H193" s="1119"/>
      <c r="I193" s="662"/>
      <c r="J193" s="662"/>
      <c r="K193" s="663" t="str">
        <f>IFERROR(ROUND((J193/I193)-1,3),"0")</f>
        <v>0</v>
      </c>
    </row>
    <row r="194" spans="2:11" ht="22.5" customHeight="1">
      <c r="B194" s="1064"/>
      <c r="C194" s="1065"/>
      <c r="D194" s="1066"/>
      <c r="E194" s="1112" t="s">
        <v>141</v>
      </c>
      <c r="F194" s="1113"/>
      <c r="G194" s="1113"/>
      <c r="H194" s="1114"/>
      <c r="I194" s="662"/>
      <c r="J194" s="662"/>
      <c r="K194" s="663" t="str">
        <f>IFERROR(ROUND((J194/I194)-1,3),"0")</f>
        <v>0</v>
      </c>
    </row>
    <row r="195" spans="2:11" ht="22.5" customHeight="1">
      <c r="B195" s="1067"/>
      <c r="C195" s="1068"/>
      <c r="D195" s="1069"/>
      <c r="E195" s="1112" t="s">
        <v>241</v>
      </c>
      <c r="F195" s="1113"/>
      <c r="G195" s="1113"/>
      <c r="H195" s="1114"/>
      <c r="I195" s="645">
        <f>I192+I193+I194</f>
        <v>0</v>
      </c>
      <c r="J195" s="645">
        <f>J192+J193+J194</f>
        <v>0</v>
      </c>
      <c r="K195" s="663" t="str">
        <f>IFERROR(ROUND((J195/I195)-1,3),"0")</f>
        <v>0</v>
      </c>
    </row>
    <row r="196" spans="2:11" ht="22.5" customHeight="1">
      <c r="B196" s="1061" t="s">
        <v>146</v>
      </c>
      <c r="C196" s="1062"/>
      <c r="D196" s="1063"/>
      <c r="E196" s="1112" t="s">
        <v>243</v>
      </c>
      <c r="F196" s="1113"/>
      <c r="G196" s="1113"/>
      <c r="H196" s="1114"/>
      <c r="I196" s="662"/>
      <c r="J196" s="662"/>
      <c r="K196" s="663" t="str">
        <f>IFERROR(ROUND((J196/I196)-1,3),"0")</f>
        <v>0</v>
      </c>
    </row>
    <row r="197" spans="2:11" ht="22.5" customHeight="1">
      <c r="B197" s="1067"/>
      <c r="C197" s="1068"/>
      <c r="D197" s="1069"/>
      <c r="E197" s="1112" t="s">
        <v>149</v>
      </c>
      <c r="F197" s="1113"/>
      <c r="G197" s="1113"/>
      <c r="H197" s="1114"/>
      <c r="I197" s="664" t="str">
        <f>IFERROR(ROUND(I196/I195,2),"0")</f>
        <v>0</v>
      </c>
      <c r="J197" s="664" t="str">
        <f>IFERROR(ROUND(J196/J195,2),"0")</f>
        <v>0</v>
      </c>
      <c r="K197" s="601"/>
    </row>
    <row r="198" spans="2:11" ht="22.5" customHeight="1">
      <c r="B198" s="1061" t="s">
        <v>150</v>
      </c>
      <c r="C198" s="1062"/>
      <c r="D198" s="1063"/>
      <c r="E198" s="1112" t="s">
        <v>244</v>
      </c>
      <c r="F198" s="1113"/>
      <c r="G198" s="1113"/>
      <c r="H198" s="1114"/>
      <c r="I198" s="662"/>
      <c r="J198" s="662"/>
      <c r="K198" s="663" t="str">
        <f>IFERROR(ROUND((J198/I198)-1,3),"0")</f>
        <v>0</v>
      </c>
    </row>
    <row r="199" spans="2:11" ht="22.5" customHeight="1">
      <c r="B199" s="1067"/>
      <c r="C199" s="1068"/>
      <c r="D199" s="1069"/>
      <c r="E199" s="1112" t="s">
        <v>153</v>
      </c>
      <c r="F199" s="1113"/>
      <c r="G199" s="1113"/>
      <c r="H199" s="1114"/>
      <c r="I199" s="664" t="str">
        <f>IFERROR(ROUND(I198/I195,2),"0")</f>
        <v>0</v>
      </c>
      <c r="J199" s="664" t="str">
        <f>IFERROR(ROUND(J198/J195,2),"0")</f>
        <v>0</v>
      </c>
      <c r="K199" s="601"/>
    </row>
    <row r="200" spans="2:11" ht="22.5" customHeight="1"/>
    <row r="201" spans="2:11" ht="22.5" customHeight="1">
      <c r="B201" s="1082"/>
      <c r="C201" s="1083"/>
      <c r="D201" s="1083"/>
      <c r="E201" s="1083"/>
      <c r="F201" s="1083"/>
      <c r="G201" s="1083"/>
      <c r="H201" s="1084"/>
      <c r="I201" s="619" t="s">
        <v>126</v>
      </c>
      <c r="J201" s="1115" t="s">
        <v>127</v>
      </c>
      <c r="K201" s="1116"/>
    </row>
    <row r="202" spans="2:11" ht="22.5" customHeight="1">
      <c r="B202" s="1085"/>
      <c r="C202" s="1086"/>
      <c r="D202" s="1086"/>
      <c r="E202" s="1086"/>
      <c r="F202" s="1086"/>
      <c r="G202" s="1086"/>
      <c r="H202" s="1087"/>
      <c r="I202" s="660">
        <f>'本文２－１一般廃棄物'!$I$6</f>
        <v>0</v>
      </c>
      <c r="J202" s="288">
        <f>本文１基本事項!$E$25</f>
        <v>0</v>
      </c>
      <c r="K202" s="661" t="s">
        <v>129</v>
      </c>
    </row>
    <row r="203" spans="2:11" ht="22.5" customHeight="1">
      <c r="B203" s="1061" t="s">
        <v>238</v>
      </c>
      <c r="C203" s="1062"/>
      <c r="D203" s="1063"/>
      <c r="E203" s="1112" t="s">
        <v>239</v>
      </c>
      <c r="F203" s="1113"/>
      <c r="G203" s="1113"/>
      <c r="H203" s="1114"/>
      <c r="I203" s="662"/>
      <c r="J203" s="662"/>
      <c r="K203" s="663" t="str">
        <f>IFERROR(ROUND((J203/I203)-1,3),"0")</f>
        <v>0</v>
      </c>
    </row>
    <row r="204" spans="2:11" ht="22.5" customHeight="1">
      <c r="B204" s="1064"/>
      <c r="C204" s="1065"/>
      <c r="D204" s="1066"/>
      <c r="E204" s="1117" t="s">
        <v>240</v>
      </c>
      <c r="F204" s="1118"/>
      <c r="G204" s="1118"/>
      <c r="H204" s="1119"/>
      <c r="I204" s="662"/>
      <c r="J204" s="662"/>
      <c r="K204" s="663" t="str">
        <f>IFERROR(ROUND((J204/I204)-1,3),"0")</f>
        <v>0</v>
      </c>
    </row>
    <row r="205" spans="2:11" ht="22.5" customHeight="1">
      <c r="B205" s="1064"/>
      <c r="C205" s="1065"/>
      <c r="D205" s="1066"/>
      <c r="E205" s="1112" t="s">
        <v>141</v>
      </c>
      <c r="F205" s="1113"/>
      <c r="G205" s="1113"/>
      <c r="H205" s="1114"/>
      <c r="I205" s="662"/>
      <c r="J205" s="662"/>
      <c r="K205" s="663" t="str">
        <f>IFERROR(ROUND((J205/I205)-1,3),"0")</f>
        <v>0</v>
      </c>
    </row>
    <row r="206" spans="2:11" ht="22.5" customHeight="1">
      <c r="B206" s="1067"/>
      <c r="C206" s="1068"/>
      <c r="D206" s="1069"/>
      <c r="E206" s="1112" t="s">
        <v>241</v>
      </c>
      <c r="F206" s="1113"/>
      <c r="G206" s="1113"/>
      <c r="H206" s="1114"/>
      <c r="I206" s="645">
        <f>I203+I204+I205</f>
        <v>0</v>
      </c>
      <c r="J206" s="645">
        <f>J203+J204+J205</f>
        <v>0</v>
      </c>
      <c r="K206" s="663" t="str">
        <f>IFERROR(ROUND((J206/I206)-1,3),"0")</f>
        <v>0</v>
      </c>
    </row>
    <row r="207" spans="2:11" ht="22.5" customHeight="1">
      <c r="B207" s="1061" t="s">
        <v>146</v>
      </c>
      <c r="C207" s="1062"/>
      <c r="D207" s="1063"/>
      <c r="E207" s="1112" t="s">
        <v>243</v>
      </c>
      <c r="F207" s="1113"/>
      <c r="G207" s="1113"/>
      <c r="H207" s="1114"/>
      <c r="I207" s="662"/>
      <c r="J207" s="662"/>
      <c r="K207" s="663" t="str">
        <f>IFERROR(ROUND((J207/I207)-1,3),"0")</f>
        <v>0</v>
      </c>
    </row>
    <row r="208" spans="2:11" ht="22.5" customHeight="1">
      <c r="B208" s="1067"/>
      <c r="C208" s="1068"/>
      <c r="D208" s="1069"/>
      <c r="E208" s="1112" t="s">
        <v>149</v>
      </c>
      <c r="F208" s="1113"/>
      <c r="G208" s="1113"/>
      <c r="H208" s="1114"/>
      <c r="I208" s="664" t="str">
        <f>IFERROR(ROUND(I207/I206,2),"0")</f>
        <v>0</v>
      </c>
      <c r="J208" s="664" t="str">
        <f>IFERROR(ROUND(J207/J206,2),"0")</f>
        <v>0</v>
      </c>
      <c r="K208" s="601"/>
    </row>
    <row r="209" spans="2:11" ht="22.5" customHeight="1">
      <c r="B209" s="1061" t="s">
        <v>150</v>
      </c>
      <c r="C209" s="1062"/>
      <c r="D209" s="1063"/>
      <c r="E209" s="1112" t="s">
        <v>244</v>
      </c>
      <c r="F209" s="1113"/>
      <c r="G209" s="1113"/>
      <c r="H209" s="1114"/>
      <c r="I209" s="662"/>
      <c r="J209" s="662"/>
      <c r="K209" s="663" t="str">
        <f>IFERROR(ROUND((J209/I209)-1,3),"0")</f>
        <v>0</v>
      </c>
    </row>
    <row r="210" spans="2:11" ht="22.5" customHeight="1">
      <c r="B210" s="1067"/>
      <c r="C210" s="1068"/>
      <c r="D210" s="1069"/>
      <c r="E210" s="1112" t="s">
        <v>153</v>
      </c>
      <c r="F210" s="1113"/>
      <c r="G210" s="1113"/>
      <c r="H210" s="1114"/>
      <c r="I210" s="664" t="str">
        <f>IFERROR(ROUND(I209/I206,2),"0")</f>
        <v>0</v>
      </c>
      <c r="J210" s="664" t="str">
        <f>IFERROR(ROUND(J209/J206,2),"0")</f>
        <v>0</v>
      </c>
      <c r="K210" s="601"/>
    </row>
    <row r="211" spans="2:11" ht="22.5" customHeight="1"/>
    <row r="212" spans="2:11" ht="22.5" customHeight="1">
      <c r="B212" s="1082"/>
      <c r="C212" s="1083"/>
      <c r="D212" s="1083"/>
      <c r="E212" s="1083"/>
      <c r="F212" s="1083"/>
      <c r="G212" s="1083"/>
      <c r="H212" s="1084"/>
      <c r="I212" s="619" t="s">
        <v>126</v>
      </c>
      <c r="J212" s="1115" t="s">
        <v>127</v>
      </c>
      <c r="K212" s="1116"/>
    </row>
    <row r="213" spans="2:11" ht="22.5" customHeight="1">
      <c r="B213" s="1085"/>
      <c r="C213" s="1086"/>
      <c r="D213" s="1086"/>
      <c r="E213" s="1086"/>
      <c r="F213" s="1086"/>
      <c r="G213" s="1086"/>
      <c r="H213" s="1087"/>
      <c r="I213" s="660">
        <f>'本文２－１一般廃棄物'!$I$6</f>
        <v>0</v>
      </c>
      <c r="J213" s="288">
        <f>本文１基本事項!$E$25</f>
        <v>0</v>
      </c>
      <c r="K213" s="661" t="s">
        <v>129</v>
      </c>
    </row>
    <row r="214" spans="2:11" ht="22.5" customHeight="1">
      <c r="B214" s="1061" t="s">
        <v>238</v>
      </c>
      <c r="C214" s="1062"/>
      <c r="D214" s="1063"/>
      <c r="E214" s="1112" t="s">
        <v>239</v>
      </c>
      <c r="F214" s="1113"/>
      <c r="G214" s="1113"/>
      <c r="H214" s="1114"/>
      <c r="I214" s="662"/>
      <c r="J214" s="662"/>
      <c r="K214" s="663" t="str">
        <f>IFERROR(ROUND((J214/I214)-1,3),"0")</f>
        <v>0</v>
      </c>
    </row>
    <row r="215" spans="2:11" ht="22.5" customHeight="1">
      <c r="B215" s="1064"/>
      <c r="C215" s="1065"/>
      <c r="D215" s="1066"/>
      <c r="E215" s="1117" t="s">
        <v>240</v>
      </c>
      <c r="F215" s="1118"/>
      <c r="G215" s="1118"/>
      <c r="H215" s="1119"/>
      <c r="I215" s="662"/>
      <c r="J215" s="662"/>
      <c r="K215" s="663" t="str">
        <f>IFERROR(ROUND((J215/I215)-1,3),"0")</f>
        <v>0</v>
      </c>
    </row>
    <row r="216" spans="2:11" ht="22.5" customHeight="1">
      <c r="B216" s="1064"/>
      <c r="C216" s="1065"/>
      <c r="D216" s="1066"/>
      <c r="E216" s="1112" t="s">
        <v>141</v>
      </c>
      <c r="F216" s="1113"/>
      <c r="G216" s="1113"/>
      <c r="H216" s="1114"/>
      <c r="I216" s="662"/>
      <c r="J216" s="662"/>
      <c r="K216" s="663" t="str">
        <f>IFERROR(ROUND((J216/I216)-1,3),"0")</f>
        <v>0</v>
      </c>
    </row>
    <row r="217" spans="2:11" ht="22.5" customHeight="1">
      <c r="B217" s="1067"/>
      <c r="C217" s="1068"/>
      <c r="D217" s="1069"/>
      <c r="E217" s="1112" t="s">
        <v>241</v>
      </c>
      <c r="F217" s="1113"/>
      <c r="G217" s="1113"/>
      <c r="H217" s="1114"/>
      <c r="I217" s="645">
        <f>I214+I215+I216</f>
        <v>0</v>
      </c>
      <c r="J217" s="645">
        <f>J214+J215+J216</f>
        <v>0</v>
      </c>
      <c r="K217" s="663" t="str">
        <f>IFERROR(ROUND((J217/I217)-1,3),"0")</f>
        <v>0</v>
      </c>
    </row>
    <row r="218" spans="2:11" ht="22.5" customHeight="1">
      <c r="B218" s="1061" t="s">
        <v>146</v>
      </c>
      <c r="C218" s="1062"/>
      <c r="D218" s="1063"/>
      <c r="E218" s="1112" t="s">
        <v>243</v>
      </c>
      <c r="F218" s="1113"/>
      <c r="G218" s="1113"/>
      <c r="H218" s="1114"/>
      <c r="I218" s="662"/>
      <c r="J218" s="662"/>
      <c r="K218" s="663" t="str">
        <f>IFERROR(ROUND((J218/I218)-1,3),"0")</f>
        <v>0</v>
      </c>
    </row>
    <row r="219" spans="2:11" ht="22.5" customHeight="1">
      <c r="B219" s="1067"/>
      <c r="C219" s="1068"/>
      <c r="D219" s="1069"/>
      <c r="E219" s="1112" t="s">
        <v>149</v>
      </c>
      <c r="F219" s="1113"/>
      <c r="G219" s="1113"/>
      <c r="H219" s="1114"/>
      <c r="I219" s="664" t="str">
        <f>IFERROR(ROUND(I218/I217,2),"0")</f>
        <v>0</v>
      </c>
      <c r="J219" s="664" t="str">
        <f>IFERROR(ROUND(J218/J217,2),"0")</f>
        <v>0</v>
      </c>
      <c r="K219" s="601"/>
    </row>
    <row r="220" spans="2:11" ht="22.5" customHeight="1">
      <c r="B220" s="1061" t="s">
        <v>150</v>
      </c>
      <c r="C220" s="1062"/>
      <c r="D220" s="1063"/>
      <c r="E220" s="1112" t="s">
        <v>244</v>
      </c>
      <c r="F220" s="1113"/>
      <c r="G220" s="1113"/>
      <c r="H220" s="1114"/>
      <c r="I220" s="662"/>
      <c r="J220" s="662"/>
      <c r="K220" s="663" t="str">
        <f>IFERROR(ROUND((J220/I220)-1,3),"0")</f>
        <v>0</v>
      </c>
    </row>
    <row r="221" spans="2:11" ht="22.5" customHeight="1">
      <c r="B221" s="1067"/>
      <c r="C221" s="1068"/>
      <c r="D221" s="1069"/>
      <c r="E221" s="1112" t="s">
        <v>153</v>
      </c>
      <c r="F221" s="1113"/>
      <c r="G221" s="1113"/>
      <c r="H221" s="1114"/>
      <c r="I221" s="664" t="str">
        <f>IFERROR(ROUND(I220/I217,2),"0")</f>
        <v>0</v>
      </c>
      <c r="J221" s="664" t="str">
        <f>IFERROR(ROUND(J220/J217,2),"0")</f>
        <v>0</v>
      </c>
      <c r="K221" s="601"/>
    </row>
    <row r="222" spans="2:11" ht="22.5" customHeight="1"/>
    <row r="223" spans="2:11" ht="22.5" customHeight="1">
      <c r="B223" s="1082"/>
      <c r="C223" s="1083"/>
      <c r="D223" s="1083"/>
      <c r="E223" s="1083"/>
      <c r="F223" s="1083"/>
      <c r="G223" s="1083"/>
      <c r="H223" s="1084"/>
      <c r="I223" s="619" t="s">
        <v>126</v>
      </c>
      <c r="J223" s="1115" t="s">
        <v>127</v>
      </c>
      <c r="K223" s="1116"/>
    </row>
    <row r="224" spans="2:11" ht="22.5" customHeight="1">
      <c r="B224" s="1085"/>
      <c r="C224" s="1086"/>
      <c r="D224" s="1086"/>
      <c r="E224" s="1086"/>
      <c r="F224" s="1086"/>
      <c r="G224" s="1086"/>
      <c r="H224" s="1087"/>
      <c r="I224" s="660">
        <f>'本文２－１一般廃棄物'!$I$6</f>
        <v>0</v>
      </c>
      <c r="J224" s="288">
        <f>本文１基本事項!$E$25</f>
        <v>0</v>
      </c>
      <c r="K224" s="661" t="s">
        <v>129</v>
      </c>
    </row>
    <row r="225" spans="2:11" ht="22.5" customHeight="1">
      <c r="B225" s="1061" t="s">
        <v>238</v>
      </c>
      <c r="C225" s="1062"/>
      <c r="D225" s="1063"/>
      <c r="E225" s="1112" t="s">
        <v>239</v>
      </c>
      <c r="F225" s="1113"/>
      <c r="G225" s="1113"/>
      <c r="H225" s="1114"/>
      <c r="I225" s="662"/>
      <c r="J225" s="662"/>
      <c r="K225" s="663" t="str">
        <f>IFERROR(ROUND((J225/I225)-1,3),"0")</f>
        <v>0</v>
      </c>
    </row>
    <row r="226" spans="2:11" ht="22.5" customHeight="1">
      <c r="B226" s="1064"/>
      <c r="C226" s="1065"/>
      <c r="D226" s="1066"/>
      <c r="E226" s="1117" t="s">
        <v>240</v>
      </c>
      <c r="F226" s="1118"/>
      <c r="G226" s="1118"/>
      <c r="H226" s="1119"/>
      <c r="I226" s="662"/>
      <c r="J226" s="662"/>
      <c r="K226" s="663" t="str">
        <f>IFERROR(ROUND((J226/I226)-1,3),"0")</f>
        <v>0</v>
      </c>
    </row>
    <row r="227" spans="2:11" ht="22.5" customHeight="1">
      <c r="B227" s="1064"/>
      <c r="C227" s="1065"/>
      <c r="D227" s="1066"/>
      <c r="E227" s="1112" t="s">
        <v>141</v>
      </c>
      <c r="F227" s="1113"/>
      <c r="G227" s="1113"/>
      <c r="H227" s="1114"/>
      <c r="I227" s="662"/>
      <c r="J227" s="662"/>
      <c r="K227" s="663" t="str">
        <f>IFERROR(ROUND((J227/I227)-1,3),"0")</f>
        <v>0</v>
      </c>
    </row>
    <row r="228" spans="2:11" ht="22.5" customHeight="1">
      <c r="B228" s="1067"/>
      <c r="C228" s="1068"/>
      <c r="D228" s="1069"/>
      <c r="E228" s="1112" t="s">
        <v>241</v>
      </c>
      <c r="F228" s="1113"/>
      <c r="G228" s="1113"/>
      <c r="H228" s="1114"/>
      <c r="I228" s="645">
        <f>I225+I226+I227</f>
        <v>0</v>
      </c>
      <c r="J228" s="645">
        <f>J225+J226+J227</f>
        <v>0</v>
      </c>
      <c r="K228" s="663" t="str">
        <f>IFERROR(ROUND((J228/I228)-1,3),"0")</f>
        <v>0</v>
      </c>
    </row>
    <row r="229" spans="2:11" ht="22.5" customHeight="1">
      <c r="B229" s="1061" t="s">
        <v>146</v>
      </c>
      <c r="C229" s="1062"/>
      <c r="D229" s="1063"/>
      <c r="E229" s="1112" t="s">
        <v>243</v>
      </c>
      <c r="F229" s="1113"/>
      <c r="G229" s="1113"/>
      <c r="H229" s="1114"/>
      <c r="I229" s="662"/>
      <c r="J229" s="662"/>
      <c r="K229" s="663" t="str">
        <f>IFERROR(ROUND((J229/I229)-1,3),"0")</f>
        <v>0</v>
      </c>
    </row>
    <row r="230" spans="2:11" ht="22.5" customHeight="1">
      <c r="B230" s="1067"/>
      <c r="C230" s="1068"/>
      <c r="D230" s="1069"/>
      <c r="E230" s="1112" t="s">
        <v>149</v>
      </c>
      <c r="F230" s="1113"/>
      <c r="G230" s="1113"/>
      <c r="H230" s="1114"/>
      <c r="I230" s="664" t="str">
        <f>IFERROR(ROUND(I229/I228,2),"0")</f>
        <v>0</v>
      </c>
      <c r="J230" s="664" t="str">
        <f>IFERROR(ROUND(J229/J228,2),"0")</f>
        <v>0</v>
      </c>
      <c r="K230" s="601"/>
    </row>
    <row r="231" spans="2:11" ht="22.5" customHeight="1">
      <c r="B231" s="1061" t="s">
        <v>150</v>
      </c>
      <c r="C231" s="1062"/>
      <c r="D231" s="1063"/>
      <c r="E231" s="1112" t="s">
        <v>244</v>
      </c>
      <c r="F231" s="1113"/>
      <c r="G231" s="1113"/>
      <c r="H231" s="1114"/>
      <c r="I231" s="662"/>
      <c r="J231" s="662"/>
      <c r="K231" s="663" t="str">
        <f>IFERROR(ROUND((J231/I231)-1,3),"0")</f>
        <v>0</v>
      </c>
    </row>
    <row r="232" spans="2:11" ht="22.5" customHeight="1">
      <c r="B232" s="1067"/>
      <c r="C232" s="1068"/>
      <c r="D232" s="1069"/>
      <c r="E232" s="1112" t="s">
        <v>153</v>
      </c>
      <c r="F232" s="1113"/>
      <c r="G232" s="1113"/>
      <c r="H232" s="1114"/>
      <c r="I232" s="664" t="str">
        <f>IFERROR(ROUND(I231/I228,2),"0")</f>
        <v>0</v>
      </c>
      <c r="J232" s="664" t="str">
        <f>IFERROR(ROUND(J231/J228,2),"0")</f>
        <v>0</v>
      </c>
      <c r="K232" s="601"/>
    </row>
    <row r="233" spans="2:11" ht="22.5" customHeight="1"/>
    <row r="234" spans="2:11" ht="22.5" customHeight="1">
      <c r="B234" s="1082"/>
      <c r="C234" s="1083"/>
      <c r="D234" s="1083"/>
      <c r="E234" s="1083"/>
      <c r="F234" s="1083"/>
      <c r="G234" s="1083"/>
      <c r="H234" s="1084"/>
      <c r="I234" s="619" t="s">
        <v>126</v>
      </c>
      <c r="J234" s="1115" t="s">
        <v>127</v>
      </c>
      <c r="K234" s="1116"/>
    </row>
    <row r="235" spans="2:11" ht="22.5" customHeight="1">
      <c r="B235" s="1085"/>
      <c r="C235" s="1086"/>
      <c r="D235" s="1086"/>
      <c r="E235" s="1086"/>
      <c r="F235" s="1086"/>
      <c r="G235" s="1086"/>
      <c r="H235" s="1087"/>
      <c r="I235" s="660">
        <f>'本文２－１一般廃棄物'!$I$6</f>
        <v>0</v>
      </c>
      <c r="J235" s="288">
        <f>本文１基本事項!$E$25</f>
        <v>0</v>
      </c>
      <c r="K235" s="661" t="s">
        <v>129</v>
      </c>
    </row>
    <row r="236" spans="2:11" ht="22.5" customHeight="1">
      <c r="B236" s="1061" t="s">
        <v>238</v>
      </c>
      <c r="C236" s="1062"/>
      <c r="D236" s="1063"/>
      <c r="E236" s="1112" t="s">
        <v>239</v>
      </c>
      <c r="F236" s="1113"/>
      <c r="G236" s="1113"/>
      <c r="H236" s="1114"/>
      <c r="I236" s="662"/>
      <c r="J236" s="662"/>
      <c r="K236" s="663" t="str">
        <f>IFERROR(ROUND((J236/I236)-1,3),"0")</f>
        <v>0</v>
      </c>
    </row>
    <row r="237" spans="2:11" ht="22.5" customHeight="1">
      <c r="B237" s="1064"/>
      <c r="C237" s="1065"/>
      <c r="D237" s="1066"/>
      <c r="E237" s="1117" t="s">
        <v>240</v>
      </c>
      <c r="F237" s="1118"/>
      <c r="G237" s="1118"/>
      <c r="H237" s="1119"/>
      <c r="I237" s="662"/>
      <c r="J237" s="662"/>
      <c r="K237" s="663" t="str">
        <f>IFERROR(ROUND((J237/I237)-1,3),"0")</f>
        <v>0</v>
      </c>
    </row>
    <row r="238" spans="2:11" ht="22.5" customHeight="1">
      <c r="B238" s="1064"/>
      <c r="C238" s="1065"/>
      <c r="D238" s="1066"/>
      <c r="E238" s="1112" t="s">
        <v>141</v>
      </c>
      <c r="F238" s="1113"/>
      <c r="G238" s="1113"/>
      <c r="H238" s="1114"/>
      <c r="I238" s="662"/>
      <c r="J238" s="662"/>
      <c r="K238" s="663" t="str">
        <f>IFERROR(ROUND((J238/I238)-1,3),"0")</f>
        <v>0</v>
      </c>
    </row>
    <row r="239" spans="2:11" ht="22.5" customHeight="1">
      <c r="B239" s="1067"/>
      <c r="C239" s="1068"/>
      <c r="D239" s="1069"/>
      <c r="E239" s="1112" t="s">
        <v>241</v>
      </c>
      <c r="F239" s="1113"/>
      <c r="G239" s="1113"/>
      <c r="H239" s="1114"/>
      <c r="I239" s="645">
        <f>I236+I237+I238</f>
        <v>0</v>
      </c>
      <c r="J239" s="645">
        <f>J236+J237+J238</f>
        <v>0</v>
      </c>
      <c r="K239" s="663" t="str">
        <f>IFERROR(ROUND((J239/I239)-1,3),"0")</f>
        <v>0</v>
      </c>
    </row>
    <row r="240" spans="2:11" ht="22.5" customHeight="1">
      <c r="B240" s="1061" t="s">
        <v>146</v>
      </c>
      <c r="C240" s="1062"/>
      <c r="D240" s="1063"/>
      <c r="E240" s="1112" t="s">
        <v>243</v>
      </c>
      <c r="F240" s="1113"/>
      <c r="G240" s="1113"/>
      <c r="H240" s="1114"/>
      <c r="I240" s="662"/>
      <c r="J240" s="662"/>
      <c r="K240" s="663" t="str">
        <f>IFERROR(ROUND((J240/I240)-1,3),"0")</f>
        <v>0</v>
      </c>
    </row>
    <row r="241" spans="2:11" ht="22.5" customHeight="1">
      <c r="B241" s="1067"/>
      <c r="C241" s="1068"/>
      <c r="D241" s="1069"/>
      <c r="E241" s="1112" t="s">
        <v>149</v>
      </c>
      <c r="F241" s="1113"/>
      <c r="G241" s="1113"/>
      <c r="H241" s="1114"/>
      <c r="I241" s="664" t="str">
        <f>IFERROR(ROUND(I240/I239,2),"0")</f>
        <v>0</v>
      </c>
      <c r="J241" s="664" t="str">
        <f>IFERROR(ROUND(J240/J239,2),"0")</f>
        <v>0</v>
      </c>
      <c r="K241" s="601"/>
    </row>
    <row r="242" spans="2:11" ht="22.5" customHeight="1">
      <c r="B242" s="1061" t="s">
        <v>150</v>
      </c>
      <c r="C242" s="1062"/>
      <c r="D242" s="1063"/>
      <c r="E242" s="1112" t="s">
        <v>244</v>
      </c>
      <c r="F242" s="1113"/>
      <c r="G242" s="1113"/>
      <c r="H242" s="1114"/>
      <c r="I242" s="662"/>
      <c r="J242" s="662"/>
      <c r="K242" s="663" t="str">
        <f>IFERROR(ROUND((J242/I242)-1,3),"0")</f>
        <v>0</v>
      </c>
    </row>
    <row r="243" spans="2:11" ht="22.5" customHeight="1">
      <c r="B243" s="1067"/>
      <c r="C243" s="1068"/>
      <c r="D243" s="1069"/>
      <c r="E243" s="1112" t="s">
        <v>153</v>
      </c>
      <c r="F243" s="1113"/>
      <c r="G243" s="1113"/>
      <c r="H243" s="1114"/>
      <c r="I243" s="664" t="str">
        <f>IFERROR(ROUND(I242/I239,2),"0")</f>
        <v>0</v>
      </c>
      <c r="J243" s="664" t="str">
        <f>IFERROR(ROUND(J242/J239,2),"0")</f>
        <v>0</v>
      </c>
      <c r="K243" s="601"/>
    </row>
    <row r="244" spans="2:11" ht="22.5" customHeight="1"/>
    <row r="245" spans="2:11" ht="22.5" customHeight="1">
      <c r="B245" s="1082"/>
      <c r="C245" s="1083"/>
      <c r="D245" s="1083"/>
      <c r="E245" s="1083"/>
      <c r="F245" s="1083"/>
      <c r="G245" s="1083"/>
      <c r="H245" s="1084"/>
      <c r="I245" s="619" t="s">
        <v>126</v>
      </c>
      <c r="J245" s="1115" t="s">
        <v>127</v>
      </c>
      <c r="K245" s="1116"/>
    </row>
    <row r="246" spans="2:11" ht="22.5" customHeight="1">
      <c r="B246" s="1085"/>
      <c r="C246" s="1086"/>
      <c r="D246" s="1086"/>
      <c r="E246" s="1086"/>
      <c r="F246" s="1086"/>
      <c r="G246" s="1086"/>
      <c r="H246" s="1087"/>
      <c r="I246" s="660">
        <f>'本文２－１一般廃棄物'!$I$6</f>
        <v>0</v>
      </c>
      <c r="J246" s="288">
        <f>本文１基本事項!$E$25</f>
        <v>0</v>
      </c>
      <c r="K246" s="661" t="s">
        <v>129</v>
      </c>
    </row>
    <row r="247" spans="2:11" ht="22.5" customHeight="1">
      <c r="B247" s="1061" t="s">
        <v>238</v>
      </c>
      <c r="C247" s="1062"/>
      <c r="D247" s="1063"/>
      <c r="E247" s="1112" t="s">
        <v>239</v>
      </c>
      <c r="F247" s="1113"/>
      <c r="G247" s="1113"/>
      <c r="H247" s="1114"/>
      <c r="I247" s="662"/>
      <c r="J247" s="662"/>
      <c r="K247" s="663" t="str">
        <f>IFERROR(ROUND((J247/I247)-1,3),"0")</f>
        <v>0</v>
      </c>
    </row>
    <row r="248" spans="2:11" ht="22.5" customHeight="1">
      <c r="B248" s="1064"/>
      <c r="C248" s="1065"/>
      <c r="D248" s="1066"/>
      <c r="E248" s="1117" t="s">
        <v>240</v>
      </c>
      <c r="F248" s="1118"/>
      <c r="G248" s="1118"/>
      <c r="H248" s="1119"/>
      <c r="I248" s="662"/>
      <c r="J248" s="662"/>
      <c r="K248" s="663" t="str">
        <f>IFERROR(ROUND((J248/I248)-1,3),"0")</f>
        <v>0</v>
      </c>
    </row>
    <row r="249" spans="2:11" ht="22.5" customHeight="1">
      <c r="B249" s="1064"/>
      <c r="C249" s="1065"/>
      <c r="D249" s="1066"/>
      <c r="E249" s="1112" t="s">
        <v>141</v>
      </c>
      <c r="F249" s="1113"/>
      <c r="G249" s="1113"/>
      <c r="H249" s="1114"/>
      <c r="I249" s="662"/>
      <c r="J249" s="662"/>
      <c r="K249" s="663" t="str">
        <f>IFERROR(ROUND((J249/I249)-1,3),"0")</f>
        <v>0</v>
      </c>
    </row>
    <row r="250" spans="2:11" ht="22.5" customHeight="1">
      <c r="B250" s="1067"/>
      <c r="C250" s="1068"/>
      <c r="D250" s="1069"/>
      <c r="E250" s="1112" t="s">
        <v>241</v>
      </c>
      <c r="F250" s="1113"/>
      <c r="G250" s="1113"/>
      <c r="H250" s="1114"/>
      <c r="I250" s="645">
        <f>I247+I248+I249</f>
        <v>0</v>
      </c>
      <c r="J250" s="645">
        <f>J247+J248+J249</f>
        <v>0</v>
      </c>
      <c r="K250" s="663" t="str">
        <f>IFERROR(ROUND((J250/I250)-1,3),"0")</f>
        <v>0</v>
      </c>
    </row>
    <row r="251" spans="2:11" ht="22.5" customHeight="1">
      <c r="B251" s="1061" t="s">
        <v>146</v>
      </c>
      <c r="C251" s="1062"/>
      <c r="D251" s="1063"/>
      <c r="E251" s="1112" t="s">
        <v>243</v>
      </c>
      <c r="F251" s="1113"/>
      <c r="G251" s="1113"/>
      <c r="H251" s="1114"/>
      <c r="I251" s="662"/>
      <c r="J251" s="662"/>
      <c r="K251" s="663" t="str">
        <f>IFERROR(ROUND((J251/I251)-1,3),"0")</f>
        <v>0</v>
      </c>
    </row>
    <row r="252" spans="2:11" ht="22.5" customHeight="1">
      <c r="B252" s="1067"/>
      <c r="C252" s="1068"/>
      <c r="D252" s="1069"/>
      <c r="E252" s="1112" t="s">
        <v>149</v>
      </c>
      <c r="F252" s="1113"/>
      <c r="G252" s="1113"/>
      <c r="H252" s="1114"/>
      <c r="I252" s="664" t="str">
        <f>IFERROR(ROUND(I251/I250,2),"0")</f>
        <v>0</v>
      </c>
      <c r="J252" s="664" t="str">
        <f>IFERROR(ROUND(J251/J250,2),"0")</f>
        <v>0</v>
      </c>
      <c r="K252" s="601"/>
    </row>
    <row r="253" spans="2:11" ht="22.5" customHeight="1">
      <c r="B253" s="1061" t="s">
        <v>150</v>
      </c>
      <c r="C253" s="1062"/>
      <c r="D253" s="1063"/>
      <c r="E253" s="1112" t="s">
        <v>244</v>
      </c>
      <c r="F253" s="1113"/>
      <c r="G253" s="1113"/>
      <c r="H253" s="1114"/>
      <c r="I253" s="662"/>
      <c r="J253" s="662"/>
      <c r="K253" s="663" t="str">
        <f>IFERROR(ROUND((J253/I253)-1,3),"0")</f>
        <v>0</v>
      </c>
    </row>
    <row r="254" spans="2:11" ht="22.5" customHeight="1">
      <c r="B254" s="1067"/>
      <c r="C254" s="1068"/>
      <c r="D254" s="1069"/>
      <c r="E254" s="1112" t="s">
        <v>153</v>
      </c>
      <c r="F254" s="1113"/>
      <c r="G254" s="1113"/>
      <c r="H254" s="1114"/>
      <c r="I254" s="664" t="str">
        <f>IFERROR(ROUND(I253/I250,2),"0")</f>
        <v>0</v>
      </c>
      <c r="J254" s="664" t="str">
        <f>IFERROR(ROUND(J253/J250,2),"0")</f>
        <v>0</v>
      </c>
      <c r="K254" s="601"/>
    </row>
    <row r="255" spans="2:11" ht="22.5" customHeight="1"/>
    <row r="256" spans="2:11" ht="22.5" customHeight="1">
      <c r="B256" s="1082"/>
      <c r="C256" s="1083"/>
      <c r="D256" s="1083"/>
      <c r="E256" s="1083"/>
      <c r="F256" s="1083"/>
      <c r="G256" s="1083"/>
      <c r="H256" s="1084"/>
      <c r="I256" s="619" t="s">
        <v>126</v>
      </c>
      <c r="J256" s="1115" t="s">
        <v>127</v>
      </c>
      <c r="K256" s="1116"/>
    </row>
    <row r="257" spans="2:11" ht="22.5" customHeight="1">
      <c r="B257" s="1085"/>
      <c r="C257" s="1086"/>
      <c r="D257" s="1086"/>
      <c r="E257" s="1086"/>
      <c r="F257" s="1086"/>
      <c r="G257" s="1086"/>
      <c r="H257" s="1087"/>
      <c r="I257" s="660">
        <f>'本文２－１一般廃棄物'!$I$6</f>
        <v>0</v>
      </c>
      <c r="J257" s="288">
        <f>本文１基本事項!$E$25</f>
        <v>0</v>
      </c>
      <c r="K257" s="661" t="s">
        <v>129</v>
      </c>
    </row>
    <row r="258" spans="2:11" ht="22.5" customHeight="1">
      <c r="B258" s="1061" t="s">
        <v>238</v>
      </c>
      <c r="C258" s="1062"/>
      <c r="D258" s="1063"/>
      <c r="E258" s="1112" t="s">
        <v>239</v>
      </c>
      <c r="F258" s="1113"/>
      <c r="G258" s="1113"/>
      <c r="H258" s="1114"/>
      <c r="I258" s="662"/>
      <c r="J258" s="662"/>
      <c r="K258" s="663" t="str">
        <f>IFERROR(ROUND((J258/I258)-1,3),"0")</f>
        <v>0</v>
      </c>
    </row>
    <row r="259" spans="2:11" ht="22.5" customHeight="1">
      <c r="B259" s="1064"/>
      <c r="C259" s="1065"/>
      <c r="D259" s="1066"/>
      <c r="E259" s="1117" t="s">
        <v>240</v>
      </c>
      <c r="F259" s="1118"/>
      <c r="G259" s="1118"/>
      <c r="H259" s="1119"/>
      <c r="I259" s="662"/>
      <c r="J259" s="662"/>
      <c r="K259" s="663" t="str">
        <f>IFERROR(ROUND((J259/I259)-1,3),"0")</f>
        <v>0</v>
      </c>
    </row>
    <row r="260" spans="2:11" ht="22.5" customHeight="1">
      <c r="B260" s="1064"/>
      <c r="C260" s="1065"/>
      <c r="D260" s="1066"/>
      <c r="E260" s="1112" t="s">
        <v>141</v>
      </c>
      <c r="F260" s="1113"/>
      <c r="G260" s="1113"/>
      <c r="H260" s="1114"/>
      <c r="I260" s="662"/>
      <c r="J260" s="662"/>
      <c r="K260" s="663" t="str">
        <f>IFERROR(ROUND((J260/I260)-1,3),"0")</f>
        <v>0</v>
      </c>
    </row>
    <row r="261" spans="2:11" ht="22.5" customHeight="1">
      <c r="B261" s="1067"/>
      <c r="C261" s="1068"/>
      <c r="D261" s="1069"/>
      <c r="E261" s="1112" t="s">
        <v>241</v>
      </c>
      <c r="F261" s="1113"/>
      <c r="G261" s="1113"/>
      <c r="H261" s="1114"/>
      <c r="I261" s="645">
        <f>I258+I259+I260</f>
        <v>0</v>
      </c>
      <c r="J261" s="645">
        <f>J258+J259+J260</f>
        <v>0</v>
      </c>
      <c r="K261" s="663" t="str">
        <f>IFERROR(ROUND((J261/I261)-1,3),"0")</f>
        <v>0</v>
      </c>
    </row>
    <row r="262" spans="2:11" ht="22.5" customHeight="1">
      <c r="B262" s="1061" t="s">
        <v>146</v>
      </c>
      <c r="C262" s="1062"/>
      <c r="D262" s="1063"/>
      <c r="E262" s="1112" t="s">
        <v>243</v>
      </c>
      <c r="F262" s="1113"/>
      <c r="G262" s="1113"/>
      <c r="H262" s="1114"/>
      <c r="I262" s="662"/>
      <c r="J262" s="662"/>
      <c r="K262" s="663" t="str">
        <f>IFERROR(ROUND((J262/I262)-1,3),"0")</f>
        <v>0</v>
      </c>
    </row>
    <row r="263" spans="2:11" ht="22.5" customHeight="1">
      <c r="B263" s="1067"/>
      <c r="C263" s="1068"/>
      <c r="D263" s="1069"/>
      <c r="E263" s="1112" t="s">
        <v>149</v>
      </c>
      <c r="F263" s="1113"/>
      <c r="G263" s="1113"/>
      <c r="H263" s="1114"/>
      <c r="I263" s="664" t="str">
        <f>IFERROR(ROUND(I262/I261,2),"0")</f>
        <v>0</v>
      </c>
      <c r="J263" s="664" t="str">
        <f>IFERROR(ROUND(J262/J261,2),"0")</f>
        <v>0</v>
      </c>
      <c r="K263" s="601"/>
    </row>
    <row r="264" spans="2:11" ht="22.5" customHeight="1">
      <c r="B264" s="1061" t="s">
        <v>150</v>
      </c>
      <c r="C264" s="1062"/>
      <c r="D264" s="1063"/>
      <c r="E264" s="1112" t="s">
        <v>244</v>
      </c>
      <c r="F264" s="1113"/>
      <c r="G264" s="1113"/>
      <c r="H264" s="1114"/>
      <c r="I264" s="662"/>
      <c r="J264" s="662"/>
      <c r="K264" s="663" t="str">
        <f>IFERROR(ROUND((J264/I264)-1,3),"0")</f>
        <v>0</v>
      </c>
    </row>
    <row r="265" spans="2:11" ht="22.5" customHeight="1">
      <c r="B265" s="1067"/>
      <c r="C265" s="1068"/>
      <c r="D265" s="1069"/>
      <c r="E265" s="1112" t="s">
        <v>153</v>
      </c>
      <c r="F265" s="1113"/>
      <c r="G265" s="1113"/>
      <c r="H265" s="1114"/>
      <c r="I265" s="664" t="str">
        <f>IFERROR(ROUND(I264/I261,2),"0")</f>
        <v>0</v>
      </c>
      <c r="J265" s="664" t="str">
        <f>IFERROR(ROUND(J264/J261,2),"0")</f>
        <v>0</v>
      </c>
      <c r="K265" s="601"/>
    </row>
    <row r="266" spans="2:11" ht="22.5" customHeight="1"/>
    <row r="267" spans="2:11" ht="22.5" customHeight="1">
      <c r="B267" s="1082"/>
      <c r="C267" s="1083"/>
      <c r="D267" s="1083"/>
      <c r="E267" s="1083"/>
      <c r="F267" s="1083"/>
      <c r="G267" s="1083"/>
      <c r="H267" s="1084"/>
      <c r="I267" s="619" t="s">
        <v>126</v>
      </c>
      <c r="J267" s="1115" t="s">
        <v>127</v>
      </c>
      <c r="K267" s="1116"/>
    </row>
    <row r="268" spans="2:11" ht="22.5" customHeight="1">
      <c r="B268" s="1085"/>
      <c r="C268" s="1086"/>
      <c r="D268" s="1086"/>
      <c r="E268" s="1086"/>
      <c r="F268" s="1086"/>
      <c r="G268" s="1086"/>
      <c r="H268" s="1087"/>
      <c r="I268" s="660">
        <f>'本文２－１一般廃棄物'!$I$6</f>
        <v>0</v>
      </c>
      <c r="J268" s="288">
        <f>本文１基本事項!$E$25</f>
        <v>0</v>
      </c>
      <c r="K268" s="661" t="s">
        <v>129</v>
      </c>
    </row>
    <row r="269" spans="2:11" ht="22.5" customHeight="1">
      <c r="B269" s="1061" t="s">
        <v>238</v>
      </c>
      <c r="C269" s="1062"/>
      <c r="D269" s="1063"/>
      <c r="E269" s="1112" t="s">
        <v>239</v>
      </c>
      <c r="F269" s="1113"/>
      <c r="G269" s="1113"/>
      <c r="H269" s="1114"/>
      <c r="I269" s="662"/>
      <c r="J269" s="662"/>
      <c r="K269" s="663" t="str">
        <f>IFERROR(ROUND((J269/I269)-1,3),"0")</f>
        <v>0</v>
      </c>
    </row>
    <row r="270" spans="2:11" ht="22.5" customHeight="1">
      <c r="B270" s="1064"/>
      <c r="C270" s="1065"/>
      <c r="D270" s="1066"/>
      <c r="E270" s="1117" t="s">
        <v>240</v>
      </c>
      <c r="F270" s="1118"/>
      <c r="G270" s="1118"/>
      <c r="H270" s="1119"/>
      <c r="I270" s="662"/>
      <c r="J270" s="662"/>
      <c r="K270" s="663" t="str">
        <f>IFERROR(ROUND((J270/I270)-1,3),"0")</f>
        <v>0</v>
      </c>
    </row>
    <row r="271" spans="2:11" ht="22.5" customHeight="1">
      <c r="B271" s="1064"/>
      <c r="C271" s="1065"/>
      <c r="D271" s="1066"/>
      <c r="E271" s="1112" t="s">
        <v>141</v>
      </c>
      <c r="F271" s="1113"/>
      <c r="G271" s="1113"/>
      <c r="H271" s="1114"/>
      <c r="I271" s="662"/>
      <c r="J271" s="662"/>
      <c r="K271" s="663" t="str">
        <f>IFERROR(ROUND((J271/I271)-1,3),"0")</f>
        <v>0</v>
      </c>
    </row>
    <row r="272" spans="2:11" ht="22.5" customHeight="1">
      <c r="B272" s="1067"/>
      <c r="C272" s="1068"/>
      <c r="D272" s="1069"/>
      <c r="E272" s="1112" t="s">
        <v>241</v>
      </c>
      <c r="F272" s="1113"/>
      <c r="G272" s="1113"/>
      <c r="H272" s="1114"/>
      <c r="I272" s="645">
        <f>I269+I270+I271</f>
        <v>0</v>
      </c>
      <c r="J272" s="645">
        <f>J269+J270+J271</f>
        <v>0</v>
      </c>
      <c r="K272" s="663" t="str">
        <f>IFERROR(ROUND((J272/I272)-1,3),"0")</f>
        <v>0</v>
      </c>
    </row>
    <row r="273" spans="2:11" ht="22.5" customHeight="1">
      <c r="B273" s="1061" t="s">
        <v>146</v>
      </c>
      <c r="C273" s="1062"/>
      <c r="D273" s="1063"/>
      <c r="E273" s="1112" t="s">
        <v>243</v>
      </c>
      <c r="F273" s="1113"/>
      <c r="G273" s="1113"/>
      <c r="H273" s="1114"/>
      <c r="I273" s="662"/>
      <c r="J273" s="662"/>
      <c r="K273" s="663" t="str">
        <f>IFERROR(ROUND((J273/I273)-1,3),"0")</f>
        <v>0</v>
      </c>
    </row>
    <row r="274" spans="2:11" ht="22.5" customHeight="1">
      <c r="B274" s="1067"/>
      <c r="C274" s="1068"/>
      <c r="D274" s="1069"/>
      <c r="E274" s="1112" t="s">
        <v>149</v>
      </c>
      <c r="F274" s="1113"/>
      <c r="G274" s="1113"/>
      <c r="H274" s="1114"/>
      <c r="I274" s="664" t="str">
        <f>IFERROR(ROUND(I273/I272,2),"0")</f>
        <v>0</v>
      </c>
      <c r="J274" s="664" t="str">
        <f>IFERROR(ROUND(J273/J272,2),"0")</f>
        <v>0</v>
      </c>
      <c r="K274" s="601"/>
    </row>
    <row r="275" spans="2:11" ht="22.5" customHeight="1">
      <c r="B275" s="1061" t="s">
        <v>150</v>
      </c>
      <c r="C275" s="1062"/>
      <c r="D275" s="1063"/>
      <c r="E275" s="1112" t="s">
        <v>244</v>
      </c>
      <c r="F275" s="1113"/>
      <c r="G275" s="1113"/>
      <c r="H275" s="1114"/>
      <c r="I275" s="662"/>
      <c r="J275" s="662"/>
      <c r="K275" s="663" t="str">
        <f>IFERROR(ROUND((J275/I275)-1,3),"0")</f>
        <v>0</v>
      </c>
    </row>
    <row r="276" spans="2:11" ht="22.5" customHeight="1">
      <c r="B276" s="1067"/>
      <c r="C276" s="1068"/>
      <c r="D276" s="1069"/>
      <c r="E276" s="1112" t="s">
        <v>153</v>
      </c>
      <c r="F276" s="1113"/>
      <c r="G276" s="1113"/>
      <c r="H276" s="1114"/>
      <c r="I276" s="664" t="str">
        <f>IFERROR(ROUND(I275/I272,2),"0")</f>
        <v>0</v>
      </c>
      <c r="J276" s="664" t="str">
        <f>IFERROR(ROUND(J275/J272,2),"0")</f>
        <v>0</v>
      </c>
      <c r="K276" s="601"/>
    </row>
  </sheetData>
  <mergeCells count="331">
    <mergeCell ref="N1:U1"/>
    <mergeCell ref="N12:P12"/>
    <mergeCell ref="R12:T12"/>
    <mergeCell ref="N2:U3"/>
    <mergeCell ref="N4:U7"/>
    <mergeCell ref="N8:U10"/>
    <mergeCell ref="B273:D274"/>
    <mergeCell ref="E273:H273"/>
    <mergeCell ref="E274:H274"/>
    <mergeCell ref="B262:D263"/>
    <mergeCell ref="E262:H262"/>
    <mergeCell ref="E263:H263"/>
    <mergeCell ref="B264:D265"/>
    <mergeCell ref="E264:H264"/>
    <mergeCell ref="E265:H265"/>
    <mergeCell ref="J256:K256"/>
    <mergeCell ref="B258:D261"/>
    <mergeCell ref="E258:H258"/>
    <mergeCell ref="E259:H259"/>
    <mergeCell ref="E260:H260"/>
    <mergeCell ref="E261:H261"/>
    <mergeCell ref="B251:D252"/>
    <mergeCell ref="E251:H251"/>
    <mergeCell ref="E252:H252"/>
    <mergeCell ref="B275:D276"/>
    <mergeCell ref="E275:H275"/>
    <mergeCell ref="E276:H276"/>
    <mergeCell ref="J267:K267"/>
    <mergeCell ref="B269:D272"/>
    <mergeCell ref="E269:H269"/>
    <mergeCell ref="E270:H270"/>
    <mergeCell ref="E271:H271"/>
    <mergeCell ref="E272:H272"/>
    <mergeCell ref="B267:H268"/>
    <mergeCell ref="B253:D254"/>
    <mergeCell ref="E253:H253"/>
    <mergeCell ref="E254:H254"/>
    <mergeCell ref="J245:K245"/>
    <mergeCell ref="B247:D250"/>
    <mergeCell ref="E247:H247"/>
    <mergeCell ref="E248:H248"/>
    <mergeCell ref="E249:H249"/>
    <mergeCell ref="E250:H250"/>
    <mergeCell ref="B245:H246"/>
    <mergeCell ref="B242:D243"/>
    <mergeCell ref="E242:H242"/>
    <mergeCell ref="E243:H243"/>
    <mergeCell ref="J234:K234"/>
    <mergeCell ref="B236:D239"/>
    <mergeCell ref="E236:H236"/>
    <mergeCell ref="E237:H237"/>
    <mergeCell ref="E238:H238"/>
    <mergeCell ref="E239:H239"/>
    <mergeCell ref="B234:H235"/>
    <mergeCell ref="J223:K223"/>
    <mergeCell ref="B225:D228"/>
    <mergeCell ref="E225:H225"/>
    <mergeCell ref="E226:H226"/>
    <mergeCell ref="E227:H227"/>
    <mergeCell ref="E228:H228"/>
    <mergeCell ref="B223:H224"/>
    <mergeCell ref="B240:D241"/>
    <mergeCell ref="E240:H240"/>
    <mergeCell ref="E241:H241"/>
    <mergeCell ref="E215:H215"/>
    <mergeCell ref="E216:H216"/>
    <mergeCell ref="E217:H217"/>
    <mergeCell ref="B229:D230"/>
    <mergeCell ref="E229:H229"/>
    <mergeCell ref="E230:H230"/>
    <mergeCell ref="B231:D232"/>
    <mergeCell ref="E231:H231"/>
    <mergeCell ref="E232:H232"/>
    <mergeCell ref="J212:K212"/>
    <mergeCell ref="J201:K201"/>
    <mergeCell ref="B203:D206"/>
    <mergeCell ref="E203:H203"/>
    <mergeCell ref="E204:H204"/>
    <mergeCell ref="E205:H205"/>
    <mergeCell ref="E206:H206"/>
    <mergeCell ref="B201:H202"/>
    <mergeCell ref="B212:H213"/>
    <mergeCell ref="J190:K190"/>
    <mergeCell ref="B192:D195"/>
    <mergeCell ref="E192:H192"/>
    <mergeCell ref="E193:H193"/>
    <mergeCell ref="E194:H194"/>
    <mergeCell ref="E195:H195"/>
    <mergeCell ref="B185:D186"/>
    <mergeCell ref="E185:H185"/>
    <mergeCell ref="E186:H186"/>
    <mergeCell ref="B187:D188"/>
    <mergeCell ref="E187:H187"/>
    <mergeCell ref="E188:H188"/>
    <mergeCell ref="B190:H191"/>
    <mergeCell ref="J179:K179"/>
    <mergeCell ref="B181:D184"/>
    <mergeCell ref="E181:H181"/>
    <mergeCell ref="E182:H182"/>
    <mergeCell ref="E183:H183"/>
    <mergeCell ref="E184:H184"/>
    <mergeCell ref="B179:H180"/>
    <mergeCell ref="B174:D175"/>
    <mergeCell ref="E174:H174"/>
    <mergeCell ref="E175:H175"/>
    <mergeCell ref="B176:D177"/>
    <mergeCell ref="E176:H176"/>
    <mergeCell ref="E177:H177"/>
    <mergeCell ref="J168:K168"/>
    <mergeCell ref="B170:D173"/>
    <mergeCell ref="E170:H170"/>
    <mergeCell ref="E171:H171"/>
    <mergeCell ref="E172:H172"/>
    <mergeCell ref="E173:H173"/>
    <mergeCell ref="B168:H169"/>
    <mergeCell ref="B165:D166"/>
    <mergeCell ref="E165:H165"/>
    <mergeCell ref="E166:H166"/>
    <mergeCell ref="E155:H155"/>
    <mergeCell ref="J157:K157"/>
    <mergeCell ref="B159:D162"/>
    <mergeCell ref="E159:H159"/>
    <mergeCell ref="E160:H160"/>
    <mergeCell ref="E161:H161"/>
    <mergeCell ref="E162:H162"/>
    <mergeCell ref="B157:H158"/>
    <mergeCell ref="J146:K146"/>
    <mergeCell ref="B148:D151"/>
    <mergeCell ref="E148:H148"/>
    <mergeCell ref="E149:H149"/>
    <mergeCell ref="E150:H150"/>
    <mergeCell ref="E151:H151"/>
    <mergeCell ref="B152:D153"/>
    <mergeCell ref="E152:H152"/>
    <mergeCell ref="E153:H153"/>
    <mergeCell ref="B154:D155"/>
    <mergeCell ref="E154:H154"/>
    <mergeCell ref="J135:K135"/>
    <mergeCell ref="B137:D140"/>
    <mergeCell ref="E137:H137"/>
    <mergeCell ref="E138:H138"/>
    <mergeCell ref="E139:H139"/>
    <mergeCell ref="E140:H140"/>
    <mergeCell ref="B135:H136"/>
    <mergeCell ref="B146:H147"/>
    <mergeCell ref="B141:D142"/>
    <mergeCell ref="E141:H141"/>
    <mergeCell ref="E142:H142"/>
    <mergeCell ref="B143:D144"/>
    <mergeCell ref="E143:H143"/>
    <mergeCell ref="E144:H144"/>
    <mergeCell ref="B130:D131"/>
    <mergeCell ref="E130:H130"/>
    <mergeCell ref="E131:H131"/>
    <mergeCell ref="B132:D133"/>
    <mergeCell ref="E132:H132"/>
    <mergeCell ref="E133:H133"/>
    <mergeCell ref="J124:K124"/>
    <mergeCell ref="B126:D129"/>
    <mergeCell ref="E126:H126"/>
    <mergeCell ref="E127:H127"/>
    <mergeCell ref="E128:H128"/>
    <mergeCell ref="E129:H129"/>
    <mergeCell ref="B124:H125"/>
    <mergeCell ref="B119:D120"/>
    <mergeCell ref="E119:H119"/>
    <mergeCell ref="E120:H120"/>
    <mergeCell ref="B121:D122"/>
    <mergeCell ref="E121:H121"/>
    <mergeCell ref="E122:H122"/>
    <mergeCell ref="J113:K113"/>
    <mergeCell ref="B115:D118"/>
    <mergeCell ref="E115:H115"/>
    <mergeCell ref="E116:H116"/>
    <mergeCell ref="E117:H117"/>
    <mergeCell ref="E118:H118"/>
    <mergeCell ref="B113:H114"/>
    <mergeCell ref="B108:D109"/>
    <mergeCell ref="E108:H108"/>
    <mergeCell ref="E109:H109"/>
    <mergeCell ref="B110:D111"/>
    <mergeCell ref="E110:H110"/>
    <mergeCell ref="E111:H111"/>
    <mergeCell ref="J102:K102"/>
    <mergeCell ref="B104:D107"/>
    <mergeCell ref="E104:H104"/>
    <mergeCell ref="E105:H105"/>
    <mergeCell ref="E106:H106"/>
    <mergeCell ref="E107:H107"/>
    <mergeCell ref="B102:H103"/>
    <mergeCell ref="B97:D98"/>
    <mergeCell ref="E97:H97"/>
    <mergeCell ref="E98:H98"/>
    <mergeCell ref="B99:D100"/>
    <mergeCell ref="E99:H99"/>
    <mergeCell ref="E100:H100"/>
    <mergeCell ref="J91:K91"/>
    <mergeCell ref="B93:D96"/>
    <mergeCell ref="E93:H93"/>
    <mergeCell ref="E94:H94"/>
    <mergeCell ref="E95:H95"/>
    <mergeCell ref="E96:H96"/>
    <mergeCell ref="B91:H92"/>
    <mergeCell ref="B86:D87"/>
    <mergeCell ref="E86:H86"/>
    <mergeCell ref="E87:H87"/>
    <mergeCell ref="B88:D89"/>
    <mergeCell ref="E88:H88"/>
    <mergeCell ref="E89:H89"/>
    <mergeCell ref="B77:D78"/>
    <mergeCell ref="E77:H77"/>
    <mergeCell ref="E78:H78"/>
    <mergeCell ref="J80:K80"/>
    <mergeCell ref="B82:D85"/>
    <mergeCell ref="E82:H82"/>
    <mergeCell ref="E83:H83"/>
    <mergeCell ref="E84:H84"/>
    <mergeCell ref="E85:H85"/>
    <mergeCell ref="J69:K69"/>
    <mergeCell ref="B71:D74"/>
    <mergeCell ref="E71:H71"/>
    <mergeCell ref="E72:H72"/>
    <mergeCell ref="E73:H73"/>
    <mergeCell ref="E74:H74"/>
    <mergeCell ref="B69:H70"/>
    <mergeCell ref="B80:H81"/>
    <mergeCell ref="J58:K58"/>
    <mergeCell ref="B60:D63"/>
    <mergeCell ref="E60:H60"/>
    <mergeCell ref="E61:H61"/>
    <mergeCell ref="E62:H62"/>
    <mergeCell ref="E63:H63"/>
    <mergeCell ref="B53:D54"/>
    <mergeCell ref="E53:H53"/>
    <mergeCell ref="E54:H54"/>
    <mergeCell ref="B55:D56"/>
    <mergeCell ref="E55:H55"/>
    <mergeCell ref="E56:H56"/>
    <mergeCell ref="B58:H59"/>
    <mergeCell ref="J47:K47"/>
    <mergeCell ref="B49:D52"/>
    <mergeCell ref="E49:H49"/>
    <mergeCell ref="E50:H50"/>
    <mergeCell ref="E51:H51"/>
    <mergeCell ref="E52:H52"/>
    <mergeCell ref="B42:D43"/>
    <mergeCell ref="E42:H42"/>
    <mergeCell ref="E43:H43"/>
    <mergeCell ref="B44:D45"/>
    <mergeCell ref="E44:H44"/>
    <mergeCell ref="E45:H45"/>
    <mergeCell ref="B47:H48"/>
    <mergeCell ref="J36:K36"/>
    <mergeCell ref="B38:D41"/>
    <mergeCell ref="E38:H38"/>
    <mergeCell ref="E39:H39"/>
    <mergeCell ref="E40:H40"/>
    <mergeCell ref="E41:H41"/>
    <mergeCell ref="B31:D32"/>
    <mergeCell ref="E31:H31"/>
    <mergeCell ref="E32:H32"/>
    <mergeCell ref="B33:D34"/>
    <mergeCell ref="E33:H33"/>
    <mergeCell ref="E34:H34"/>
    <mergeCell ref="B36:H37"/>
    <mergeCell ref="J25:K25"/>
    <mergeCell ref="B27:D30"/>
    <mergeCell ref="E27:H27"/>
    <mergeCell ref="E28:H28"/>
    <mergeCell ref="E29:H29"/>
    <mergeCell ref="E30:H30"/>
    <mergeCell ref="B20:D21"/>
    <mergeCell ref="E20:H20"/>
    <mergeCell ref="E21:H21"/>
    <mergeCell ref="B22:D23"/>
    <mergeCell ref="E22:H22"/>
    <mergeCell ref="E23:H23"/>
    <mergeCell ref="B25:H26"/>
    <mergeCell ref="J3:K3"/>
    <mergeCell ref="J14:K14"/>
    <mergeCell ref="B16:D19"/>
    <mergeCell ref="E16:H16"/>
    <mergeCell ref="E17:H17"/>
    <mergeCell ref="E18:H18"/>
    <mergeCell ref="E19:H19"/>
    <mergeCell ref="B3:H4"/>
    <mergeCell ref="B14:H15"/>
    <mergeCell ref="E8:H8"/>
    <mergeCell ref="E7:H7"/>
    <mergeCell ref="E6:H6"/>
    <mergeCell ref="E5:H5"/>
    <mergeCell ref="E9:H9"/>
    <mergeCell ref="E10:H10"/>
    <mergeCell ref="E11:H11"/>
    <mergeCell ref="E12:H12"/>
    <mergeCell ref="B5:D8"/>
    <mergeCell ref="B9:D10"/>
    <mergeCell ref="B11:D12"/>
    <mergeCell ref="B64:D65"/>
    <mergeCell ref="E64:H64"/>
    <mergeCell ref="E65:H65"/>
    <mergeCell ref="B66:D67"/>
    <mergeCell ref="E66:H66"/>
    <mergeCell ref="E67:H67"/>
    <mergeCell ref="B75:D76"/>
    <mergeCell ref="E75:H75"/>
    <mergeCell ref="E76:H76"/>
    <mergeCell ref="B163:D164"/>
    <mergeCell ref="E163:H163"/>
    <mergeCell ref="E164:H164"/>
    <mergeCell ref="B256:H257"/>
    <mergeCell ref="B196:D197"/>
    <mergeCell ref="E196:H196"/>
    <mergeCell ref="E197:H197"/>
    <mergeCell ref="B198:D199"/>
    <mergeCell ref="E198:H198"/>
    <mergeCell ref="E199:H199"/>
    <mergeCell ref="B207:D208"/>
    <mergeCell ref="E207:H207"/>
    <mergeCell ref="E208:H208"/>
    <mergeCell ref="B209:D210"/>
    <mergeCell ref="E209:H209"/>
    <mergeCell ref="E210:H210"/>
    <mergeCell ref="B218:D219"/>
    <mergeCell ref="E218:H218"/>
    <mergeCell ref="E219:H219"/>
    <mergeCell ref="B220:D221"/>
    <mergeCell ref="E220:H220"/>
    <mergeCell ref="E221:H221"/>
    <mergeCell ref="B214:D217"/>
    <mergeCell ref="E214:H214"/>
  </mergeCells>
  <phoneticPr fontId="17"/>
  <conditionalFormatting sqref="I5:J7 I9:J9 I11:J11 I16:J18 I20:J20 I22:J22 I27:J29 I31:J31 I33:J33 I38:J40 I42:J42 I44:J44 I49:J51 I53:J53 I55:J55 I60:J62 I64:J64 I66:J66 I71:J73 I75:J75 I77:J77 I82:J84 I86:J86 I88:J88 I93:J95 I97:J97 I99:J99 I104:J106 I108:J108 I110:J110 I115:J117 I119:J119 I121:J121 I126:J128 I130:J130 I132:J132 I137:J139 I141:J141 I143:J143 I148:J150 I152:J152 I154:J154 I159:J161 I163:J163 I165:J165 I170:J172 I174:J174 I176:J176 I181:J183 I185:J185 I187:J187 I192:J194 I196:J196 I198:J198 I203:J205 I207:J207 I209:J209 I214:J216 I218:J218 I220:J220 I225:J227 I229:J229 I231:J231 I236:J238 I240:J240 I242:J242 I247:J249 I251:J251 I253:J253 I258:J260 I262:J262 I264:J264 I269:J271 I273:J273 I275:J275">
    <cfRule type="expression" dxfId="74" priority="1">
      <formula>I5&lt;&gt;""</formula>
    </cfRule>
  </conditionalFormatting>
  <pageMargins left="0.43307086614173229" right="0.43307086614173229" top="0.74803149606299213" bottom="0.74803149606299213" header="0.31496062992125984" footer="0.31496062992125984"/>
  <pageSetup paperSize="9" scale="95"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X13"/>
  <sheetViews>
    <sheetView view="pageBreakPreview" zoomScaleNormal="100" zoomScaleSheetLayoutView="100" workbookViewId="0">
      <selection activeCell="B6" sqref="B6"/>
    </sheetView>
  </sheetViews>
  <sheetFormatPr defaultColWidth="9"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4.1796875" style="193" customWidth="1"/>
    <col min="15" max="16384" width="9" style="193"/>
  </cols>
  <sheetData>
    <row r="1" spans="2:24" ht="13">
      <c r="L1" s="196"/>
      <c r="M1" s="196"/>
      <c r="O1" s="969" t="s">
        <v>249</v>
      </c>
      <c r="P1" s="969"/>
      <c r="Q1" s="969"/>
      <c r="R1" s="969"/>
      <c r="S1" s="969"/>
      <c r="T1" s="969"/>
      <c r="U1" s="969"/>
      <c r="V1" s="969"/>
      <c r="W1" s="969"/>
      <c r="X1" s="969"/>
    </row>
    <row r="2" spans="2:24" ht="15.75" customHeight="1">
      <c r="B2" s="1122" t="s">
        <v>250</v>
      </c>
      <c r="C2" s="1122"/>
      <c r="D2" s="1122"/>
      <c r="E2" s="1122"/>
      <c r="F2" s="1122"/>
      <c r="G2" s="1122"/>
      <c r="H2" s="1122"/>
      <c r="I2" s="1122"/>
      <c r="J2" s="1122"/>
      <c r="K2" s="1122"/>
      <c r="L2" s="196"/>
      <c r="M2" s="196"/>
      <c r="O2" s="969"/>
      <c r="P2" s="969"/>
      <c r="Q2" s="969"/>
      <c r="R2" s="969"/>
      <c r="S2" s="969"/>
      <c r="T2" s="969"/>
      <c r="U2" s="969"/>
      <c r="V2" s="969"/>
      <c r="W2" s="969"/>
      <c r="X2" s="969"/>
    </row>
    <row r="3" spans="2:24" ht="7.5" customHeight="1">
      <c r="B3" s="198"/>
      <c r="C3" s="199"/>
      <c r="D3" s="199"/>
      <c r="E3" s="199"/>
      <c r="F3" s="199"/>
      <c r="G3" s="199"/>
      <c r="H3" s="199"/>
      <c r="I3" s="199"/>
      <c r="J3" s="199"/>
      <c r="K3" s="199"/>
      <c r="L3" s="196"/>
      <c r="M3" s="196"/>
      <c r="O3" s="282"/>
      <c r="P3" s="282"/>
      <c r="Q3" s="282"/>
      <c r="R3" s="282"/>
      <c r="S3" s="282"/>
      <c r="T3" s="282"/>
      <c r="U3" s="282"/>
      <c r="V3" s="282"/>
      <c r="W3" s="282"/>
      <c r="X3" s="282"/>
    </row>
    <row r="4" spans="2:24" s="200" customFormat="1" ht="18" customHeight="1">
      <c r="B4" s="196" t="s">
        <v>251</v>
      </c>
      <c r="L4" s="196"/>
      <c r="M4" s="196"/>
      <c r="O4" s="1121" t="s">
        <v>252</v>
      </c>
      <c r="P4" s="1121"/>
      <c r="Q4" s="1121"/>
      <c r="R4" s="1121"/>
      <c r="S4" s="1121"/>
      <c r="T4" s="1121"/>
      <c r="U4" s="1121"/>
      <c r="V4" s="1121"/>
      <c r="W4" s="1121"/>
      <c r="X4" s="1121"/>
    </row>
    <row r="5" spans="2:24" s="200" customFormat="1" ht="33" customHeight="1">
      <c r="B5" s="1129" t="s">
        <v>253</v>
      </c>
      <c r="C5" s="1130"/>
      <c r="D5" s="1130"/>
      <c r="E5" s="1130"/>
      <c r="F5" s="1130"/>
      <c r="G5" s="1130"/>
      <c r="H5" s="1130"/>
      <c r="I5" s="1130"/>
      <c r="J5" s="1130"/>
      <c r="K5" s="1131"/>
      <c r="L5" s="196"/>
      <c r="M5" s="196"/>
      <c r="O5" s="1121"/>
      <c r="P5" s="1121"/>
      <c r="Q5" s="1121"/>
      <c r="R5" s="1121"/>
      <c r="S5" s="1121"/>
      <c r="T5" s="1121"/>
      <c r="U5" s="1121"/>
      <c r="V5" s="1121"/>
      <c r="W5" s="1121"/>
      <c r="X5" s="1121"/>
    </row>
    <row r="6" spans="2:24" s="200" customFormat="1" ht="193.5" customHeight="1">
      <c r="B6" s="1123"/>
      <c r="C6" s="1124"/>
      <c r="D6" s="1124"/>
      <c r="E6" s="1124"/>
      <c r="F6" s="1124"/>
      <c r="G6" s="1124"/>
      <c r="H6" s="1124"/>
      <c r="I6" s="1124"/>
      <c r="J6" s="1124"/>
      <c r="K6" s="1125"/>
      <c r="L6" s="196"/>
      <c r="M6" s="196"/>
      <c r="O6" s="1121"/>
      <c r="P6" s="1121"/>
      <c r="Q6" s="1121"/>
      <c r="R6" s="1121"/>
      <c r="S6" s="1121"/>
      <c r="T6" s="1121"/>
      <c r="U6" s="1121"/>
      <c r="V6" s="1121"/>
      <c r="W6" s="1121"/>
      <c r="X6" s="1121"/>
    </row>
    <row r="7" spans="2:24" s="200" customFormat="1" ht="33" customHeight="1">
      <c r="B7" s="1129" t="s">
        <v>254</v>
      </c>
      <c r="C7" s="1130"/>
      <c r="D7" s="1130"/>
      <c r="E7" s="1130"/>
      <c r="F7" s="1130"/>
      <c r="G7" s="1130"/>
      <c r="H7" s="1130"/>
      <c r="I7" s="1130"/>
      <c r="J7" s="1130"/>
      <c r="K7" s="1131"/>
      <c r="L7" s="196"/>
      <c r="M7" s="196"/>
      <c r="O7" s="1121"/>
      <c r="P7" s="1121"/>
      <c r="Q7" s="1121"/>
      <c r="R7" s="1121"/>
      <c r="S7" s="1121"/>
      <c r="T7" s="1121"/>
      <c r="U7" s="1121"/>
      <c r="V7" s="1121"/>
      <c r="W7" s="1121"/>
      <c r="X7" s="1121"/>
    </row>
    <row r="8" spans="2:24" s="200" customFormat="1" ht="100.5" customHeight="1">
      <c r="B8" s="1123"/>
      <c r="C8" s="1124"/>
      <c r="D8" s="1124"/>
      <c r="E8" s="1124"/>
      <c r="F8" s="1124"/>
      <c r="G8" s="1124"/>
      <c r="H8" s="1124"/>
      <c r="I8" s="1124"/>
      <c r="J8" s="1124"/>
      <c r="K8" s="1125"/>
      <c r="L8" s="196"/>
      <c r="M8" s="196"/>
      <c r="O8" s="1121"/>
      <c r="P8" s="1121"/>
      <c r="Q8" s="1121"/>
      <c r="R8" s="1121"/>
      <c r="S8" s="1121"/>
      <c r="T8" s="1121"/>
      <c r="U8" s="1121"/>
      <c r="V8" s="1121"/>
      <c r="W8" s="1121"/>
      <c r="X8" s="1121"/>
    </row>
    <row r="9" spans="2:24" s="200" customFormat="1" ht="33" customHeight="1">
      <c r="B9" s="1129" t="s">
        <v>255</v>
      </c>
      <c r="C9" s="1130"/>
      <c r="D9" s="1130"/>
      <c r="E9" s="1130"/>
      <c r="F9" s="1130"/>
      <c r="G9" s="1130"/>
      <c r="H9" s="1130"/>
      <c r="I9" s="1130"/>
      <c r="J9" s="1130"/>
      <c r="K9" s="1131"/>
      <c r="L9" s="196"/>
      <c r="M9" s="196"/>
      <c r="O9" s="1121"/>
      <c r="P9" s="1121"/>
      <c r="Q9" s="1121"/>
      <c r="R9" s="1121"/>
      <c r="S9" s="1121"/>
      <c r="T9" s="1121"/>
      <c r="U9" s="1121"/>
      <c r="V9" s="1121"/>
      <c r="W9" s="1121"/>
      <c r="X9" s="1121"/>
    </row>
    <row r="10" spans="2:24" s="200" customFormat="1" ht="100.5" customHeight="1">
      <c r="B10" s="1123"/>
      <c r="C10" s="1124"/>
      <c r="D10" s="1124"/>
      <c r="E10" s="1124"/>
      <c r="F10" s="1124"/>
      <c r="G10" s="1124"/>
      <c r="H10" s="1124"/>
      <c r="I10" s="1124"/>
      <c r="J10" s="1124"/>
      <c r="K10" s="1125"/>
      <c r="L10" s="196"/>
      <c r="M10" s="196"/>
      <c r="O10" s="1121"/>
      <c r="P10" s="1121"/>
      <c r="Q10" s="1121"/>
      <c r="R10" s="1121"/>
      <c r="S10" s="1121"/>
      <c r="T10" s="1121"/>
      <c r="U10" s="1121"/>
      <c r="V10" s="1121"/>
      <c r="W10" s="1121"/>
      <c r="X10" s="1121"/>
    </row>
    <row r="11" spans="2:24" s="200" customFormat="1" ht="13">
      <c r="L11" s="196"/>
      <c r="M11" s="196"/>
    </row>
    <row r="12" spans="2:24" ht="13">
      <c r="B12" s="196" t="s">
        <v>256</v>
      </c>
      <c r="C12" s="200"/>
      <c r="D12" s="200"/>
      <c r="E12" s="200"/>
      <c r="F12" s="200"/>
      <c r="G12" s="200"/>
      <c r="H12" s="200"/>
      <c r="I12" s="200"/>
      <c r="J12" s="200"/>
      <c r="K12" s="200"/>
      <c r="L12" s="196"/>
    </row>
    <row r="13" spans="2:24" ht="49.5" customHeight="1">
      <c r="B13" s="1126"/>
      <c r="C13" s="1127"/>
      <c r="D13" s="1127"/>
      <c r="E13" s="1127"/>
      <c r="F13" s="1127"/>
      <c r="G13" s="1127"/>
      <c r="H13" s="1127"/>
      <c r="I13" s="1127"/>
      <c r="J13" s="1127"/>
      <c r="K13" s="1128"/>
      <c r="L13" s="196"/>
      <c r="O13" s="969" t="s">
        <v>257</v>
      </c>
      <c r="P13" s="969"/>
      <c r="Q13" s="969"/>
      <c r="R13" s="969"/>
      <c r="S13" s="969"/>
      <c r="T13" s="969"/>
      <c r="U13" s="969"/>
      <c r="V13" s="969"/>
      <c r="W13" s="969"/>
      <c r="X13" s="969"/>
    </row>
  </sheetData>
  <mergeCells count="11">
    <mergeCell ref="O13:X13"/>
    <mergeCell ref="O4:X10"/>
    <mergeCell ref="B2:K2"/>
    <mergeCell ref="B8:K8"/>
    <mergeCell ref="B13:K13"/>
    <mergeCell ref="B5:K5"/>
    <mergeCell ref="B6:K6"/>
    <mergeCell ref="B9:K9"/>
    <mergeCell ref="B10:K10"/>
    <mergeCell ref="B7:K7"/>
    <mergeCell ref="O1:X2"/>
  </mergeCells>
  <phoneticPr fontId="18"/>
  <pageMargins left="0.43307086614173229" right="0.43307086614173229" top="0.74803149606299213" bottom="0.74803149606299213" header="0.31496062992125984" footer="0.31496062992125984"/>
  <pageSetup paperSize="9"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1D062-B86C-4D00-B354-F6486E604340}">
  <dimension ref="B1:Q27"/>
  <sheetViews>
    <sheetView showGridLines="0" view="pageBreakPreview" zoomScale="85" zoomScaleNormal="100" zoomScaleSheetLayoutView="85" workbookViewId="0">
      <selection activeCell="T20" sqref="T20"/>
    </sheetView>
  </sheetViews>
  <sheetFormatPr defaultColWidth="10.54296875" defaultRowHeight="13"/>
  <cols>
    <col min="1" max="2" width="2.54296875" style="217" customWidth="1"/>
    <col min="3" max="17" width="10.54296875" style="217" customWidth="1"/>
    <col min="18" max="19" width="2.54296875" style="217" customWidth="1"/>
    <col min="20" max="16384" width="10.54296875" style="217"/>
  </cols>
  <sheetData>
    <row r="1" spans="2:17" ht="10.4" customHeight="1"/>
    <row r="2" spans="2:17" ht="10.4" customHeight="1"/>
    <row r="3" spans="2:17" ht="20.149999999999999" customHeight="1">
      <c r="C3" s="218" t="s">
        <v>258</v>
      </c>
    </row>
    <row r="4" spans="2:17" ht="20.149999999999999" customHeight="1" thickBot="1"/>
    <row r="5" spans="2:17" ht="20.149999999999999" customHeight="1" thickBot="1">
      <c r="C5" s="1133" t="s">
        <v>259</v>
      </c>
      <c r="D5" s="1134"/>
      <c r="E5" s="1134"/>
      <c r="F5" s="1134"/>
      <c r="G5" s="1134"/>
      <c r="H5" s="1134"/>
      <c r="I5" s="1134"/>
      <c r="J5" s="1134"/>
      <c r="K5" s="1135"/>
      <c r="M5" s="1136" t="s">
        <v>260</v>
      </c>
      <c r="N5" s="1137"/>
      <c r="O5" s="1137"/>
      <c r="P5" s="1137"/>
      <c r="Q5" s="1138"/>
    </row>
    <row r="6" spans="2:17" ht="20.149999999999999" customHeight="1">
      <c r="C6" s="1139"/>
      <c r="D6" s="1140"/>
      <c r="E6" s="1141"/>
      <c r="F6" s="1142"/>
      <c r="G6" s="1140"/>
      <c r="H6" s="1141"/>
      <c r="I6" s="1142"/>
      <c r="J6" s="1140"/>
      <c r="K6" s="1143"/>
      <c r="M6" s="1144" t="s">
        <v>261</v>
      </c>
      <c r="N6" s="1146" t="s">
        <v>262</v>
      </c>
      <c r="O6" s="1146"/>
      <c r="P6" s="1146" t="s">
        <v>263</v>
      </c>
      <c r="Q6" s="1148"/>
    </row>
    <row r="7" spans="2:17" ht="20.149999999999999" customHeight="1">
      <c r="C7" s="558" t="s">
        <v>261</v>
      </c>
      <c r="D7" s="559" t="s">
        <v>262</v>
      </c>
      <c r="E7" s="560" t="s">
        <v>263</v>
      </c>
      <c r="F7" s="561" t="s">
        <v>261</v>
      </c>
      <c r="G7" s="559" t="s">
        <v>262</v>
      </c>
      <c r="H7" s="560" t="s">
        <v>263</v>
      </c>
      <c r="I7" s="561" t="s">
        <v>261</v>
      </c>
      <c r="J7" s="559" t="s">
        <v>262</v>
      </c>
      <c r="K7" s="562" t="s">
        <v>263</v>
      </c>
      <c r="M7" s="1145"/>
      <c r="N7" s="1147"/>
      <c r="O7" s="1147"/>
      <c r="P7" s="219" t="s">
        <v>264</v>
      </c>
      <c r="Q7" s="220" t="s">
        <v>265</v>
      </c>
    </row>
    <row r="8" spans="2:17" ht="42.75" customHeight="1">
      <c r="B8" s="1132"/>
      <c r="C8" s="563"/>
      <c r="D8" s="564"/>
      <c r="E8" s="565"/>
      <c r="F8" s="566"/>
      <c r="G8" s="564"/>
      <c r="H8" s="565"/>
      <c r="I8" s="566"/>
      <c r="J8" s="564"/>
      <c r="K8" s="567"/>
      <c r="M8" s="568"/>
      <c r="N8" s="564"/>
      <c r="O8" s="569"/>
      <c r="P8" s="672"/>
      <c r="Q8" s="673"/>
    </row>
    <row r="9" spans="2:17" ht="42.75" customHeight="1">
      <c r="B9" s="1132"/>
      <c r="C9" s="570"/>
      <c r="D9" s="571"/>
      <c r="E9" s="572"/>
      <c r="F9" s="488"/>
      <c r="G9" s="571"/>
      <c r="H9" s="572"/>
      <c r="I9" s="488"/>
      <c r="J9" s="571"/>
      <c r="K9" s="573"/>
      <c r="M9" s="574"/>
      <c r="N9" s="575"/>
      <c r="O9" s="576"/>
      <c r="P9" s="576"/>
      <c r="Q9" s="577"/>
    </row>
    <row r="10" spans="2:17" ht="42.75" customHeight="1">
      <c r="B10" s="1132"/>
      <c r="C10" s="578"/>
      <c r="D10" s="571"/>
      <c r="E10" s="579"/>
      <c r="F10" s="488"/>
      <c r="G10" s="571"/>
      <c r="H10" s="579"/>
      <c r="I10" s="488"/>
      <c r="J10" s="571"/>
      <c r="K10" s="580"/>
      <c r="M10" s="578"/>
      <c r="N10" s="571"/>
      <c r="O10" s="581"/>
      <c r="P10" s="582"/>
      <c r="Q10" s="580"/>
    </row>
    <row r="11" spans="2:17" ht="42.75" customHeight="1">
      <c r="B11" s="1132"/>
      <c r="C11" s="578"/>
      <c r="D11" s="571"/>
      <c r="E11" s="579"/>
      <c r="F11" s="488"/>
      <c r="G11" s="571"/>
      <c r="H11" s="579"/>
      <c r="I11" s="488"/>
      <c r="J11" s="571"/>
      <c r="K11" s="580"/>
      <c r="M11" s="578"/>
      <c r="N11" s="571"/>
      <c r="O11" s="581"/>
      <c r="P11" s="582"/>
      <c r="Q11" s="580"/>
    </row>
    <row r="12" spans="2:17" ht="42.75" customHeight="1">
      <c r="C12" s="570"/>
      <c r="D12" s="571"/>
      <c r="E12" s="572"/>
      <c r="F12" s="488"/>
      <c r="G12" s="571"/>
      <c r="H12" s="572"/>
      <c r="I12" s="488"/>
      <c r="J12" s="571"/>
      <c r="K12" s="573"/>
      <c r="M12" s="570"/>
      <c r="N12" s="571"/>
      <c r="O12" s="581"/>
      <c r="P12" s="569"/>
      <c r="Q12" s="567"/>
    </row>
    <row r="13" spans="2:17" ht="42.75" customHeight="1">
      <c r="C13" s="578"/>
      <c r="D13" s="571"/>
      <c r="E13" s="579"/>
      <c r="F13" s="583"/>
      <c r="G13" s="571"/>
      <c r="H13" s="572"/>
      <c r="I13" s="488"/>
      <c r="J13" s="571"/>
      <c r="K13" s="580"/>
      <c r="M13" s="578"/>
      <c r="N13" s="571"/>
      <c r="O13" s="581"/>
      <c r="P13" s="582"/>
      <c r="Q13" s="580"/>
    </row>
    <row r="14" spans="2:17" ht="42.75" customHeight="1">
      <c r="C14" s="570"/>
      <c r="D14" s="571"/>
      <c r="E14" s="572"/>
      <c r="F14" s="583"/>
      <c r="G14" s="571"/>
      <c r="H14" s="572"/>
      <c r="I14" s="488"/>
      <c r="J14" s="571"/>
      <c r="K14" s="580"/>
      <c r="M14" s="578"/>
      <c r="N14" s="571"/>
      <c r="O14" s="581"/>
      <c r="P14" s="582"/>
      <c r="Q14" s="580"/>
    </row>
    <row r="15" spans="2:17" ht="42.75" customHeight="1">
      <c r="C15" s="570"/>
      <c r="D15" s="571"/>
      <c r="E15" s="572"/>
      <c r="F15" s="583"/>
      <c r="G15" s="571"/>
      <c r="H15" s="572"/>
      <c r="I15" s="488"/>
      <c r="J15" s="571"/>
      <c r="K15" s="580"/>
      <c r="M15" s="578"/>
      <c r="N15" s="571"/>
      <c r="O15" s="581"/>
      <c r="P15" s="582"/>
      <c r="Q15" s="580"/>
    </row>
    <row r="16" spans="2:17" ht="42.75" customHeight="1">
      <c r="C16" s="570"/>
      <c r="D16" s="571"/>
      <c r="E16" s="572"/>
      <c r="F16" s="583"/>
      <c r="G16" s="571"/>
      <c r="H16" s="572"/>
      <c r="I16" s="488"/>
      <c r="J16" s="571"/>
      <c r="K16" s="580"/>
      <c r="M16" s="578"/>
      <c r="N16" s="571"/>
      <c r="O16" s="581"/>
      <c r="P16" s="582"/>
      <c r="Q16" s="580"/>
    </row>
    <row r="17" spans="3:17" ht="42.75" customHeight="1">
      <c r="C17" s="570"/>
      <c r="D17" s="571"/>
      <c r="E17" s="572"/>
      <c r="F17" s="583"/>
      <c r="G17" s="571"/>
      <c r="H17" s="572"/>
      <c r="I17" s="488"/>
      <c r="J17" s="571"/>
      <c r="K17" s="580"/>
      <c r="M17" s="578"/>
      <c r="N17" s="571"/>
      <c r="O17" s="581"/>
      <c r="P17" s="582"/>
      <c r="Q17" s="580"/>
    </row>
    <row r="18" spans="3:17" ht="42.75" customHeight="1">
      <c r="C18" s="578"/>
      <c r="D18" s="571"/>
      <c r="E18" s="579"/>
      <c r="F18" s="488"/>
      <c r="G18" s="571"/>
      <c r="H18" s="579"/>
      <c r="I18" s="488"/>
      <c r="J18" s="571"/>
      <c r="K18" s="580"/>
      <c r="M18" s="578"/>
      <c r="N18" s="571"/>
      <c r="O18" s="581"/>
      <c r="P18" s="582"/>
      <c r="Q18" s="580"/>
    </row>
    <row r="19" spans="3:17" ht="42.75" customHeight="1" thickBot="1">
      <c r="C19" s="584"/>
      <c r="D19" s="585"/>
      <c r="E19" s="586"/>
      <c r="F19" s="587"/>
      <c r="G19" s="588"/>
      <c r="H19" s="586"/>
      <c r="I19" s="587"/>
      <c r="J19" s="585"/>
      <c r="K19" s="589"/>
      <c r="M19" s="584"/>
      <c r="N19" s="585"/>
      <c r="O19" s="588"/>
      <c r="P19" s="590"/>
      <c r="Q19" s="589"/>
    </row>
    <row r="20" spans="3:17" ht="20.149999999999999" customHeight="1"/>
    <row r="21" spans="3:17" ht="10.4" customHeight="1"/>
    <row r="22" spans="3:17" ht="10.4" customHeight="1"/>
    <row r="23" spans="3:17" ht="20.149999999999999" customHeight="1"/>
    <row r="24" spans="3:17" ht="20.149999999999999" customHeight="1"/>
    <row r="25" spans="3:17" ht="20.149999999999999" customHeight="1"/>
    <row r="26" spans="3:17" ht="20.149999999999999" customHeight="1"/>
    <row r="27" spans="3:17" ht="20.149999999999999" customHeight="1"/>
  </sheetData>
  <mergeCells count="9">
    <mergeCell ref="B8:B11"/>
    <mergeCell ref="C5:K5"/>
    <mergeCell ref="M5:Q5"/>
    <mergeCell ref="C6:E6"/>
    <mergeCell ref="F6:H6"/>
    <mergeCell ref="I6:K6"/>
    <mergeCell ref="M6:M7"/>
    <mergeCell ref="N6:O7"/>
    <mergeCell ref="P6:Q6"/>
  </mergeCells>
  <phoneticPr fontId="51"/>
  <pageMargins left="0.7" right="0.7" top="0.75" bottom="0.75" header="0.3" footer="0.3"/>
  <pageSetup paperSize="9" scale="7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B2:S30"/>
  <sheetViews>
    <sheetView workbookViewId="0"/>
  </sheetViews>
  <sheetFormatPr defaultColWidth="9" defaultRowHeight="11"/>
  <cols>
    <col min="1" max="1" width="1.453125" style="1" customWidth="1"/>
    <col min="2" max="2" width="2.453125" style="1" customWidth="1"/>
    <col min="3" max="3" width="14.1796875" style="1" customWidth="1"/>
    <col min="4" max="4" width="7" style="1" customWidth="1"/>
    <col min="5" max="5" width="9.453125" style="1" customWidth="1"/>
    <col min="6" max="6" width="6" style="1" customWidth="1"/>
    <col min="7" max="7" width="8.54296875" style="1" customWidth="1"/>
    <col min="8" max="8" width="6.453125" style="1" customWidth="1"/>
    <col min="9" max="9" width="10.54296875" style="1" customWidth="1"/>
    <col min="10" max="15" width="10.453125" style="1" customWidth="1"/>
    <col min="16" max="17" width="2.1796875" style="1" customWidth="1"/>
    <col min="18" max="16384" width="9" style="1"/>
  </cols>
  <sheetData>
    <row r="2" spans="2:19">
      <c r="B2" s="1" t="s">
        <v>266</v>
      </c>
    </row>
    <row r="3" spans="2:19">
      <c r="E3" s="1187" t="s">
        <v>267</v>
      </c>
      <c r="F3" s="1187"/>
      <c r="G3" s="1187"/>
      <c r="H3" s="1187"/>
      <c r="I3" s="1187"/>
      <c r="J3" s="1187"/>
      <c r="K3" s="1187"/>
      <c r="L3" s="1187"/>
      <c r="M3" s="1187"/>
    </row>
    <row r="4" spans="2:19">
      <c r="E4" s="1187"/>
      <c r="F4" s="1187"/>
      <c r="G4" s="1187"/>
      <c r="H4" s="1187"/>
      <c r="I4" s="1187"/>
      <c r="J4" s="1187"/>
      <c r="K4" s="1187"/>
      <c r="L4" s="1187"/>
      <c r="M4" s="1187"/>
    </row>
    <row r="5" spans="2:19" ht="11.5" thickBot="1">
      <c r="B5" s="1" t="s">
        <v>268</v>
      </c>
    </row>
    <row r="6" spans="2:19" ht="20.149999999999999" customHeight="1" thickBot="1">
      <c r="C6" s="13" t="s">
        <v>269</v>
      </c>
      <c r="D6" s="1188"/>
      <c r="E6" s="1188"/>
      <c r="F6" s="1188"/>
      <c r="G6" s="1188"/>
      <c r="H6" s="1188"/>
      <c r="I6" s="1188"/>
      <c r="J6" s="1189"/>
      <c r="K6" s="45" t="s">
        <v>270</v>
      </c>
      <c r="L6" s="14"/>
      <c r="M6" s="13" t="s">
        <v>271</v>
      </c>
      <c r="N6" s="1190"/>
      <c r="O6" s="1191"/>
    </row>
    <row r="7" spans="2:19" ht="20.149999999999999" customHeight="1" thickBot="1">
      <c r="C7" s="45" t="s">
        <v>272</v>
      </c>
      <c r="D7" s="1192"/>
      <c r="E7" s="1188"/>
      <c r="F7" s="1188"/>
      <c r="G7" s="1188"/>
      <c r="H7" s="1188"/>
      <c r="I7" s="1188"/>
      <c r="J7" s="1189"/>
      <c r="K7" s="43" t="s">
        <v>273</v>
      </c>
      <c r="L7" s="1193" t="s">
        <v>274</v>
      </c>
      <c r="M7" s="1194"/>
      <c r="N7" s="1194"/>
      <c r="O7" s="1195"/>
    </row>
    <row r="8" spans="2:19" ht="50.15" customHeight="1" thickBot="1">
      <c r="C8" s="1196" t="s">
        <v>275</v>
      </c>
      <c r="D8" s="1197"/>
      <c r="E8" s="1198"/>
      <c r="F8" s="1199" t="s">
        <v>276</v>
      </c>
      <c r="G8" s="1188"/>
      <c r="H8" s="1188"/>
      <c r="I8" s="1188"/>
      <c r="J8" s="1188"/>
      <c r="K8" s="1188"/>
      <c r="L8" s="1188"/>
      <c r="M8" s="1188"/>
      <c r="N8" s="1188"/>
      <c r="O8" s="1189"/>
    </row>
    <row r="9" spans="2:19" ht="18" customHeight="1">
      <c r="J9" s="1152" t="s">
        <v>277</v>
      </c>
      <c r="K9" s="1152"/>
      <c r="L9" s="1152"/>
      <c r="M9" s="1152"/>
      <c r="N9" s="1152"/>
      <c r="O9" s="1152"/>
    </row>
    <row r="10" spans="2:19" ht="18" customHeight="1" thickBot="1">
      <c r="B10" s="1" t="s">
        <v>278</v>
      </c>
    </row>
    <row r="11" spans="2:19" ht="20.149999999999999" customHeight="1">
      <c r="C11" s="1153" t="s">
        <v>279</v>
      </c>
      <c r="D11" s="1154"/>
      <c r="E11" s="1154"/>
      <c r="F11" s="1154"/>
      <c r="G11" s="1154"/>
      <c r="H11" s="1155"/>
      <c r="I11" s="1159" t="s">
        <v>280</v>
      </c>
      <c r="J11" s="1160"/>
      <c r="K11" s="1160"/>
      <c r="L11" s="1160"/>
      <c r="M11" s="1160"/>
      <c r="N11" s="1161"/>
      <c r="O11" s="44" t="s">
        <v>281</v>
      </c>
    </row>
    <row r="12" spans="2:19" ht="20.149999999999999" customHeight="1" thickBot="1">
      <c r="C12" s="1156"/>
      <c r="D12" s="1157"/>
      <c r="E12" s="1157"/>
      <c r="F12" s="1157"/>
      <c r="G12" s="1157"/>
      <c r="H12" s="1158"/>
      <c r="I12" s="15" t="s">
        <v>282</v>
      </c>
      <c r="J12" s="16" t="s">
        <v>283</v>
      </c>
      <c r="K12" s="16" t="s">
        <v>284</v>
      </c>
      <c r="L12" s="17" t="s">
        <v>285</v>
      </c>
      <c r="M12" s="16" t="s">
        <v>286</v>
      </c>
      <c r="N12" s="18" t="s">
        <v>287</v>
      </c>
      <c r="O12" s="19" t="s">
        <v>288</v>
      </c>
    </row>
    <row r="13" spans="2:19" ht="20.149999999999999" customHeight="1" thickBot="1">
      <c r="C13" s="1200" t="s">
        <v>289</v>
      </c>
      <c r="D13" s="1201"/>
      <c r="E13" s="1201"/>
      <c r="F13" s="1201"/>
      <c r="G13" s="1201"/>
      <c r="H13" s="1202"/>
      <c r="I13" s="59"/>
      <c r="J13" s="60"/>
      <c r="K13" s="60"/>
      <c r="L13" s="61"/>
      <c r="M13" s="60"/>
      <c r="N13" s="62"/>
      <c r="O13" s="63"/>
      <c r="R13" s="1" t="s">
        <v>290</v>
      </c>
      <c r="S13" s="1" t="s">
        <v>291</v>
      </c>
    </row>
    <row r="14" spans="2:19" ht="18" customHeight="1">
      <c r="C14" s="1162" t="s">
        <v>292</v>
      </c>
      <c r="D14" s="1165" t="s">
        <v>293</v>
      </c>
      <c r="E14" s="1166"/>
      <c r="F14" s="1166"/>
      <c r="G14" s="1166"/>
      <c r="H14" s="1167"/>
      <c r="I14" s="20"/>
      <c r="J14" s="21"/>
      <c r="K14" s="21"/>
      <c r="L14" s="22"/>
      <c r="M14" s="21"/>
      <c r="N14" s="23"/>
      <c r="O14" s="24"/>
    </row>
    <row r="15" spans="2:19" ht="18" customHeight="1">
      <c r="C15" s="1163"/>
      <c r="D15" s="1168" t="s">
        <v>294</v>
      </c>
      <c r="E15" s="1169"/>
      <c r="F15" s="1169"/>
      <c r="G15" s="1169"/>
      <c r="H15" s="1170"/>
      <c r="I15" s="64"/>
      <c r="J15" s="65"/>
      <c r="K15" s="65"/>
      <c r="L15" s="66"/>
      <c r="M15" s="65"/>
      <c r="N15" s="67"/>
      <c r="O15" s="68"/>
      <c r="R15" s="1" t="s">
        <v>295</v>
      </c>
    </row>
    <row r="16" spans="2:19" ht="18" customHeight="1">
      <c r="C16" s="1163"/>
      <c r="D16" s="1171" t="s">
        <v>296</v>
      </c>
      <c r="E16" s="1172"/>
      <c r="F16" s="1172"/>
      <c r="G16" s="1172"/>
      <c r="H16" s="1173"/>
      <c r="I16" s="20"/>
      <c r="J16" s="21"/>
      <c r="K16" s="21"/>
      <c r="L16" s="22"/>
      <c r="M16" s="21"/>
      <c r="N16" s="23"/>
      <c r="O16" s="24"/>
    </row>
    <row r="17" spans="3:18" ht="18" customHeight="1">
      <c r="C17" s="1163"/>
      <c r="D17" s="1171" t="s">
        <v>297</v>
      </c>
      <c r="E17" s="1172"/>
      <c r="F17" s="1172"/>
      <c r="G17" s="1172"/>
      <c r="H17" s="1173"/>
      <c r="I17" s="20"/>
      <c r="J17" s="21"/>
      <c r="K17" s="21"/>
      <c r="L17" s="22"/>
      <c r="M17" s="21"/>
      <c r="N17" s="23"/>
      <c r="O17" s="24"/>
      <c r="R17" s="1" t="s">
        <v>298</v>
      </c>
    </row>
    <row r="18" spans="3:18" ht="18" customHeight="1">
      <c r="C18" s="1164"/>
      <c r="D18" s="1186" t="s">
        <v>299</v>
      </c>
      <c r="E18" s="1180"/>
      <c r="F18" s="1180"/>
      <c r="G18" s="1180"/>
      <c r="H18" s="1181"/>
      <c r="I18" s="25"/>
      <c r="J18" s="26"/>
      <c r="K18" s="26"/>
      <c r="L18" s="27"/>
      <c r="M18" s="26"/>
      <c r="N18" s="28"/>
      <c r="O18" s="29"/>
    </row>
    <row r="19" spans="3:18" ht="18" customHeight="1">
      <c r="C19" s="1182" t="s">
        <v>300</v>
      </c>
      <c r="D19" s="1183" t="s">
        <v>301</v>
      </c>
      <c r="E19" s="1184"/>
      <c r="F19" s="1184"/>
      <c r="G19" s="1184"/>
      <c r="H19" s="1185"/>
      <c r="I19" s="20"/>
      <c r="J19" s="21"/>
      <c r="K19" s="21"/>
      <c r="L19" s="22"/>
      <c r="M19" s="21"/>
      <c r="N19" s="23"/>
      <c r="O19" s="675"/>
    </row>
    <row r="20" spans="3:18" ht="18" customHeight="1">
      <c r="C20" s="1182"/>
      <c r="D20" s="1171" t="s">
        <v>302</v>
      </c>
      <c r="E20" s="1172"/>
      <c r="F20" s="1172"/>
      <c r="G20" s="1172"/>
      <c r="H20" s="1173"/>
      <c r="I20" s="20"/>
      <c r="J20" s="21"/>
      <c r="K20" s="21"/>
      <c r="L20" s="22"/>
      <c r="M20" s="26"/>
      <c r="N20" s="23"/>
      <c r="O20" s="29"/>
    </row>
    <row r="21" spans="3:18" ht="18" customHeight="1">
      <c r="C21" s="1174" t="s">
        <v>303</v>
      </c>
      <c r="D21" s="1175" t="s">
        <v>304</v>
      </c>
      <c r="E21" s="1176"/>
      <c r="F21" s="1176" t="s">
        <v>305</v>
      </c>
      <c r="G21" s="1176"/>
      <c r="H21" s="1179"/>
      <c r="I21" s="674"/>
      <c r="J21" s="676"/>
      <c r="K21" s="676"/>
      <c r="L21" s="676"/>
      <c r="M21" s="676"/>
      <c r="N21" s="677"/>
      <c r="O21" s="678"/>
    </row>
    <row r="22" spans="3:18" ht="18" customHeight="1">
      <c r="C22" s="1164"/>
      <c r="D22" s="1177"/>
      <c r="E22" s="1178"/>
      <c r="F22" s="1180" t="s">
        <v>306</v>
      </c>
      <c r="G22" s="1180"/>
      <c r="H22" s="1181"/>
      <c r="I22" s="674"/>
      <c r="J22" s="676"/>
      <c r="K22" s="676"/>
      <c r="L22" s="676"/>
      <c r="M22" s="676"/>
      <c r="N22" s="677"/>
      <c r="O22" s="678"/>
    </row>
    <row r="23" spans="3:18" ht="18" customHeight="1" thickBot="1">
      <c r="C23" s="30" t="s">
        <v>307</v>
      </c>
      <c r="D23" s="1149" t="s">
        <v>308</v>
      </c>
      <c r="E23" s="1150"/>
      <c r="F23" s="1150"/>
      <c r="G23" s="1150"/>
      <c r="H23" s="1151"/>
      <c r="I23" s="31"/>
      <c r="J23" s="32"/>
      <c r="K23" s="32"/>
      <c r="L23" s="32"/>
      <c r="M23" s="32"/>
      <c r="N23" s="33"/>
      <c r="O23" s="34"/>
    </row>
    <row r="24" spans="3:18" ht="18" customHeight="1">
      <c r="C24" s="35" t="s">
        <v>309</v>
      </c>
    </row>
    <row r="25" spans="3:18" ht="18" customHeight="1">
      <c r="C25" s="36"/>
    </row>
    <row r="26" spans="3:18" ht="18" customHeight="1" thickBot="1">
      <c r="C26" s="36" t="s">
        <v>310</v>
      </c>
    </row>
    <row r="27" spans="3:18" ht="18" customHeight="1">
      <c r="C27" s="37"/>
      <c r="D27" s="38"/>
      <c r="E27" s="38"/>
      <c r="F27" s="38"/>
      <c r="G27" s="38"/>
      <c r="H27" s="38"/>
      <c r="I27" s="38"/>
      <c r="J27" s="38"/>
      <c r="K27" s="38"/>
      <c r="L27" s="38"/>
      <c r="M27" s="38"/>
      <c r="N27" s="38"/>
      <c r="O27" s="39"/>
    </row>
    <row r="28" spans="3:18" ht="18" customHeight="1" thickBot="1">
      <c r="C28" s="40"/>
      <c r="D28" s="41"/>
      <c r="E28" s="41"/>
      <c r="F28" s="41"/>
      <c r="G28" s="41"/>
      <c r="H28" s="41"/>
      <c r="I28" s="41"/>
      <c r="J28" s="41"/>
      <c r="K28" s="41"/>
      <c r="L28" s="41"/>
      <c r="M28" s="41"/>
      <c r="N28" s="41"/>
      <c r="O28" s="42"/>
    </row>
    <row r="29" spans="3:18" ht="18" customHeight="1"/>
    <row r="30" spans="3:18" ht="20.149999999999999" customHeight="1"/>
  </sheetData>
  <mergeCells count="25">
    <mergeCell ref="D18:H18"/>
    <mergeCell ref="E3:M4"/>
    <mergeCell ref="D6:J6"/>
    <mergeCell ref="N6:O6"/>
    <mergeCell ref="D7:J7"/>
    <mergeCell ref="L7:O7"/>
    <mergeCell ref="C8:E8"/>
    <mergeCell ref="F8:O8"/>
    <mergeCell ref="C13:H13"/>
    <mergeCell ref="D23:H23"/>
    <mergeCell ref="J9:O9"/>
    <mergeCell ref="C11:H12"/>
    <mergeCell ref="I11:N11"/>
    <mergeCell ref="C14:C18"/>
    <mergeCell ref="D14:H14"/>
    <mergeCell ref="D15:H15"/>
    <mergeCell ref="D16:H16"/>
    <mergeCell ref="D17:H17"/>
    <mergeCell ref="C21:C22"/>
    <mergeCell ref="D21:E22"/>
    <mergeCell ref="F21:H21"/>
    <mergeCell ref="F22:H22"/>
    <mergeCell ref="C19:C20"/>
    <mergeCell ref="D19:H19"/>
    <mergeCell ref="D20:H20"/>
  </mergeCells>
  <phoneticPr fontId="5"/>
  <pageMargins left="0.7" right="0.82" top="0.75" bottom="0.75" header="0.3" footer="0.3"/>
  <pageSetup paperSize="9" scale="9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C1:Z58"/>
  <sheetViews>
    <sheetView workbookViewId="0"/>
  </sheetViews>
  <sheetFormatPr defaultColWidth="9" defaultRowHeight="13"/>
  <cols>
    <col min="1" max="2" width="2.54296875" style="2" customWidth="1"/>
    <col min="3" max="3" width="8.54296875" style="2" customWidth="1"/>
    <col min="4" max="10" width="15.54296875" style="2" customWidth="1"/>
    <col min="11" max="14" width="20.54296875" style="2" customWidth="1"/>
    <col min="15" max="15" width="22.54296875" style="2" customWidth="1"/>
    <col min="16" max="16" width="18.54296875" style="2" customWidth="1"/>
    <col min="17" max="18" width="13.1796875" style="2" customWidth="1"/>
    <col min="19" max="19" width="16.453125" style="2" customWidth="1"/>
    <col min="20" max="21" width="15.453125" style="2" customWidth="1"/>
    <col min="22" max="23" width="25" style="2" customWidth="1"/>
    <col min="24" max="25" width="25.54296875" style="2" customWidth="1"/>
    <col min="26" max="26" width="2.54296875" style="2" customWidth="1"/>
    <col min="27" max="16384" width="9" style="2"/>
  </cols>
  <sheetData>
    <row r="1" spans="3:25" ht="20.149999999999999" customHeight="1"/>
    <row r="2" spans="3:25" ht="20.149999999999999" customHeight="1">
      <c r="C2" s="46" t="s">
        <v>311</v>
      </c>
      <c r="D2" s="46"/>
    </row>
    <row r="3" spans="3:25" ht="20.149999999999999" customHeight="1" thickBot="1">
      <c r="C3" s="2" t="s">
        <v>312</v>
      </c>
    </row>
    <row r="4" spans="3:25" ht="47.9" customHeight="1" thickBot="1">
      <c r="C4" s="173" t="s">
        <v>313</v>
      </c>
      <c r="D4" s="96" t="s">
        <v>314</v>
      </c>
      <c r="E4" s="3" t="s">
        <v>315</v>
      </c>
      <c r="F4" s="3" t="s">
        <v>316</v>
      </c>
      <c r="G4" s="177" t="s">
        <v>317</v>
      </c>
      <c r="H4" s="3" t="s">
        <v>318</v>
      </c>
      <c r="I4" s="3" t="s">
        <v>319</v>
      </c>
      <c r="J4" s="53" t="s">
        <v>320</v>
      </c>
      <c r="K4" s="3" t="s">
        <v>321</v>
      </c>
      <c r="L4" s="3" t="s">
        <v>322</v>
      </c>
      <c r="M4" s="141" t="s">
        <v>323</v>
      </c>
      <c r="N4" s="91" t="s">
        <v>324</v>
      </c>
      <c r="O4" s="76" t="s">
        <v>325</v>
      </c>
      <c r="P4" s="75"/>
      <c r="Q4" s="75"/>
      <c r="R4" s="70" t="s">
        <v>326</v>
      </c>
      <c r="S4" s="117" t="s">
        <v>327</v>
      </c>
      <c r="T4" s="82" t="s">
        <v>328</v>
      </c>
      <c r="U4" s="82"/>
      <c r="V4" s="82"/>
      <c r="W4" s="82"/>
      <c r="X4" s="82"/>
      <c r="Y4" s="81"/>
    </row>
    <row r="5" spans="3:25" ht="48" customHeight="1">
      <c r="C5" s="109">
        <v>1</v>
      </c>
      <c r="D5" s="110" t="s">
        <v>329</v>
      </c>
      <c r="E5" s="4"/>
      <c r="F5" s="4"/>
      <c r="G5" s="178"/>
      <c r="H5" s="4"/>
      <c r="I5" s="4"/>
      <c r="J5" s="5"/>
      <c r="K5" s="5"/>
      <c r="L5" s="5"/>
      <c r="M5" s="142"/>
      <c r="N5" s="92"/>
      <c r="O5" s="89" t="s">
        <v>330</v>
      </c>
      <c r="P5" s="90"/>
      <c r="Q5" s="90"/>
      <c r="R5" s="73" t="s">
        <v>331</v>
      </c>
      <c r="S5" s="118" t="s">
        <v>332</v>
      </c>
      <c r="T5" s="83"/>
      <c r="U5" s="83"/>
      <c r="V5" s="83"/>
      <c r="W5" s="83"/>
      <c r="X5" s="83"/>
      <c r="Y5" s="79"/>
    </row>
    <row r="6" spans="3:25" ht="48" customHeight="1">
      <c r="C6" s="679">
        <v>3</v>
      </c>
      <c r="D6" s="680" t="s">
        <v>333</v>
      </c>
      <c r="E6" s="681"/>
      <c r="F6" s="681"/>
      <c r="G6" s="682"/>
      <c r="H6" s="681"/>
      <c r="I6" s="681"/>
      <c r="J6" s="683"/>
      <c r="K6" s="683"/>
      <c r="L6" s="683"/>
      <c r="M6" s="143"/>
      <c r="N6" s="684"/>
      <c r="O6" s="78" t="s">
        <v>330</v>
      </c>
      <c r="P6" s="87"/>
      <c r="Q6" s="87"/>
      <c r="R6" s="685" t="s">
        <v>331</v>
      </c>
      <c r="S6" s="120" t="s">
        <v>334</v>
      </c>
      <c r="T6" s="686"/>
      <c r="U6" s="686"/>
      <c r="V6" s="686"/>
      <c r="W6" s="686"/>
      <c r="X6" s="686"/>
      <c r="Y6" s="687"/>
    </row>
    <row r="7" spans="3:25" ht="48" customHeight="1">
      <c r="C7" s="679"/>
      <c r="D7" s="688"/>
      <c r="E7" s="689"/>
      <c r="F7" s="689"/>
      <c r="G7" s="690"/>
      <c r="H7" s="689"/>
      <c r="I7" s="689"/>
      <c r="J7" s="689"/>
      <c r="K7" s="683"/>
      <c r="L7" s="689"/>
      <c r="M7" s="143"/>
      <c r="N7" s="691"/>
      <c r="O7" s="692"/>
      <c r="P7" s="693"/>
      <c r="Q7" s="693"/>
      <c r="R7" s="694"/>
      <c r="S7" s="695"/>
      <c r="T7" s="696"/>
      <c r="U7" s="696"/>
      <c r="V7" s="696"/>
      <c r="W7" s="696"/>
      <c r="X7" s="696"/>
      <c r="Y7" s="697"/>
    </row>
    <row r="8" spans="3:25" ht="48" customHeight="1">
      <c r="C8" s="679"/>
      <c r="D8" s="688"/>
      <c r="E8" s="681"/>
      <c r="F8" s="681"/>
      <c r="G8" s="682"/>
      <c r="H8" s="681"/>
      <c r="I8" s="681"/>
      <c r="J8" s="683"/>
      <c r="K8" s="689"/>
      <c r="L8" s="683"/>
      <c r="M8" s="143"/>
      <c r="N8" s="684"/>
      <c r="O8" s="692"/>
      <c r="P8" s="693"/>
      <c r="Q8" s="693"/>
      <c r="R8" s="685"/>
      <c r="S8" s="695"/>
      <c r="T8" s="686"/>
      <c r="U8" s="686"/>
      <c r="V8" s="686"/>
      <c r="W8" s="686"/>
      <c r="X8" s="686"/>
      <c r="Y8" s="687"/>
    </row>
    <row r="9" spans="3:25" ht="48" customHeight="1" thickBot="1">
      <c r="C9" s="102"/>
      <c r="D9" s="97"/>
      <c r="E9" s="7"/>
      <c r="F9" s="7"/>
      <c r="G9" s="179"/>
      <c r="H9" s="7"/>
      <c r="I9" s="7"/>
      <c r="J9" s="8"/>
      <c r="K9" s="8"/>
      <c r="L9" s="8"/>
      <c r="M9" s="74"/>
      <c r="N9" s="93"/>
      <c r="O9" s="77"/>
      <c r="P9" s="88"/>
      <c r="Q9" s="88"/>
      <c r="R9" s="74"/>
      <c r="S9" s="119"/>
      <c r="T9" s="84"/>
      <c r="U9" s="84"/>
      <c r="V9" s="84"/>
      <c r="W9" s="84"/>
      <c r="X9" s="84"/>
      <c r="Y9" s="80"/>
    </row>
    <row r="10" spans="3:25" ht="10.4" customHeight="1"/>
    <row r="11" spans="3:25" ht="20.149999999999999" customHeight="1">
      <c r="C11" s="2" t="s">
        <v>335</v>
      </c>
      <c r="F11" s="10"/>
      <c r="G11" s="10"/>
    </row>
    <row r="12" spans="3:25" ht="20.149999999999999" customHeight="1" thickBot="1">
      <c r="C12" s="2" t="s">
        <v>336</v>
      </c>
      <c r="F12" s="10"/>
      <c r="G12" s="10"/>
    </row>
    <row r="13" spans="3:25" ht="62.25" customHeight="1" thickBot="1">
      <c r="C13" s="100" t="s">
        <v>337</v>
      </c>
      <c r="D13" s="128" t="s">
        <v>338</v>
      </c>
      <c r="E13" s="98" t="s">
        <v>314</v>
      </c>
      <c r="F13" s="47" t="s">
        <v>315</v>
      </c>
      <c r="G13" s="47"/>
      <c r="H13" s="48" t="s">
        <v>316</v>
      </c>
      <c r="I13" s="47" t="s">
        <v>339</v>
      </c>
      <c r="J13" s="47" t="s">
        <v>319</v>
      </c>
      <c r="K13" s="47" t="s">
        <v>340</v>
      </c>
      <c r="L13" s="48" t="s">
        <v>341</v>
      </c>
      <c r="M13" s="52" t="s">
        <v>342</v>
      </c>
      <c r="N13" s="51" t="s">
        <v>323</v>
      </c>
      <c r="O13" s="69" t="s">
        <v>343</v>
      </c>
      <c r="P13" s="54" t="s">
        <v>344</v>
      </c>
      <c r="Q13" s="161" t="s">
        <v>345</v>
      </c>
      <c r="R13" s="69" t="s">
        <v>346</v>
      </c>
      <c r="S13" s="69" t="s">
        <v>347</v>
      </c>
      <c r="T13" s="70" t="s">
        <v>326</v>
      </c>
      <c r="U13" s="70" t="s">
        <v>348</v>
      </c>
      <c r="V13" s="70" t="s">
        <v>349</v>
      </c>
      <c r="W13" s="70" t="s">
        <v>350</v>
      </c>
      <c r="X13" s="70" t="s">
        <v>351</v>
      </c>
      <c r="Y13" s="49" t="s">
        <v>328</v>
      </c>
    </row>
    <row r="14" spans="3:25" ht="48" customHeight="1">
      <c r="C14" s="101"/>
      <c r="D14" s="115" t="s">
        <v>352</v>
      </c>
      <c r="E14" s="121" t="s">
        <v>353</v>
      </c>
      <c r="F14" s="4" t="s">
        <v>354</v>
      </c>
      <c r="G14" s="4"/>
      <c r="H14" s="11" t="s">
        <v>355</v>
      </c>
      <c r="I14" s="4" t="s">
        <v>356</v>
      </c>
      <c r="J14" s="4" t="s">
        <v>357</v>
      </c>
      <c r="K14" s="5" t="s">
        <v>358</v>
      </c>
      <c r="L14" s="148" t="s">
        <v>359</v>
      </c>
      <c r="M14" s="122" t="s">
        <v>360</v>
      </c>
      <c r="N14" s="55" t="s">
        <v>361</v>
      </c>
      <c r="O14" s="115" t="s">
        <v>362</v>
      </c>
      <c r="P14" s="58"/>
      <c r="Q14" s="85" t="s">
        <v>361</v>
      </c>
      <c r="R14" s="94" t="s">
        <v>361</v>
      </c>
      <c r="S14" s="73" t="s">
        <v>363</v>
      </c>
      <c r="T14" s="73" t="s">
        <v>361</v>
      </c>
      <c r="U14" s="71" t="s">
        <v>361</v>
      </c>
      <c r="V14" s="71"/>
      <c r="W14" s="71"/>
      <c r="X14" s="71" t="s">
        <v>361</v>
      </c>
      <c r="Y14" s="6"/>
    </row>
    <row r="15" spans="3:25" ht="48" customHeight="1">
      <c r="C15" s="679"/>
      <c r="D15" s="698" t="s">
        <v>364</v>
      </c>
      <c r="E15" s="680" t="s">
        <v>365</v>
      </c>
      <c r="F15" s="681"/>
      <c r="G15" s="681"/>
      <c r="H15" s="689"/>
      <c r="I15" s="681"/>
      <c r="J15" s="681"/>
      <c r="K15" s="683"/>
      <c r="L15" s="699"/>
      <c r="M15" s="700"/>
      <c r="N15" s="56"/>
      <c r="O15" s="701"/>
      <c r="P15" s="683"/>
      <c r="Q15" s="702"/>
      <c r="R15" s="703"/>
      <c r="S15" s="685" t="s">
        <v>331</v>
      </c>
      <c r="T15" s="685" t="s">
        <v>331</v>
      </c>
      <c r="U15" s="704" t="s">
        <v>361</v>
      </c>
      <c r="V15" s="704"/>
      <c r="W15" s="704"/>
      <c r="X15" s="704" t="s">
        <v>366</v>
      </c>
      <c r="Y15" s="705"/>
    </row>
    <row r="16" spans="3:25" ht="48" customHeight="1" thickBot="1">
      <c r="C16" s="102"/>
      <c r="D16" s="129"/>
      <c r="E16" s="97"/>
      <c r="F16" s="7"/>
      <c r="G16" s="7"/>
      <c r="H16" s="12"/>
      <c r="I16" s="7"/>
      <c r="J16" s="7"/>
      <c r="K16" s="8"/>
      <c r="L16" s="8"/>
      <c r="M16" s="50"/>
      <c r="N16" s="57"/>
      <c r="O16" s="116"/>
      <c r="P16" s="8"/>
      <c r="Q16" s="86"/>
      <c r="R16" s="95"/>
      <c r="S16" s="95"/>
      <c r="T16" s="74"/>
      <c r="U16" s="72"/>
      <c r="V16" s="139"/>
      <c r="W16" s="139"/>
      <c r="X16" s="139" t="s">
        <v>367</v>
      </c>
      <c r="Y16" s="9"/>
    </row>
    <row r="17" spans="3:25" ht="10.4" customHeight="1"/>
    <row r="18" spans="3:25" ht="20.149999999999999" customHeight="1" thickBot="1">
      <c r="C18" s="2" t="s">
        <v>368</v>
      </c>
      <c r="F18" s="10"/>
      <c r="G18" s="10"/>
    </row>
    <row r="19" spans="3:25" ht="62.25" customHeight="1" thickBot="1">
      <c r="C19" s="100" t="s">
        <v>337</v>
      </c>
      <c r="D19" s="128" t="s">
        <v>338</v>
      </c>
      <c r="E19" s="98" t="s">
        <v>314</v>
      </c>
      <c r="F19" s="47" t="s">
        <v>315</v>
      </c>
      <c r="G19" s="47"/>
      <c r="H19" s="48" t="s">
        <v>316</v>
      </c>
      <c r="I19" s="47" t="s">
        <v>318</v>
      </c>
      <c r="J19" s="47" t="s">
        <v>319</v>
      </c>
      <c r="K19" s="47" t="s">
        <v>340</v>
      </c>
      <c r="L19" s="48" t="s">
        <v>341</v>
      </c>
      <c r="M19" s="52" t="s">
        <v>342</v>
      </c>
      <c r="N19" s="51" t="s">
        <v>323</v>
      </c>
      <c r="O19" s="69" t="s">
        <v>343</v>
      </c>
      <c r="P19" s="54" t="s">
        <v>344</v>
      </c>
      <c r="Q19" s="69" t="s">
        <v>346</v>
      </c>
      <c r="R19" s="69" t="s">
        <v>347</v>
      </c>
      <c r="S19" s="70" t="s">
        <v>326</v>
      </c>
      <c r="T19" s="69" t="s">
        <v>369</v>
      </c>
      <c r="U19" s="70" t="s">
        <v>348</v>
      </c>
      <c r="V19" s="140" t="s">
        <v>370</v>
      </c>
      <c r="W19" s="70" t="s">
        <v>371</v>
      </c>
      <c r="X19" s="70" t="s">
        <v>372</v>
      </c>
      <c r="Y19" s="49" t="s">
        <v>328</v>
      </c>
    </row>
    <row r="20" spans="3:25" ht="48" customHeight="1">
      <c r="C20" s="101">
        <v>1</v>
      </c>
      <c r="D20" s="115"/>
      <c r="E20" s="121" t="s">
        <v>333</v>
      </c>
      <c r="F20" s="4" t="s">
        <v>373</v>
      </c>
      <c r="G20" s="4"/>
      <c r="H20" s="11" t="s">
        <v>374</v>
      </c>
      <c r="I20" s="4" t="s">
        <v>375</v>
      </c>
      <c r="J20" s="4"/>
      <c r="K20" s="5"/>
      <c r="L20" s="113" t="s">
        <v>376</v>
      </c>
      <c r="M20" s="122" t="s">
        <v>377</v>
      </c>
      <c r="N20" s="55"/>
      <c r="O20" s="115"/>
      <c r="P20" s="58"/>
      <c r="Q20" s="94"/>
      <c r="R20" s="73" t="s">
        <v>363</v>
      </c>
      <c r="S20" s="73" t="s">
        <v>331</v>
      </c>
      <c r="T20" s="73" t="s">
        <v>378</v>
      </c>
      <c r="U20" s="71" t="s">
        <v>361</v>
      </c>
      <c r="V20" s="71"/>
      <c r="W20" s="71" t="s">
        <v>379</v>
      </c>
      <c r="X20" s="71"/>
      <c r="Y20" s="6"/>
    </row>
    <row r="21" spans="3:25" ht="48" customHeight="1">
      <c r="C21" s="679">
        <v>4</v>
      </c>
      <c r="D21" s="698" t="s">
        <v>380</v>
      </c>
      <c r="E21" s="680" t="s">
        <v>333</v>
      </c>
      <c r="F21" s="681"/>
      <c r="G21" s="681"/>
      <c r="H21" s="689"/>
      <c r="I21" s="681"/>
      <c r="J21" s="681"/>
      <c r="K21" s="683"/>
      <c r="L21" s="699" t="s">
        <v>381</v>
      </c>
      <c r="M21" s="700" t="s">
        <v>360</v>
      </c>
      <c r="N21" s="56"/>
      <c r="O21" s="701"/>
      <c r="P21" s="683"/>
      <c r="Q21" s="703"/>
      <c r="R21" s="685" t="s">
        <v>331</v>
      </c>
      <c r="S21" s="685" t="s">
        <v>331</v>
      </c>
      <c r="T21" s="706" t="s">
        <v>382</v>
      </c>
      <c r="U21" s="707">
        <v>0.03</v>
      </c>
      <c r="V21" s="704"/>
      <c r="W21" s="704"/>
      <c r="X21" s="704"/>
      <c r="Y21" s="705"/>
    </row>
    <row r="22" spans="3:25" ht="48" customHeight="1" thickBot="1">
      <c r="C22" s="130"/>
      <c r="D22" s="129" t="s">
        <v>383</v>
      </c>
      <c r="E22" s="131" t="s">
        <v>384</v>
      </c>
      <c r="F22" s="12"/>
      <c r="G22" s="12"/>
      <c r="H22" s="12"/>
      <c r="I22" s="12"/>
      <c r="J22" s="12"/>
      <c r="K22" s="8"/>
      <c r="L22" s="132"/>
      <c r="M22" s="133"/>
      <c r="N22" s="134"/>
      <c r="O22" s="135"/>
      <c r="P22" s="12"/>
      <c r="Q22" s="137"/>
      <c r="R22" s="138" t="s">
        <v>385</v>
      </c>
      <c r="S22" s="138"/>
      <c r="T22" s="138"/>
      <c r="U22" s="139" t="s">
        <v>361</v>
      </c>
      <c r="V22" s="139" t="s">
        <v>386</v>
      </c>
      <c r="W22" s="139"/>
      <c r="X22" s="139"/>
      <c r="Y22" s="9"/>
    </row>
    <row r="23" spans="3:25" ht="10.4" customHeight="1"/>
    <row r="24" spans="3:25" ht="20.149999999999999" customHeight="1" thickBot="1">
      <c r="C24" s="2" t="s">
        <v>387</v>
      </c>
      <c r="F24" s="10"/>
      <c r="G24" s="10"/>
    </row>
    <row r="25" spans="3:25" ht="62.25" customHeight="1" thickBot="1">
      <c r="C25" s="100" t="s">
        <v>337</v>
      </c>
      <c r="D25" s="128" t="s">
        <v>338</v>
      </c>
      <c r="E25" s="98" t="s">
        <v>314</v>
      </c>
      <c r="F25" s="47" t="s">
        <v>315</v>
      </c>
      <c r="G25" s="47"/>
      <c r="H25" s="48" t="s">
        <v>316</v>
      </c>
      <c r="I25" s="47" t="s">
        <v>318</v>
      </c>
      <c r="J25" s="47" t="s">
        <v>319</v>
      </c>
      <c r="K25" s="47" t="s">
        <v>340</v>
      </c>
      <c r="L25" s="48" t="s">
        <v>341</v>
      </c>
      <c r="M25" s="52" t="s">
        <v>342</v>
      </c>
      <c r="N25" s="51" t="s">
        <v>323</v>
      </c>
      <c r="O25" s="69" t="s">
        <v>343</v>
      </c>
      <c r="P25" s="54" t="s">
        <v>344</v>
      </c>
      <c r="Q25" s="161" t="s">
        <v>345</v>
      </c>
      <c r="R25" s="69" t="s">
        <v>346</v>
      </c>
      <c r="S25" s="69" t="s">
        <v>347</v>
      </c>
      <c r="T25" s="70" t="s">
        <v>326</v>
      </c>
      <c r="U25" s="70" t="s">
        <v>388</v>
      </c>
      <c r="V25" s="70" t="s">
        <v>389</v>
      </c>
      <c r="W25" s="49" t="s">
        <v>328</v>
      </c>
    </row>
    <row r="26" spans="3:25" ht="48" customHeight="1">
      <c r="C26" s="101">
        <v>2</v>
      </c>
      <c r="D26" s="115"/>
      <c r="E26" s="121" t="s">
        <v>390</v>
      </c>
      <c r="F26" s="4"/>
      <c r="G26" s="4"/>
      <c r="H26" s="11"/>
      <c r="I26" s="4"/>
      <c r="J26" s="4"/>
      <c r="K26" s="5"/>
      <c r="L26" s="148" t="s">
        <v>391</v>
      </c>
      <c r="M26" s="122" t="s">
        <v>377</v>
      </c>
      <c r="N26" s="55"/>
      <c r="O26" s="115"/>
      <c r="P26" s="58"/>
      <c r="Q26" s="85"/>
      <c r="R26" s="94"/>
      <c r="S26" s="73" t="s">
        <v>363</v>
      </c>
      <c r="T26" s="73" t="s">
        <v>331</v>
      </c>
      <c r="U26" s="71"/>
      <c r="V26" s="71" t="s">
        <v>392</v>
      </c>
      <c r="W26" s="6"/>
    </row>
    <row r="27" spans="3:25" ht="48" customHeight="1">
      <c r="C27" s="679">
        <v>3</v>
      </c>
      <c r="D27" s="698"/>
      <c r="E27" s="680" t="s">
        <v>390</v>
      </c>
      <c r="F27" s="681"/>
      <c r="G27" s="681"/>
      <c r="H27" s="689"/>
      <c r="I27" s="681"/>
      <c r="J27" s="681"/>
      <c r="K27" s="683"/>
      <c r="L27" s="699"/>
      <c r="M27" s="700"/>
      <c r="N27" s="56"/>
      <c r="O27" s="701"/>
      <c r="P27" s="683"/>
      <c r="Q27" s="702"/>
      <c r="R27" s="703"/>
      <c r="S27" s="685" t="s">
        <v>385</v>
      </c>
      <c r="T27" s="685"/>
      <c r="U27" s="704"/>
      <c r="V27" s="704" t="s">
        <v>361</v>
      </c>
      <c r="W27" s="705"/>
    </row>
    <row r="28" spans="3:25" ht="48" customHeight="1" thickBot="1">
      <c r="C28" s="130"/>
      <c r="D28" s="129"/>
      <c r="E28" s="131"/>
      <c r="F28" s="12"/>
      <c r="G28" s="12"/>
      <c r="H28" s="12"/>
      <c r="I28" s="12"/>
      <c r="J28" s="12"/>
      <c r="K28" s="8"/>
      <c r="L28" s="132"/>
      <c r="M28" s="133"/>
      <c r="N28" s="134"/>
      <c r="O28" s="135"/>
      <c r="P28" s="12"/>
      <c r="Q28" s="136"/>
      <c r="R28" s="137"/>
      <c r="S28" s="138" t="s">
        <v>385</v>
      </c>
      <c r="T28" s="138"/>
      <c r="U28" s="139"/>
      <c r="V28" s="139" t="s">
        <v>367</v>
      </c>
      <c r="W28" s="9"/>
    </row>
    <row r="29" spans="3:25" ht="10.4" customHeight="1"/>
    <row r="30" spans="3:25" ht="20.149999999999999" customHeight="1" thickBot="1">
      <c r="C30" s="2" t="s">
        <v>393</v>
      </c>
      <c r="F30" s="10"/>
      <c r="G30" s="10"/>
    </row>
    <row r="31" spans="3:25" ht="62.25" customHeight="1" thickBot="1">
      <c r="C31" s="100" t="s">
        <v>337</v>
      </c>
      <c r="D31" s="128" t="s">
        <v>338</v>
      </c>
      <c r="E31" s="98" t="s">
        <v>314</v>
      </c>
      <c r="F31" s="47" t="s">
        <v>315</v>
      </c>
      <c r="G31" s="47"/>
      <c r="H31" s="48" t="s">
        <v>316</v>
      </c>
      <c r="I31" s="47" t="s">
        <v>318</v>
      </c>
      <c r="J31" s="47" t="s">
        <v>319</v>
      </c>
      <c r="K31" s="47" t="s">
        <v>340</v>
      </c>
      <c r="L31" s="48" t="s">
        <v>341</v>
      </c>
      <c r="M31" s="52" t="s">
        <v>342</v>
      </c>
      <c r="N31" s="51" t="s">
        <v>323</v>
      </c>
      <c r="O31" s="69" t="s">
        <v>343</v>
      </c>
      <c r="P31" s="54" t="s">
        <v>344</v>
      </c>
      <c r="Q31" s="69" t="s">
        <v>346</v>
      </c>
      <c r="R31" s="70" t="s">
        <v>326</v>
      </c>
      <c r="S31" s="70" t="s">
        <v>348</v>
      </c>
      <c r="T31" s="140" t="s">
        <v>394</v>
      </c>
      <c r="U31" s="70" t="s">
        <v>395</v>
      </c>
      <c r="V31" s="49" t="s">
        <v>328</v>
      </c>
      <c r="W31" s="157"/>
    </row>
    <row r="32" spans="3:25" ht="48" customHeight="1">
      <c r="C32" s="101"/>
      <c r="D32" s="115" t="s">
        <v>396</v>
      </c>
      <c r="E32" s="121" t="s">
        <v>397</v>
      </c>
      <c r="F32" s="4"/>
      <c r="G32" s="4"/>
      <c r="H32" s="11"/>
      <c r="I32" s="4"/>
      <c r="J32" s="4"/>
      <c r="K32" s="5"/>
      <c r="L32" s="113" t="s">
        <v>376</v>
      </c>
      <c r="M32" s="122" t="s">
        <v>377</v>
      </c>
      <c r="N32" s="55"/>
      <c r="O32" s="115"/>
      <c r="P32" s="58"/>
      <c r="Q32" s="94"/>
      <c r="R32" s="73" t="s">
        <v>331</v>
      </c>
      <c r="S32" s="71"/>
      <c r="T32" s="71" t="s">
        <v>361</v>
      </c>
      <c r="U32" s="71"/>
      <c r="V32" s="6"/>
      <c r="W32" s="158"/>
    </row>
    <row r="33" spans="3:25" ht="48" customHeight="1">
      <c r="C33" s="679"/>
      <c r="D33" s="698" t="s">
        <v>396</v>
      </c>
      <c r="E33" s="680" t="s">
        <v>398</v>
      </c>
      <c r="F33" s="681"/>
      <c r="G33" s="681"/>
      <c r="H33" s="689"/>
      <c r="I33" s="681"/>
      <c r="J33" s="681"/>
      <c r="K33" s="683"/>
      <c r="L33" s="699"/>
      <c r="M33" s="700" t="s">
        <v>377</v>
      </c>
      <c r="N33" s="56"/>
      <c r="O33" s="701"/>
      <c r="P33" s="683"/>
      <c r="Q33" s="703"/>
      <c r="R33" s="685" t="s">
        <v>331</v>
      </c>
      <c r="S33" s="704"/>
      <c r="T33" s="704"/>
      <c r="U33" s="704" t="s">
        <v>361</v>
      </c>
      <c r="V33" s="705"/>
      <c r="W33" s="158"/>
    </row>
    <row r="34" spans="3:25" ht="48" customHeight="1" thickBot="1">
      <c r="C34" s="130"/>
      <c r="D34" s="129"/>
      <c r="E34" s="131"/>
      <c r="F34" s="12"/>
      <c r="G34" s="12"/>
      <c r="H34" s="12"/>
      <c r="I34" s="12"/>
      <c r="J34" s="12"/>
      <c r="K34" s="8"/>
      <c r="L34" s="132"/>
      <c r="M34" s="133"/>
      <c r="N34" s="134"/>
      <c r="O34" s="135"/>
      <c r="P34" s="12"/>
      <c r="Q34" s="137"/>
      <c r="R34" s="138"/>
      <c r="S34" s="139"/>
      <c r="T34" s="139"/>
      <c r="U34" s="139"/>
      <c r="V34" s="9"/>
      <c r="W34" s="158"/>
    </row>
    <row r="35" spans="3:25" ht="10.4" customHeight="1"/>
    <row r="36" spans="3:25" ht="20.149999999999999" customHeight="1" thickBot="1">
      <c r="C36" s="2" t="s">
        <v>399</v>
      </c>
      <c r="F36" s="10"/>
      <c r="G36" s="10"/>
    </row>
    <row r="37" spans="3:25" ht="62.25" customHeight="1" thickBot="1">
      <c r="C37" s="100" t="s">
        <v>337</v>
      </c>
      <c r="D37" s="128" t="s">
        <v>338</v>
      </c>
      <c r="E37" s="98" t="s">
        <v>314</v>
      </c>
      <c r="F37" s="47" t="s">
        <v>315</v>
      </c>
      <c r="G37" s="47"/>
      <c r="H37" s="48" t="s">
        <v>316</v>
      </c>
      <c r="I37" s="144" t="s">
        <v>400</v>
      </c>
      <c r="J37" s="145" t="s">
        <v>401</v>
      </c>
      <c r="K37" s="144" t="s">
        <v>402</v>
      </c>
      <c r="L37" s="48" t="s">
        <v>341</v>
      </c>
      <c r="M37" s="52" t="s">
        <v>342</v>
      </c>
      <c r="N37" s="51" t="s">
        <v>323</v>
      </c>
      <c r="O37" s="69" t="s">
        <v>343</v>
      </c>
      <c r="P37" s="54" t="s">
        <v>344</v>
      </c>
      <c r="Q37" s="161" t="s">
        <v>345</v>
      </c>
      <c r="R37" s="69" t="s">
        <v>346</v>
      </c>
      <c r="S37" s="69" t="s">
        <v>347</v>
      </c>
      <c r="T37" s="70" t="s">
        <v>326</v>
      </c>
      <c r="U37" s="69" t="s">
        <v>403</v>
      </c>
      <c r="V37" s="49" t="s">
        <v>328</v>
      </c>
      <c r="W37" s="159"/>
      <c r="X37" s="159"/>
    </row>
    <row r="38" spans="3:25" ht="48" customHeight="1">
      <c r="C38" s="101"/>
      <c r="D38" s="115" t="s">
        <v>404</v>
      </c>
      <c r="E38" s="121"/>
      <c r="F38" s="4"/>
      <c r="G38" s="4"/>
      <c r="H38" s="11"/>
      <c r="I38" s="146" t="s">
        <v>405</v>
      </c>
      <c r="J38" s="126" t="s">
        <v>406</v>
      </c>
      <c r="K38" s="147"/>
      <c r="L38" s="113"/>
      <c r="M38" s="122"/>
      <c r="N38" s="55"/>
      <c r="O38" s="115"/>
      <c r="P38" s="58"/>
      <c r="Q38" s="85"/>
      <c r="R38" s="94"/>
      <c r="S38" s="73" t="s">
        <v>363</v>
      </c>
      <c r="T38" s="73" t="s">
        <v>331</v>
      </c>
      <c r="U38" s="73"/>
      <c r="V38" s="6"/>
      <c r="W38" s="160"/>
      <c r="X38" s="160"/>
    </row>
    <row r="39" spans="3:25" ht="48" customHeight="1">
      <c r="C39" s="679"/>
      <c r="D39" s="698" t="s">
        <v>407</v>
      </c>
      <c r="E39" s="680"/>
      <c r="F39" s="681"/>
      <c r="G39" s="681"/>
      <c r="H39" s="689"/>
      <c r="I39" s="708"/>
      <c r="J39" s="708"/>
      <c r="K39" s="685"/>
      <c r="L39" s="699"/>
      <c r="M39" s="700"/>
      <c r="N39" s="56"/>
      <c r="O39" s="701"/>
      <c r="P39" s="683"/>
      <c r="Q39" s="702"/>
      <c r="R39" s="703"/>
      <c r="S39" s="685" t="s">
        <v>331</v>
      </c>
      <c r="T39" s="685" t="s">
        <v>331</v>
      </c>
      <c r="U39" s="706"/>
      <c r="V39" s="705"/>
      <c r="W39" s="107"/>
      <c r="X39" s="107"/>
    </row>
    <row r="40" spans="3:25" ht="48" customHeight="1" thickBot="1">
      <c r="C40" s="130"/>
      <c r="D40" s="129"/>
      <c r="E40" s="131"/>
      <c r="F40" s="12"/>
      <c r="G40" s="12"/>
      <c r="H40" s="12"/>
      <c r="I40" s="138"/>
      <c r="J40" s="138"/>
      <c r="K40" s="74"/>
      <c r="L40" s="132"/>
      <c r="M40" s="133"/>
      <c r="N40" s="134"/>
      <c r="O40" s="135"/>
      <c r="P40" s="12"/>
      <c r="Q40" s="136"/>
      <c r="R40" s="137"/>
      <c r="S40" s="138" t="s">
        <v>385</v>
      </c>
      <c r="T40" s="138"/>
      <c r="U40" s="138"/>
      <c r="V40" s="9"/>
      <c r="W40" s="159"/>
      <c r="X40" s="159"/>
    </row>
    <row r="41" spans="3:25" ht="10.4" customHeight="1"/>
    <row r="42" spans="3:25" ht="20.149999999999999" customHeight="1" thickBot="1">
      <c r="C42" s="2" t="s">
        <v>408</v>
      </c>
      <c r="F42" s="10"/>
      <c r="G42" s="10"/>
    </row>
    <row r="43" spans="3:25" ht="62.25" customHeight="1" thickBot="1">
      <c r="C43" s="100" t="s">
        <v>337</v>
      </c>
      <c r="D43" s="128" t="s">
        <v>338</v>
      </c>
      <c r="E43" s="98" t="s">
        <v>314</v>
      </c>
      <c r="F43" s="47" t="s">
        <v>315</v>
      </c>
      <c r="G43" s="47"/>
      <c r="H43" s="48" t="s">
        <v>316</v>
      </c>
      <c r="I43" s="47" t="s">
        <v>318</v>
      </c>
      <c r="J43" s="47" t="s">
        <v>319</v>
      </c>
      <c r="K43" s="156" t="s">
        <v>409</v>
      </c>
      <c r="L43" s="48" t="s">
        <v>341</v>
      </c>
      <c r="M43" s="52" t="s">
        <v>342</v>
      </c>
      <c r="N43" s="51" t="s">
        <v>323</v>
      </c>
      <c r="O43" s="69" t="s">
        <v>343</v>
      </c>
      <c r="P43" s="54" t="s">
        <v>344</v>
      </c>
      <c r="Q43" s="161" t="s">
        <v>345</v>
      </c>
      <c r="R43" s="69" t="s">
        <v>346</v>
      </c>
      <c r="S43" s="70" t="s">
        <v>326</v>
      </c>
      <c r="T43" s="70" t="s">
        <v>348</v>
      </c>
      <c r="U43" s="70" t="s">
        <v>410</v>
      </c>
      <c r="V43" s="70" t="s">
        <v>411</v>
      </c>
      <c r="W43" s="70" t="s">
        <v>412</v>
      </c>
      <c r="X43" s="49" t="s">
        <v>328</v>
      </c>
      <c r="Y43" s="159"/>
    </row>
    <row r="44" spans="3:25" ht="48" customHeight="1">
      <c r="C44" s="101"/>
      <c r="D44" s="115" t="s">
        <v>396</v>
      </c>
      <c r="E44" s="121" t="s">
        <v>413</v>
      </c>
      <c r="F44" s="4"/>
      <c r="G44" s="4"/>
      <c r="H44" s="11"/>
      <c r="I44" s="4"/>
      <c r="J44" s="4"/>
      <c r="K44" s="5"/>
      <c r="L44" s="113"/>
      <c r="M44" s="122"/>
      <c r="N44" s="55"/>
      <c r="O44" s="115"/>
      <c r="P44" s="58"/>
      <c r="Q44" s="85"/>
      <c r="R44" s="94"/>
      <c r="S44" s="73" t="s">
        <v>331</v>
      </c>
      <c r="T44" s="71"/>
      <c r="U44" s="71"/>
      <c r="V44" s="71"/>
      <c r="W44" s="71" t="s">
        <v>414</v>
      </c>
      <c r="X44" s="6"/>
      <c r="Y44" s="160"/>
    </row>
    <row r="45" spans="3:25" ht="48" customHeight="1">
      <c r="C45" s="679"/>
      <c r="D45" s="698" t="s">
        <v>415</v>
      </c>
      <c r="E45" s="680" t="s">
        <v>416</v>
      </c>
      <c r="F45" s="681"/>
      <c r="G45" s="681"/>
      <c r="H45" s="689"/>
      <c r="I45" s="681"/>
      <c r="J45" s="681"/>
      <c r="K45" s="683"/>
      <c r="L45" s="699"/>
      <c r="M45" s="700"/>
      <c r="N45" s="56"/>
      <c r="O45" s="701"/>
      <c r="P45" s="683"/>
      <c r="Q45" s="702"/>
      <c r="R45" s="703"/>
      <c r="S45" s="685" t="s">
        <v>331</v>
      </c>
      <c r="T45" s="704"/>
      <c r="U45" s="704"/>
      <c r="V45" s="704"/>
      <c r="W45" s="704"/>
      <c r="X45" s="705"/>
      <c r="Y45" s="107"/>
    </row>
    <row r="46" spans="3:25" ht="48" customHeight="1" thickBot="1">
      <c r="C46" s="130"/>
      <c r="D46" s="129" t="s">
        <v>417</v>
      </c>
      <c r="E46" s="131" t="s">
        <v>418</v>
      </c>
      <c r="F46" s="12"/>
      <c r="G46" s="12"/>
      <c r="H46" s="12"/>
      <c r="I46" s="12"/>
      <c r="J46" s="12"/>
      <c r="K46" s="8"/>
      <c r="L46" s="132"/>
      <c r="M46" s="133"/>
      <c r="N46" s="134"/>
      <c r="O46" s="135"/>
      <c r="P46" s="12"/>
      <c r="Q46" s="136"/>
      <c r="R46" s="137"/>
      <c r="S46" s="138"/>
      <c r="T46" s="155">
        <v>0.2</v>
      </c>
      <c r="U46" s="139"/>
      <c r="V46" s="139"/>
      <c r="W46" s="139"/>
      <c r="X46" s="9"/>
      <c r="Y46" s="159"/>
    </row>
    <row r="47" spans="3:25" s="111" customFormat="1" ht="10.4" customHeight="1"/>
    <row r="48" spans="3:25" s="111" customFormat="1" ht="20.149999999999999" customHeight="1" thickBot="1">
      <c r="C48" s="111" t="s">
        <v>419</v>
      </c>
    </row>
    <row r="49" spans="3:26" s="111" customFormat="1" ht="47.9" customHeight="1" thickBot="1">
      <c r="C49" s="99" t="s">
        <v>420</v>
      </c>
      <c r="D49" s="123" t="s">
        <v>421</v>
      </c>
      <c r="E49" s="124"/>
      <c r="F49" s="125" t="s">
        <v>316</v>
      </c>
      <c r="G49" s="174"/>
      <c r="H49" s="123" t="s">
        <v>422</v>
      </c>
      <c r="I49" s="124"/>
      <c r="J49" s="168" t="s">
        <v>423</v>
      </c>
      <c r="K49" s="168"/>
      <c r="L49" s="112"/>
      <c r="M49" s="1205"/>
      <c r="N49" s="1206"/>
      <c r="O49" s="69" t="s">
        <v>347</v>
      </c>
      <c r="P49" s="70" t="s">
        <v>326</v>
      </c>
      <c r="Q49" s="49" t="s">
        <v>328</v>
      </c>
      <c r="R49" s="162"/>
      <c r="S49" s="162"/>
      <c r="T49" s="162"/>
      <c r="U49" s="163"/>
      <c r="V49" s="163"/>
      <c r="W49" s="163"/>
      <c r="X49" s="163"/>
      <c r="Y49" s="163"/>
      <c r="Z49" s="163"/>
    </row>
    <row r="50" spans="3:26" s="111" customFormat="1" ht="48" customHeight="1">
      <c r="C50" s="109">
        <v>1</v>
      </c>
      <c r="D50" s="151" t="s">
        <v>424</v>
      </c>
      <c r="E50" s="152"/>
      <c r="F50" s="126"/>
      <c r="G50" s="175"/>
      <c r="H50" s="169" t="s">
        <v>425</v>
      </c>
      <c r="I50" s="170"/>
      <c r="J50" s="149" t="s">
        <v>426</v>
      </c>
      <c r="K50" s="149"/>
      <c r="L50" s="113"/>
      <c r="M50" s="1207"/>
      <c r="N50" s="1208"/>
      <c r="O50" s="73" t="s">
        <v>427</v>
      </c>
      <c r="P50" s="73" t="s">
        <v>331</v>
      </c>
      <c r="Q50" s="6"/>
      <c r="R50" s="164"/>
      <c r="S50" s="164"/>
      <c r="T50" s="164"/>
      <c r="U50" s="165"/>
      <c r="V50" s="166"/>
      <c r="W50" s="166"/>
      <c r="X50" s="166"/>
      <c r="Y50" s="166"/>
      <c r="Z50" s="166"/>
    </row>
    <row r="51" spans="3:26" s="111" customFormat="1" ht="48" customHeight="1">
      <c r="C51" s="679"/>
      <c r="D51" s="709" t="s">
        <v>428</v>
      </c>
      <c r="E51" s="710"/>
      <c r="F51" s="708"/>
      <c r="G51" s="711"/>
      <c r="H51" s="712" t="s">
        <v>429</v>
      </c>
      <c r="I51" s="713"/>
      <c r="J51" s="714" t="s">
        <v>430</v>
      </c>
      <c r="K51" s="714"/>
      <c r="L51" s="715"/>
      <c r="M51" s="1209"/>
      <c r="N51" s="1210"/>
      <c r="O51" s="685" t="s">
        <v>385</v>
      </c>
      <c r="P51" s="685"/>
      <c r="Q51" s="705"/>
      <c r="R51" s="103"/>
      <c r="S51" s="103"/>
      <c r="T51" s="103"/>
      <c r="U51" s="165"/>
      <c r="V51" s="166"/>
      <c r="W51" s="166"/>
      <c r="X51" s="166"/>
      <c r="Y51" s="166"/>
      <c r="Z51" s="166"/>
    </row>
    <row r="52" spans="3:26" s="111" customFormat="1" ht="48" customHeight="1">
      <c r="C52" s="679"/>
      <c r="D52" s="709"/>
      <c r="E52" s="710"/>
      <c r="F52" s="694"/>
      <c r="G52" s="716"/>
      <c r="H52" s="712"/>
      <c r="I52" s="713"/>
      <c r="J52" s="714"/>
      <c r="K52" s="714"/>
      <c r="L52" s="717"/>
      <c r="M52" s="1211"/>
      <c r="N52" s="1212"/>
      <c r="O52" s="685" t="s">
        <v>385</v>
      </c>
      <c r="P52" s="694"/>
      <c r="Q52" s="705"/>
      <c r="R52" s="103"/>
      <c r="S52" s="103"/>
      <c r="T52" s="162"/>
      <c r="U52" s="165"/>
      <c r="V52" s="167"/>
      <c r="W52" s="167"/>
      <c r="X52" s="167"/>
      <c r="Y52" s="167"/>
      <c r="Z52" s="167"/>
    </row>
    <row r="53" spans="3:26" s="111" customFormat="1" ht="48" customHeight="1">
      <c r="C53" s="679"/>
      <c r="D53" s="709"/>
      <c r="E53" s="710"/>
      <c r="F53" s="708"/>
      <c r="G53" s="711"/>
      <c r="H53" s="712"/>
      <c r="I53" s="713"/>
      <c r="J53" s="714"/>
      <c r="K53" s="714"/>
      <c r="L53" s="715"/>
      <c r="M53" s="1209"/>
      <c r="N53" s="1210"/>
      <c r="O53" s="685"/>
      <c r="P53" s="685"/>
      <c r="Q53" s="705"/>
      <c r="R53" s="103"/>
      <c r="S53" s="103"/>
      <c r="T53" s="103"/>
      <c r="U53" s="166"/>
      <c r="V53" s="166"/>
      <c r="W53" s="166"/>
      <c r="X53" s="166"/>
      <c r="Y53" s="166"/>
      <c r="Z53" s="166"/>
    </row>
    <row r="54" spans="3:26" s="111" customFormat="1" ht="48" customHeight="1" thickBot="1">
      <c r="C54" s="102"/>
      <c r="D54" s="153"/>
      <c r="E54" s="154"/>
      <c r="F54" s="127"/>
      <c r="G54" s="176"/>
      <c r="H54" s="171"/>
      <c r="I54" s="172"/>
      <c r="J54" s="150"/>
      <c r="K54" s="150"/>
      <c r="L54" s="114"/>
      <c r="M54" s="1203"/>
      <c r="N54" s="1204"/>
      <c r="O54" s="74"/>
      <c r="P54" s="74"/>
      <c r="Q54" s="9"/>
      <c r="R54" s="103"/>
      <c r="S54" s="103"/>
      <c r="T54" s="103"/>
      <c r="U54" s="166"/>
      <c r="V54" s="166"/>
      <c r="W54" s="166"/>
      <c r="X54" s="166"/>
      <c r="Y54" s="166"/>
      <c r="Z54" s="166"/>
    </row>
    <row r="55" spans="3:26" ht="24" customHeight="1">
      <c r="C55" s="108" t="s">
        <v>431</v>
      </c>
      <c r="D55" s="104"/>
      <c r="E55" s="105"/>
      <c r="F55" s="104"/>
      <c r="G55" s="104"/>
      <c r="H55" s="105"/>
      <c r="I55" s="105"/>
      <c r="J55" s="106"/>
      <c r="K55" s="106"/>
      <c r="L55" s="106"/>
      <c r="M55" s="106"/>
      <c r="N55" s="106"/>
      <c r="O55" s="103"/>
      <c r="P55" s="103"/>
      <c r="Q55" s="103"/>
      <c r="R55" s="107"/>
      <c r="S55" s="107"/>
      <c r="T55" s="107"/>
      <c r="U55" s="107"/>
      <c r="V55" s="107"/>
      <c r="W55" s="107"/>
      <c r="X55" s="106"/>
      <c r="Y55" s="106"/>
    </row>
    <row r="56" spans="3:26" ht="10.4" customHeight="1"/>
    <row r="57" spans="3:26" ht="50.15" customHeight="1"/>
    <row r="58" spans="3:26" ht="50.15" customHeight="1"/>
  </sheetData>
  <mergeCells count="6">
    <mergeCell ref="M54:N54"/>
    <mergeCell ref="M49:N49"/>
    <mergeCell ref="M50:N50"/>
    <mergeCell ref="M51:N51"/>
    <mergeCell ref="M52:N52"/>
    <mergeCell ref="M53:N53"/>
  </mergeCells>
  <phoneticPr fontId="3"/>
  <pageMargins left="0.25" right="0.25" top="0.75" bottom="0.75" header="0.3" footer="0.3"/>
  <pageSetup paperSize="9" scale="33" fitToHeight="0" orientation="landscape" r:id="rId1"/>
  <rowBreaks count="1" manualBreakCount="1">
    <brk id="34" max="2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64FCF-54AB-4EA5-8370-C76D202FB3F1}">
  <ds:schemaRefs>
    <ds:schemaRef ds:uri="http://schemas.microsoft.com/office/2006/metadata/properties"/>
    <ds:schemaRef ds:uri="http://schemas.microsoft.com/office/infopath/2007/PartnerControls"/>
    <ds:schemaRef ds:uri="e9d33e58-4a70-4799-89b5-fbd48a9ef91c"/>
    <ds:schemaRef ds:uri="1fc1379f-5e6a-4518-9b3a-2742b99d2414"/>
  </ds:schemaRefs>
</ds:datastoreItem>
</file>

<file path=customXml/itemProps2.xml><?xml version="1.0" encoding="utf-8"?>
<ds:datastoreItem xmlns:ds="http://schemas.openxmlformats.org/officeDocument/2006/customXml" ds:itemID="{C9DAF68D-9D2A-4235-8E1A-D90C494B33F0}">
  <ds:schemaRefs>
    <ds:schemaRef ds:uri="http://schemas.microsoft.com/sharepoint/v3/contenttype/forms"/>
  </ds:schemaRefs>
</ds:datastoreItem>
</file>

<file path=customXml/itemProps3.xml><?xml version="1.0" encoding="utf-8"?>
<ds:datastoreItem xmlns:ds="http://schemas.openxmlformats.org/officeDocument/2006/customXml" ds:itemID="{69A7468B-DF1D-4041-93FD-74AA08C6C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1379f-5e6a-4518-9b3a-2742b99d2414"/>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33</vt:i4>
      </vt:variant>
    </vt:vector>
  </HeadingPairs>
  <TitlesOfParts>
    <vt:vector size="59" baseType="lpstr">
      <vt:lpstr>策定に関する留意事項</vt:lpstr>
      <vt:lpstr>本文１基本事項</vt:lpstr>
      <vt:lpstr>本文２－１一般廃棄物</vt:lpstr>
      <vt:lpstr>本文２－２一般廃棄物</vt:lpstr>
      <vt:lpstr>本文２－３一般廃棄物</vt:lpstr>
      <vt:lpstr>本文３施策（一般廃棄物）</vt:lpstr>
      <vt:lpstr>本文表２</vt:lpstr>
      <vt:lpstr>項目１，２</vt:lpstr>
      <vt:lpstr>項目３</vt:lpstr>
      <vt:lpstr>表３－Aマテリサ</vt:lpstr>
      <vt:lpstr>本文表３－Ｂ分散型資源回収</vt:lpstr>
      <vt:lpstr>表３ーＣエネ回収</vt:lpstr>
      <vt:lpstr>表３ーＤ運搬中継</vt:lpstr>
      <vt:lpstr>表３ーE有機性及びし尿処理</vt:lpstr>
      <vt:lpstr>表３ーＦ最終処分</vt:lpstr>
      <vt:lpstr>表４計画支援等</vt:lpstr>
      <vt:lpstr>表５現有施設一覧</vt:lpstr>
      <vt:lpstr>本文６関連するその他の施策</vt:lpstr>
      <vt:lpstr>本文７フォローアップ</vt:lpstr>
      <vt:lpstr>本文総括表</vt:lpstr>
      <vt:lpstr>【添付資料】トレンドグラフ（一般廃棄物）</vt:lpstr>
      <vt:lpstr>【添付書類】理由書① </vt:lpstr>
      <vt:lpstr>【添付書類】理由書②</vt:lpstr>
      <vt:lpstr>【添付書類】理由書③</vt:lpstr>
      <vt:lpstr>理由書④</vt:lpstr>
      <vt:lpstr>選択肢</vt:lpstr>
      <vt:lpstr>'【添付資料】トレンドグラフ（一般廃棄物）'!Print_Area</vt:lpstr>
      <vt:lpstr>'【添付書類】理由書① '!Print_Area</vt:lpstr>
      <vt:lpstr>【添付書類】理由書②!Print_Area</vt:lpstr>
      <vt:lpstr>【添付書類】理由書③!Print_Area</vt:lpstr>
      <vt:lpstr>'項目１，２'!Print_Area</vt:lpstr>
      <vt:lpstr>項目３!Print_Area</vt:lpstr>
      <vt:lpstr>策定に関する留意事項!Print_Area</vt:lpstr>
      <vt:lpstr>表３ーＣエネ回収!Print_Area</vt:lpstr>
      <vt:lpstr>表３ーＤ運搬中継!Print_Area</vt:lpstr>
      <vt:lpstr>表３ーE有機性及びし尿処理!Print_Area</vt:lpstr>
      <vt:lpstr>表３ーＦ最終処分!Print_Area</vt:lpstr>
      <vt:lpstr>'表３－Aマテリサ'!Print_Area</vt:lpstr>
      <vt:lpstr>表４計画支援等!Print_Area</vt:lpstr>
      <vt:lpstr>表５現有施設一覧!Print_Area</vt:lpstr>
      <vt:lpstr>本文１基本事項!Print_Area</vt:lpstr>
      <vt:lpstr>'本文２－１一般廃棄物'!Print_Area</vt:lpstr>
      <vt:lpstr>'本文２－２一般廃棄物'!Print_Area</vt:lpstr>
      <vt:lpstr>'本文２－３一般廃棄物'!Print_Area</vt:lpstr>
      <vt:lpstr>'本文３施策（一般廃棄物）'!Print_Area</vt:lpstr>
      <vt:lpstr>本文６関連するその他の施策!Print_Area</vt:lpstr>
      <vt:lpstr>本文７フォローアップ!Print_Area</vt:lpstr>
      <vt:lpstr>本文総括表!Print_Area</vt:lpstr>
      <vt:lpstr>本文表２!Print_Area</vt:lpstr>
      <vt:lpstr>'本文表３－Ｂ分散型資源回収'!Print_Area</vt:lpstr>
      <vt:lpstr>理由書④!Print_Area</vt:lpstr>
      <vt:lpstr>表３ーＣエネ回収!Print_Titles</vt:lpstr>
      <vt:lpstr>表３ーＤ運搬中継!Print_Titles</vt:lpstr>
      <vt:lpstr>表３ーE有機性及びし尿処理!Print_Titles</vt:lpstr>
      <vt:lpstr>表３ーＦ最終処分!Print_Titles</vt:lpstr>
      <vt:lpstr>'表３－Aマテリサ'!Print_Titles</vt:lpstr>
      <vt:lpstr>表４計画支援等!Print_Titles</vt:lpstr>
      <vt:lpstr>表５現有施設一覧!Print_Titles</vt:lpstr>
      <vt:lpstr>本文総括表!Print_Titles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達洋（TATSUHIRO SATO）</dc:creator>
  <cp:keywords/>
  <dc:description/>
  <cp:lastModifiedBy>菅原 賢人(SUGAWARA Kento)</cp:lastModifiedBy>
  <cp:revision/>
  <dcterms:created xsi:type="dcterms:W3CDTF">2012-03-15T16:46:31Z</dcterms:created>
  <dcterms:modified xsi:type="dcterms:W3CDTF">2026-05-15T08:20:06Z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