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igitalgojp-my.sharepoint.com/personal/kento_sugawara_env_go_jp/Documents/デスクトップ/新マニュアル様式【変更あり】 (1)/新マニュアル様式【変更あり】/"/>
    </mc:Choice>
  </mc:AlternateContent>
  <xr:revisionPtr revIDLastSave="144" documentId="13_ncr:1_{BFA01379-534A-4574-BBD9-4309F2964ACD}" xr6:coauthVersionLast="47" xr6:coauthVersionMax="47" xr10:uidLastSave="{2523BC15-9FA6-4B0D-BE2E-91C967C07194}"/>
  <bookViews>
    <workbookView xWindow="1035" yWindow="-15825" windowWidth="15405" windowHeight="15390" tabRatio="896" xr2:uid="{085B6EF8-76CF-4484-B00C-92527041D02E}"/>
  </bookViews>
  <sheets>
    <sheet name="策定に関する留意事項" sheetId="65" r:id="rId1"/>
    <sheet name="本文１基本事項" sheetId="16" r:id="rId2"/>
    <sheet name="本文２－１一般廃棄物" sheetId="17" r:id="rId3"/>
    <sheet name="本文２－２一般廃棄物" sheetId="31" r:id="rId4"/>
    <sheet name="本文２－３一般廃棄物" sheetId="30" r:id="rId5"/>
    <sheet name="本文３施策（一般廃棄物）" sheetId="35" r:id="rId6"/>
    <sheet name="本文表２" sheetId="85" r:id="rId7"/>
    <sheet name="項目１，２" sheetId="12" state="hidden" r:id="rId8"/>
    <sheet name="項目３" sheetId="11" state="hidden" r:id="rId9"/>
    <sheet name="表３－Aマテリサ" sheetId="23" r:id="rId10"/>
    <sheet name="本文表３－Ｂ分散型資源回収" sheetId="80" r:id="rId11"/>
    <sheet name="表３ーＣエネ回収" sheetId="24" r:id="rId12"/>
    <sheet name="表３ーＤ運搬中継" sheetId="25" r:id="rId13"/>
    <sheet name="表３ーE有機性及びし尿処理" sheetId="26" r:id="rId14"/>
    <sheet name="表３ーＦ最終処分" sheetId="27" r:id="rId15"/>
    <sheet name="表４計画支援等" sheetId="29" r:id="rId16"/>
    <sheet name="表５現有施設一覧" sheetId="22" r:id="rId17"/>
    <sheet name="本文６関連するその他の施策" sheetId="40" r:id="rId18"/>
    <sheet name="本文７フォローアップ" sheetId="43" r:id="rId19"/>
    <sheet name="本文総括表" sheetId="68" r:id="rId20"/>
    <sheet name="【添付資料】トレンドグラフ（一般廃棄物）" sheetId="64" r:id="rId21"/>
    <sheet name="【添付書類】理由書① " sheetId="82" r:id="rId22"/>
    <sheet name="【添付書類】理由書②" sheetId="83" r:id="rId23"/>
    <sheet name="【添付書類】理由書③" sheetId="84" r:id="rId24"/>
    <sheet name="選択肢" sheetId="45" state="hidden" r:id="rId25"/>
  </sheets>
  <definedNames>
    <definedName name="_xlnm.Print_Area" localSheetId="20">'【添付資料】トレンドグラフ（一般廃棄物）'!$A$1:$O$20</definedName>
    <definedName name="_xlnm.Print_Area" localSheetId="21">'【添付書類】理由書① '!$A$1:$G$48</definedName>
    <definedName name="_xlnm.Print_Area" localSheetId="22">【添付書類】理由書②!$A$1:$G$48</definedName>
    <definedName name="_xlnm.Print_Area" localSheetId="23">【添付書類】理由書③!$A$1:$G$49</definedName>
    <definedName name="_xlnm.Print_Area" localSheetId="7">'項目１，２'!$A$1:$Q$29</definedName>
    <definedName name="_xlnm.Print_Area" localSheetId="8">項目３!$A$1:$Z$56</definedName>
    <definedName name="_xlnm.Print_Area" localSheetId="0">策定に関する留意事項!$A$1:$I$44</definedName>
    <definedName name="_xlnm.Print_Area" localSheetId="11">表３ーＣエネ回収!$A$1:$F$39</definedName>
    <definedName name="_xlnm.Print_Area" localSheetId="12">表３ーＤ運搬中継!$A$1:$F$22</definedName>
    <definedName name="_xlnm.Print_Area" localSheetId="13">表３ーE有機性及びし尿処理!$A$1:$F$25</definedName>
    <definedName name="_xlnm.Print_Area" localSheetId="14">表３ーＦ最終処分!$A$1:$F$25</definedName>
    <definedName name="_xlnm.Print_Area" localSheetId="9">'表３－Aマテリサ'!$A$1:$F$26</definedName>
    <definedName name="_xlnm.Print_Area" localSheetId="15">表４計画支援等!$A$1:$F$12</definedName>
    <definedName name="_xlnm.Print_Area" localSheetId="16">表５現有施設一覧!$A$1:$H$19</definedName>
    <definedName name="_xlnm.Print_Area" localSheetId="1">本文１基本事項!$A$1:$L$60</definedName>
    <definedName name="_xlnm.Print_Area" localSheetId="2">'本文２－１一般廃棄物'!$A$1:$L$36</definedName>
    <definedName name="_xlnm.Print_Area" localSheetId="3">'本文２－２一般廃棄物'!$A$1:$T$46</definedName>
    <definedName name="_xlnm.Print_Area" localSheetId="4">'本文２－３一般廃棄物'!$A$1:$L$34</definedName>
    <definedName name="_xlnm.Print_Area" localSheetId="5">'本文３施策（一般廃棄物）'!$A$1:$M$16</definedName>
    <definedName name="_xlnm.Print_Area" localSheetId="17">本文６関連するその他の施策!$A$1:$M$23</definedName>
    <definedName name="_xlnm.Print_Area" localSheetId="18">本文７フォローアップ!$A$1:$M$10</definedName>
    <definedName name="_xlnm.Print_Area" localSheetId="19">本文総括表!$A$1:$Y$56</definedName>
    <definedName name="_xlnm.Print_Area" localSheetId="6">本文表２!$A$1:$S$21</definedName>
    <definedName name="_xlnm.Print_Area" localSheetId="10">'本文表３－Ｂ分散型資源回収'!$A$1:$D$20</definedName>
    <definedName name="_xlnm.Print_Titles" localSheetId="11">表３ーＣエネ回収!$3:$4</definedName>
    <definedName name="_xlnm.Print_Titles" localSheetId="12">表３ーＤ運搬中継!$3:$4</definedName>
    <definedName name="_xlnm.Print_Titles" localSheetId="13">表３ーE有機性及びし尿処理!$3:$4</definedName>
    <definedName name="_xlnm.Print_Titles" localSheetId="14">表３ーＦ最終処分!$3:$4</definedName>
    <definedName name="_xlnm.Print_Titles" localSheetId="9">'表３－Aマテリサ'!$2:$4</definedName>
    <definedName name="_xlnm.Print_Titles" localSheetId="15">表４計画支援等!$3:$4</definedName>
    <definedName name="_xlnm.Print_Titles" localSheetId="16">表５現有施設一覧!$3:$4</definedName>
    <definedName name="_xlnm.Print_Titles" localSheetId="19">本文総括表!$4:$5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7" l="1"/>
  <c r="J8" i="17"/>
  <c r="I9" i="17"/>
  <c r="J9" i="17"/>
  <c r="I19" i="30"/>
  <c r="J19" i="30"/>
  <c r="I8" i="30"/>
  <c r="J8" i="30"/>
  <c r="N9" i="68" l="1"/>
  <c r="O9" i="68"/>
  <c r="Q15" i="68"/>
  <c r="Q14" i="68"/>
  <c r="Q16" i="68"/>
  <c r="Q12" i="68"/>
  <c r="Q11" i="68"/>
  <c r="Q10" i="68"/>
  <c r="V9" i="68"/>
  <c r="U9" i="68"/>
  <c r="T9" i="68"/>
  <c r="S9" i="68"/>
  <c r="R9" i="68"/>
  <c r="P9" i="68"/>
  <c r="V17" i="68"/>
  <c r="U17" i="68"/>
  <c r="T17" i="68"/>
  <c r="S17" i="68"/>
  <c r="O17" i="68"/>
  <c r="N17" i="68"/>
  <c r="P17" i="68"/>
  <c r="R17" i="68"/>
  <c r="Q19" i="68"/>
  <c r="Q8" i="68"/>
  <c r="Q7" i="68"/>
  <c r="Q9" i="68" l="1"/>
  <c r="V13" i="68"/>
  <c r="U13" i="68"/>
  <c r="T13" i="68"/>
  <c r="S13" i="68"/>
  <c r="R13" i="68"/>
  <c r="P13" i="68"/>
  <c r="O13" i="68"/>
  <c r="N13" i="68"/>
  <c r="D30" i="24"/>
  <c r="D31" i="24" s="1"/>
  <c r="E30" i="24"/>
  <c r="E31" i="24" s="1"/>
  <c r="F30" i="24"/>
  <c r="F31" i="24" s="1"/>
  <c r="V27" i="68"/>
  <c r="U27" i="68"/>
  <c r="T27" i="68"/>
  <c r="S27" i="68"/>
  <c r="R27" i="68"/>
  <c r="V25" i="68"/>
  <c r="U25" i="68"/>
  <c r="T25" i="68"/>
  <c r="S25" i="68"/>
  <c r="R25" i="68"/>
  <c r="V22" i="68"/>
  <c r="U22" i="68"/>
  <c r="T22" i="68"/>
  <c r="S22" i="68"/>
  <c r="R22" i="68"/>
  <c r="V20" i="68"/>
  <c r="U20" i="68"/>
  <c r="T20" i="68"/>
  <c r="S20" i="68"/>
  <c r="R20" i="68"/>
  <c r="V6" i="68"/>
  <c r="U6" i="68"/>
  <c r="T6" i="68"/>
  <c r="S6" i="68"/>
  <c r="R6" i="68"/>
  <c r="P27" i="68"/>
  <c r="O27" i="68"/>
  <c r="N27" i="68"/>
  <c r="P25" i="68"/>
  <c r="O25" i="68"/>
  <c r="N25" i="68"/>
  <c r="P22" i="68"/>
  <c r="O22" i="68"/>
  <c r="N22" i="68"/>
  <c r="P20" i="68"/>
  <c r="O20" i="68"/>
  <c r="N20" i="68"/>
  <c r="P6" i="68"/>
  <c r="O6" i="68"/>
  <c r="N6" i="68"/>
  <c r="N55" i="68" l="1"/>
  <c r="P55" i="68"/>
  <c r="Q21" i="68"/>
  <c r="Q54" i="68"/>
  <c r="Q53" i="68"/>
  <c r="Q52" i="68"/>
  <c r="Q51" i="68"/>
  <c r="V50" i="68"/>
  <c r="U50" i="68"/>
  <c r="T50" i="68"/>
  <c r="S50" i="68"/>
  <c r="R50" i="68"/>
  <c r="O50" i="68"/>
  <c r="Q49" i="68"/>
  <c r="Q48" i="68"/>
  <c r="Q47" i="68"/>
  <c r="Q46" i="68"/>
  <c r="Q45" i="68"/>
  <c r="V44" i="68"/>
  <c r="U44" i="68"/>
  <c r="T44" i="68"/>
  <c r="S44" i="68"/>
  <c r="R44" i="68"/>
  <c r="O44" i="68"/>
  <c r="Q42" i="68"/>
  <c r="Q41" i="68"/>
  <c r="Q40" i="68"/>
  <c r="Q39" i="68"/>
  <c r="V38" i="68"/>
  <c r="U38" i="68"/>
  <c r="T38" i="68"/>
  <c r="S38" i="68"/>
  <c r="R38" i="68"/>
  <c r="O38" i="68"/>
  <c r="Q37" i="68"/>
  <c r="Q36" i="68"/>
  <c r="Q35" i="68"/>
  <c r="Q34" i="68"/>
  <c r="Q33" i="68"/>
  <c r="V32" i="68"/>
  <c r="U32" i="68"/>
  <c r="T32" i="68"/>
  <c r="S32" i="68"/>
  <c r="R32" i="68"/>
  <c r="O32" i="68"/>
  <c r="Q30" i="68"/>
  <c r="Q26" i="68"/>
  <c r="Q24" i="68"/>
  <c r="Q23" i="68"/>
  <c r="Q18" i="68"/>
  <c r="U31" i="68" l="1"/>
  <c r="U55" i="68" s="1"/>
  <c r="Q29" i="68"/>
  <c r="R43" i="68"/>
  <c r="O31" i="68"/>
  <c r="O43" i="68"/>
  <c r="S31" i="68"/>
  <c r="T43" i="68"/>
  <c r="Q20" i="68"/>
  <c r="Q17" i="68"/>
  <c r="V43" i="68"/>
  <c r="Q50" i="68"/>
  <c r="Q13" i="68"/>
  <c r="Q25" i="68"/>
  <c r="T31" i="68"/>
  <c r="Q22" i="68"/>
  <c r="Q38" i="68"/>
  <c r="V31" i="68"/>
  <c r="V55" i="68" s="1"/>
  <c r="U43" i="68"/>
  <c r="Q6" i="68"/>
  <c r="Q44" i="68"/>
  <c r="Q32" i="68"/>
  <c r="R31" i="68"/>
  <c r="R55" i="68" s="1"/>
  <c r="S43" i="68"/>
  <c r="S55" i="68" l="1"/>
  <c r="T55" i="68"/>
  <c r="O55" i="68"/>
  <c r="Q27" i="68"/>
  <c r="Q28" i="68"/>
  <c r="Q43" i="68"/>
  <c r="Q31" i="68"/>
  <c r="Q55" i="68" l="1"/>
  <c r="H9" i="64" l="1"/>
  <c r="H10" i="64" s="1"/>
  <c r="J9" i="64"/>
  <c r="J10" i="64" s="1"/>
  <c r="K9" i="64"/>
  <c r="K10" i="64" s="1"/>
  <c r="M9" i="64"/>
  <c r="M10" i="64" s="1"/>
  <c r="E9" i="64"/>
  <c r="E10" i="64" s="1"/>
  <c r="F9" i="64"/>
  <c r="F10" i="64" s="1"/>
  <c r="I7" i="64"/>
  <c r="J7" i="64"/>
  <c r="L7" i="64"/>
  <c r="E7" i="64"/>
  <c r="G7" i="64"/>
  <c r="H7" i="64"/>
  <c r="N7" i="64"/>
  <c r="D9" i="64"/>
  <c r="D10" i="64" s="1"/>
  <c r="G9" i="64"/>
  <c r="G10" i="64" s="1"/>
  <c r="L9" i="64"/>
  <c r="L10" i="64" s="1"/>
  <c r="N9" i="64"/>
  <c r="N10" i="64"/>
  <c r="D7" i="64"/>
  <c r="K7" i="64"/>
  <c r="M7" i="64"/>
  <c r="K9" i="17"/>
  <c r="K8" i="17"/>
  <c r="K275" i="30"/>
  <c r="K273" i="30"/>
  <c r="K272" i="30"/>
  <c r="K271" i="30"/>
  <c r="K270" i="30"/>
  <c r="K269" i="30"/>
  <c r="K264" i="30"/>
  <c r="K262" i="30"/>
  <c r="K261" i="30"/>
  <c r="K260" i="30"/>
  <c r="K259" i="30"/>
  <c r="K258" i="30"/>
  <c r="K253" i="30"/>
  <c r="K251" i="30"/>
  <c r="K250" i="30"/>
  <c r="K249" i="30"/>
  <c r="K248" i="30"/>
  <c r="K247" i="30"/>
  <c r="K242" i="30"/>
  <c r="K240" i="30"/>
  <c r="K239" i="30"/>
  <c r="K238" i="30"/>
  <c r="K237" i="30"/>
  <c r="K236" i="30"/>
  <c r="K231" i="30"/>
  <c r="K229" i="30"/>
  <c r="K228" i="30"/>
  <c r="K227" i="30"/>
  <c r="K226" i="30"/>
  <c r="K225" i="30"/>
  <c r="K220" i="30"/>
  <c r="K218" i="30"/>
  <c r="K217" i="30"/>
  <c r="K216" i="30"/>
  <c r="K215" i="30"/>
  <c r="K214" i="30"/>
  <c r="K209" i="30"/>
  <c r="K207" i="30"/>
  <c r="K206" i="30"/>
  <c r="K205" i="30"/>
  <c r="K204" i="30"/>
  <c r="K203" i="30"/>
  <c r="K198" i="30"/>
  <c r="K196" i="30"/>
  <c r="K195" i="30"/>
  <c r="K194" i="30"/>
  <c r="K193" i="30"/>
  <c r="K192" i="30"/>
  <c r="K187" i="30"/>
  <c r="K185" i="30"/>
  <c r="K184" i="30"/>
  <c r="K183" i="30"/>
  <c r="K182" i="30"/>
  <c r="K181" i="30"/>
  <c r="K176" i="30"/>
  <c r="K174" i="30"/>
  <c r="K173" i="30"/>
  <c r="K172" i="30"/>
  <c r="K171" i="30"/>
  <c r="K170" i="30"/>
  <c r="K165" i="30"/>
  <c r="K163" i="30"/>
  <c r="K162" i="30"/>
  <c r="K161" i="30"/>
  <c r="K160" i="30"/>
  <c r="K159" i="30"/>
  <c r="K154" i="30"/>
  <c r="K152" i="30"/>
  <c r="K151" i="30"/>
  <c r="K150" i="30"/>
  <c r="K149" i="30"/>
  <c r="K148" i="30"/>
  <c r="K143" i="30"/>
  <c r="K141" i="30"/>
  <c r="K140" i="30"/>
  <c r="K139" i="30"/>
  <c r="K138" i="30"/>
  <c r="K137" i="30"/>
  <c r="K132" i="30"/>
  <c r="K130" i="30"/>
  <c r="K129" i="30"/>
  <c r="K128" i="30"/>
  <c r="K127" i="30"/>
  <c r="K126" i="30"/>
  <c r="K121" i="30"/>
  <c r="K119" i="30"/>
  <c r="K118" i="30"/>
  <c r="K117" i="30"/>
  <c r="K116" i="30"/>
  <c r="K115" i="30"/>
  <c r="K110" i="30"/>
  <c r="K108" i="30"/>
  <c r="K107" i="30"/>
  <c r="K106" i="30"/>
  <c r="K105" i="30"/>
  <c r="K104" i="30"/>
  <c r="K99" i="30"/>
  <c r="K97" i="30"/>
  <c r="K96" i="30"/>
  <c r="K95" i="30"/>
  <c r="K94" i="30"/>
  <c r="K93" i="30"/>
  <c r="K88" i="30"/>
  <c r="K86" i="30"/>
  <c r="K85" i="30"/>
  <c r="K84" i="30"/>
  <c r="K83" i="30"/>
  <c r="K82" i="30"/>
  <c r="K77" i="30"/>
  <c r="K75" i="30"/>
  <c r="K74" i="30"/>
  <c r="K73" i="30"/>
  <c r="K72" i="30"/>
  <c r="K71" i="30"/>
  <c r="K66" i="30"/>
  <c r="K64" i="30"/>
  <c r="K63" i="30"/>
  <c r="K62" i="30"/>
  <c r="K61" i="30"/>
  <c r="K60" i="30"/>
  <c r="K55" i="30"/>
  <c r="K53" i="30"/>
  <c r="K52" i="30"/>
  <c r="K51" i="30"/>
  <c r="K50" i="30"/>
  <c r="K49" i="30"/>
  <c r="K22" i="30"/>
  <c r="K20" i="30"/>
  <c r="K18" i="30"/>
  <c r="K17" i="30"/>
  <c r="K16" i="30"/>
  <c r="K11" i="30"/>
  <c r="K9" i="30"/>
  <c r="K7" i="30"/>
  <c r="K6" i="30"/>
  <c r="K5" i="30"/>
  <c r="K40" i="30"/>
  <c r="K39" i="30"/>
  <c r="K44" i="30"/>
  <c r="K42" i="30"/>
  <c r="K41" i="30"/>
  <c r="K38" i="30"/>
  <c r="K27" i="30"/>
  <c r="K28" i="30"/>
  <c r="K29" i="30"/>
  <c r="K31" i="30"/>
  <c r="K33" i="30"/>
  <c r="B30" i="24"/>
  <c r="B31" i="24" s="1"/>
  <c r="I43" i="30"/>
  <c r="J43" i="30"/>
  <c r="I45" i="30"/>
  <c r="J45" i="30"/>
  <c r="F7" i="64" l="1"/>
  <c r="I9" i="64"/>
  <c r="I10" i="64" s="1"/>
  <c r="E26" i="16"/>
  <c r="I15" i="30"/>
  <c r="I26" i="30"/>
  <c r="I37" i="30"/>
  <c r="I48" i="30"/>
  <c r="I59" i="30"/>
  <c r="I70" i="30"/>
  <c r="I81" i="30"/>
  <c r="I92" i="30"/>
  <c r="I103" i="30"/>
  <c r="I114" i="30"/>
  <c r="I125" i="30"/>
  <c r="I136" i="30"/>
  <c r="I147" i="30"/>
  <c r="I158" i="30"/>
  <c r="I169" i="30"/>
  <c r="I180" i="30"/>
  <c r="I191" i="30"/>
  <c r="I202" i="30"/>
  <c r="I213" i="30"/>
  <c r="I224" i="30"/>
  <c r="I235" i="30"/>
  <c r="I246" i="30"/>
  <c r="I257" i="30"/>
  <c r="I4" i="30"/>
  <c r="J4" i="30"/>
  <c r="J15" i="30"/>
  <c r="J26" i="30"/>
  <c r="J37" i="30"/>
  <c r="J48" i="30"/>
  <c r="J59" i="30"/>
  <c r="J70" i="30"/>
  <c r="J81" i="30"/>
  <c r="J92" i="30"/>
  <c r="J103" i="30"/>
  <c r="J114" i="30"/>
  <c r="J125" i="30"/>
  <c r="J136" i="30"/>
  <c r="J147" i="30"/>
  <c r="J158" i="30"/>
  <c r="J169" i="30"/>
  <c r="J180" i="30"/>
  <c r="J191" i="30"/>
  <c r="J202" i="30"/>
  <c r="J213" i="30"/>
  <c r="J224" i="30"/>
  <c r="J235" i="30"/>
  <c r="J246" i="30"/>
  <c r="J257" i="30"/>
  <c r="J268" i="30"/>
  <c r="B28" i="31"/>
  <c r="B7" i="31"/>
  <c r="J6" i="17"/>
  <c r="I268" i="30"/>
  <c r="J272" i="30"/>
  <c r="J276" i="30" s="1"/>
  <c r="I272" i="30"/>
  <c r="I276" i="30" s="1"/>
  <c r="J261" i="30"/>
  <c r="J265" i="30" s="1"/>
  <c r="I261" i="30"/>
  <c r="I265" i="30" s="1"/>
  <c r="I254" i="30"/>
  <c r="J250" i="30"/>
  <c r="I250" i="30"/>
  <c r="I252" i="30" s="1"/>
  <c r="J239" i="30"/>
  <c r="J243" i="30" s="1"/>
  <c r="I239" i="30"/>
  <c r="I243" i="30" s="1"/>
  <c r="J228" i="30"/>
  <c r="J232" i="30" s="1"/>
  <c r="I228" i="30"/>
  <c r="I232" i="30" s="1"/>
  <c r="J217" i="30"/>
  <c r="J221" i="30" s="1"/>
  <c r="I217" i="30"/>
  <c r="I221" i="30" s="1"/>
  <c r="J206" i="30"/>
  <c r="J210" i="30" s="1"/>
  <c r="I206" i="30"/>
  <c r="I210" i="30" s="1"/>
  <c r="J195" i="30"/>
  <c r="J199" i="30" s="1"/>
  <c r="I195" i="30"/>
  <c r="I199" i="30" s="1"/>
  <c r="J184" i="30"/>
  <c r="J188" i="30" s="1"/>
  <c r="I184" i="30"/>
  <c r="I188" i="30" s="1"/>
  <c r="J173" i="30"/>
  <c r="J177" i="30" s="1"/>
  <c r="I173" i="30"/>
  <c r="I177" i="30" s="1"/>
  <c r="J162" i="30"/>
  <c r="J164" i="30" s="1"/>
  <c r="I162" i="30"/>
  <c r="I164" i="30" s="1"/>
  <c r="I153" i="30"/>
  <c r="J151" i="30"/>
  <c r="J155" i="30" s="1"/>
  <c r="I151" i="30"/>
  <c r="I155" i="30" s="1"/>
  <c r="J140" i="30"/>
  <c r="J144" i="30" s="1"/>
  <c r="I140" i="30"/>
  <c r="I144" i="30" s="1"/>
  <c r="J129" i="30"/>
  <c r="J131" i="30" s="1"/>
  <c r="I129" i="30"/>
  <c r="I133" i="30" s="1"/>
  <c r="J118" i="30"/>
  <c r="J122" i="30" s="1"/>
  <c r="I118" i="30"/>
  <c r="I120" i="30" s="1"/>
  <c r="J107" i="30"/>
  <c r="J111" i="30" s="1"/>
  <c r="I107" i="30"/>
  <c r="I111" i="30" s="1"/>
  <c r="J96" i="30"/>
  <c r="J100" i="30" s="1"/>
  <c r="I96" i="30"/>
  <c r="I100" i="30" s="1"/>
  <c r="J85" i="30"/>
  <c r="J89" i="30" s="1"/>
  <c r="I85" i="30"/>
  <c r="I89" i="30" s="1"/>
  <c r="J74" i="30"/>
  <c r="J78" i="30" s="1"/>
  <c r="I74" i="30"/>
  <c r="I78" i="30" s="1"/>
  <c r="J63" i="30"/>
  <c r="J67" i="30" s="1"/>
  <c r="I63" i="30"/>
  <c r="I67" i="30" s="1"/>
  <c r="J52" i="30"/>
  <c r="J56" i="30" s="1"/>
  <c r="I52" i="30"/>
  <c r="I56" i="30" s="1"/>
  <c r="J41" i="30"/>
  <c r="I41" i="30"/>
  <c r="J30" i="30"/>
  <c r="I30" i="30"/>
  <c r="I32" i="30" s="1"/>
  <c r="I23" i="30"/>
  <c r="J32" i="30" l="1"/>
  <c r="K30" i="30"/>
  <c r="J23" i="30"/>
  <c r="K19" i="30"/>
  <c r="I21" i="30"/>
  <c r="J21" i="30"/>
  <c r="I109" i="30"/>
  <c r="I197" i="30"/>
  <c r="I87" i="30"/>
  <c r="I166" i="30"/>
  <c r="I175" i="30"/>
  <c r="I34" i="30"/>
  <c r="I122" i="30"/>
  <c r="J133" i="30"/>
  <c r="J166" i="30"/>
  <c r="I208" i="30"/>
  <c r="I219" i="30"/>
  <c r="J34" i="30"/>
  <c r="I54" i="30"/>
  <c r="I230" i="30"/>
  <c r="J252" i="30"/>
  <c r="I274" i="30"/>
  <c r="J274" i="30"/>
  <c r="J254" i="30"/>
  <c r="I263" i="30"/>
  <c r="J263" i="30"/>
  <c r="I241" i="30"/>
  <c r="J241" i="30"/>
  <c r="J230" i="30"/>
  <c r="J219" i="30"/>
  <c r="J208" i="30"/>
  <c r="J197" i="30"/>
  <c r="I186" i="30"/>
  <c r="J186" i="30"/>
  <c r="J175" i="30"/>
  <c r="J153" i="30"/>
  <c r="I142" i="30"/>
  <c r="J142" i="30"/>
  <c r="I131" i="30"/>
  <c r="J120" i="30"/>
  <c r="J109" i="30"/>
  <c r="I98" i="30"/>
  <c r="J98" i="30"/>
  <c r="J87" i="30"/>
  <c r="I76" i="30"/>
  <c r="J76" i="30"/>
  <c r="I65" i="30"/>
  <c r="J65" i="30"/>
  <c r="J54" i="30"/>
  <c r="S14" i="30" l="1"/>
  <c r="R14" i="30"/>
  <c r="X31" i="31" l="1"/>
  <c r="X32" i="31"/>
  <c r="X11" i="31"/>
  <c r="S41" i="31"/>
  <c r="S30" i="31"/>
  <c r="O37" i="31"/>
  <c r="O33" i="31"/>
  <c r="L39" i="31"/>
  <c r="L35" i="31"/>
  <c r="H41" i="31"/>
  <c r="H37" i="31"/>
  <c r="H33" i="31"/>
  <c r="E41" i="31"/>
  <c r="E37" i="31"/>
  <c r="B37" i="31"/>
  <c r="B30" i="31"/>
  <c r="X45" i="31"/>
  <c r="X42" i="31"/>
  <c r="X41" i="31"/>
  <c r="X37" i="31"/>
  <c r="X16" i="31"/>
  <c r="X24" i="31"/>
  <c r="X20" i="31"/>
  <c r="X21" i="31"/>
  <c r="X10" i="31"/>
  <c r="J16" i="17" l="1"/>
  <c r="I16" i="17"/>
  <c r="J14" i="17"/>
  <c r="K14" i="17" s="1"/>
  <c r="I14" i="17"/>
  <c r="J11" i="17"/>
  <c r="I11" i="17"/>
  <c r="R17" i="30" s="1"/>
  <c r="J7" i="17"/>
  <c r="K7" i="17" s="1"/>
  <c r="I7" i="17"/>
  <c r="I18" i="17"/>
  <c r="J18" i="17"/>
  <c r="J19" i="17"/>
  <c r="I19" i="17"/>
  <c r="S17" i="30" l="1"/>
  <c r="T17" i="30" s="1"/>
  <c r="K11" i="17"/>
  <c r="K16" i="17"/>
  <c r="R20" i="30"/>
  <c r="Y21" i="31"/>
  <c r="Y42" i="31"/>
  <c r="S20" i="30"/>
  <c r="Y41" i="31"/>
  <c r="S19" i="30"/>
  <c r="R19" i="30"/>
  <c r="Y20" i="31"/>
  <c r="I10" i="17"/>
  <c r="R16" i="30"/>
  <c r="Y11" i="31"/>
  <c r="R15" i="30"/>
  <c r="I12" i="17"/>
  <c r="J10" i="17"/>
  <c r="K10" i="17" s="1"/>
  <c r="S16" i="30"/>
  <c r="Y32" i="31"/>
  <c r="S15" i="30"/>
  <c r="T15" i="30" s="1"/>
  <c r="T20" i="30" l="1"/>
  <c r="T16" i="30"/>
  <c r="T19" i="30"/>
  <c r="R18" i="30"/>
  <c r="Y24" i="31"/>
  <c r="I13" i="17"/>
  <c r="J12" i="17"/>
  <c r="K12" i="17" s="1"/>
  <c r="J13" i="17" l="1"/>
  <c r="K13" i="17" s="1"/>
  <c r="Y45" i="31"/>
  <c r="S18" i="30"/>
  <c r="T18" i="30" s="1"/>
  <c r="I17" i="17"/>
  <c r="J17" i="17"/>
  <c r="J15" i="17"/>
  <c r="I15" i="17"/>
  <c r="S9" i="31" l="1"/>
  <c r="N14" i="30" l="1"/>
  <c r="O14" i="30"/>
  <c r="D34" i="24"/>
  <c r="B34" i="24"/>
  <c r="C30" i="24"/>
  <c r="B9" i="31"/>
  <c r="O20" i="30"/>
  <c r="O16" i="30"/>
  <c r="O17" i="30"/>
  <c r="O19" i="30"/>
  <c r="O15" i="30"/>
  <c r="N20" i="30"/>
  <c r="N16" i="30"/>
  <c r="N17" i="30"/>
  <c r="N19" i="30"/>
  <c r="N15" i="30"/>
  <c r="S20" i="31"/>
  <c r="H20" i="31"/>
  <c r="E20" i="31"/>
  <c r="L18" i="31"/>
  <c r="O16" i="31"/>
  <c r="H16" i="31"/>
  <c r="E16" i="31"/>
  <c r="B16" i="31"/>
  <c r="L14" i="31"/>
  <c r="O12" i="31"/>
  <c r="H12" i="31"/>
  <c r="E34" i="24"/>
  <c r="F34" i="24"/>
  <c r="P20" i="30" l="1"/>
  <c r="P19" i="30"/>
  <c r="P17" i="30"/>
  <c r="P16" i="30"/>
  <c r="K8" i="30"/>
  <c r="P15" i="30"/>
  <c r="C31" i="24"/>
  <c r="C34" i="24" s="1"/>
  <c r="J10" i="30"/>
  <c r="J12" i="30"/>
  <c r="I10" i="30"/>
  <c r="I12" i="30"/>
  <c r="T9" i="31"/>
  <c r="T11" i="31" s="1"/>
  <c r="O18" i="30"/>
  <c r="O38" i="31"/>
  <c r="L36" i="31"/>
  <c r="S42" i="31"/>
  <c r="E38" i="31"/>
  <c r="H42" i="31"/>
  <c r="L40" i="31"/>
  <c r="O34" i="31"/>
  <c r="H38" i="31"/>
  <c r="H34" i="31"/>
  <c r="T30" i="31"/>
  <c r="T32" i="31" s="1"/>
  <c r="E17" i="31"/>
  <c r="H13" i="31"/>
  <c r="S21" i="31"/>
  <c r="O13" i="31"/>
  <c r="H21" i="31"/>
  <c r="L19" i="31"/>
  <c r="L15" i="31"/>
  <c r="H17" i="31"/>
  <c r="O17" i="31"/>
  <c r="N18" i="30"/>
  <c r="P18"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達洋（TATSUHIRO SATO）</author>
  </authors>
  <commentList>
    <comment ref="H36" authorId="0" shapeId="0" xr:uid="{8ECED894-79E4-4E9A-860C-615927071880}">
      <text>
        <r>
          <rPr>
            <sz val="9"/>
            <color indexed="81"/>
            <rFont val="MS P ゴシック"/>
            <family val="3"/>
            <charset val="128"/>
          </rPr>
          <t>下記合計＝４のため
要綱第５の２による交付要件クリア
新設＝１
廃止＝３
のため、</t>
        </r>
        <r>
          <rPr>
            <u/>
            <sz val="9"/>
            <color indexed="81"/>
            <rFont val="MS P ゴシック"/>
            <family val="3"/>
            <charset val="128"/>
          </rPr>
          <t xml:space="preserve">施設減少数＝２
</t>
        </r>
        <r>
          <rPr>
            <sz val="9"/>
            <color indexed="81"/>
            <rFont val="MS P ゴシック"/>
            <family val="3"/>
            <charset val="128"/>
          </rPr>
          <t xml:space="preserve">
現在＝最大１（各市町村単独）
広域化後＝３市町村
のため、</t>
        </r>
        <r>
          <rPr>
            <u/>
            <sz val="9"/>
            <color indexed="81"/>
            <rFont val="MS P ゴシック"/>
            <family val="3"/>
            <charset val="128"/>
          </rPr>
          <t>対象市町村追加数＝２</t>
        </r>
        <r>
          <rPr>
            <sz val="9"/>
            <color indexed="81"/>
            <rFont val="MS P ゴシック"/>
            <family val="3"/>
            <charset val="128"/>
          </rPr>
          <t xml:space="preserve">
</t>
        </r>
      </text>
    </comment>
  </commentList>
</comments>
</file>

<file path=xl/sharedStrings.xml><?xml version="1.0" encoding="utf-8"?>
<sst xmlns="http://schemas.openxmlformats.org/spreadsheetml/2006/main" count="1541" uniqueCount="781">
  <si>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</si>
  <si>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</si>
  <si>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</si>
  <si>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</si>
  <si>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</si>
  <si>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</si>
  <si>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</si>
  <si>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</si>
  <si>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</si>
  <si>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</si>
  <si>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</si>
  <si>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</si>
  <si>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</si>
  <si>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</si>
  <si>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</si>
  <si>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</si>
  <si>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</si>
  <si>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</si>
  <si>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</si>
  <si>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</si>
  <si>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</si>
  <si>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</si>
  <si>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</si>
  <si>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</si>
  <si>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</si>
  <si>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</si>
  <si>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</si>
  <si>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</si>
  <si>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</si>
  <si>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</si>
  <si>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</si>
  <si>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</si>
  <si>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</si>
  <si>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</si>
  <si>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</si>
  <si>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</si>
  <si>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</si>
  <si>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</si>
  <si>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</si>
  <si>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</si>
  <si>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</si>
  <si>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</si>
  <si>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</si>
  <si>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</si>
  <si>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</si>
  <si>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</si>
  <si>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</si>
  <si>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</si>
  <si>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</si>
  <si>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</si>
  <si>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</si>
  <si>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</si>
  <si>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</si>
  <si>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</si>
  <si>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</si>
  <si>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</si>
  <si>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</si>
  <si>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</si>
  <si>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</si>
  <si>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</si>
  <si>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</si>
  <si>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</si>
  <si>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</si>
  <si>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</si>
  <si>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</si>
  <si>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</si>
  <si>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</si>
  <si>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</si>
  <si>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</si>
  <si>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</si>
  <si>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</si>
  <si>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</si>
  <si>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</si>
  <si>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</si>
  <si>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</si>
  <si>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</si>
  <si>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</si>
  <si>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</si>
  <si>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</si>
  <si>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</si>
  <si>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</si>
  <si>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</si>
  <si>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</si>
  <si>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</si>
  <si>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</si>
  <si>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</si>
  <si>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</si>
  <si>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</si>
  <si>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</si>
  <si>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</si>
  <si>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</si>
  <si>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</si>
  <si>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</si>
  <si>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</si>
  <si>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</si>
  <si>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</si>
  <si>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</si>
  <si>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</si>
  <si>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</si>
  <si>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</si>
  <si>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</si>
  <si>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</si>
  <si>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</si>
  <si>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</si>
  <si>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</si>
  <si>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</si>
  <si>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</si>
  <si>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</si>
  <si>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</si>
  <si>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</si>
  <si>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</si>
  <si>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</si>
  <si>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</si>
  <si>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</si>
  <si>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</si>
  <si>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</si>
  <si>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</si>
  <si>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</si>
  <si>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</si>
  <si>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</si>
  <si>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</si>
  <si>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</si>
  <si>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</si>
  <si>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</si>
  <si>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</si>
  <si>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</si>
  <si>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</si>
  <si>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</si>
  <si>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</si>
  <si>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</si>
  <si>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</si>
  <si>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</si>
  <si>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</si>
  <si>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</si>
  <si>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</si>
  <si>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</si>
  <si>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</si>
  <si>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</si>
  <si>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</si>
  <si>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</si>
  <si>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</si>
  <si>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</si>
  <si>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</si>
  <si>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</si>
  <si>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</si>
  <si>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</si>
  <si>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</si>
  <si>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</si>
  <si>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</si>
  <si>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</si>
  <si>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</si>
  <si>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</si>
  <si>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</si>
  <si>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</si>
  <si>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</si>
  <si>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</si>
  <si>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</si>
  <si>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</si>
  <si>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</si>
  <si>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</si>
  <si>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</si>
  <si>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</si>
  <si>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</si>
  <si>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</si>
  <si>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</si>
  <si>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4"/>
  </si>
  <si>
    <t>変更日</t>
    <rPh sb="0" eb="3">
      <t>ヘンコウビ</t>
    </rPh>
    <phoneticPr fontId="14"/>
  </si>
  <si>
    <t>離島</t>
    <phoneticPr fontId="14"/>
  </si>
  <si>
    <t>人口</t>
    <rPh sb="0" eb="2">
      <t>ジンコウ</t>
    </rPh>
    <phoneticPr fontId="14"/>
  </si>
  <si>
    <t>面積</t>
    <phoneticPr fontId="14"/>
  </si>
  <si>
    <t>沖縄</t>
    <phoneticPr fontId="14"/>
  </si>
  <si>
    <t>奄美</t>
    <phoneticPr fontId="14"/>
  </si>
  <si>
    <t>豪雪</t>
    <phoneticPr fontId="14"/>
  </si>
  <si>
    <t>山村</t>
    <phoneticPr fontId="14"/>
  </si>
  <si>
    <t>半島</t>
    <phoneticPr fontId="14"/>
  </si>
  <si>
    <t>過疎</t>
    <phoneticPr fontId="14"/>
  </si>
  <si>
    <t>地域内総人口（人）</t>
    <rPh sb="3" eb="4">
      <t>ソウ</t>
    </rPh>
    <rPh sb="7" eb="8">
      <t>ニン</t>
    </rPh>
    <phoneticPr fontId="14"/>
  </si>
  <si>
    <t>地域総面積（㎢）</t>
    <rPh sb="2" eb="3">
      <t>ソウ</t>
    </rPh>
    <phoneticPr fontId="14"/>
  </si>
  <si>
    <t>　　構成市町村に一部事務組合等が含まれている場合、当該組合の状況</t>
    <phoneticPr fontId="14"/>
  </si>
  <si>
    <t>開始年月日</t>
    <rPh sb="0" eb="2">
      <t>カイシ</t>
    </rPh>
    <rPh sb="2" eb="5">
      <t>ネンガッピ</t>
    </rPh>
    <phoneticPr fontId="14"/>
  </si>
  <si>
    <t>終了年月日</t>
    <rPh sb="0" eb="2">
      <t>シュウリョウ</t>
    </rPh>
    <rPh sb="2" eb="5">
      <t>ネンガッピ</t>
    </rPh>
    <phoneticPr fontId="14"/>
  </si>
  <si>
    <t>※目標の達成状況や社会経済情勢の変化等を踏まえ、必要な場合には計画を見直すものとする。</t>
    <phoneticPr fontId="14"/>
  </si>
  <si>
    <t>計画期間※</t>
    <rPh sb="0" eb="2">
      <t>ケイカク</t>
    </rPh>
    <rPh sb="2" eb="4">
      <t>キカン</t>
    </rPh>
    <phoneticPr fontId="14"/>
  </si>
  <si>
    <t>確認した都道府県の
広域化・集約化計画の名称</t>
    <rPh sb="0" eb="2">
      <t>カクニン</t>
    </rPh>
    <rPh sb="10" eb="13">
      <t>コウイキカ</t>
    </rPh>
    <rPh sb="14" eb="17">
      <t>シュウヤクカ</t>
    </rPh>
    <rPh sb="17" eb="19">
      <t>ケイカク</t>
    </rPh>
    <rPh sb="20" eb="22">
      <t>メイショウ</t>
    </rPh>
    <phoneticPr fontId="14"/>
  </si>
  <si>
    <t>現状比</t>
  </si>
  <si>
    <t>現状</t>
    <rPh sb="0" eb="2">
      <t>ゲンジョウ</t>
    </rPh>
    <phoneticPr fontId="1"/>
  </si>
  <si>
    <t>予測・目標</t>
    <rPh sb="0" eb="2">
      <t>ヨソク</t>
    </rPh>
    <rPh sb="3" eb="4">
      <t>メ</t>
    </rPh>
    <rPh sb="4" eb="5">
      <t>シルベ</t>
    </rPh>
    <phoneticPr fontId="1"/>
  </si>
  <si>
    <t>　最終処分量</t>
    <rPh sb="1" eb="2">
      <t>サイ</t>
    </rPh>
    <rPh sb="2" eb="3">
      <t>オワ</t>
    </rPh>
    <rPh sb="3" eb="4">
      <t>ショ</t>
    </rPh>
    <rPh sb="4" eb="5">
      <t>ブン</t>
    </rPh>
    <rPh sb="5" eb="6">
      <t>リョウ</t>
    </rPh>
    <phoneticPr fontId="1"/>
  </si>
  <si>
    <t>　再生利用量</t>
    <phoneticPr fontId="13"/>
  </si>
  <si>
    <t>　エネルギー回収量</t>
    <phoneticPr fontId="14"/>
  </si>
  <si>
    <t>　総排出量に占める総資源化量の割合</t>
    <rPh sb="9" eb="10">
      <t>ソウ</t>
    </rPh>
    <rPh sb="10" eb="13">
      <t>シゲンカ</t>
    </rPh>
    <rPh sb="13" eb="14">
      <t>リョウ</t>
    </rPh>
    <phoneticPr fontId="13"/>
  </si>
  <si>
    <t>　総排出量に占める埋立最終処分量の割合</t>
    <phoneticPr fontId="14"/>
  </si>
  <si>
    <t>　年間の発電電力量（MWH）</t>
    <phoneticPr fontId="14"/>
  </si>
  <si>
    <t>　年間の熱利用量（GJ）</t>
    <phoneticPr fontId="14"/>
  </si>
  <si>
    <t>特記事項</t>
    <rPh sb="0" eb="2">
      <t>トッキ</t>
    </rPh>
    <rPh sb="2" eb="4">
      <t>ジコウ</t>
    </rPh>
    <phoneticPr fontId="14"/>
  </si>
  <si>
    <t>エネルギー回収量：エネルギー回収施設において発電された年間の発電電力量〔単位：MWh〕及び熱利用量〔単位：GJ〕</t>
    <phoneticPr fontId="14"/>
  </si>
  <si>
    <t>分別区分</t>
    <rPh sb="0" eb="2">
      <t>ブンベツ</t>
    </rPh>
    <rPh sb="2" eb="4">
      <t>クブン</t>
    </rPh>
    <phoneticPr fontId="1"/>
  </si>
  <si>
    <t>処理方法</t>
    <rPh sb="0" eb="2">
      <t>ショリ</t>
    </rPh>
    <rPh sb="2" eb="4">
      <t>ホウホウ</t>
    </rPh>
    <phoneticPr fontId="1"/>
  </si>
  <si>
    <t>処理施設等</t>
    <rPh sb="0" eb="2">
      <t>ショリ</t>
    </rPh>
    <rPh sb="2" eb="4">
      <t>シセツ</t>
    </rPh>
    <rPh sb="4" eb="5">
      <t>トウ</t>
    </rPh>
    <phoneticPr fontId="1"/>
  </si>
  <si>
    <t>一次処理</t>
    <rPh sb="0" eb="2">
      <t>イチジ</t>
    </rPh>
    <rPh sb="2" eb="4">
      <t>ショリ</t>
    </rPh>
    <phoneticPr fontId="1"/>
  </si>
  <si>
    <t>二次処理</t>
    <rPh sb="0" eb="2">
      <t>ニジ</t>
    </rPh>
    <rPh sb="2" eb="4">
      <t>ショリ</t>
    </rPh>
    <phoneticPr fontId="1"/>
  </si>
  <si>
    <t>未策定の構成市（策定予定時期）</t>
    <rPh sb="0" eb="3">
      <t>ミサクテイ</t>
    </rPh>
    <rPh sb="4" eb="7">
      <t>コウセイシ</t>
    </rPh>
    <rPh sb="8" eb="10">
      <t>サクテイ</t>
    </rPh>
    <rPh sb="10" eb="12">
      <t>ヨテイ</t>
    </rPh>
    <rPh sb="12" eb="14">
      <t>ジキ</t>
    </rPh>
    <phoneticPr fontId="14"/>
  </si>
  <si>
    <t>策定状況</t>
    <rPh sb="0" eb="2">
      <t>サクテイ</t>
    </rPh>
    <rPh sb="2" eb="4">
      <t>ジョウキョウ</t>
    </rPh>
    <phoneticPr fontId="14"/>
  </si>
  <si>
    <t>１　計画の基本的な事項</t>
    <rPh sb="2" eb="4">
      <t>ケイカク</t>
    </rPh>
    <phoneticPr fontId="14"/>
  </si>
  <si>
    <t>策定済の構成市（計画の名称）</t>
    <rPh sb="0" eb="2">
      <t>サクテイ</t>
    </rPh>
    <rPh sb="2" eb="3">
      <t>ズミ</t>
    </rPh>
    <rPh sb="4" eb="7">
      <t>コウセイシ</t>
    </rPh>
    <rPh sb="8" eb="10">
      <t>ケイカク</t>
    </rPh>
    <rPh sb="11" eb="13">
      <t>メイショウ</t>
    </rPh>
    <phoneticPr fontId="14"/>
  </si>
  <si>
    <t>一般廃棄物処理計画と目標値が異なる場合に、地域計画と一般廃棄物処理計画との整合性に配慮した内容</t>
    <phoneticPr fontId="14"/>
  </si>
  <si>
    <t>所在地</t>
    <rPh sb="0" eb="3">
      <t>ショザイチ</t>
    </rPh>
    <phoneticPr fontId="3"/>
  </si>
  <si>
    <t>施設種別</t>
    <phoneticPr fontId="1"/>
  </si>
  <si>
    <t>施設名</t>
    <rPh sb="0" eb="3">
      <t>シセツメイ</t>
    </rPh>
    <phoneticPr fontId="1"/>
  </si>
  <si>
    <t>施設所有主体</t>
    <rPh sb="0" eb="2">
      <t>シセツ</t>
    </rPh>
    <rPh sb="2" eb="4">
      <t>ショユウ</t>
    </rPh>
    <rPh sb="4" eb="6">
      <t>シュタイ</t>
    </rPh>
    <phoneticPr fontId="1"/>
  </si>
  <si>
    <t>廃止又は休止（予定）年月</t>
    <rPh sb="0" eb="2">
      <t>ハイシ</t>
    </rPh>
    <rPh sb="2" eb="3">
      <t>マタ</t>
    </rPh>
    <rPh sb="4" eb="6">
      <t>キュウシ</t>
    </rPh>
    <rPh sb="7" eb="9">
      <t>ヨテイ</t>
    </rPh>
    <rPh sb="10" eb="12">
      <t>ネンゲツ</t>
    </rPh>
    <phoneticPr fontId="1"/>
  </si>
  <si>
    <t>廃焼却施設解体事業
着手（予定）年月</t>
    <phoneticPr fontId="1"/>
  </si>
  <si>
    <t>完了（予定）年月</t>
    <rPh sb="0" eb="2">
      <t>カンリョウ</t>
    </rPh>
    <rPh sb="3" eb="5">
      <t>ヨテイ</t>
    </rPh>
    <rPh sb="6" eb="8">
      <t>ネンゲツ</t>
    </rPh>
    <phoneticPr fontId="1"/>
  </si>
  <si>
    <t>○</t>
  </si>
  <si>
    <t>余熱利用の計画</t>
    <phoneticPr fontId="1"/>
  </si>
  <si>
    <t>備考</t>
    <rPh sb="0" eb="2">
      <t>ビコウ</t>
    </rPh>
    <phoneticPr fontId="1"/>
  </si>
  <si>
    <t>事業番号</t>
    <rPh sb="0" eb="4">
      <t>ジギョウバンゴウ</t>
    </rPh>
    <phoneticPr fontId="1"/>
  </si>
  <si>
    <t>事業主体</t>
    <rPh sb="0" eb="2">
      <t>ジギョウ</t>
    </rPh>
    <rPh sb="2" eb="4">
      <t>シュタイ</t>
    </rPh>
    <phoneticPr fontId="1"/>
  </si>
  <si>
    <t>CO2削減率
※改良事業の場合</t>
    <rPh sb="3" eb="6">
      <t>サクゲンリツ</t>
    </rPh>
    <rPh sb="8" eb="12">
      <t>カイリョウジギョウ</t>
    </rPh>
    <rPh sb="13" eb="15">
      <t>バアイ</t>
    </rPh>
    <phoneticPr fontId="1"/>
  </si>
  <si>
    <t>ストック対象物
※ストックヤードを整備する場合</t>
    <rPh sb="4" eb="7">
      <t>タイショウブツ</t>
    </rPh>
    <rPh sb="17" eb="19">
      <t>セイビ</t>
    </rPh>
    <rPh sb="21" eb="23">
      <t>バアイ</t>
    </rPh>
    <phoneticPr fontId="1"/>
  </si>
  <si>
    <t>ごみ燃料化施設</t>
    <rPh sb="2" eb="5">
      <t>ネンリョウカ</t>
    </rPh>
    <rPh sb="5" eb="7">
      <t>シセツ</t>
    </rPh>
    <phoneticPr fontId="1"/>
  </si>
  <si>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1"/>
  </si>
  <si>
    <t>バイオガス熱利用率
※バイオガス化施設を整備する場合</t>
    <rPh sb="5" eb="9">
      <t>ネツリヨウリツ</t>
    </rPh>
    <rPh sb="16" eb="17">
      <t>カ</t>
    </rPh>
    <rPh sb="17" eb="19">
      <t>シセツ</t>
    </rPh>
    <rPh sb="20" eb="22">
      <t>セイビ</t>
    </rPh>
    <rPh sb="24" eb="26">
      <t>バアイ</t>
    </rPh>
    <phoneticPr fontId="1"/>
  </si>
  <si>
    <t>バイオガスの利用計画
※バイオガス化施設を整備する場合</t>
    <rPh sb="6" eb="8">
      <t>リヨウ</t>
    </rPh>
    <rPh sb="8" eb="10">
      <t>ケイカク</t>
    </rPh>
    <rPh sb="17" eb="18">
      <t>カ</t>
    </rPh>
    <rPh sb="18" eb="20">
      <t>シセツ</t>
    </rPh>
    <rPh sb="21" eb="23">
      <t>セイビ</t>
    </rPh>
    <rPh sb="25" eb="27">
      <t>バアイ</t>
    </rPh>
    <phoneticPr fontId="1"/>
  </si>
  <si>
    <t>汚泥再生処理センター</t>
  </si>
  <si>
    <t>飼料化施設</t>
  </si>
  <si>
    <t>処理する有機性廃棄物
※汚泥再生処理センターを整備する場合</t>
    <rPh sb="0" eb="2">
      <t>ショリ</t>
    </rPh>
    <rPh sb="4" eb="7">
      <t>ユウキセイ</t>
    </rPh>
    <rPh sb="7" eb="10">
      <t>ハイキブツ</t>
    </rPh>
    <rPh sb="12" eb="14">
      <t>オデイ</t>
    </rPh>
    <rPh sb="14" eb="16">
      <t>サイセイ</t>
    </rPh>
    <rPh sb="16" eb="18">
      <t>ショリ</t>
    </rPh>
    <rPh sb="23" eb="25">
      <t>セイビ</t>
    </rPh>
    <rPh sb="27" eb="29">
      <t>バアイ</t>
    </rPh>
    <phoneticPr fontId="1"/>
  </si>
  <si>
    <t>堆肥の利用計画
※ごみ堆肥化施設を整備する場合</t>
    <rPh sb="0" eb="2">
      <t>タイヒ</t>
    </rPh>
    <rPh sb="3" eb="7">
      <t>リヨウケイカク</t>
    </rPh>
    <rPh sb="17" eb="19">
      <t>セイビ</t>
    </rPh>
    <rPh sb="21" eb="23">
      <t>バアイ</t>
    </rPh>
    <phoneticPr fontId="1"/>
  </si>
  <si>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1"/>
  </si>
  <si>
    <t>処分場総面積</t>
    <rPh sb="0" eb="3">
      <t>ショブンジョウ</t>
    </rPh>
    <rPh sb="3" eb="6">
      <t>ソウメンセキ</t>
    </rPh>
    <phoneticPr fontId="1"/>
  </si>
  <si>
    <t>処分場埋立面積</t>
    <phoneticPr fontId="1"/>
  </si>
  <si>
    <t>処分場埋立容積</t>
    <phoneticPr fontId="1"/>
  </si>
  <si>
    <t>埋立開始（予定）年月</t>
    <rPh sb="0" eb="2">
      <t>ウメタテ</t>
    </rPh>
    <rPh sb="2" eb="4">
      <t>カイシ</t>
    </rPh>
    <rPh sb="5" eb="7">
      <t>ヨテイ</t>
    </rPh>
    <rPh sb="8" eb="10">
      <t>ネンゲツ</t>
    </rPh>
    <phoneticPr fontId="1"/>
  </si>
  <si>
    <t>埋立終了（予定）年月</t>
    <phoneticPr fontId="1"/>
  </si>
  <si>
    <t>跡地利用計画</t>
    <rPh sb="0" eb="4">
      <t>アトチリヨウ</t>
    </rPh>
    <phoneticPr fontId="1"/>
  </si>
  <si>
    <t>事業名</t>
    <rPh sb="0" eb="2">
      <t>ジギョウ</t>
    </rPh>
    <rPh sb="2" eb="3">
      <t>メイ</t>
    </rPh>
    <phoneticPr fontId="1"/>
  </si>
  <si>
    <t>事業目的</t>
    <rPh sb="0" eb="4">
      <t>ジギョウモクテキ</t>
    </rPh>
    <phoneticPr fontId="1"/>
  </si>
  <si>
    <t>事業概要</t>
    <rPh sb="0" eb="4">
      <t>ジギョウガイヨウ</t>
    </rPh>
    <phoneticPr fontId="1"/>
  </si>
  <si>
    <t>計画１人１日平均排出量（g）</t>
    <rPh sb="0" eb="2">
      <t>ケイカク</t>
    </rPh>
    <rPh sb="3" eb="4">
      <t>ニン</t>
    </rPh>
    <rPh sb="5" eb="6">
      <t>ニチ</t>
    </rPh>
    <rPh sb="6" eb="8">
      <t>ヘイキン</t>
    </rPh>
    <rPh sb="8" eb="10">
      <t>ハイシュツ</t>
    </rPh>
    <rPh sb="10" eb="11">
      <t>リョウ</t>
    </rPh>
    <phoneticPr fontId="15"/>
  </si>
  <si>
    <t>有料化導入状況</t>
    <rPh sb="0" eb="2">
      <t>ユウリョウ</t>
    </rPh>
    <rPh sb="2" eb="3">
      <t>カ</t>
    </rPh>
    <rPh sb="3" eb="5">
      <t>ドウニュウ</t>
    </rPh>
    <rPh sb="5" eb="7">
      <t>ジョウキョウ</t>
    </rPh>
    <phoneticPr fontId="14"/>
  </si>
  <si>
    <t>①全ての構成市町村で導入済</t>
    <rPh sb="1" eb="2">
      <t>スベ</t>
    </rPh>
    <rPh sb="4" eb="9">
      <t>コウセイシチョウソン</t>
    </rPh>
    <rPh sb="10" eb="12">
      <t>ドウニュウ</t>
    </rPh>
    <rPh sb="12" eb="13">
      <t>ズミ</t>
    </rPh>
    <phoneticPr fontId="14"/>
  </si>
  <si>
    <t>②一部の構成市町村で導入済</t>
    <rPh sb="1" eb="3">
      <t>イチブ</t>
    </rPh>
    <rPh sb="4" eb="9">
      <t>コウセイシチョウソン</t>
    </rPh>
    <rPh sb="10" eb="12">
      <t>ドウニュウ</t>
    </rPh>
    <rPh sb="12" eb="13">
      <t>ズミ</t>
    </rPh>
    <phoneticPr fontId="14"/>
  </si>
  <si>
    <t>③有料化は導入していない</t>
    <rPh sb="1" eb="4">
      <t>ユウリョウカ</t>
    </rPh>
    <rPh sb="5" eb="7">
      <t>ドウニュウ</t>
    </rPh>
    <phoneticPr fontId="14"/>
  </si>
  <si>
    <t>未導入の構成市町村名</t>
    <rPh sb="0" eb="3">
      <t>ミドウニュウ</t>
    </rPh>
    <rPh sb="4" eb="6">
      <t>コウセイ</t>
    </rPh>
    <rPh sb="6" eb="10">
      <t>シチョウソンメイ</t>
    </rPh>
    <phoneticPr fontId="14"/>
  </si>
  <si>
    <t>組合名称
（設立（予定）年月日）</t>
    <rPh sb="0" eb="2">
      <t>クミアイ</t>
    </rPh>
    <rPh sb="2" eb="4">
      <t>メイショウ</t>
    </rPh>
    <phoneticPr fontId="14"/>
  </si>
  <si>
    <t>備考</t>
    <rPh sb="0" eb="2">
      <t>ビコウ</t>
    </rPh>
    <phoneticPr fontId="14"/>
  </si>
  <si>
    <t>上記が④の場合、その詳細</t>
    <rPh sb="0" eb="2">
      <t>ジョウキ</t>
    </rPh>
    <rPh sb="5" eb="7">
      <t>バアイ</t>
    </rPh>
    <rPh sb="10" eb="12">
      <t>ショウサイ</t>
    </rPh>
    <phoneticPr fontId="14"/>
  </si>
  <si>
    <t>①構成市全てで策定済</t>
    <rPh sb="1" eb="4">
      <t>コウセイシ</t>
    </rPh>
    <rPh sb="4" eb="5">
      <t>スベ</t>
    </rPh>
    <rPh sb="7" eb="9">
      <t>サクテイ</t>
    </rPh>
    <rPh sb="9" eb="10">
      <t>ズミ</t>
    </rPh>
    <phoneticPr fontId="14"/>
  </si>
  <si>
    <t>②一部構成市が策定中</t>
    <rPh sb="1" eb="3">
      <t>イチブ</t>
    </rPh>
    <rPh sb="3" eb="6">
      <t>コウセイシ</t>
    </rPh>
    <rPh sb="7" eb="9">
      <t>サクテイ</t>
    </rPh>
    <rPh sb="9" eb="10">
      <t>チュウ</t>
    </rPh>
    <phoneticPr fontId="14"/>
  </si>
  <si>
    <t>③未策定（策定中）</t>
    <rPh sb="1" eb="4">
      <t>ミサクテイ</t>
    </rPh>
    <rPh sb="5" eb="8">
      <t>サクテイチュウ</t>
    </rPh>
    <phoneticPr fontId="14"/>
  </si>
  <si>
    <t>□□村</t>
    <rPh sb="2" eb="3">
      <t>ムラ</t>
    </rPh>
    <phoneticPr fontId="14"/>
  </si>
  <si>
    <t>項目(左上から下へ)</t>
    <rPh sb="0" eb="2">
      <t>コウモク</t>
    </rPh>
    <rPh sb="3" eb="5">
      <t>ヒダリウエ</t>
    </rPh>
    <rPh sb="7" eb="8">
      <t>シタ</t>
    </rPh>
    <phoneticPr fontId="17"/>
  </si>
  <si>
    <t>現状</t>
    <rPh sb="0" eb="2">
      <t>ゲンジョウ</t>
    </rPh>
    <phoneticPr fontId="17"/>
  </si>
  <si>
    <t>足し算</t>
    <rPh sb="0" eb="1">
      <t>タ</t>
    </rPh>
    <rPh sb="2" eb="3">
      <t>ザン</t>
    </rPh>
    <phoneticPr fontId="17"/>
  </si>
  <si>
    <t>集団回収量</t>
    <rPh sb="0" eb="2">
      <t>シュウダン</t>
    </rPh>
    <rPh sb="2" eb="5">
      <t>カイシュウリョウ</t>
    </rPh>
    <phoneticPr fontId="17"/>
  </si>
  <si>
    <t>総資源化量</t>
    <rPh sb="0" eb="1">
      <t>ソウ</t>
    </rPh>
    <rPh sb="1" eb="3">
      <t>シゲン</t>
    </rPh>
    <rPh sb="3" eb="5">
      <t>カリョウ</t>
    </rPh>
    <phoneticPr fontId="17"/>
  </si>
  <si>
    <t>総排出量</t>
    <rPh sb="0" eb="1">
      <t>ソウ</t>
    </rPh>
    <rPh sb="1" eb="4">
      <t>ハイシュツリョウ</t>
    </rPh>
    <phoneticPr fontId="17"/>
  </si>
  <si>
    <t>排出量</t>
    <rPh sb="0" eb="3">
      <t>ハイシュツリョウ</t>
    </rPh>
    <phoneticPr fontId="17"/>
  </si>
  <si>
    <t>リサイクル率</t>
    <rPh sb="5" eb="6">
      <t>リツ</t>
    </rPh>
    <phoneticPr fontId="17"/>
  </si>
  <si>
    <t>計画処理</t>
    <rPh sb="0" eb="2">
      <t>ケイカク</t>
    </rPh>
    <rPh sb="2" eb="4">
      <t>ショリ</t>
    </rPh>
    <phoneticPr fontId="17"/>
  </si>
  <si>
    <t>直接資源化量</t>
    <rPh sb="0" eb="2">
      <t>チョクセツ</t>
    </rPh>
    <rPh sb="2" eb="4">
      <t>シゲン</t>
    </rPh>
    <rPh sb="4" eb="6">
      <t>カリョウ</t>
    </rPh>
    <phoneticPr fontId="17"/>
  </si>
  <si>
    <t>処理後再生利用量</t>
    <rPh sb="0" eb="3">
      <t>ショリゴ</t>
    </rPh>
    <rPh sb="3" eb="5">
      <t>サイセイ</t>
    </rPh>
    <rPh sb="5" eb="8">
      <t>リヨウリョウ</t>
    </rPh>
    <phoneticPr fontId="17"/>
  </si>
  <si>
    <t>自家処理量</t>
    <rPh sb="0" eb="2">
      <t>ジカ</t>
    </rPh>
    <rPh sb="2" eb="5">
      <t>ショリリョウ</t>
    </rPh>
    <phoneticPr fontId="17"/>
  </si>
  <si>
    <t>処理残さ量</t>
    <rPh sb="0" eb="2">
      <t>ショリ</t>
    </rPh>
    <rPh sb="2" eb="3">
      <t>ザン</t>
    </rPh>
    <rPh sb="4" eb="5">
      <t>リョウ</t>
    </rPh>
    <phoneticPr fontId="17"/>
  </si>
  <si>
    <t>中間処理量</t>
    <rPh sb="0" eb="2">
      <t>チュウカン</t>
    </rPh>
    <rPh sb="2" eb="5">
      <t>ショリリョウ</t>
    </rPh>
    <phoneticPr fontId="17"/>
  </si>
  <si>
    <t>直接最終処分量</t>
    <rPh sb="0" eb="2">
      <t>チョクセツ</t>
    </rPh>
    <rPh sb="2" eb="4">
      <t>サイシュウ</t>
    </rPh>
    <rPh sb="4" eb="7">
      <t>ショブンリョウ</t>
    </rPh>
    <phoneticPr fontId="17"/>
  </si>
  <si>
    <t>処理後最終処分量</t>
    <rPh sb="0" eb="3">
      <t>ショリゴ</t>
    </rPh>
    <rPh sb="3" eb="5">
      <t>サイシュウ</t>
    </rPh>
    <rPh sb="5" eb="8">
      <t>ショブンリョウ</t>
    </rPh>
    <phoneticPr fontId="17"/>
  </si>
  <si>
    <t>減量化量</t>
    <rPh sb="0" eb="2">
      <t>ゲンリョウ</t>
    </rPh>
    <rPh sb="2" eb="4">
      <t>カリョウ</t>
    </rPh>
    <phoneticPr fontId="17"/>
  </si>
  <si>
    <t>最終処分量</t>
    <rPh sb="0" eb="2">
      <t>サイシュウ</t>
    </rPh>
    <rPh sb="2" eb="5">
      <t>ショブンリョウ</t>
    </rPh>
    <phoneticPr fontId="17"/>
  </si>
  <si>
    <t>※端数処理により割合・合計が合わないことがある。</t>
    <phoneticPr fontId="17"/>
  </si>
  <si>
    <t>目標達成時の一般廃棄物の処理状況フロー</t>
    <phoneticPr fontId="17"/>
  </si>
  <si>
    <t>現状の一般廃棄物の処理状況フロー</t>
    <rPh sb="0" eb="2">
      <t>ゲンジョウ</t>
    </rPh>
    <phoneticPr fontId="17"/>
  </si>
  <si>
    <t>　総資源化量（トン）</t>
    <rPh sb="1" eb="2">
      <t>ソウ</t>
    </rPh>
    <rPh sb="2" eb="4">
      <t>シゲン</t>
    </rPh>
    <rPh sb="4" eb="6">
      <t>カリョウ</t>
    </rPh>
    <phoneticPr fontId="1"/>
  </si>
  <si>
    <t>　埋立最終処分量（トン）</t>
    <rPh sb="1" eb="2">
      <t>ウ</t>
    </rPh>
    <rPh sb="2" eb="3">
      <t>タ</t>
    </rPh>
    <rPh sb="3" eb="5">
      <t>サイシュウ</t>
    </rPh>
    <rPh sb="5" eb="8">
      <t>ショブンリョウ</t>
    </rPh>
    <phoneticPr fontId="1"/>
  </si>
  <si>
    <t>（１）処理体制</t>
    <rPh sb="3" eb="5">
      <t>ショリ</t>
    </rPh>
    <rPh sb="5" eb="7">
      <t>タイセイ</t>
    </rPh>
    <phoneticPr fontId="14"/>
  </si>
  <si>
    <t>（２）処理施設等の整備</t>
    <phoneticPr fontId="14"/>
  </si>
  <si>
    <t>設置予定地
※検討中の場合は「未定」</t>
    <rPh sb="0" eb="5">
      <t>セッチヨテイチ</t>
    </rPh>
    <rPh sb="7" eb="10">
      <t>ケントウチュウ</t>
    </rPh>
    <phoneticPr fontId="1"/>
  </si>
  <si>
    <t>竣工（事業完了）予定年月</t>
    <rPh sb="0" eb="2">
      <t>シュンコウ</t>
    </rPh>
    <rPh sb="3" eb="5">
      <t>ジギョウ</t>
    </rPh>
    <rPh sb="5" eb="7">
      <t>カンリョウ</t>
    </rPh>
    <rPh sb="8" eb="10">
      <t>ヨテイ</t>
    </rPh>
    <rPh sb="10" eb="12">
      <t>ネンゲツ</t>
    </rPh>
    <phoneticPr fontId="1"/>
  </si>
  <si>
    <t>プラ施設整備事業</t>
    <rPh sb="2" eb="8">
      <t>シセツセイビジギョウ</t>
    </rPh>
    <phoneticPr fontId="1"/>
  </si>
  <si>
    <t>想定される浸水深
※未定の場合は記載不要</t>
    <phoneticPr fontId="15"/>
  </si>
  <si>
    <t>浸水対策</t>
    <rPh sb="0" eb="2">
      <t>シンスイ</t>
    </rPh>
    <rPh sb="2" eb="4">
      <t>タイサク</t>
    </rPh>
    <phoneticPr fontId="15"/>
  </si>
  <si>
    <t>施設整備に関する計画支援事業</t>
  </si>
  <si>
    <t>災害廃棄物処理計画策定支援事業</t>
  </si>
  <si>
    <t>関連する本体事業の番号</t>
    <rPh sb="0" eb="2">
      <t>カンレン</t>
    </rPh>
    <rPh sb="4" eb="6">
      <t>ホンタイ</t>
    </rPh>
    <rPh sb="6" eb="8">
      <t>ジギョウ</t>
    </rPh>
    <rPh sb="9" eb="11">
      <t>バンゴウ</t>
    </rPh>
    <phoneticPr fontId="1"/>
  </si>
  <si>
    <t>　表１　減量化、再生利用に関する現状と目標</t>
    <phoneticPr fontId="14"/>
  </si>
  <si>
    <t>本計画の計画期間中においては、廃棄物の減量化を含め循環型社会の実現を目指し、表１のとおり目標量について定め、それぞれの施策に取り組んでいくものとする。</t>
    <rPh sb="38" eb="39">
      <t>ヒョウ</t>
    </rPh>
    <phoneticPr fontId="14"/>
  </si>
  <si>
    <t>表５　現有施設一覧</t>
    <rPh sb="0" eb="1">
      <t>ヒョウ</t>
    </rPh>
    <rPh sb="3" eb="5">
      <t>ゲンユウ</t>
    </rPh>
    <rPh sb="5" eb="7">
      <t>シセツ</t>
    </rPh>
    <rPh sb="7" eb="9">
      <t>イチラン</t>
    </rPh>
    <phoneticPr fontId="1"/>
  </si>
  <si>
    <t>想定される浸水深</t>
    <phoneticPr fontId="15"/>
  </si>
  <si>
    <t>施設所在地</t>
    <rPh sb="0" eb="2">
      <t>シセツ</t>
    </rPh>
    <rPh sb="2" eb="5">
      <t>ショザイチ</t>
    </rPh>
    <phoneticPr fontId="1"/>
  </si>
  <si>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4"/>
  </si>
  <si>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</si>
  <si>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</si>
  <si>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</si>
  <si>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</si>
  <si>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</si>
  <si>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</si>
  <si>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</si>
  <si>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</si>
  <si>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</si>
  <si>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</si>
  <si>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</si>
  <si>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表４　施設整備に関する計画支援事業等</t>
    <rPh sb="3" eb="5">
      <t>シセツ</t>
    </rPh>
    <rPh sb="5" eb="7">
      <t>セイビ</t>
    </rPh>
    <rPh sb="8" eb="9">
      <t>カン</t>
    </rPh>
    <rPh sb="11" eb="13">
      <t>ケイカク</t>
    </rPh>
    <rPh sb="13" eb="15">
      <t>シエン</t>
    </rPh>
    <rPh sb="15" eb="17">
      <t>ジギョウ</t>
    </rPh>
    <rPh sb="17" eb="18">
      <t>トウ</t>
    </rPh>
    <phoneticPr fontId="15"/>
  </si>
  <si>
    <t>ア．対象地域</t>
    <rPh sb="2" eb="4">
      <t>タイショウ</t>
    </rPh>
    <rPh sb="4" eb="6">
      <t>チイキ</t>
    </rPh>
    <phoneticPr fontId="14"/>
  </si>
  <si>
    <t>（１）基礎情報</t>
    <rPh sb="3" eb="5">
      <t>キソ</t>
    </rPh>
    <rPh sb="5" eb="7">
      <t>ジョウホウ</t>
    </rPh>
    <phoneticPr fontId="14"/>
  </si>
  <si>
    <t>イ．計画期間</t>
    <rPh sb="2" eb="6">
      <t>ケイカクキカン</t>
    </rPh>
    <phoneticPr fontId="14"/>
  </si>
  <si>
    <t>ア．ごみ処理の広域化・施設の集約化の検討状況</t>
    <phoneticPr fontId="14"/>
  </si>
  <si>
    <t>イ．プラスチック資源の分別収集及び再商品化に係る実施内容</t>
    <phoneticPr fontId="14"/>
  </si>
  <si>
    <t>ウ．対象地域における一般廃棄物処理有料化の状況</t>
    <rPh sb="2" eb="4">
      <t>タイショウ</t>
    </rPh>
    <rPh sb="4" eb="6">
      <t>チイキ</t>
    </rPh>
    <rPh sb="10" eb="12">
      <t>イッパン</t>
    </rPh>
    <rPh sb="12" eb="15">
      <t>ハイキブツ</t>
    </rPh>
    <rPh sb="15" eb="17">
      <t>ショリ</t>
    </rPh>
    <rPh sb="17" eb="20">
      <t>ユウリョウカ</t>
    </rPh>
    <rPh sb="21" eb="23">
      <t>ジョウキョウ</t>
    </rPh>
    <phoneticPr fontId="14"/>
  </si>
  <si>
    <t>エ．対象地域における災害廃棄物処理計画の策定状況</t>
    <rPh sb="2" eb="4">
      <t>タイショウ</t>
    </rPh>
    <rPh sb="4" eb="6">
      <t>チイキ</t>
    </rPh>
    <rPh sb="20" eb="22">
      <t>サクテイ</t>
    </rPh>
    <rPh sb="22" eb="24">
      <t>ジョウキョウ</t>
    </rPh>
    <phoneticPr fontId="14"/>
  </si>
  <si>
    <t>　　ア．生活系ごみの処理体制の現状と今後</t>
    <phoneticPr fontId="14"/>
  </si>
  <si>
    <t>　　ウ ．一般廃棄物処理施設であわせて処理する産業廃棄物の現状と今後</t>
    <phoneticPr fontId="14"/>
  </si>
  <si>
    <t>施設名称</t>
    <rPh sb="0" eb="2">
      <t>シセツ</t>
    </rPh>
    <rPh sb="2" eb="4">
      <t>メイショウ</t>
    </rPh>
    <phoneticPr fontId="1"/>
  </si>
  <si>
    <t>事業期間</t>
    <rPh sb="0" eb="2">
      <t>ジギョウ</t>
    </rPh>
    <rPh sb="2" eb="4">
      <t>キカン</t>
    </rPh>
    <phoneticPr fontId="15"/>
  </si>
  <si>
    <t>し尿処理施設</t>
    <rPh sb="1" eb="2">
      <t>ニョウ</t>
    </rPh>
    <rPh sb="2" eb="4">
      <t>ショリ</t>
    </rPh>
    <rPh sb="4" eb="6">
      <t>シセツ</t>
    </rPh>
    <phoneticPr fontId="15"/>
  </si>
  <si>
    <t>６　関連するその他の施策</t>
    <rPh sb="2" eb="4">
      <t>カンレン</t>
    </rPh>
    <rPh sb="8" eb="9">
      <t>タ</t>
    </rPh>
    <phoneticPr fontId="14"/>
  </si>
  <si>
    <t>（２）対象地域における取組みに関する事項</t>
    <rPh sb="3" eb="5">
      <t>タイショウ</t>
    </rPh>
    <rPh sb="5" eb="7">
      <t>チイキ</t>
    </rPh>
    <rPh sb="11" eb="12">
      <t>ト</t>
    </rPh>
    <rPh sb="12" eb="13">
      <t>ク</t>
    </rPh>
    <rPh sb="15" eb="16">
      <t>カン</t>
    </rPh>
    <rPh sb="18" eb="20">
      <t>ジコウ</t>
    </rPh>
    <phoneticPr fontId="14"/>
  </si>
  <si>
    <t>プラ要件化の経過措置</t>
    <rPh sb="2" eb="4">
      <t>ヨウケン</t>
    </rPh>
    <rPh sb="4" eb="5">
      <t>カ</t>
    </rPh>
    <rPh sb="6" eb="10">
      <t>ケイカソチ</t>
    </rPh>
    <phoneticPr fontId="15"/>
  </si>
  <si>
    <t>型式及び処理方式</t>
    <rPh sb="4" eb="6">
      <t>ショリ</t>
    </rPh>
    <rPh sb="6" eb="8">
      <t>ホウシキ</t>
    </rPh>
    <phoneticPr fontId="1"/>
  </si>
  <si>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5"/>
  </si>
  <si>
    <t>ごみ堆肥化施設</t>
  </si>
  <si>
    <t>資源化の方法
※汚泥再生処理センターを整備する場合</t>
    <rPh sb="0" eb="3">
      <t>シゲンカ</t>
    </rPh>
    <rPh sb="4" eb="6">
      <t>ホウホウ</t>
    </rPh>
    <rPh sb="8" eb="10">
      <t>オデイ</t>
    </rPh>
    <rPh sb="10" eb="12">
      <t>サイセイ</t>
    </rPh>
    <rPh sb="12" eb="14">
      <t>ショリ</t>
    </rPh>
    <rPh sb="19" eb="21">
      <t>セイビ</t>
    </rPh>
    <rPh sb="23" eb="25">
      <t>バアイ</t>
    </rPh>
    <phoneticPr fontId="1"/>
  </si>
  <si>
    <t>資源化物の利用方法
※汚泥再生処理センターを整備する場合</t>
    <rPh sb="0" eb="3">
      <t>シゲンカ</t>
    </rPh>
    <rPh sb="3" eb="4">
      <t>ブツ</t>
    </rPh>
    <rPh sb="5" eb="7">
      <t>リヨウ</t>
    </rPh>
    <rPh sb="7" eb="9">
      <t>ホウホウ</t>
    </rPh>
    <rPh sb="11" eb="13">
      <t>オデイ</t>
    </rPh>
    <rPh sb="13" eb="15">
      <t>サイセイ</t>
    </rPh>
    <rPh sb="15" eb="17">
      <t>ショリ</t>
    </rPh>
    <rPh sb="22" eb="24">
      <t>セイビ</t>
    </rPh>
    <rPh sb="26" eb="28">
      <t>バアイ</t>
    </rPh>
    <phoneticPr fontId="1"/>
  </si>
  <si>
    <t>計画処理人口及び面積
※コミュニティ・プラントを整備する場合</t>
    <rPh sb="0" eb="2">
      <t>ケイカク</t>
    </rPh>
    <rPh sb="2" eb="4">
      <t>ショリ</t>
    </rPh>
    <rPh sb="4" eb="6">
      <t>ジンコウ</t>
    </rPh>
    <rPh sb="6" eb="7">
      <t>オヨ</t>
    </rPh>
    <rPh sb="8" eb="10">
      <t>メンセキ</t>
    </rPh>
    <rPh sb="24" eb="26">
      <t>セイビ</t>
    </rPh>
    <rPh sb="28" eb="30">
      <t>バアイ</t>
    </rPh>
    <phoneticPr fontId="1"/>
  </si>
  <si>
    <t>埋立期間</t>
    <rPh sb="0" eb="2">
      <t>ウメタ</t>
    </rPh>
    <rPh sb="2" eb="4">
      <t>キカン</t>
    </rPh>
    <phoneticPr fontId="15"/>
  </si>
  <si>
    <t>プラ要件化の経過措置</t>
    <phoneticPr fontId="15"/>
  </si>
  <si>
    <t>プラ要件の経過措置</t>
    <rPh sb="2" eb="4">
      <t>ヨウケン</t>
    </rPh>
    <rPh sb="5" eb="9">
      <t>ケイカソチ</t>
    </rPh>
    <phoneticPr fontId="15"/>
  </si>
  <si>
    <t>プラ施設整備事業</t>
    <rPh sb="2" eb="8">
      <t>シセツセイビジギョウ</t>
    </rPh>
    <phoneticPr fontId="15"/>
  </si>
  <si>
    <t>外部供給における利活用の概要</t>
    <rPh sb="0" eb="2">
      <t>ガイブ</t>
    </rPh>
    <rPh sb="2" eb="4">
      <t>キョウキュウ</t>
    </rPh>
    <rPh sb="8" eb="11">
      <t>リカツヨウ</t>
    </rPh>
    <rPh sb="12" eb="14">
      <t>ガイヨウ</t>
    </rPh>
    <phoneticPr fontId="15"/>
  </si>
  <si>
    <t>事業番号</t>
    <phoneticPr fontId="1"/>
  </si>
  <si>
    <t>表３－Ａ　マテリアルリサイクル推進等のための整備事業</t>
    <rPh sb="0" eb="1">
      <t>ヒョウ</t>
    </rPh>
    <rPh sb="22" eb="24">
      <t>セイビ</t>
    </rPh>
    <rPh sb="24" eb="26">
      <t>ジギョウ</t>
    </rPh>
    <phoneticPr fontId="1"/>
  </si>
  <si>
    <t>エネルギー回収等のための整備事業</t>
  </si>
  <si>
    <t>マテリアルリサイクル推進等のための整備事業</t>
  </si>
  <si>
    <t>有機性廃棄物リサイクル推進のための整備事業</t>
  </si>
  <si>
    <t>し尿処理施設の改良事業等</t>
  </si>
  <si>
    <t>適正な最終処分のための整備事業</t>
  </si>
  <si>
    <t>計画支援事業等</t>
  </si>
  <si>
    <t>廃棄物運搬中継のための整備事業</t>
  </si>
  <si>
    <t>浄化槽事業等のための整備事業</t>
  </si>
  <si>
    <t>施　設　名　称　等</t>
    <rPh sb="0" eb="1">
      <t>セ</t>
    </rPh>
    <rPh sb="2" eb="3">
      <t>セツ</t>
    </rPh>
    <rPh sb="4" eb="5">
      <t>メイ</t>
    </rPh>
    <rPh sb="6" eb="7">
      <t>ショウ</t>
    </rPh>
    <rPh sb="8" eb="9">
      <t>トウ</t>
    </rPh>
    <phoneticPr fontId="1"/>
  </si>
  <si>
    <t>７　計画のフォローアップと事後評価</t>
    <phoneticPr fontId="14"/>
  </si>
  <si>
    <t>（１）計画のフォローアップ</t>
  </si>
  <si>
    <t>（２）事後評価及び計画の見直し</t>
    <phoneticPr fontId="28"/>
  </si>
  <si>
    <t>実施地域</t>
    <rPh sb="0" eb="2">
      <t>ジッシ</t>
    </rPh>
    <rPh sb="2" eb="4">
      <t>チイキ</t>
    </rPh>
    <phoneticPr fontId="1"/>
  </si>
  <si>
    <t>実施年度</t>
    <rPh sb="0" eb="2">
      <t>ジッシ</t>
    </rPh>
    <rPh sb="2" eb="4">
      <t>ネンド</t>
    </rPh>
    <phoneticPr fontId="1"/>
  </si>
  <si>
    <t>実施方法</t>
    <rPh sb="0" eb="2">
      <t>ジッシ</t>
    </rPh>
    <rPh sb="2" eb="4">
      <t>ホウホウ</t>
    </rPh>
    <phoneticPr fontId="1"/>
  </si>
  <si>
    <t>上記が④もしくは⑤の場合、その詳細</t>
    <rPh sb="0" eb="2">
      <t>ジョウキ</t>
    </rPh>
    <rPh sb="10" eb="12">
      <t>バアイ</t>
    </rPh>
    <rPh sb="15" eb="17">
      <t>ショウサイ</t>
    </rPh>
    <phoneticPr fontId="1"/>
  </si>
  <si>
    <t>予定地域</t>
    <rPh sb="0" eb="2">
      <t>ヨテイ</t>
    </rPh>
    <rPh sb="2" eb="4">
      <t>チイキ</t>
    </rPh>
    <phoneticPr fontId="1"/>
  </si>
  <si>
    <t>予定年度</t>
    <rPh sb="0" eb="2">
      <t>ヨテイ</t>
    </rPh>
    <rPh sb="2" eb="4">
      <t>ネンド</t>
    </rPh>
    <phoneticPr fontId="1"/>
  </si>
  <si>
    <t>予定方法</t>
    <rPh sb="2" eb="4">
      <t>ホウホウ</t>
    </rPh>
    <phoneticPr fontId="1"/>
  </si>
  <si>
    <t>実施しない（予定）地域</t>
    <rPh sb="0" eb="2">
      <t>ジッシ</t>
    </rPh>
    <rPh sb="6" eb="8">
      <t>ヨテイ</t>
    </rPh>
    <rPh sb="9" eb="11">
      <t>チイキ</t>
    </rPh>
    <phoneticPr fontId="29"/>
  </si>
  <si>
    <t>プラ要件化対象事業の実施</t>
    <rPh sb="2" eb="5">
      <t>ヨウケンカ</t>
    </rPh>
    <rPh sb="5" eb="7">
      <t>タイショウ</t>
    </rPh>
    <rPh sb="7" eb="9">
      <t>ジギョウ</t>
    </rPh>
    <rPh sb="10" eb="12">
      <t>ジッシ</t>
    </rPh>
    <phoneticPr fontId="29"/>
  </si>
  <si>
    <t>複数計画
合算費</t>
    <rPh sb="7" eb="8">
      <t>ヒ</t>
    </rPh>
    <phoneticPr fontId="1"/>
  </si>
  <si>
    <t>災害廃棄物処理量を見込んだ通知に基づく施設規模</t>
  </si>
  <si>
    <t>災害廃棄物処理量
（見込み％）</t>
    <rPh sb="7" eb="8">
      <t>リョウ</t>
    </rPh>
    <rPh sb="10" eb="12">
      <t>ミコ</t>
    </rPh>
    <phoneticPr fontId="15"/>
  </si>
  <si>
    <t>計画収集人口（人）</t>
    <rPh sb="7" eb="8">
      <t>ニン</t>
    </rPh>
    <phoneticPr fontId="15"/>
  </si>
  <si>
    <t>工種</t>
    <rPh sb="0" eb="2">
      <t>コウシュ</t>
    </rPh>
    <phoneticPr fontId="15"/>
  </si>
  <si>
    <t>埋立て場所</t>
    <rPh sb="0" eb="2">
      <t>ウメタ</t>
    </rPh>
    <rPh sb="3" eb="5">
      <t>バショ</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</si>
  <si>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5"/>
  </si>
  <si>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</si>
  <si>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</si>
  <si>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</si>
  <si>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</si>
  <si>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</si>
  <si>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30"/>
  </si>
  <si>
    <t>④その他（詳細は下記）</t>
    <rPh sb="3" eb="4">
      <t>タ</t>
    </rPh>
    <rPh sb="5" eb="7">
      <t>ショウサイ</t>
    </rPh>
    <rPh sb="8" eb="10">
      <t>カキ</t>
    </rPh>
    <phoneticPr fontId="14"/>
  </si>
  <si>
    <t>新設工事</t>
  </si>
  <si>
    <t>改良（改造）工事</t>
  </si>
  <si>
    <t>増設工事</t>
  </si>
  <si>
    <t>灰溶融施設</t>
  </si>
  <si>
    <t>漂流・漂着ごみ処理施設</t>
  </si>
  <si>
    <t>リサイクルセンター</t>
  </si>
  <si>
    <t>ストックヤード</t>
  </si>
  <si>
    <t>－</t>
  </si>
  <si>
    <t>－</t>
    <phoneticPr fontId="30"/>
  </si>
  <si>
    <t>メタンガス化施設</t>
    <rPh sb="5" eb="6">
      <t>カ</t>
    </rPh>
    <rPh sb="6" eb="8">
      <t>シセツ</t>
    </rPh>
    <phoneticPr fontId="1"/>
  </si>
  <si>
    <t>ごみ焼却施設（エネルギー回収なし）</t>
    <rPh sb="2" eb="4">
      <t>ショウキャク</t>
    </rPh>
    <rPh sb="4" eb="6">
      <t>シセツ</t>
    </rPh>
    <rPh sb="12" eb="14">
      <t>カイシュウ</t>
    </rPh>
    <phoneticPr fontId="30"/>
  </si>
  <si>
    <t>ごみ焼却施設（エネルギー回収あり）</t>
    <rPh sb="2" eb="4">
      <t>ショウキャク</t>
    </rPh>
    <rPh sb="4" eb="6">
      <t>シセツ</t>
    </rPh>
    <rPh sb="12" eb="14">
      <t>カイシュウ</t>
    </rPh>
    <phoneticPr fontId="1"/>
  </si>
  <si>
    <t>事業目的
（新設・改良等の理由）</t>
    <rPh sb="0" eb="2">
      <t>ジギョウ</t>
    </rPh>
    <rPh sb="2" eb="4">
      <t>モクテキ</t>
    </rPh>
    <rPh sb="6" eb="8">
      <t>シンセツ</t>
    </rPh>
    <rPh sb="9" eb="11">
      <t>カイリョウ</t>
    </rPh>
    <rPh sb="11" eb="12">
      <t>トウ</t>
    </rPh>
    <rPh sb="13" eb="15">
      <t>リユウ</t>
    </rPh>
    <phoneticPr fontId="1"/>
  </si>
  <si>
    <t>事業目的
（新設等の理由）</t>
    <rPh sb="0" eb="2">
      <t>ジギョウ</t>
    </rPh>
    <rPh sb="2" eb="4">
      <t>モクテキ</t>
    </rPh>
    <rPh sb="6" eb="8">
      <t>シンセツ</t>
    </rPh>
    <rPh sb="8" eb="9">
      <t>トウ</t>
    </rPh>
    <rPh sb="10" eb="12">
      <t>リユウ</t>
    </rPh>
    <phoneticPr fontId="1"/>
  </si>
  <si>
    <t>有</t>
    <rPh sb="0" eb="1">
      <t>ア</t>
    </rPh>
    <phoneticPr fontId="30"/>
  </si>
  <si>
    <t>無</t>
    <rPh sb="0" eb="1">
      <t>ナ</t>
    </rPh>
    <phoneticPr fontId="30"/>
  </si>
  <si>
    <t>改良（改造）工事</t>
    <rPh sb="0" eb="2">
      <t>カイリョウ</t>
    </rPh>
    <rPh sb="3" eb="5">
      <t>カイゾウ</t>
    </rPh>
    <rPh sb="6" eb="8">
      <t>コウジ</t>
    </rPh>
    <phoneticPr fontId="30"/>
  </si>
  <si>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</si>
  <si>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r>
      <t>その他</t>
    </r>
    <r>
      <rPr>
        <sz val="8"/>
        <color theme="1"/>
        <rFont val="BIZ UDゴシック"/>
        <family val="3"/>
        <charset val="128"/>
      </rPr>
      <t>（詳細は下記）</t>
    </r>
    <rPh sb="2" eb="3">
      <t>タ</t>
    </rPh>
    <rPh sb="4" eb="6">
      <t>ショウサイ</t>
    </rPh>
    <rPh sb="7" eb="9">
      <t>カキ</t>
    </rPh>
    <phoneticPr fontId="14"/>
  </si>
  <si>
    <t>国土強靭化計画への記載
（計画の名称）</t>
    <rPh sb="0" eb="5">
      <t>コクドキョウジンカ</t>
    </rPh>
    <rPh sb="5" eb="7">
      <t>ケイカク</t>
    </rPh>
    <rPh sb="9" eb="11">
      <t>キサイ</t>
    </rPh>
    <phoneticPr fontId="1"/>
  </si>
  <si>
    <t>施設へのごみの直接持ち込みの有無</t>
    <rPh sb="0" eb="2">
      <t>シセツ</t>
    </rPh>
    <rPh sb="7" eb="9">
      <t>チョクセツ</t>
    </rPh>
    <rPh sb="9" eb="10">
      <t>モ</t>
    </rPh>
    <rPh sb="11" eb="12">
      <t>コ</t>
    </rPh>
    <rPh sb="14" eb="16">
      <t>ウム</t>
    </rPh>
    <phoneticPr fontId="1"/>
  </si>
  <si>
    <t>取扱う収集品目</t>
    <rPh sb="0" eb="2">
      <t>トリアツカ</t>
    </rPh>
    <rPh sb="3" eb="5">
      <t>シュウシュウ</t>
    </rPh>
    <rPh sb="5" eb="7">
      <t>ヒンモク</t>
    </rPh>
    <phoneticPr fontId="1"/>
  </si>
  <si>
    <t>不燃ごみ</t>
    <rPh sb="0" eb="2">
      <t>フネン</t>
    </rPh>
    <phoneticPr fontId="30"/>
  </si>
  <si>
    <t>可燃ごみ</t>
    <rPh sb="0" eb="2">
      <t>カネン</t>
    </rPh>
    <phoneticPr fontId="30"/>
  </si>
  <si>
    <t>可燃ごみ・不燃ごみ</t>
    <rPh sb="0" eb="2">
      <t>カネン</t>
    </rPh>
    <rPh sb="5" eb="7">
      <t>フネン</t>
    </rPh>
    <phoneticPr fontId="30"/>
  </si>
  <si>
    <t>コミュニティ・プラント</t>
  </si>
  <si>
    <t>国土強靭化計画への記載
（計画の名称）</t>
    <phoneticPr fontId="15"/>
  </si>
  <si>
    <t>再生事業</t>
  </si>
  <si>
    <t>山面</t>
    <rPh sb="0" eb="1">
      <t>ヤマ</t>
    </rPh>
    <rPh sb="1" eb="2">
      <t>メン</t>
    </rPh>
    <phoneticPr fontId="30"/>
  </si>
  <si>
    <t>海面</t>
    <rPh sb="0" eb="2">
      <t>カイメン</t>
    </rPh>
    <phoneticPr fontId="30"/>
  </si>
  <si>
    <t>水面</t>
    <rPh sb="0" eb="2">
      <t>スイメン</t>
    </rPh>
    <phoneticPr fontId="30"/>
  </si>
  <si>
    <t>平地</t>
    <rPh sb="0" eb="2">
      <t>ヘイチ</t>
    </rPh>
    <phoneticPr fontId="30"/>
  </si>
  <si>
    <t>未定</t>
    <rPh sb="0" eb="2">
      <t>ミテイ</t>
    </rPh>
    <phoneticPr fontId="30"/>
  </si>
  <si>
    <t>エネルギー回収の有無</t>
    <rPh sb="5" eb="7">
      <t>カイシュウ</t>
    </rPh>
    <rPh sb="8" eb="10">
      <t>ウム</t>
    </rPh>
    <phoneticPr fontId="15"/>
  </si>
  <si>
    <t>跡地利用の解体</t>
    <rPh sb="0" eb="2">
      <t>アトチ</t>
    </rPh>
    <rPh sb="2" eb="4">
      <t>リヨウ</t>
    </rPh>
    <rPh sb="5" eb="7">
      <t>カイタイ</t>
    </rPh>
    <phoneticPr fontId="30"/>
  </si>
  <si>
    <t>関連性・連続性の解体</t>
    <phoneticPr fontId="30"/>
  </si>
  <si>
    <t>浄化槽設置整備事業</t>
    <rPh sb="0" eb="3">
      <t>ジョウカソウ</t>
    </rPh>
    <rPh sb="3" eb="5">
      <t>セッチ</t>
    </rPh>
    <rPh sb="5" eb="7">
      <t>セイビ</t>
    </rPh>
    <rPh sb="7" eb="9">
      <t>ジギョウ</t>
    </rPh>
    <phoneticPr fontId="1"/>
  </si>
  <si>
    <t>その他（地方単独事業等）</t>
  </si>
  <si>
    <t>関連する広域化・集約化事業の概要</t>
    <rPh sb="0" eb="2">
      <t>カンレン</t>
    </rPh>
    <rPh sb="11" eb="13">
      <t>ジギョウ</t>
    </rPh>
    <rPh sb="14" eb="16">
      <t>ガイヨウ</t>
    </rPh>
    <phoneticPr fontId="1"/>
  </si>
  <si>
    <t>２　循環型社会形成推進のための現状と目標（一般廃棄物の処理）</t>
    <rPh sb="2" eb="5">
      <t>ジュンカンガタ</t>
    </rPh>
    <rPh sb="5" eb="7">
      <t>シャカイ</t>
    </rPh>
    <rPh sb="7" eb="9">
      <t>ケイセイ</t>
    </rPh>
    <rPh sb="9" eb="11">
      <t>スイシン</t>
    </rPh>
    <rPh sb="15" eb="17">
      <t>ゲンジョウ</t>
    </rPh>
    <rPh sb="18" eb="20">
      <t>モクヒョウ</t>
    </rPh>
    <rPh sb="21" eb="23">
      <t>イッパン</t>
    </rPh>
    <rPh sb="23" eb="26">
      <t>ハイキブツ</t>
    </rPh>
    <rPh sb="27" eb="29">
      <t>ショリ</t>
    </rPh>
    <phoneticPr fontId="14"/>
  </si>
  <si>
    <t>３　目標達成に向けた施策（一般廃棄物の処理）</t>
    <rPh sb="13" eb="15">
      <t>イッパン</t>
    </rPh>
    <rPh sb="15" eb="18">
      <t>ハイキブツ</t>
    </rPh>
    <rPh sb="19" eb="21">
      <t>ショリ</t>
    </rPh>
    <phoneticPr fontId="14"/>
  </si>
  <si>
    <t>組合設立に関する、
今後の見通し</t>
    <rPh sb="0" eb="2">
      <t>クミアイ</t>
    </rPh>
    <rPh sb="2" eb="4">
      <t>セツリツ</t>
    </rPh>
    <rPh sb="5" eb="6">
      <t>カン</t>
    </rPh>
    <phoneticPr fontId="14"/>
  </si>
  <si>
    <t>　①総人口（人）</t>
    <rPh sb="2" eb="3">
      <t>ソウ</t>
    </rPh>
    <rPh sb="3" eb="5">
      <t>ジンコウ</t>
    </rPh>
    <rPh sb="6" eb="7">
      <t>ニン</t>
    </rPh>
    <phoneticPr fontId="5"/>
  </si>
  <si>
    <t>現状</t>
    <rPh sb="0" eb="2">
      <t>ゲンジョウ</t>
    </rPh>
    <phoneticPr fontId="14"/>
  </si>
  <si>
    <t>目標</t>
    <rPh sb="0" eb="2">
      <t>モクヒョウ</t>
    </rPh>
    <phoneticPr fontId="14"/>
  </si>
  <si>
    <t>　④1人1日当たりのごみ排出量（ｇ/人日）</t>
    <rPh sb="5" eb="6">
      <t>ニチ</t>
    </rPh>
    <rPh sb="19" eb="20">
      <t>ニチ</t>
    </rPh>
    <phoneticPr fontId="1"/>
  </si>
  <si>
    <t>　②事業系ごみ排出量（トン）</t>
    <rPh sb="2" eb="4">
      <t>ジギョウ</t>
    </rPh>
    <rPh sb="4" eb="5">
      <t>ケイ</t>
    </rPh>
    <rPh sb="7" eb="9">
      <t>ハイシュツ</t>
    </rPh>
    <rPh sb="9" eb="10">
      <t>リョウ</t>
    </rPh>
    <phoneticPr fontId="1"/>
  </si>
  <si>
    <t>　③生活系ごみ排出量（トン）</t>
    <rPh sb="2" eb="4">
      <t>セイカツ</t>
    </rPh>
    <rPh sb="4" eb="5">
      <t>ケイ</t>
    </rPh>
    <rPh sb="7" eb="9">
      <t>ハイシュツ</t>
    </rPh>
    <rPh sb="9" eb="10">
      <t>リョウ</t>
    </rPh>
    <phoneticPr fontId="1"/>
  </si>
  <si>
    <t>　⑤総排出量（トン）</t>
    <rPh sb="2" eb="3">
      <t>ソウ</t>
    </rPh>
    <rPh sb="3" eb="5">
      <t>ハイシュツ</t>
    </rPh>
    <rPh sb="5" eb="6">
      <t>リョウ</t>
    </rPh>
    <phoneticPr fontId="1"/>
  </si>
  <si>
    <t>　排出量</t>
    <rPh sb="1" eb="3">
      <t>ハイシュツ</t>
    </rPh>
    <rPh sb="3" eb="4">
      <t>リョウ</t>
    </rPh>
    <phoneticPr fontId="14"/>
  </si>
  <si>
    <t>　⑥1人1日当たりの排出量（ｇ/人日）</t>
    <rPh sb="3" eb="4">
      <t>ニン</t>
    </rPh>
    <rPh sb="5" eb="7">
      <t>ニチア</t>
    </rPh>
    <rPh sb="10" eb="13">
      <t>ハイシュツリョウ</t>
    </rPh>
    <rPh sb="16" eb="17">
      <t>ヒト</t>
    </rPh>
    <rPh sb="17" eb="18">
      <t>ヒ</t>
    </rPh>
    <phoneticPr fontId="14"/>
  </si>
  <si>
    <t>　⑦総資源化量（トン）</t>
    <rPh sb="2" eb="3">
      <t>ソウ</t>
    </rPh>
    <rPh sb="3" eb="5">
      <t>シゲン</t>
    </rPh>
    <rPh sb="5" eb="7">
      <t>カリョウ</t>
    </rPh>
    <phoneticPr fontId="1"/>
  </si>
  <si>
    <t>　⑧埋立最終処分量（トン）</t>
    <rPh sb="2" eb="3">
      <t>ウ</t>
    </rPh>
    <rPh sb="3" eb="4">
      <t>タ</t>
    </rPh>
    <rPh sb="4" eb="6">
      <t>サイシュウ</t>
    </rPh>
    <rPh sb="6" eb="9">
      <t>ショブンリョウ</t>
    </rPh>
    <phoneticPr fontId="1"/>
  </si>
  <si>
    <t>対象地域の総人口を記載すること。</t>
    <rPh sb="0" eb="2">
      <t>タイショウ</t>
    </rPh>
    <rPh sb="2" eb="4">
      <t>チイキ</t>
    </rPh>
    <rPh sb="5" eb="8">
      <t>ソウジンコウ</t>
    </rPh>
    <rPh sb="9" eb="11">
      <t>キサイ</t>
    </rPh>
    <phoneticPr fontId="14"/>
  </si>
  <si>
    <t>対象地域の総面積を記載すること。</t>
    <rPh sb="0" eb="2">
      <t>タイショウ</t>
    </rPh>
    <rPh sb="2" eb="4">
      <t>チイキ</t>
    </rPh>
    <rPh sb="5" eb="8">
      <t>ソウメンセキ</t>
    </rPh>
    <rPh sb="9" eb="11">
      <t>キサイ</t>
    </rPh>
    <phoneticPr fontId="14"/>
  </si>
  <si>
    <t>構成市町村等（作成者）名</t>
    <rPh sb="2" eb="5">
      <t>シチョウソン</t>
    </rPh>
    <phoneticPr fontId="14"/>
  </si>
  <si>
    <t>離島、豪雪、山村、半島、過疎地域に該当がある市町村名</t>
    <rPh sb="22" eb="26">
      <t>シチョウソンメイ</t>
    </rPh>
    <phoneticPr fontId="14"/>
  </si>
  <si>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4"/>
  </si>
  <si>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4"/>
  </si>
  <si>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4"/>
  </si>
  <si>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4"/>
  </si>
  <si>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4"/>
  </si>
  <si>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4"/>
  </si>
  <si>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4"/>
  </si>
  <si>
    <t>下部線部分に地域計画の名称を記載すること。</t>
    <rPh sb="0" eb="3">
      <t>カブセン</t>
    </rPh>
    <rPh sb="3" eb="5">
      <t>ブブン</t>
    </rPh>
    <rPh sb="6" eb="8">
      <t>チイキ</t>
    </rPh>
    <rPh sb="8" eb="10">
      <t>ケイカク</t>
    </rPh>
    <rPh sb="11" eb="13">
      <t>メイショウ</t>
    </rPh>
    <rPh sb="14" eb="16">
      <t>キサイ</t>
    </rPh>
    <phoneticPr fontId="14"/>
  </si>
  <si>
    <t>状況について選択すること（自由記載不可）。なお、処理手数料の上乗せがない単なる指定袋制などは、有料化導入済と言えない点に留意すること。</t>
    <rPh sb="0" eb="2">
      <t>ジョウキョウ</t>
    </rPh>
    <rPh sb="6" eb="8">
      <t>センタク</t>
    </rPh>
    <rPh sb="13" eb="15">
      <t>ジユウ</t>
    </rPh>
    <rPh sb="15" eb="17">
      <t>キサイ</t>
    </rPh>
    <rPh sb="17" eb="19">
      <t>フカ</t>
    </rPh>
    <rPh sb="24" eb="26">
      <t>ショリ</t>
    </rPh>
    <rPh sb="26" eb="29">
      <t>テスウリョウ</t>
    </rPh>
    <rPh sb="30" eb="32">
      <t>ウワノ</t>
    </rPh>
    <rPh sb="47" eb="50">
      <t>ユウリョウカ</t>
    </rPh>
    <rPh sb="50" eb="52">
      <t>ドウニュウ</t>
    </rPh>
    <rPh sb="52" eb="53">
      <t>ズミ</t>
    </rPh>
    <rPh sb="54" eb="55">
      <t>イ</t>
    </rPh>
    <rPh sb="58" eb="59">
      <t>テン</t>
    </rPh>
    <rPh sb="60" eb="62">
      <t>リュウイ</t>
    </rPh>
    <phoneticPr fontId="14"/>
  </si>
  <si>
    <t>策定予定時期が未定の場合は、「（時期未定）」と記載すること。
記載例）□□村（時期未定）</t>
    <rPh sb="0" eb="6">
      <t>サクテイヨテイジキ</t>
    </rPh>
    <rPh sb="7" eb="9">
      <t>ミテイ</t>
    </rPh>
    <rPh sb="10" eb="12">
      <t>バアイ</t>
    </rPh>
    <rPh sb="16" eb="20">
      <t>ジキミテイ</t>
    </rPh>
    <rPh sb="23" eb="25">
      <t>キサイ</t>
    </rPh>
    <rPh sb="31" eb="34">
      <t>キサイレイ</t>
    </rPh>
    <rPh sb="39" eb="43">
      <t>ジキミテイ</t>
    </rPh>
    <phoneticPr fontId="14"/>
  </si>
  <si>
    <t>記載例）○○市（○○市災害廃棄物処理計画）、△町（△町災害廃棄物処理計画）</t>
    <rPh sb="25" eb="27">
      <t>サンカクマチ</t>
    </rPh>
    <phoneticPr fontId="14"/>
  </si>
  <si>
    <t>状況について選択すること（自由記載不可）。なお、構成市町村の策定状況については、実態調査の回答と齟齬が生じないようにすること。</t>
    <rPh sb="24" eb="27">
      <t>コウセイシ</t>
    </rPh>
    <rPh sb="27" eb="29">
      <t>チョウソン</t>
    </rPh>
    <rPh sb="30" eb="34">
      <t>サクテイジョウキョウ</t>
    </rPh>
    <rPh sb="40" eb="44">
      <t>ジッタイチョウサ</t>
    </rPh>
    <rPh sb="45" eb="47">
      <t>カイトウ</t>
    </rPh>
    <rPh sb="48" eb="50">
      <t>ソゴ</t>
    </rPh>
    <rPh sb="51" eb="52">
      <t>ショウ</t>
    </rPh>
    <phoneticPr fontId="14"/>
  </si>
  <si>
    <t>自動計算のため入力不要。</t>
    <rPh sb="0" eb="2">
      <t>ジドウ</t>
    </rPh>
    <rPh sb="2" eb="4">
      <t>ケイサン</t>
    </rPh>
    <rPh sb="7" eb="9">
      <t>ニュウリョク</t>
    </rPh>
    <rPh sb="9" eb="11">
      <t>フヨウ</t>
    </rPh>
    <phoneticPr fontId="14"/>
  </si>
  <si>
    <t>←総人口を入力</t>
    <rPh sb="1" eb="4">
      <t>ソウジンコウ</t>
    </rPh>
    <rPh sb="5" eb="7">
      <t>ニュウリョク</t>
    </rPh>
    <phoneticPr fontId="14"/>
  </si>
  <si>
    <t>←事業系ごみ排出量（トン）を入力</t>
    <rPh sb="14" eb="16">
      <t>ニュウリョク</t>
    </rPh>
    <phoneticPr fontId="14"/>
  </si>
  <si>
    <t>←生活系ごみ排出量（トン）を入力</t>
    <rPh sb="14" eb="16">
      <t>ニュウリョク</t>
    </rPh>
    <phoneticPr fontId="14"/>
  </si>
  <si>
    <t>←総資源化量（トン）を入力</t>
    <rPh sb="11" eb="13">
      <t>ニュウリョク</t>
    </rPh>
    <phoneticPr fontId="14"/>
  </si>
  <si>
    <t>←埋立最終処分量（トン）を入力</t>
    <rPh sb="13" eb="15">
      <t>ニュウリョク</t>
    </rPh>
    <phoneticPr fontId="14"/>
  </si>
  <si>
    <t>←生活系ごみ排出量のうち資源化量（トン）を入力（④で使用するため。表１には反映されない数値）</t>
    <rPh sb="1" eb="4">
      <t>セイカツケイ</t>
    </rPh>
    <rPh sb="6" eb="9">
      <t>ハイシュツリョウ</t>
    </rPh>
    <rPh sb="12" eb="14">
      <t>シゲン</t>
    </rPh>
    <rPh sb="14" eb="15">
      <t>カ</t>
    </rPh>
    <rPh sb="15" eb="16">
      <t>リョウ</t>
    </rPh>
    <rPh sb="21" eb="23">
      <t>ニュウリョク</t>
    </rPh>
    <rPh sb="26" eb="28">
      <t>シヨウ</t>
    </rPh>
    <rPh sb="33" eb="34">
      <t>ヒョウ</t>
    </rPh>
    <rPh sb="37" eb="39">
      <t>ハンエイ</t>
    </rPh>
    <rPh sb="43" eb="45">
      <t>スウチ</t>
    </rPh>
    <phoneticPr fontId="14"/>
  </si>
  <si>
    <t>　その他排出量（トン）</t>
    <rPh sb="3" eb="4">
      <t>ホカ</t>
    </rPh>
    <rPh sb="4" eb="7">
      <t>ハイシュツリョウ</t>
    </rPh>
    <phoneticPr fontId="14"/>
  </si>
  <si>
    <t>←年間日数365（うるう年の場合は366） を入力</t>
    <rPh sb="1" eb="3">
      <t>ネンカン</t>
    </rPh>
    <rPh sb="3" eb="5">
      <t>ニッスウ</t>
    </rPh>
    <rPh sb="12" eb="13">
      <t>ドシ</t>
    </rPh>
    <rPh sb="14" eb="16">
      <t>バアイ</t>
    </rPh>
    <rPh sb="23" eb="25">
      <t>ニュウリョク</t>
    </rPh>
    <phoneticPr fontId="14"/>
  </si>
  <si>
    <t>←年間の発電電力量（MWH）を入力</t>
    <rPh sb="15" eb="17">
      <t>ニュウリョク</t>
    </rPh>
    <phoneticPr fontId="14"/>
  </si>
  <si>
    <t>←年間の熱利用量（GJ）を入力</t>
    <rPh sb="13" eb="15">
      <t>ニュウリョク</t>
    </rPh>
    <phoneticPr fontId="14"/>
  </si>
  <si>
    <t>※　別添資料として①～⑧に関する過去及び将来推計のトレンドグラフを添付する。</t>
    <rPh sb="2" eb="4">
      <t>ベッテン</t>
    </rPh>
    <rPh sb="4" eb="6">
      <t>シリョウ</t>
    </rPh>
    <rPh sb="13" eb="14">
      <t>カン</t>
    </rPh>
    <rPh sb="16" eb="18">
      <t>カコ</t>
    </rPh>
    <rPh sb="18" eb="19">
      <t>オヨ</t>
    </rPh>
    <rPh sb="20" eb="22">
      <t>ショウライ</t>
    </rPh>
    <rPh sb="22" eb="24">
      <t>スイケイ</t>
    </rPh>
    <rPh sb="33" eb="35">
      <t>テンプ</t>
    </rPh>
    <phoneticPr fontId="1"/>
  </si>
  <si>
    <t>≪用語の定義≫　下記のとおり表１で用いる用語の定義を行う。</t>
    <rPh sb="8" eb="10">
      <t>カキ</t>
    </rPh>
    <phoneticPr fontId="14"/>
  </si>
  <si>
    <t>④1人1日当たりのごみ排出量：（生活系ごみ排出量－生活系資源ごみの量）*10^6/総人口/年間日数〔単位：ｇ/人日〕</t>
    <rPh sb="50" eb="52">
      <t>タンイ</t>
    </rPh>
    <phoneticPr fontId="14"/>
  </si>
  <si>
    <t>②③排出量：対象地域において出されたごみの量（資源含む。集団回収されたごみを除く）〔単位：トン〕
　　　　　　※事業系・生活系それぞれで記載。</t>
    <rPh sb="6" eb="10">
      <t>タイショウチイキ</t>
    </rPh>
    <phoneticPr fontId="14"/>
  </si>
  <si>
    <t>その他排出量：②、③に該当しない排出量〔単位：トン〕</t>
    <phoneticPr fontId="14"/>
  </si>
  <si>
    <t>⑥1人1日当たりの排出量：⑤*10^6/総人口/年間日数〔単位：ｇ/人日〕</t>
    <phoneticPr fontId="14"/>
  </si>
  <si>
    <t>⑧最終処分量：埋立処分された量〔単位：トン〕</t>
    <phoneticPr fontId="14"/>
  </si>
  <si>
    <t>⑦総資源化量：事業系の資源ごみ量＋生活系の資源ごみの量＋集団回収量等の和〔単位：トン〕</t>
    <phoneticPr fontId="14"/>
  </si>
  <si>
    <t>予測・目標における数値のうち、②③④が増加予測となるものもがある場合はその理由を記載</t>
    <rPh sb="0" eb="2">
      <t>ヨソク</t>
    </rPh>
    <rPh sb="3" eb="5">
      <t>モクヒョウ</t>
    </rPh>
    <rPh sb="9" eb="11">
      <t>スウチ</t>
    </rPh>
    <rPh sb="19" eb="21">
      <t>ゾウカ</t>
    </rPh>
    <rPh sb="21" eb="23">
      <t>ヨソク</t>
    </rPh>
    <rPh sb="32" eb="34">
      <t>バアイ</t>
    </rPh>
    <rPh sb="37" eb="39">
      <t>リユウ</t>
    </rPh>
    <rPh sb="40" eb="42">
      <t>キサイ</t>
    </rPh>
    <phoneticPr fontId="14"/>
  </si>
  <si>
    <t>該当しない場合は、記載不要（空欄で良い）。
地域計画期間において、各種減量政策等を実施すると、目標は現状比マイナスとなると思われる。プラス予測で目標を設定する場合は、増加となる理由（人口の増加を予測している、大型企業を誘致予定　等）を具体的に説明すること。④については、人口の増加が理由となることはないため、記載する理由については留意すること。
なお、有料化の導入など減量施策を十分に進め、これ以上の減量が難しいと思われる場合は、その旨を説明すること。</t>
    <rPh sb="0" eb="2">
      <t>ガイトウ</t>
    </rPh>
    <rPh sb="5" eb="7">
      <t>バアイ</t>
    </rPh>
    <rPh sb="22" eb="28">
      <t>チイキケイカクキカン</t>
    </rPh>
    <rPh sb="33" eb="35">
      <t>カクシュ</t>
    </rPh>
    <rPh sb="35" eb="39">
      <t>ゲンリョウセイサク</t>
    </rPh>
    <rPh sb="39" eb="40">
      <t>トウ</t>
    </rPh>
    <rPh sb="41" eb="43">
      <t>ジッシ</t>
    </rPh>
    <rPh sb="47" eb="49">
      <t>モクヒョウ</t>
    </rPh>
    <rPh sb="50" eb="52">
      <t>ゲンジョウ</t>
    </rPh>
    <rPh sb="52" eb="53">
      <t>ヒ</t>
    </rPh>
    <rPh sb="61" eb="62">
      <t>オモ</t>
    </rPh>
    <rPh sb="69" eb="71">
      <t>ヨソク</t>
    </rPh>
    <rPh sb="72" eb="74">
      <t>モクヒョウ</t>
    </rPh>
    <rPh sb="75" eb="77">
      <t>セッテイ</t>
    </rPh>
    <rPh sb="79" eb="81">
      <t>バアイ</t>
    </rPh>
    <rPh sb="83" eb="85">
      <t>ゾウカ</t>
    </rPh>
    <rPh sb="88" eb="90">
      <t>リユウ</t>
    </rPh>
    <rPh sb="91" eb="93">
      <t>ジンコウ</t>
    </rPh>
    <rPh sb="94" eb="96">
      <t>ゾウカ</t>
    </rPh>
    <rPh sb="97" eb="99">
      <t>ヨソク</t>
    </rPh>
    <rPh sb="104" eb="106">
      <t>オオガタ</t>
    </rPh>
    <rPh sb="106" eb="108">
      <t>キギョウ</t>
    </rPh>
    <rPh sb="109" eb="111">
      <t>ユウチ</t>
    </rPh>
    <rPh sb="111" eb="113">
      <t>ヨテイ</t>
    </rPh>
    <rPh sb="114" eb="115">
      <t>トウ</t>
    </rPh>
    <rPh sb="117" eb="120">
      <t>グタイテキ</t>
    </rPh>
    <rPh sb="121" eb="123">
      <t>セツメイ</t>
    </rPh>
    <rPh sb="141" eb="143">
      <t>リユウ</t>
    </rPh>
    <rPh sb="154" eb="156">
      <t>キサイ</t>
    </rPh>
    <rPh sb="158" eb="160">
      <t>リユウ</t>
    </rPh>
    <rPh sb="165" eb="167">
      <t>リュウイ</t>
    </rPh>
    <rPh sb="176" eb="179">
      <t>ユウリョウカ</t>
    </rPh>
    <rPh sb="180" eb="182">
      <t>ドウニュウ</t>
    </rPh>
    <rPh sb="184" eb="188">
      <t>ゲンリョウセサク</t>
    </rPh>
    <rPh sb="189" eb="191">
      <t>ジュウブン</t>
    </rPh>
    <rPh sb="192" eb="193">
      <t>スス</t>
    </rPh>
    <rPh sb="197" eb="199">
      <t>イジョウ</t>
    </rPh>
    <rPh sb="200" eb="202">
      <t>ゲンリョウ</t>
    </rPh>
    <rPh sb="203" eb="204">
      <t>ムズカ</t>
    </rPh>
    <rPh sb="207" eb="208">
      <t>オモ</t>
    </rPh>
    <rPh sb="211" eb="213">
      <t>バアイ</t>
    </rPh>
    <rPh sb="217" eb="218">
      <t>ムネ</t>
    </rPh>
    <rPh sb="219" eb="221">
      <t>セツメイ</t>
    </rPh>
    <phoneticPr fontId="14"/>
  </si>
  <si>
    <t>　　欄外入力セル（数値が「0」の場合は、「0」と入力すること）</t>
    <rPh sb="2" eb="6">
      <t>ランガイニュウリョク</t>
    </rPh>
    <rPh sb="9" eb="11">
      <t>スウチ</t>
    </rPh>
    <rPh sb="16" eb="18">
      <t>バアイ</t>
    </rPh>
    <rPh sb="24" eb="26">
      <t>ニュウリョク</t>
    </rPh>
    <phoneticPr fontId="14"/>
  </si>
  <si>
    <t>a.集団回収量</t>
    <rPh sb="2" eb="4">
      <t>シュウダン</t>
    </rPh>
    <rPh sb="4" eb="7">
      <t>カイシュウリョウ</t>
    </rPh>
    <phoneticPr fontId="17"/>
  </si>
  <si>
    <t>b.排出量</t>
    <rPh sb="2" eb="5">
      <t>ハイシュツリョウ</t>
    </rPh>
    <phoneticPr fontId="17"/>
  </si>
  <si>
    <t>c.計画処理</t>
    <rPh sb="2" eb="4">
      <t>ケイカク</t>
    </rPh>
    <rPh sb="4" eb="6">
      <t>ショリ</t>
    </rPh>
    <phoneticPr fontId="17"/>
  </si>
  <si>
    <t>d.自家処理量</t>
    <rPh sb="2" eb="4">
      <t>ジカ</t>
    </rPh>
    <rPh sb="4" eb="7">
      <t>ショリリョウ</t>
    </rPh>
    <phoneticPr fontId="17"/>
  </si>
  <si>
    <t>e.直接資源化量</t>
    <rPh sb="2" eb="4">
      <t>チョクセツ</t>
    </rPh>
    <rPh sb="4" eb="6">
      <t>シゲン</t>
    </rPh>
    <rPh sb="6" eb="8">
      <t>カリョウ</t>
    </rPh>
    <phoneticPr fontId="17"/>
  </si>
  <si>
    <t>f.中間処理量</t>
    <rPh sb="2" eb="4">
      <t>チュウカン</t>
    </rPh>
    <rPh sb="4" eb="7">
      <t>ショリリョウ</t>
    </rPh>
    <phoneticPr fontId="17"/>
  </si>
  <si>
    <t>g.直接最終処分量</t>
    <rPh sb="2" eb="4">
      <t>チョクセツ</t>
    </rPh>
    <rPh sb="4" eb="6">
      <t>サイシュウ</t>
    </rPh>
    <rPh sb="6" eb="9">
      <t>ショブンリョウ</t>
    </rPh>
    <phoneticPr fontId="17"/>
  </si>
  <si>
    <t>h.処理残さ量</t>
    <rPh sb="2" eb="4">
      <t>ショリ</t>
    </rPh>
    <rPh sb="4" eb="5">
      <t>ザン</t>
    </rPh>
    <rPh sb="6" eb="7">
      <t>リョウ</t>
    </rPh>
    <phoneticPr fontId="17"/>
  </si>
  <si>
    <t>i.減量化量</t>
    <rPh sb="2" eb="4">
      <t>ゲンリョウ</t>
    </rPh>
    <rPh sb="4" eb="6">
      <t>カリョウ</t>
    </rPh>
    <phoneticPr fontId="17"/>
  </si>
  <si>
    <t>j.処理後再生利用量</t>
    <rPh sb="2" eb="5">
      <t>ショリゴ</t>
    </rPh>
    <rPh sb="5" eb="7">
      <t>サイセイ</t>
    </rPh>
    <rPh sb="7" eb="10">
      <t>リヨウリョウ</t>
    </rPh>
    <phoneticPr fontId="17"/>
  </si>
  <si>
    <t>k.処理後最終処分量</t>
    <rPh sb="2" eb="5">
      <t>ショリゴ</t>
    </rPh>
    <rPh sb="5" eb="7">
      <t>サイシュウ</t>
    </rPh>
    <rPh sb="7" eb="10">
      <t>ショブンリョウ</t>
    </rPh>
    <phoneticPr fontId="17"/>
  </si>
  <si>
    <t>l.総資源化量</t>
    <rPh sb="2" eb="3">
      <t>ソウ</t>
    </rPh>
    <rPh sb="3" eb="5">
      <t>シゲン</t>
    </rPh>
    <rPh sb="5" eb="7">
      <t>カリョウ</t>
    </rPh>
    <phoneticPr fontId="17"/>
  </si>
  <si>
    <t>m.最終処分量</t>
    <rPh sb="2" eb="4">
      <t>サイシュウ</t>
    </rPh>
    <rPh sb="4" eb="7">
      <t>ショブンリョウ</t>
    </rPh>
    <phoneticPr fontId="17"/>
  </si>
  <si>
    <t>欄外入力セル</t>
    <rPh sb="0" eb="2">
      <t>ランガイ</t>
    </rPh>
    <rPh sb="2" eb="4">
      <t>ニュウリョク</t>
    </rPh>
    <phoneticPr fontId="17"/>
  </si>
  <si>
    <t>表１と突合</t>
    <rPh sb="0" eb="1">
      <t>ヒョウ</t>
    </rPh>
    <rPh sb="3" eb="5">
      <t>トツゴウ</t>
    </rPh>
    <phoneticPr fontId="17"/>
  </si>
  <si>
    <t>←その他排出量（トン）を入力（②、③に含まれない集団回収、自家処理量の数値）</t>
    <rPh sb="12" eb="14">
      <t>ニュウリョク</t>
    </rPh>
    <rPh sb="19" eb="20">
      <t>フク</t>
    </rPh>
    <rPh sb="24" eb="26">
      <t>シュウダン</t>
    </rPh>
    <rPh sb="26" eb="28">
      <t>カイシュウ</t>
    </rPh>
    <rPh sb="29" eb="31">
      <t>ジカ</t>
    </rPh>
    <rPh sb="31" eb="33">
      <t>ショリ</t>
    </rPh>
    <rPh sb="33" eb="34">
      <t>リョウ</t>
    </rPh>
    <rPh sb="35" eb="37">
      <t>スウチ</t>
    </rPh>
    <phoneticPr fontId="14"/>
  </si>
  <si>
    <t>総排出量</t>
    <rPh sb="0" eb="4">
      <t>ソウハイシュツリョウ</t>
    </rPh>
    <phoneticPr fontId="17"/>
  </si>
  <si>
    <t>↑j＋k</t>
  </si>
  <si>
    <t>↑j＋k</t>
    <phoneticPr fontId="17"/>
  </si>
  <si>
    <t>↓a＋e＋j</t>
  </si>
  <si>
    <t>↓a＋e＋j</t>
    <phoneticPr fontId="17"/>
  </si>
  <si>
    <t>↑g＋k</t>
  </si>
  <si>
    <t>↑g＋k</t>
    <phoneticPr fontId="17"/>
  </si>
  <si>
    <t>↑e＋f＋g</t>
  </si>
  <si>
    <t>↑e＋f＋g</t>
    <phoneticPr fontId="17"/>
  </si>
  <si>
    <t>↓c＋d</t>
  </si>
  <si>
    <t>↓c＋d</t>
    <phoneticPr fontId="17"/>
  </si>
  <si>
    <t>↑a＋b</t>
  </si>
  <si>
    <t>↑a＋b</t>
    <phoneticPr fontId="17"/>
  </si>
  <si>
    <t>←表１の②＋③</t>
    <rPh sb="1" eb="2">
      <t>ヒョウ</t>
    </rPh>
    <phoneticPr fontId="17"/>
  </si>
  <si>
    <t>←表１の⑦</t>
    <rPh sb="1" eb="2">
      <t>ヒョウ</t>
    </rPh>
    <phoneticPr fontId="17"/>
  </si>
  <si>
    <t>←表１の⑧</t>
    <rPh sb="1" eb="2">
      <t>ヒョウ</t>
    </rPh>
    <phoneticPr fontId="17"/>
  </si>
  <si>
    <t>確認用（自動入力）</t>
    <rPh sb="0" eb="3">
      <t>カクニンヨウ</t>
    </rPh>
    <rPh sb="4" eb="6">
      <t>ジドウ</t>
    </rPh>
    <rPh sb="6" eb="8">
      <t>ニュウリョク</t>
    </rPh>
    <phoneticPr fontId="17"/>
  </si>
  <si>
    <t>↑表１の⑤</t>
    <rPh sb="1" eb="2">
      <t>ヒョウ</t>
    </rPh>
    <phoneticPr fontId="17"/>
  </si>
  <si>
    <t>　事業系ごみ排出量（トン）</t>
    <rPh sb="1" eb="2">
      <t>ギョウ</t>
    </rPh>
    <rPh sb="2" eb="3">
      <t>ケイ</t>
    </rPh>
    <rPh sb="5" eb="7">
      <t>ハイシュツ</t>
    </rPh>
    <rPh sb="7" eb="8">
      <t>リョウ</t>
    </rPh>
    <phoneticPr fontId="1"/>
  </si>
  <si>
    <t>　生活系ごみ排出量（トン）</t>
    <rPh sb="1" eb="3">
      <t>セイカツ</t>
    </rPh>
    <rPh sb="3" eb="4">
      <t>ケイ</t>
    </rPh>
    <rPh sb="6" eb="8">
      <t>ハイシュツ</t>
    </rPh>
    <rPh sb="8" eb="9">
      <t>リョウ</t>
    </rPh>
    <phoneticPr fontId="1"/>
  </si>
  <si>
    <t>　総排出量（トン）</t>
    <rPh sb="1" eb="2">
      <t>ソウ</t>
    </rPh>
    <rPh sb="2" eb="4">
      <t>ハイシュツ</t>
    </rPh>
    <rPh sb="4" eb="5">
      <t>リョウ</t>
    </rPh>
    <phoneticPr fontId="1"/>
  </si>
  <si>
    <t>m.埋立最終処分量</t>
    <rPh sb="2" eb="3">
      <t>ウ</t>
    </rPh>
    <rPh sb="3" eb="4">
      <t>タ</t>
    </rPh>
    <rPh sb="4" eb="6">
      <t>サイシュウ</t>
    </rPh>
    <rPh sb="6" eb="9">
      <t>ショブンリョウ</t>
    </rPh>
    <phoneticPr fontId="17"/>
  </si>
  <si>
    <t>　排出量</t>
    <phoneticPr fontId="17"/>
  </si>
  <si>
    <t>↓各市町村合計</t>
    <rPh sb="1" eb="3">
      <t>カクシ</t>
    </rPh>
    <rPh sb="3" eb="5">
      <t>チョウソン</t>
    </rPh>
    <rPh sb="5" eb="7">
      <t>ゴウケイ</t>
    </rPh>
    <phoneticPr fontId="17"/>
  </si>
  <si>
    <t>↓表１より（自動転記）</t>
    <rPh sb="1" eb="2">
      <t>ヒョウ</t>
    </rPh>
    <rPh sb="6" eb="8">
      <t>ジドウ</t>
    </rPh>
    <rPh sb="8" eb="10">
      <t>テンキ</t>
    </rPh>
    <phoneticPr fontId="17"/>
  </si>
  <si>
    <t>対象地域全域における一般廃棄物等の処理の現状と目標について、表１を作成すること。
表１の作成にあたっては、下表「欄外入力セル」に現状、目標の各数値を上から順に入力すること。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0" eb="15">
      <t>イッパンハイキブツ</t>
    </rPh>
    <rPh sb="15" eb="16">
      <t>トウ</t>
    </rPh>
    <rPh sb="17" eb="19">
      <t>ショリ</t>
    </rPh>
    <rPh sb="20" eb="22">
      <t>ゲンジョウ</t>
    </rPh>
    <rPh sb="23" eb="25">
      <t>モクヒョウ</t>
    </rPh>
    <rPh sb="30" eb="31">
      <t>ヒョウ</t>
    </rPh>
    <rPh sb="33" eb="35">
      <t>サクセイ</t>
    </rPh>
    <rPh sb="41" eb="42">
      <t>ヒョウ</t>
    </rPh>
    <rPh sb="44" eb="46">
      <t>サクセイ</t>
    </rPh>
    <rPh sb="64" eb="66">
      <t>ゲンジョウ</t>
    </rPh>
    <rPh sb="67" eb="69">
      <t>モクヒョウ</t>
    </rPh>
    <rPh sb="70" eb="73">
      <t>カクスウチ</t>
    </rPh>
    <rPh sb="74" eb="75">
      <t>ウエ</t>
    </rPh>
    <rPh sb="77" eb="78">
      <t>ジュン</t>
    </rPh>
    <rPh sb="79" eb="81">
      <t>ニュウリョク</t>
    </rPh>
    <rPh sb="105" eb="107">
      <t>ゲンジョウ</t>
    </rPh>
    <rPh sb="108" eb="110">
      <t>ネンド</t>
    </rPh>
    <rPh sb="116" eb="118">
      <t>ブブン</t>
    </rPh>
    <rPh sb="119" eb="121">
      <t>チョクセツ</t>
    </rPh>
    <rPh sb="123" eb="125">
      <t>スウジ</t>
    </rPh>
    <rPh sb="127" eb="129">
      <t>ニュウリョク</t>
    </rPh>
    <phoneticPr fontId="14"/>
  </si>
  <si>
    <t>確認用（自動）</t>
    <rPh sb="0" eb="3">
      <t>カクニンヨウ</t>
    </rPh>
    <rPh sb="4" eb="6">
      <t>ジドウ</t>
    </rPh>
    <phoneticPr fontId="17"/>
  </si>
  <si>
    <t>特段配慮した内容がない場合は、記載不要（空欄で良い）。一般廃棄物処理計画の目標値と地域計画の目標値が異なる場合は、地域計画の目標設定に当たって一般廃棄物処理計画の目標値との整合性に配慮した内容について記載すること。</t>
    <rPh sb="0" eb="2">
      <t>トクダン</t>
    </rPh>
    <rPh sb="2" eb="4">
      <t>ハイリョ</t>
    </rPh>
    <rPh sb="6" eb="8">
      <t>ナイヨウ</t>
    </rPh>
    <rPh sb="11" eb="13">
      <t>バアイ</t>
    </rPh>
    <phoneticPr fontId="14"/>
  </si>
  <si>
    <t xml:space="preserve">　　イ．事業系ごみの処理体制の現状と今後 </t>
    <phoneticPr fontId="14"/>
  </si>
  <si>
    <t>ごみ処理の体制について、分別区分、収集運搬・処分方法等、各種リサイクル法への対応、あわせ産廃の受入対応等に関するア～ウの項目について具体的かつ簡潔に記載すること。
また、現状と今後の分別区分に関する比較表を別シート「表２（テンプレ）」を参考に作成すること。
※「表２（テンプレ）」は、“地域を構成する市町村の分別区分は、目標年次までに統一することが望ましい”という考えのもと作成例としているが、様々な事情によって統一が難しい場合には、各市町村の分別区分ごとに、表２を作成すること。その際それぞれの対象品目が、どのような施設に搬入・処理されるか分かりやすく記載すること。
【留意事項】
＊ア～ウについて、「現状の処理体制」と「今後の処理体制」の両方を記載すること。
＊ア～ウについて、構成市町村ごとに体制が異なる場合は、それぞれについて状況を記載すること。
＊「ア．生活系ごみの処理体制の現状と今後」には、生活系ごみの分別区分・処理方法・処理施設・処理量等の現状と今後について、要点を簡潔に記載すること。
＊「イ．事業系ごみの処理体制の現状と今後」には、事業系ごみの分別区分・処理方法・処理施設・処理量等の現状と今後について、要点を簡潔に記載すること。
＊あわせ産廃を取り扱っている、または今後取扱う予定がある場合は、「ウ．一般廃棄物処理施設であわせて処理する産業廃棄物の現状と今後」に、その概要について簡潔に記載すること。あわせ産廃を現状取り扱っておらず、今後も取り扱うことがない場合は、記載不要（空欄で良い）。
【その他】
以下の項目については、地域計画の策定にあたっての留意事項であるため、参考とすること。
＊計画に基づく施設整備を含めた処理体制の検討に当たっては、現行の処理体制における問題点が解決され、表１で設定した各目標が達成されるものであり、かつ、計画を策定する市町村の予算・人員・機器・施設（計画に基づいて今後整備するものを含む）等の制約要件の中での実施可能なものとなるよう、これらの各観点を勘案して行う必要がある。また、可能であれば、これらのいずれをも満足するような複数ケースの処理体制を想定した上で、それぞれについてメリット・デメリットの比較衡量を行う等、最適な処理体制を決定することが望ましい。
＊地域計画で記述した今後の処理体制等と、廃棄物処理法に基づき市町村が作成する一般廃棄物処理計画に記載された処理体制等の基本的事項とは、整合性が図られている必要があるため、必要に応じて調整すること。</t>
    <rPh sb="71" eb="73">
      <t>カンケツ</t>
    </rPh>
    <rPh sb="85" eb="87">
      <t>ゲンジョウ</t>
    </rPh>
    <rPh sb="88" eb="90">
      <t>コンゴ</t>
    </rPh>
    <rPh sb="91" eb="93">
      <t>ブンベツ</t>
    </rPh>
    <rPh sb="93" eb="95">
      <t>クブン</t>
    </rPh>
    <rPh sb="96" eb="97">
      <t>カン</t>
    </rPh>
    <rPh sb="99" eb="102">
      <t>ヒカクヒョウ</t>
    </rPh>
    <rPh sb="103" eb="104">
      <t>ベツ</t>
    </rPh>
    <rPh sb="108" eb="109">
      <t>ヒョウ</t>
    </rPh>
    <rPh sb="118" eb="120">
      <t>サンコウ</t>
    </rPh>
    <rPh sb="121" eb="123">
      <t>サクセイ</t>
    </rPh>
    <rPh sb="182" eb="183">
      <t>カンガ</t>
    </rPh>
    <rPh sb="187" eb="189">
      <t>サクセイ</t>
    </rPh>
    <rPh sb="189" eb="190">
      <t>レイ</t>
    </rPh>
    <rPh sb="197" eb="199">
      <t>サマザマ</t>
    </rPh>
    <rPh sb="200" eb="202">
      <t>ジジョウ</t>
    </rPh>
    <rPh sb="209" eb="210">
      <t>ムズカ</t>
    </rPh>
    <rPh sb="212" eb="214">
      <t>バアイ</t>
    </rPh>
    <rPh sb="242" eb="243">
      <t>サイ</t>
    </rPh>
    <rPh sb="271" eb="272">
      <t>ワ</t>
    </rPh>
    <rPh sb="277" eb="279">
      <t>キサイ</t>
    </rPh>
    <rPh sb="325" eb="327">
      <t>キサイ</t>
    </rPh>
    <rPh sb="343" eb="345">
      <t>コウセイ</t>
    </rPh>
    <rPh sb="447" eb="449">
      <t>キサイ</t>
    </rPh>
    <rPh sb="522" eb="524">
      <t>キサイ</t>
    </rPh>
    <rPh sb="549" eb="551">
      <t>コンゴ</t>
    </rPh>
    <rPh sb="551" eb="553">
      <t>トリアツカ</t>
    </rPh>
    <rPh sb="554" eb="556">
      <t>ヨテイ</t>
    </rPh>
    <rPh sb="559" eb="561">
      <t>バアイ</t>
    </rPh>
    <rPh sb="600" eb="602">
      <t>ガイヨウ</t>
    </rPh>
    <rPh sb="606" eb="608">
      <t>カンケツ</t>
    </rPh>
    <rPh sb="609" eb="611">
      <t>キサイ</t>
    </rPh>
    <rPh sb="666" eb="667">
      <t>タ</t>
    </rPh>
    <rPh sb="669" eb="671">
      <t>イカ</t>
    </rPh>
    <rPh sb="672" eb="674">
      <t>コウモク</t>
    </rPh>
    <rPh sb="703" eb="705">
      <t>サンコウ</t>
    </rPh>
    <rPh sb="761" eb="762">
      <t>ヒョウ</t>
    </rPh>
    <rPh sb="865" eb="867">
      <t>ヒツヨウ</t>
    </rPh>
    <rPh sb="1056" eb="1058">
      <t>チョウセイ</t>
    </rPh>
    <phoneticPr fontId="18"/>
  </si>
  <si>
    <t>表３以降に示す必要な施設整備事業等について、各表の説明を簡潔に記載すること。</t>
    <rPh sb="0" eb="1">
      <t>ヒョウ</t>
    </rPh>
    <rPh sb="2" eb="4">
      <t>イコウ</t>
    </rPh>
    <rPh sb="5" eb="6">
      <t>シメ</t>
    </rPh>
    <rPh sb="7" eb="9">
      <t>ヒツヨウ</t>
    </rPh>
    <rPh sb="10" eb="14">
      <t>シセツセイビ</t>
    </rPh>
    <rPh sb="14" eb="16">
      <t>ジギョウ</t>
    </rPh>
    <rPh sb="16" eb="17">
      <t>トウ</t>
    </rPh>
    <rPh sb="22" eb="23">
      <t>カク</t>
    </rPh>
    <rPh sb="23" eb="24">
      <t>ヒョウ</t>
    </rPh>
    <rPh sb="25" eb="27">
      <t>セツメイ</t>
    </rPh>
    <rPh sb="28" eb="30">
      <t>カンケツ</t>
    </rPh>
    <rPh sb="31" eb="33">
      <t>キサイ</t>
    </rPh>
    <phoneticPr fontId="18"/>
  </si>
  <si>
    <t>【表作成の留意事項】
＊表の左上に対象市町村名を記載すること。
＊黄色セル部分に数値を入力すること。
＊数値が「0」の場合は空欄ではなく「0」を入力すること。
＊必要に応じて印刷範囲を変更すること。</t>
    <phoneticPr fontId="17"/>
  </si>
  <si>
    <t>目標</t>
    <rPh sb="0" eb="2">
      <t>モクヒョウ</t>
    </rPh>
    <phoneticPr fontId="1"/>
  </si>
  <si>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</si>
  <si>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4"/>
  </si>
  <si>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4"/>
  </si>
  <si>
    <t>地域計画が公表されることを前提に、記載できる範囲で、仮置き場の設定状況等について記載すること。</t>
    <rPh sb="0" eb="4">
      <t>チイキケイカク</t>
    </rPh>
    <rPh sb="5" eb="7">
      <t>コウヒョウ</t>
    </rPh>
    <rPh sb="13" eb="15">
      <t>ゼンテイ</t>
    </rPh>
    <rPh sb="17" eb="19">
      <t>キサイ</t>
    </rPh>
    <rPh sb="22" eb="24">
      <t>ハンイ</t>
    </rPh>
    <rPh sb="26" eb="28">
      <t>カリオ</t>
    </rPh>
    <rPh sb="29" eb="30">
      <t>バ</t>
    </rPh>
    <rPh sb="31" eb="33">
      <t>セッテイ</t>
    </rPh>
    <rPh sb="33" eb="35">
      <t>ジョウキョウ</t>
    </rPh>
    <rPh sb="35" eb="36">
      <t>トウ</t>
    </rPh>
    <rPh sb="40" eb="42">
      <t>キサイ</t>
    </rPh>
    <phoneticPr fontId="14"/>
  </si>
  <si>
    <t>国土強靭化地域計画
（計画の名称）</t>
    <rPh sb="0" eb="2">
      <t>コクド</t>
    </rPh>
    <rPh sb="2" eb="4">
      <t>キョウジン</t>
    </rPh>
    <rPh sb="4" eb="5">
      <t>カ</t>
    </rPh>
    <rPh sb="5" eb="7">
      <t>チイキ</t>
    </rPh>
    <rPh sb="7" eb="9">
      <t>ケイカク</t>
    </rPh>
    <rPh sb="11" eb="13">
      <t>ケイカク</t>
    </rPh>
    <rPh sb="14" eb="16">
      <t>メイショウ</t>
    </rPh>
    <phoneticPr fontId="1"/>
  </si>
  <si>
    <t>プラ要件化の
経過措置の適用</t>
    <rPh sb="2" eb="4">
      <t>ヨウケン</t>
    </rPh>
    <rPh sb="4" eb="5">
      <t>カ</t>
    </rPh>
    <rPh sb="7" eb="11">
      <t>ケイカソチ</t>
    </rPh>
    <rPh sb="12" eb="14">
      <t>テキヨウ</t>
    </rPh>
    <phoneticPr fontId="15"/>
  </si>
  <si>
    <r>
      <t xml:space="preserve">スラグの利用計画
</t>
    </r>
    <r>
      <rPr>
        <sz val="9"/>
        <rFont val="BIZ UDゴシック"/>
        <family val="3"/>
        <charset val="128"/>
      </rPr>
      <t>※灰溶融施設を整備する場合</t>
    </r>
    <rPh sb="4" eb="8">
      <t>リヨウケイカク</t>
    </rPh>
    <rPh sb="10" eb="11">
      <t>ハイ</t>
    </rPh>
    <rPh sb="11" eb="13">
      <t>ヨウユウ</t>
    </rPh>
    <rPh sb="13" eb="15">
      <t>シセツ</t>
    </rPh>
    <rPh sb="16" eb="18">
      <t>セイビ</t>
    </rPh>
    <rPh sb="20" eb="22">
      <t>バアイ</t>
    </rPh>
    <phoneticPr fontId="1"/>
  </si>
  <si>
    <t>特記事項がない場合は、記載不要（空欄で良い）。
その他排出量がある場合は、その内容を簡単に記載することができる。
熱利用等の状況について、その内容を簡単に記載することができる。</t>
    <rPh sb="0" eb="4">
      <t>トッキジコウ</t>
    </rPh>
    <rPh sb="7" eb="9">
      <t>バアイ</t>
    </rPh>
    <rPh sb="11" eb="13">
      <t>キサイ</t>
    </rPh>
    <rPh sb="13" eb="15">
      <t>フヨウ</t>
    </rPh>
    <rPh sb="16" eb="18">
      <t>クウラン</t>
    </rPh>
    <rPh sb="19" eb="20">
      <t>ヨ</t>
    </rPh>
    <rPh sb="26" eb="27">
      <t>タ</t>
    </rPh>
    <rPh sb="27" eb="30">
      <t>ハイシュツリョウ</t>
    </rPh>
    <rPh sb="33" eb="35">
      <t>バアイ</t>
    </rPh>
    <rPh sb="39" eb="41">
      <t>ナイヨウ</t>
    </rPh>
    <rPh sb="42" eb="44">
      <t>カンタン</t>
    </rPh>
    <rPh sb="45" eb="47">
      <t>キサイ</t>
    </rPh>
    <rPh sb="57" eb="60">
      <t>ネツリヨウ</t>
    </rPh>
    <rPh sb="60" eb="61">
      <t>トウ</t>
    </rPh>
    <rPh sb="62" eb="64">
      <t>ジョウキョウ</t>
    </rPh>
    <rPh sb="71" eb="73">
      <t>ナイヨウ</t>
    </rPh>
    <rPh sb="74" eb="76">
      <t>カンタン</t>
    </rPh>
    <rPh sb="77" eb="79">
      <t>キサイ</t>
    </rPh>
    <phoneticPr fontId="14"/>
  </si>
  <si>
    <t>各項目の留意事項等について下記に記載する。</t>
  </si>
  <si>
    <t>各項目の留意事項等について下記に記載する。</t>
    <phoneticPr fontId="15"/>
  </si>
  <si>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5"/>
  </si>
  <si>
    <t>○</t>
    <phoneticPr fontId="51"/>
  </si>
  <si>
    <t>地域の要件</t>
    <phoneticPr fontId="14"/>
  </si>
  <si>
    <t>組合を構成する市町村</t>
    <phoneticPr fontId="14"/>
  </si>
  <si>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4"/>
  </si>
  <si>
    <t>計画年間日平均処理量（t/日）</t>
    <phoneticPr fontId="15"/>
  </si>
  <si>
    <t>計画直接搬入量
（t/日）</t>
    <rPh sb="11" eb="12">
      <t>ニチ</t>
    </rPh>
    <phoneticPr fontId="15"/>
  </si>
  <si>
    <t>年間日数
（日）</t>
    <rPh sb="0" eb="2">
      <t>ネンカン</t>
    </rPh>
    <rPh sb="2" eb="4">
      <t>ニッスウ</t>
    </rPh>
    <rPh sb="6" eb="7">
      <t>ニチ</t>
    </rPh>
    <phoneticPr fontId="1"/>
  </si>
  <si>
    <t>生活系ごみ排出量
のうち資源化量
（トン）</t>
    <phoneticPr fontId="1"/>
  </si>
  <si>
    <t>⑧埋立最終処分量
（トン）</t>
    <rPh sb="1" eb="3">
      <t>ウメタテ</t>
    </rPh>
    <rPh sb="3" eb="5">
      <t>サイシュウ</t>
    </rPh>
    <rPh sb="5" eb="7">
      <t>ショブン</t>
    </rPh>
    <rPh sb="7" eb="8">
      <t>リョウ</t>
    </rPh>
    <phoneticPr fontId="1"/>
  </si>
  <si>
    <t>⑦総資源化量
（トン）</t>
    <rPh sb="1" eb="2">
      <t>ソウ</t>
    </rPh>
    <rPh sb="2" eb="4">
      <t>シゲン</t>
    </rPh>
    <rPh sb="4" eb="5">
      <t>カ</t>
    </rPh>
    <rPh sb="5" eb="6">
      <t>リョウ</t>
    </rPh>
    <phoneticPr fontId="1"/>
  </si>
  <si>
    <t>⑥1人1日当たりの
排出量
（ｇ/人日）</t>
    <rPh sb="2" eb="3">
      <t>ニン</t>
    </rPh>
    <rPh sb="4" eb="5">
      <t>ニチ</t>
    </rPh>
    <rPh sb="5" eb="6">
      <t>ア</t>
    </rPh>
    <rPh sb="10" eb="12">
      <t>ハイシュツ</t>
    </rPh>
    <rPh sb="12" eb="13">
      <t>リョウ</t>
    </rPh>
    <rPh sb="17" eb="18">
      <t>ヒト</t>
    </rPh>
    <rPh sb="18" eb="19">
      <t>ヒ</t>
    </rPh>
    <phoneticPr fontId="1"/>
  </si>
  <si>
    <t>⑤総排出量
（トン）</t>
    <phoneticPr fontId="1"/>
  </si>
  <si>
    <t>その他排出量
（トン）</t>
    <rPh sb="2" eb="3">
      <t>タ</t>
    </rPh>
    <rPh sb="3" eb="5">
      <t>ハイシュツ</t>
    </rPh>
    <rPh sb="5" eb="6">
      <t>リョウ</t>
    </rPh>
    <phoneticPr fontId="1"/>
  </si>
  <si>
    <t>④1人1日当たりの
ごみ排出量
（ｇ/人日）</t>
    <rPh sb="2" eb="3">
      <t>ニン</t>
    </rPh>
    <rPh sb="4" eb="5">
      <t>ニチ</t>
    </rPh>
    <rPh sb="5" eb="6">
      <t>ア</t>
    </rPh>
    <rPh sb="12" eb="14">
      <t>ハイシュツ</t>
    </rPh>
    <rPh sb="14" eb="15">
      <t>リョウ</t>
    </rPh>
    <rPh sb="19" eb="20">
      <t>ヒト</t>
    </rPh>
    <rPh sb="20" eb="21">
      <t>ヒ</t>
    </rPh>
    <phoneticPr fontId="1"/>
  </si>
  <si>
    <t>③生活系ごみ排出量
（トン）</t>
    <rPh sb="1" eb="3">
      <t>セイカツ</t>
    </rPh>
    <rPh sb="3" eb="4">
      <t>ケイ</t>
    </rPh>
    <rPh sb="6" eb="8">
      <t>ハイシュツ</t>
    </rPh>
    <rPh sb="8" eb="9">
      <t>リョウ</t>
    </rPh>
    <phoneticPr fontId="1"/>
  </si>
  <si>
    <t>②事業系ごみ排出量
（トン）</t>
    <rPh sb="1" eb="3">
      <t>ジギョウ</t>
    </rPh>
    <rPh sb="3" eb="4">
      <t>ケイ</t>
    </rPh>
    <rPh sb="6" eb="8">
      <t>ハイシュツ</t>
    </rPh>
    <rPh sb="8" eb="9">
      <t>リョウ</t>
    </rPh>
    <phoneticPr fontId="1"/>
  </si>
  <si>
    <t>①総人口（人）</t>
    <rPh sb="1" eb="4">
      <t>ソウジンコウ</t>
    </rPh>
    <rPh sb="5" eb="6">
      <t>ヒト</t>
    </rPh>
    <phoneticPr fontId="1"/>
  </si>
  <si>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</si>
  <si>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</si>
  <si>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</si>
  <si>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</si>
  <si>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</si>
  <si>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</si>
  <si>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</si>
  <si>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</si>
  <si>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</si>
  <si>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</si>
  <si>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予測</t>
    <phoneticPr fontId="1"/>
  </si>
  <si>
    <t>過去の状況・現状</t>
    <rPh sb="0" eb="2">
      <t>カコ</t>
    </rPh>
    <rPh sb="3" eb="5">
      <t>ジョウキョウ</t>
    </rPh>
    <rPh sb="6" eb="8">
      <t>ゲンジョウ</t>
    </rPh>
    <phoneticPr fontId="1"/>
  </si>
  <si>
    <t xml:space="preserve">指標・単位
</t>
    <rPh sb="0" eb="2">
      <t>シヒョウ</t>
    </rPh>
    <rPh sb="3" eb="5">
      <t>タンイ</t>
    </rPh>
    <phoneticPr fontId="1"/>
  </si>
  <si>
    <t>青字箇所を確認し、入力した数値（黒字）と足し算、表１の数値の不一致がないか確認すること。(端数処理によって生じる差異については、修正を必要としない)。</t>
    <rPh sb="0" eb="2">
      <t>アオジ</t>
    </rPh>
    <rPh sb="2" eb="4">
      <t>カショ</t>
    </rPh>
    <rPh sb="5" eb="7">
      <t>カクニン</t>
    </rPh>
    <rPh sb="9" eb="11">
      <t>ニュウリョク</t>
    </rPh>
    <rPh sb="13" eb="15">
      <t>スウチ</t>
    </rPh>
    <rPh sb="16" eb="18">
      <t>クロジ</t>
    </rPh>
    <rPh sb="20" eb="21">
      <t>タ</t>
    </rPh>
    <rPh sb="22" eb="23">
      <t>ザン</t>
    </rPh>
    <rPh sb="24" eb="25">
      <t>ヒョウ</t>
    </rPh>
    <rPh sb="27" eb="29">
      <t>スウチ</t>
    </rPh>
    <rPh sb="30" eb="33">
      <t>フイッチ</t>
    </rPh>
    <rPh sb="37" eb="39">
      <t>カクニン</t>
    </rPh>
    <phoneticPr fontId="17"/>
  </si>
  <si>
    <t>【表１との突合について】
表１の数値は、構成市町村の積み上げだと考えられるため、突合用に下表を用意している。黄色セルに入力した数値の合計を左側の「各市町村合計」に、表１の数値を右側の「表１より」に青字で比較表示するため、不一致の項目がないか確認すること(端数処理によって生じる差異については、修正を必要としない)。</t>
    <rPh sb="1" eb="2">
      <t>ヒョウ</t>
    </rPh>
    <rPh sb="5" eb="7">
      <t>トツゴウ</t>
    </rPh>
    <rPh sb="13" eb="14">
      <t>ヒョウ</t>
    </rPh>
    <rPh sb="16" eb="18">
      <t>スウチ</t>
    </rPh>
    <rPh sb="20" eb="22">
      <t>コウセイ</t>
    </rPh>
    <rPh sb="22" eb="25">
      <t>シチョウソン</t>
    </rPh>
    <rPh sb="26" eb="27">
      <t>ツ</t>
    </rPh>
    <rPh sb="28" eb="29">
      <t>ア</t>
    </rPh>
    <rPh sb="32" eb="33">
      <t>カンガ</t>
    </rPh>
    <rPh sb="40" eb="43">
      <t>トツゴウヨウ</t>
    </rPh>
    <rPh sb="44" eb="46">
      <t>カヒョウ</t>
    </rPh>
    <rPh sb="47" eb="49">
      <t>ヨウイ</t>
    </rPh>
    <rPh sb="54" eb="56">
      <t>キイロ</t>
    </rPh>
    <rPh sb="59" eb="61">
      <t>ニュウリョク</t>
    </rPh>
    <rPh sb="63" eb="65">
      <t>スウチ</t>
    </rPh>
    <rPh sb="66" eb="68">
      <t>ゴウケイ</t>
    </rPh>
    <rPh sb="69" eb="71">
      <t>ヒダリガワ</t>
    </rPh>
    <rPh sb="73" eb="77">
      <t>カクシチョウソン</t>
    </rPh>
    <rPh sb="77" eb="79">
      <t>ゴウケイ</t>
    </rPh>
    <rPh sb="82" eb="83">
      <t>ヒョウ</t>
    </rPh>
    <rPh sb="85" eb="87">
      <t>スウチ</t>
    </rPh>
    <rPh sb="88" eb="90">
      <t>ミギガワ</t>
    </rPh>
    <rPh sb="92" eb="93">
      <t>ヒョウ</t>
    </rPh>
    <rPh sb="98" eb="100">
      <t>アオジ</t>
    </rPh>
    <rPh sb="101" eb="105">
      <t>ヒカクヒョウジ</t>
    </rPh>
    <rPh sb="110" eb="113">
      <t>フイッチ</t>
    </rPh>
    <rPh sb="114" eb="116">
      <t>コウモク</t>
    </rPh>
    <rPh sb="120" eb="122">
      <t>カクニン</t>
    </rPh>
    <rPh sb="127" eb="129">
      <t>ハスウ</t>
    </rPh>
    <rPh sb="129" eb="131">
      <t>ショリ</t>
    </rPh>
    <rPh sb="135" eb="136">
      <t>ショウ</t>
    </rPh>
    <rPh sb="138" eb="140">
      <t>サイ</t>
    </rPh>
    <rPh sb="146" eb="148">
      <t>シュウセイ</t>
    </rPh>
    <rPh sb="149" eb="151">
      <t>ヒツヨウ</t>
    </rPh>
    <phoneticPr fontId="17"/>
  </si>
  <si>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</si>
  <si>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</si>
  <si>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</si>
  <si>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</si>
  <si>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</si>
  <si>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</si>
  <si>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</si>
  <si>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</si>
  <si>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</si>
  <si>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</si>
  <si>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</si>
  <si>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</si>
  <si>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</si>
  <si>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</si>
  <si>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適切な施設規模よりも大きいまたは小さい施設規模で整備する場合</t>
    <phoneticPr fontId="15"/>
  </si>
  <si>
    <t>①施設規模算定通知２(4)を適用</t>
    <phoneticPr fontId="30"/>
  </si>
  <si>
    <t>③適正規模を超える場合は単費で整備する</t>
    <phoneticPr fontId="30"/>
  </si>
  <si>
    <t>②施設規模算定通知３エを適用</t>
    <phoneticPr fontId="30"/>
  </si>
  <si>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8"/>
  </si>
  <si>
    <t>　　カ　災害時の廃棄物処理に関する事項</t>
    <phoneticPr fontId="14"/>
  </si>
  <si>
    <t>　　ア　ごみ減量・リサイクル促進のための施策内容</t>
    <phoneticPr fontId="14"/>
  </si>
  <si>
    <t>　　イ　プラスチック資源に関する施策内容</t>
    <phoneticPr fontId="14"/>
  </si>
  <si>
    <t>　　ウ　ごみ処理手数料有料化の実施内容</t>
    <phoneticPr fontId="14"/>
  </si>
  <si>
    <t>　　オ　事業系ごみに関する施策内容</t>
    <phoneticPr fontId="14"/>
  </si>
  <si>
    <t>　　エ　リチウム蓄電池に関する対策</t>
    <rPh sb="15" eb="17">
      <t>タイサク</t>
    </rPh>
    <phoneticPr fontId="14"/>
  </si>
  <si>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51"/>
  </si>
  <si>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51"/>
  </si>
  <si>
    <t>○基本的事項</t>
    <rPh sb="1" eb="4">
      <t>キホンテキ</t>
    </rPh>
    <rPh sb="4" eb="6">
      <t>ジコウ</t>
    </rPh>
    <phoneticPr fontId="51"/>
  </si>
  <si>
    <t>地域計画の策定に関する留意事項</t>
    <rPh sb="5" eb="7">
      <t>サクテイ</t>
    </rPh>
    <rPh sb="8" eb="9">
      <t>カン</t>
    </rPh>
    <rPh sb="11" eb="13">
      <t>リュウイ</t>
    </rPh>
    <rPh sb="13" eb="15">
      <t>ジコウ</t>
    </rPh>
    <phoneticPr fontId="51"/>
  </si>
  <si>
    <t>○国土強靭化地域計画について</t>
    <rPh sb="1" eb="3">
      <t>コクド</t>
    </rPh>
    <rPh sb="3" eb="5">
      <t>キョウジン</t>
    </rPh>
    <rPh sb="5" eb="6">
      <t>カ</t>
    </rPh>
    <rPh sb="6" eb="8">
      <t>チイキ</t>
    </rPh>
    <rPh sb="8" eb="10">
      <t>ケイカク</t>
    </rPh>
    <phoneticPr fontId="51"/>
  </si>
  <si>
    <t>○プラ施設整備事業について</t>
    <rPh sb="3" eb="9">
      <t>シセツセイビジギョウ</t>
    </rPh>
    <phoneticPr fontId="51"/>
  </si>
  <si>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51"/>
  </si>
  <si>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51"/>
  </si>
  <si>
    <t>　交付金等を活用する施設整備事業において確認する、「プラ施設整備事業」の該当・非該当の判断基準は下記のとおり。</t>
    <rPh sb="4" eb="5">
      <t>トウ</t>
    </rPh>
    <rPh sb="20" eb="22">
      <t>カクニン</t>
    </rPh>
    <rPh sb="39" eb="42">
      <t>ヒガイトウ</t>
    </rPh>
    <phoneticPr fontId="51"/>
  </si>
  <si>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51"/>
  </si>
  <si>
    <t>自由に行って構わない事項</t>
    <rPh sb="10" eb="12">
      <t>ジコウ</t>
    </rPh>
    <phoneticPr fontId="51"/>
  </si>
  <si>
    <t>備考</t>
    <rPh sb="0" eb="2">
      <t>ビコウ</t>
    </rPh>
    <phoneticPr fontId="51"/>
  </si>
  <si>
    <t>【各フォーマットのシート入力等について】</t>
    <rPh sb="1" eb="2">
      <t>カク</t>
    </rPh>
    <rPh sb="12" eb="14">
      <t>ニュウリョク</t>
    </rPh>
    <rPh sb="14" eb="15">
      <t>トウ</t>
    </rPh>
    <phoneticPr fontId="51"/>
  </si>
  <si>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51"/>
  </si>
  <si>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4"/>
  </si>
  <si>
    <t>有料化の実施方法ではなく、導入に向けた検討内容を簡潔に記載すること。構成市町村毎に検討内容等が異なる場合は、そのことが分かるように記載すること。
なお、有料化を実施済みの場合は、「６関連するその他の施策」において、その詳細を記載すること。</t>
    <rPh sb="0" eb="3">
      <t>ユウリョウカ</t>
    </rPh>
    <rPh sb="4" eb="6">
      <t>ジッシ</t>
    </rPh>
    <rPh sb="6" eb="8">
      <t>ホウホウ</t>
    </rPh>
    <rPh sb="13" eb="15">
      <t>ドウニュウ</t>
    </rPh>
    <rPh sb="16" eb="17">
      <t>ム</t>
    </rPh>
    <rPh sb="19" eb="21">
      <t>ケントウ</t>
    </rPh>
    <rPh sb="21" eb="23">
      <t>ナイヨウ</t>
    </rPh>
    <rPh sb="24" eb="26">
      <t>カンケツ</t>
    </rPh>
    <rPh sb="27" eb="29">
      <t>キサイ</t>
    </rPh>
    <rPh sb="34" eb="37">
      <t>コウセイシ</t>
    </rPh>
    <rPh sb="39" eb="40">
      <t>ゴト</t>
    </rPh>
    <rPh sb="41" eb="45">
      <t>ケントウナイヨウ</t>
    </rPh>
    <rPh sb="45" eb="46">
      <t>トウ</t>
    </rPh>
    <rPh sb="47" eb="48">
      <t>コト</t>
    </rPh>
    <rPh sb="50" eb="52">
      <t>バアイ</t>
    </rPh>
    <rPh sb="59" eb="60">
      <t>ワ</t>
    </rPh>
    <rPh sb="65" eb="67">
      <t>キサイ</t>
    </rPh>
    <rPh sb="76" eb="79">
      <t>ユウリョウカ</t>
    </rPh>
    <rPh sb="80" eb="83">
      <t>ジッシズ</t>
    </rPh>
    <rPh sb="85" eb="87">
      <t>バアイ</t>
    </rPh>
    <rPh sb="109" eb="111">
      <t>ショウサイ</t>
    </rPh>
    <rPh sb="112" eb="114">
      <t>キサイ</t>
    </rPh>
    <phoneticPr fontId="14"/>
  </si>
  <si>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51"/>
  </si>
  <si>
    <t>（２）一般廃棄物の処理の現状と目標のフロー図（全域）</t>
    <rPh sb="21" eb="22">
      <t>ズ</t>
    </rPh>
    <phoneticPr fontId="17"/>
  </si>
  <si>
    <t>（１）一般廃棄物の処理の現状と目標（全域）</t>
    <rPh sb="3" eb="5">
      <t>イッパン</t>
    </rPh>
    <rPh sb="5" eb="8">
      <t>ハイキブツ</t>
    </rPh>
    <rPh sb="9" eb="11">
      <t>ショリ</t>
    </rPh>
    <rPh sb="12" eb="14">
      <t>ゲンジョウ</t>
    </rPh>
    <rPh sb="15" eb="17">
      <t>モクヒョウ</t>
    </rPh>
    <rPh sb="18" eb="20">
      <t>ゼンイキ</t>
    </rPh>
    <phoneticPr fontId="14"/>
  </si>
  <si>
    <t>対象地域全域における一般廃棄物の処理の現状と目標のフロー図について、それぞれ作成すること。
各数値については、下表「欄外入力セル」に上から順に入力すること。
※入力された数値が反映する仕様。
※下表は上段が現状用、下段が目標用である。</t>
    <rPh sb="28" eb="29">
      <t>ズ</t>
    </rPh>
    <rPh sb="97" eb="99">
      <t>カヒョウ</t>
    </rPh>
    <rPh sb="100" eb="102">
      <t>ジョウダン</t>
    </rPh>
    <rPh sb="103" eb="105">
      <t>ゲンジョウ</t>
    </rPh>
    <rPh sb="105" eb="106">
      <t>ヨウ</t>
    </rPh>
    <rPh sb="107" eb="109">
      <t>カダン</t>
    </rPh>
    <rPh sb="110" eb="112">
      <t>モクヒョウ</t>
    </rPh>
    <rPh sb="112" eb="113">
      <t>ヨウ</t>
    </rPh>
    <phoneticPr fontId="17"/>
  </si>
  <si>
    <t>（３）各構成市町村の一般廃棄物の処理の現状と目標</t>
    <rPh sb="3" eb="4">
      <t>カク</t>
    </rPh>
    <rPh sb="4" eb="6">
      <t>コウセイ</t>
    </rPh>
    <rPh sb="6" eb="9">
      <t>シチョウソン</t>
    </rPh>
    <phoneticPr fontId="14"/>
  </si>
  <si>
    <r>
      <t>対象地域における一般廃棄物の処理の現状と目標について、表１の補足資料として、</t>
    </r>
    <r>
      <rPr>
        <u/>
        <sz val="12"/>
        <color rgb="FFC00000"/>
        <rFont val="BIZ UDゴシック"/>
        <family val="3"/>
        <charset val="128"/>
      </rPr>
      <t>必要に応じて</t>
    </r>
    <r>
      <rPr>
        <sz val="12"/>
        <color rgb="FFC00000"/>
        <rFont val="BIZ UDゴシック"/>
        <family val="3"/>
        <charset val="128"/>
      </rPr>
      <t>構成市町村毎に表を作成すること。</t>
    </r>
    <rPh sb="30" eb="34">
      <t>ホソクシリョウ</t>
    </rPh>
    <rPh sb="38" eb="40">
      <t>ヒツヨウ</t>
    </rPh>
    <rPh sb="41" eb="42">
      <t>オウ</t>
    </rPh>
    <phoneticPr fontId="17"/>
  </si>
  <si>
    <t>○エネルギー回収の有無
プルダウンから選択すること。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廃止・休止施設」の場合は空欄でも構わない。
○交付金を活用した解体を実施する場合、その交付条件
廃焼却施設の解体について該当がある場合は、プルダウンから選択。該当しない場合は記載不要（空欄で良い）。
○備考
特記事項がない場合は、記載不要（空欄で良い）。</t>
    <phoneticPr fontId="15"/>
  </si>
  <si>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5"/>
  </si>
  <si>
    <t>エネルギー回収率
※発電・熱回収がある場合</t>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</si>
  <si>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○埋立て場所
プルダウンから選択、または直接入力することができる。
○処分場総面積
○処分場埋立面積
○処分場埋立容積
予定面積等の”数字のみ”記載する（単位は自動入力）。
○事業期間
施設の着工から竣工までの整備期間を記載すること。地域計画期間内の事業期間ではない点に留意すること。</t>
    <phoneticPr fontId="15"/>
  </si>
  <si>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5"/>
  </si>
  <si>
    <t>○プラ要件化の経過措置の適用（選択のみ。空欄としないこと）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○埋立期間（空欄としないこと）
予定期間を直接入力すること。
○跡地利用計画（空欄としないこと）
直接入力すること。未定の場合は、プルダウンから「未定」選択。
○備考
特記事項がない場合は、記載不要（空欄で良い）。</t>
    <phoneticPr fontId="15"/>
  </si>
  <si>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</si>
  <si>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</si>
  <si>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</si>
  <si>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</si>
  <si>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51"/>
  </si>
  <si>
    <r>
      <t xml:space="preserve">通知に基づく施設規模
</t>
    </r>
    <r>
      <rPr>
        <sz val="6"/>
        <rFont val="BIZ UDゴシック"/>
        <family val="3"/>
        <charset val="128"/>
      </rPr>
      <t>（計画１人１日平均排出量×計画収集人口＋計画直接搬入量）÷実稼働率</t>
    </r>
    <rPh sb="0" eb="2">
      <t>ツウチ</t>
    </rPh>
    <rPh sb="3" eb="4">
      <t>モト</t>
    </rPh>
    <phoneticPr fontId="15"/>
  </si>
  <si>
    <t>公共浄化槽等整備推進事業</t>
    <phoneticPr fontId="1"/>
  </si>
  <si>
    <t>留意事項等について下記に記載する。</t>
    <phoneticPr fontId="18"/>
  </si>
  <si>
    <t>留意事項等について下記に記載する。</t>
    <phoneticPr fontId="17"/>
  </si>
  <si>
    <t>留意事項等について下記に記載する。</t>
    <phoneticPr fontId="14"/>
  </si>
  <si>
    <t>各項目の留意事項等について下記に記載する。</t>
    <rPh sb="0" eb="3">
      <t>カクコウモク</t>
    </rPh>
    <phoneticPr fontId="51"/>
  </si>
  <si>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51"/>
  </si>
  <si>
    <t>【計画収集人口（人）】
計画目標年次における（区域内の総人口）-（自家処理量人口）の値。
※計画目標年次における各人口は、過去10年間の当該区域の地域人口の実績値の動態をもとにすること。</t>
    <phoneticPr fontId="51"/>
  </si>
  <si>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51"/>
  </si>
  <si>
    <t>【計画年間日平均処理量（t/日）※自動計算】
計画目標年次における年間処理量の日平均とする。
（計画１人１日平均排出量）×（計画収集人口）＋（計画直接搬入量）の式にて算出。</t>
    <phoneticPr fontId="51"/>
  </si>
  <si>
    <t xml:space="preserve">【通知に基づく施設規模　※自動計算】
施設規模算定通知２（１）に定める数値。
年間停止日数については、上限である７５日を適用している。
</t>
    <phoneticPr fontId="51"/>
  </si>
  <si>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51"/>
  </si>
  <si>
    <t>【災害廃棄物処理量（見込み％）】
上記が「○」の場合のみ記載する。施設規模に対する災害廃棄物処理量の割合（％）の数字のみ入力すること（単位は自動入力）。</t>
    <phoneticPr fontId="51"/>
  </si>
  <si>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51"/>
  </si>
  <si>
    <t>エネルギー回収のありなしに関わらず、焼却施設を環境省所管の交付金等を活用し、整備する場合は下記を記載</t>
    <rPh sb="5" eb="7">
      <t>カイシュウ</t>
    </rPh>
    <rPh sb="13" eb="14">
      <t>カカ</t>
    </rPh>
    <rPh sb="18" eb="20">
      <t>ショウキャク</t>
    </rPh>
    <rPh sb="20" eb="22">
      <t>シセツ</t>
    </rPh>
    <rPh sb="23" eb="26">
      <t>カンキョウショウ</t>
    </rPh>
    <rPh sb="26" eb="28">
      <t>ショカン</t>
    </rPh>
    <rPh sb="29" eb="32">
      <t>コウフキン</t>
    </rPh>
    <rPh sb="32" eb="33">
      <t>トウ</t>
    </rPh>
    <rPh sb="34" eb="36">
      <t>カツヨウ</t>
    </rPh>
    <rPh sb="38" eb="40">
      <t>セイビ</t>
    </rPh>
    <rPh sb="42" eb="44">
      <t>バアイ</t>
    </rPh>
    <rPh sb="45" eb="47">
      <t>カキ</t>
    </rPh>
    <rPh sb="48" eb="50">
      <t>キサイ</t>
    </rPh>
    <phoneticPr fontId="15"/>
  </si>
  <si>
    <t>○エネルギー回収のありなしに関わらず、焼却施設を環境省所管の交付金等を活用し、整備する場合の各項目の記載要領</t>
    <rPh sb="46" eb="49">
      <t>カクコウモク</t>
    </rPh>
    <phoneticPr fontId="51"/>
  </si>
  <si>
    <t>理由書①</t>
    <rPh sb="0" eb="3">
      <t>リユウショ</t>
    </rPh>
    <phoneticPr fontId="51"/>
  </si>
  <si>
    <t>理由書②</t>
    <rPh sb="0" eb="3">
      <t>リユウショ</t>
    </rPh>
    <phoneticPr fontId="51"/>
  </si>
  <si>
    <t>理由書③</t>
    <rPh sb="0" eb="3">
      <t>リユウショ</t>
    </rPh>
    <phoneticPr fontId="51"/>
  </si>
  <si>
    <t>観光地等でごみ排出量の季節変動が著しく大きい場合</t>
    <phoneticPr fontId="51"/>
  </si>
  <si>
    <t>災害廃棄物処理量を10％超えて見込む場合</t>
    <phoneticPr fontId="51"/>
  </si>
  <si>
    <t>計画１人１日あたりのごみ排出量が数値目標を上回って減少しているため、実績の95％で計画１人１日平均排出量を見込む場合</t>
    <phoneticPr fontId="51"/>
  </si>
  <si>
    <t>参考資料</t>
    <rPh sb="0" eb="2">
      <t>サンコウ</t>
    </rPh>
    <rPh sb="2" eb="4">
      <t>シリョウ</t>
    </rPh>
    <phoneticPr fontId="51"/>
  </si>
  <si>
    <t>○理由書等の早見表</t>
    <rPh sb="4" eb="5">
      <t>トウ</t>
    </rPh>
    <rPh sb="6" eb="9">
      <t>ハヤミヒョウ</t>
    </rPh>
    <phoneticPr fontId="51"/>
  </si>
  <si>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51"/>
  </si>
  <si>
    <t>災害廃棄物処理計画</t>
    <phoneticPr fontId="51"/>
  </si>
  <si>
    <t>○※</t>
    <phoneticPr fontId="51"/>
  </si>
  <si>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51"/>
  </si>
  <si>
    <t>一般廃棄物の処理の実績と予測</t>
    <rPh sb="0" eb="5">
      <t>イッパンハイキブツ</t>
    </rPh>
    <rPh sb="6" eb="8">
      <t>ショリ</t>
    </rPh>
    <rPh sb="9" eb="11">
      <t>ジッセキ</t>
    </rPh>
    <rPh sb="12" eb="14">
      <t>ヨソク</t>
    </rPh>
    <phoneticPr fontId="1"/>
  </si>
  <si>
    <t>地域の要件がその他の場合は具体的に記載</t>
    <phoneticPr fontId="14"/>
  </si>
  <si>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51"/>
  </si>
  <si>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51"/>
  </si>
  <si>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51"/>
  </si>
  <si>
    <t>実施予定
の場合</t>
    <rPh sb="0" eb="2">
      <t>ジッシ</t>
    </rPh>
    <rPh sb="2" eb="4">
      <t>ヨテイ</t>
    </rPh>
    <rPh sb="6" eb="8">
      <t>バアイ</t>
    </rPh>
    <phoneticPr fontId="1"/>
  </si>
  <si>
    <t>実施済
の場合</t>
    <rPh sb="0" eb="2">
      <t>ジッシ</t>
    </rPh>
    <rPh sb="2" eb="3">
      <t>ズミ</t>
    </rPh>
    <rPh sb="5" eb="7">
      <t>バアイ</t>
    </rPh>
    <phoneticPr fontId="1"/>
  </si>
  <si>
    <t>有料化導入に向けた
検討状況
※全ての構成市町村で導入済の場合は記載不要</t>
    <rPh sb="0" eb="3">
      <t>ユウリョウカ</t>
    </rPh>
    <rPh sb="3" eb="5">
      <t>ドウニュウ</t>
    </rPh>
    <rPh sb="6" eb="7">
      <t>ム</t>
    </rPh>
    <rPh sb="10" eb="12">
      <t>ケントウ</t>
    </rPh>
    <rPh sb="12" eb="14">
      <t>ジョウキョウ</t>
    </rPh>
    <rPh sb="17" eb="18">
      <t>スベ</t>
    </rPh>
    <rPh sb="20" eb="22">
      <t>コウセイ</t>
    </rPh>
    <rPh sb="22" eb="25">
      <t>シチョウソン</t>
    </rPh>
    <rPh sb="26" eb="28">
      <t>ドウニュウ</t>
    </rPh>
    <rPh sb="28" eb="29">
      <t>ズミ</t>
    </rPh>
    <rPh sb="30" eb="32">
      <t>バアイ</t>
    </rPh>
    <rPh sb="33" eb="35">
      <t>キサイ</t>
    </rPh>
    <rPh sb="35" eb="37">
      <t>フヨウ</t>
    </rPh>
    <phoneticPr fontId="14"/>
  </si>
  <si>
    <t xml:space="preserve">
○事業種別
プルダウンから選択すること。
○施設名称等
施設整備事業については、表３－Ａ～Ｅの施設名称と合わせること。
計画支援事業等については、「事業番号○のための計画支援」とする。
廃焼却施設解体については、「廃焼却施設解体（「表５現有施設一覧に記載の施設名称」）」と記載すること。
○事業番号
各表の記載と合わせること。
廃焼却施設解体については、表５の「関連する新設事業番号※表３の事業番号」と合わせること。
○事業主体名
各表の記載と合わせること。
○規模
各表の記載と合わせること。
廃焼却施設解体、計画支援事業等については記載不要。
○事業期間
○交付金交付期間
地域計画期間内の事業期間を記載すること。
なお、事業が複数の地域計画を跨ぐ場合は備考欄に「全体の事業期間：○○～○○」と記載すること。
○総事業費、交付対象事業費
基本、当該地域計画内の金額を記載すること。
なお、事業が複数の地域計画を跨ぐ場合は、「複数計画合算費」に、事業全体の総事業費及び交付対象事業費の合計金額を記載すること。
○その他
実施しない事業の欄は削除して構わない。
</t>
    <rPh sb="2" eb="4">
      <t>ジギョウ</t>
    </rPh>
    <rPh sb="4" eb="6">
      <t>シュベツ</t>
    </rPh>
    <rPh sb="24" eb="29">
      <t>シセツメイショウトウ</t>
    </rPh>
    <rPh sb="30" eb="32">
      <t>シセツ</t>
    </rPh>
    <rPh sb="32" eb="36">
      <t>セイビジギョウ</t>
    </rPh>
    <rPh sb="42" eb="43">
      <t>ヒョウ</t>
    </rPh>
    <rPh sb="51" eb="53">
      <t>キサイ</t>
    </rPh>
    <rPh sb="59" eb="66">
      <t>ケイカクシエンジギョウトウ</t>
    </rPh>
    <rPh sb="73" eb="75">
      <t>ジギョウ</t>
    </rPh>
    <rPh sb="75" eb="77">
      <t>バンゴウ</t>
    </rPh>
    <rPh sb="82" eb="84">
      <t>ケイカク</t>
    </rPh>
    <rPh sb="84" eb="86">
      <t>シエン</t>
    </rPh>
    <rPh sb="95" eb="98">
      <t>ハイショウキャク</t>
    </rPh>
    <rPh sb="98" eb="100">
      <t>シセツ</t>
    </rPh>
    <rPh sb="147" eb="149">
      <t>バンゴウ</t>
    </rPh>
    <rPh sb="172" eb="174">
      <t>カイタイ</t>
    </rPh>
    <rPh sb="239" eb="240">
      <t>カク</t>
    </rPh>
    <rPh sb="240" eb="241">
      <t>ヒョウ</t>
    </rPh>
    <rPh sb="258" eb="260">
      <t>カイタイ</t>
    </rPh>
    <rPh sb="261" eb="263">
      <t>ケイカク</t>
    </rPh>
    <rPh sb="263" eb="265">
      <t>シエン</t>
    </rPh>
    <rPh sb="265" eb="267">
      <t>ジギョウ</t>
    </rPh>
    <rPh sb="267" eb="268">
      <t>トウ</t>
    </rPh>
    <rPh sb="273" eb="275">
      <t>キサイ</t>
    </rPh>
    <rPh sb="275" eb="277">
      <t>フヨウ</t>
    </rPh>
    <rPh sb="278" eb="282">
      <t>ジギョウキカン</t>
    </rPh>
    <rPh sb="284" eb="287">
      <t>コウフキン</t>
    </rPh>
    <rPh sb="289" eb="291">
      <t>キカン</t>
    </rPh>
    <rPh sb="308" eb="310">
      <t>キサイ</t>
    </rPh>
    <rPh sb="322" eb="324">
      <t>フクスウ</t>
    </rPh>
    <rPh sb="365" eb="369">
      <t>ソウジギョウヒ</t>
    </rPh>
    <rPh sb="370" eb="374">
      <t>コウフタイショウ</t>
    </rPh>
    <rPh sb="374" eb="377">
      <t>ジギョウヒ</t>
    </rPh>
    <rPh sb="378" eb="380">
      <t>キホン</t>
    </rPh>
    <rPh sb="381" eb="383">
      <t>トウガイ</t>
    </rPh>
    <rPh sb="383" eb="387">
      <t>チイキケイカク</t>
    </rPh>
    <rPh sb="387" eb="388">
      <t>ナイ</t>
    </rPh>
    <rPh sb="389" eb="391">
      <t>キンガク</t>
    </rPh>
    <rPh sb="392" eb="394">
      <t>キサイ</t>
    </rPh>
    <rPh sb="403" eb="405">
      <t>ジギョウ</t>
    </rPh>
    <rPh sb="414" eb="415">
      <t>マタ</t>
    </rPh>
    <rPh sb="455" eb="457">
      <t>キサイ</t>
    </rPh>
    <rPh sb="467" eb="468">
      <t>タ</t>
    </rPh>
    <phoneticPr fontId="15"/>
  </si>
  <si>
    <r>
      <t xml:space="preserve">設置予定地
</t>
    </r>
    <r>
      <rPr>
        <sz val="9"/>
        <rFont val="BIZ UDゴシック"/>
        <family val="3"/>
        <charset val="128"/>
      </rPr>
      <t>※検討中の場合は「未定」</t>
    </r>
    <rPh sb="0" eb="5">
      <t>セッチヨテイチ</t>
    </rPh>
    <rPh sb="7" eb="10">
      <t>ケントウチュウ</t>
    </rPh>
    <phoneticPr fontId="1"/>
  </si>
  <si>
    <t>回収品目
（再生・処理手法：
再生材の用途）</t>
    <rPh sb="9" eb="11">
      <t>ショリ</t>
    </rPh>
    <rPh sb="16" eb="18">
      <t>サイセイ</t>
    </rPh>
    <rPh sb="18" eb="19">
      <t>ザイ</t>
    </rPh>
    <rPh sb="20" eb="22">
      <t>ヨウト</t>
    </rPh>
    <phoneticPr fontId="51"/>
  </si>
  <si>
    <t>回収量（t/年）</t>
    <rPh sb="5" eb="7">
      <t>･ネン</t>
    </rPh>
    <phoneticPr fontId="51"/>
  </si>
  <si>
    <t>浸水対策</t>
    <rPh sb="0" eb="2">
      <t>シンスイ</t>
    </rPh>
    <rPh sb="2" eb="4">
      <t>タイサク</t>
    </rPh>
    <phoneticPr fontId="1"/>
  </si>
  <si>
    <t>想定される浸水深
※未定の場合は記載不要</t>
    <phoneticPr fontId="1"/>
  </si>
  <si>
    <t>○環境省所管（循環交付金等）の活用を予定（選択のみ）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
　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t>
    <phoneticPr fontId="1"/>
  </si>
  <si>
    <t>工種</t>
    <rPh sb="0" eb="2">
      <t>コウシュ</t>
    </rPh>
    <phoneticPr fontId="1"/>
  </si>
  <si>
    <t>各項目の留意事項等について下記に記載する。</t>
    <rPh sb="0" eb="3">
      <t>カクコウモク</t>
    </rPh>
    <rPh sb="4" eb="9">
      <t>リュウイジコウトウ</t>
    </rPh>
    <rPh sb="13" eb="15">
      <t>カキ</t>
    </rPh>
    <rPh sb="16" eb="18">
      <t>キサイ</t>
    </rPh>
    <phoneticPr fontId="1"/>
  </si>
  <si>
    <t>○</t>
    <phoneticPr fontId="1"/>
  </si>
  <si>
    <t>－</t>
    <phoneticPr fontId="1"/>
  </si>
  <si>
    <t>表４
計画支援</t>
    <rPh sb="0" eb="1">
      <t>ヒョウ</t>
    </rPh>
    <rPh sb="3" eb="5">
      <t>ケイカク</t>
    </rPh>
    <rPh sb="5" eb="7">
      <t>シエン</t>
    </rPh>
    <phoneticPr fontId="1"/>
  </si>
  <si>
    <t>表５
現有施設</t>
    <rPh sb="0" eb="1">
      <t>ヒョウ</t>
    </rPh>
    <rPh sb="3" eb="5">
      <t>ゲンユウ</t>
    </rPh>
    <rPh sb="5" eb="7">
      <t>シセツ</t>
    </rPh>
    <phoneticPr fontId="1"/>
  </si>
  <si>
    <t>表７
浄化槽</t>
    <rPh sb="0" eb="1">
      <t>ヒョウ</t>
    </rPh>
    <rPh sb="3" eb="5">
      <t>ジョウカ</t>
    </rPh>
    <rPh sb="5" eb="6">
      <t>ソウ</t>
    </rPh>
    <phoneticPr fontId="1"/>
  </si>
  <si>
    <t>総括表</t>
    <rPh sb="0" eb="3">
      <t>ソウカツヒョウ</t>
    </rPh>
    <phoneticPr fontId="1"/>
  </si>
  <si>
    <t>マテリアルリサイクル推進等のための整備事業</t>
    <phoneticPr fontId="1"/>
  </si>
  <si>
    <t>分散型資源回収のための整備事業</t>
    <rPh sb="0" eb="3">
      <t>ブンサンガタ</t>
    </rPh>
    <rPh sb="3" eb="7">
      <t>シゲンカイシュウ</t>
    </rPh>
    <phoneticPr fontId="1"/>
  </si>
  <si>
    <t>本文１</t>
    <rPh sb="0" eb="2">
      <t>ホンブン</t>
    </rPh>
    <phoneticPr fontId="1"/>
  </si>
  <si>
    <t>令和７年度</t>
    <rPh sb="0" eb="2">
      <t>レイワ</t>
    </rPh>
    <phoneticPr fontId="1"/>
  </si>
  <si>
    <t>令和８年度</t>
    <rPh sb="0" eb="2">
      <t>レイワ</t>
    </rPh>
    <phoneticPr fontId="1"/>
  </si>
  <si>
    <t>令和９年度</t>
    <rPh sb="0" eb="2">
      <t>レイワ</t>
    </rPh>
    <phoneticPr fontId="1"/>
  </si>
  <si>
    <t>令和１０年度</t>
    <rPh sb="0" eb="2">
      <t>レイワ</t>
    </rPh>
    <phoneticPr fontId="1"/>
  </si>
  <si>
    <t>○事業番号
①や②等の丸数字番号を記載すること。この丸数字は「総括表」シートへ記載する事業番号となり、この番号により事業内容を確認するため、他の計画支援事業と重複しない番号にすること。
○関連する本体事業の番号
表３の関連する事業番号を記載すること。「廃棄物処理施設の集約化に係る調査」等関連する表３の番号がない場合は記載不要（空欄で良い）。
○事業名
プルダウンから選択、または直接入力することができる。
○事業目的
簡潔に記載すること。また、「廃棄物処理施設の集約化に係る調査」のためであれば、ここに明記すること。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○備考
特記事項がない場合は、記載不要（空欄で良い）。</t>
    <phoneticPr fontId="1"/>
  </si>
  <si>
    <t>各項目の留意事項等について下記に記載する。</t>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</si>
  <si>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○型式及び処理方式
コンパクタ・コンテナ方式、ピット・クレーン方式等、適当な方式を直接入力すること。
○事業期間
施設の着工から竣工までの整備期間を記載すること。地域計画期間内の事業期間ではない点に留意すること。</t>
    <phoneticPr fontId="1"/>
  </si>
  <si>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</si>
  <si>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t>
    <phoneticPr fontId="1"/>
  </si>
  <si>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t>
    <phoneticPr fontId="1"/>
  </si>
  <si>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
  </si>
  <si>
    <t>○関連する広域化・集約化事業の概要（空欄としないこと）
簡潔に記載すること。運搬中継施設は広域化・集約化のための施設整備事業が交付対象である点に留意すること。
○施設へのごみの直接持ち込みの有無（空欄としないこと）
プルダウンから選択、または直接入力すること。
○取扱う収集品目（空欄としないこと）
プルダウンから選択、または直接入力（資源物も扱う場合など）すること。
○備考
特記事項がない場合は、記載不要（空欄で良い）。</t>
    <phoneticPr fontId="1"/>
  </si>
  <si>
    <t xml:space="preserve">○事業番号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
</t>
    <phoneticPr fontId="1"/>
  </si>
  <si>
    <t xml:space="preserve">○環境省所管（循環交付金等）の活用を予定（選択のみ）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t>
    <phoneticPr fontId="1"/>
  </si>
  <si>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○処理する有機性廃棄物※汚泥再生処理センターを整備する場合
し尿、浄化槽汚泥、生ごみ、農業集落排水施設汚泥等を直接入力すること。また、性能指針において、し尿、浄化槽汚泥に加え、有機性廃棄物を処理することと示している点に留意すること。非該当の場合は、「－」をプルダウンから選択すること。
○資源化の方法※汚泥再生処理センターを整備する場合
○資源化物の利用方法※汚泥再生処理センターを整備する場合
○堆肥の利用計画※ごみ堆肥化施設を整備する場合
○飼料の利用計画※ごみ飼料化施設を整備する場合
○計画処理人口及び面積※コミュニティ・プラントを整備する場合
簡潔に直接入力すること。非該当の場合は、「－」をプルダウンから選択すること。
○備考
特記事項がない場合は、記載不要（空欄で良い）。</t>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</si>
  <si>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○処理能力（単位）
特に環境省所管の交付金等（後述）を活用して整備する焼却施設の処理能力を算定する場合は、令和６年３月29日付け環境省環境再生・資源循環局廃棄物適正処理課長通知「循環型社会形成推進交付金等に係る施設の整備規模について（通知）」を参考にすること。
○事業期間
施設の着工から竣工までの整備期間を記載すること。地域計画期間内の事業期間ではない点に留意すること。</t>
    <phoneticPr fontId="1"/>
  </si>
  <si>
    <t>○想定される浸水深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
○環境省所管（循環交付金等）の活用を予定（選択のみ）
対象は、下記のとおりとする。活用する場合のみ「○」をプルダウンから選択すること。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1"/>
  </si>
  <si>
    <t>○国土強靭化地域計画（空欄としないこと）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t>
    <phoneticPr fontId="1"/>
  </si>
  <si>
    <t>「エネルギー回収のありなしに関わらず、焼却施設を環境省所管の交付金等を活用し、整備する場合は下記を記載」の記載要領等については、別シート「策定に関する留意事項」まとめているため、確認すること。
なお、黄色付きセルは入力不要。</t>
    <rPh sb="100" eb="102">
      <t>キイロ</t>
    </rPh>
    <rPh sb="102" eb="103">
      <t>ツ</t>
    </rPh>
    <rPh sb="107" eb="109">
      <t>ニュウリョク</t>
    </rPh>
    <rPh sb="109" eb="111">
      <t>フヨウ</t>
    </rPh>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</si>
  <si>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○施設種別
プルダウンから選択、または直接入力することができる。
○事業期間
施設の着工から竣工までの整備期間を記載すること。地域計画期間内の事業期間ではない点に留意すること。</t>
    <phoneticPr fontId="1"/>
  </si>
  <si>
    <t xml:space="preserve">○プラ要件化の経過措置の適用（選択のみ。空欄としないこと）
地域計画に新たに記載する事業である場合、または、令和４年４月１日以降に承認された地域計画に新規に記載された事業の継続事業である場合は、プルダウンから「－」を選択する。整備する事業が、令和４年３月31日以前に環境大臣の承認を受けた地域計画に記載済の事業である場合は、経過措置を受けているため、プルダウンから「○」を選択する。空欄としないこと。
なお、離島地域、奄美群島、山村地域、過疎地域及び沖縄県に該当し、プラスチック使用製品廃棄物の分別収集及び再商品化に必要な措置の実施が義務化されない場合は、「－」をプルダウンから選択すること。ただし、奄美群島、沖縄県以外については、構成市町村の状況により判断が異なる場合がある為、判断が困難な場合においては適宜環境省へ都道府県を通じて相談すること。
○プラ施設整備事業（選択のみ。空欄としないこと）
整備する事業が、別シート「策定に関する留意事項」に記載する「プラ施設整備事業」に該当する場合は、「○」をプルダウンから選択する。非該当の場合は「－」をプルダウンから選択すること。
</t>
    <phoneticPr fontId="1"/>
  </si>
  <si>
    <t>リサイクル率
（ﾘｻｲｸﾙ量／総排出量
×100％）</t>
    <rPh sb="13" eb="14">
      <t>リョウ</t>
    </rPh>
    <rPh sb="15" eb="16">
      <t>ソウ</t>
    </rPh>
    <rPh sb="16" eb="18">
      <t>ハイシュツ</t>
    </rPh>
    <rPh sb="18" eb="19">
      <t>リョウ</t>
    </rPh>
    <phoneticPr fontId="51"/>
  </si>
  <si>
    <t>分散型資源回収施設整備に係る解体</t>
    <rPh sb="0" eb="3">
      <t>ブンサンガタ</t>
    </rPh>
    <rPh sb="3" eb="7">
      <t>シゲンカイシュウ</t>
    </rPh>
    <rPh sb="7" eb="9">
      <t>シセツ</t>
    </rPh>
    <rPh sb="9" eb="11">
      <t>セイビ</t>
    </rPh>
    <rPh sb="12" eb="13">
      <t>カカ</t>
    </rPh>
    <rPh sb="14" eb="16">
      <t>カイタイ</t>
    </rPh>
    <phoneticPr fontId="30"/>
  </si>
  <si>
    <t>④その他（備考に記載）</t>
    <rPh sb="3" eb="4">
      <t>タ</t>
    </rPh>
    <rPh sb="5" eb="7">
      <t>ビコウ</t>
    </rPh>
    <rPh sb="8" eb="10">
      <t>キサイ</t>
    </rPh>
    <phoneticPr fontId="30"/>
  </si>
  <si>
    <t>広域化・集約化後
の構成市町村数
（対象市町村）</t>
    <rPh sb="0" eb="3">
      <t>コウイキカ</t>
    </rPh>
    <rPh sb="4" eb="6">
      <t>シュウヤク</t>
    </rPh>
    <rPh sb="6" eb="7">
      <t>カ</t>
    </rPh>
    <rPh sb="7" eb="8">
      <t>ゴ</t>
    </rPh>
    <rPh sb="10" eb="12">
      <t>コウセイ</t>
    </rPh>
    <rPh sb="12" eb="15">
      <t>シチョウソン</t>
    </rPh>
    <rPh sb="15" eb="16">
      <t>スウ</t>
    </rPh>
    <rPh sb="18" eb="20">
      <t>タイショウ</t>
    </rPh>
    <rPh sb="20" eb="23">
      <t>シチョウソン</t>
    </rPh>
    <phoneticPr fontId="15"/>
  </si>
  <si>
    <t>本施設整備にあたり
廃止する施設
(対象市町村)</t>
    <rPh sb="0" eb="1">
      <t>ホン</t>
    </rPh>
    <rPh sb="1" eb="3">
      <t>シセツ</t>
    </rPh>
    <rPh sb="3" eb="5">
      <t>セイビ</t>
    </rPh>
    <rPh sb="10" eb="12">
      <t>ハイシ</t>
    </rPh>
    <rPh sb="14" eb="16">
      <t>シセツ</t>
    </rPh>
    <rPh sb="18" eb="20">
      <t>タイショウ</t>
    </rPh>
    <rPh sb="20" eb="23">
      <t>シチョウソン</t>
    </rPh>
    <phoneticPr fontId="15"/>
  </si>
  <si>
    <t>交付金を活用した解体を実施する場合、その交付条件</t>
    <rPh sb="0" eb="3">
      <t>コウフキン</t>
    </rPh>
    <rPh sb="4" eb="6">
      <t>カツヨウ</t>
    </rPh>
    <rPh sb="8" eb="9">
      <t>ハイ</t>
    </rPh>
    <rPh sb="9" eb="11">
      <t>ショウキャク</t>
    </rPh>
    <rPh sb="11" eb="13">
      <t>カイタイ</t>
    </rPh>
    <rPh sb="14" eb="16">
      <t>ジッシ</t>
    </rPh>
    <rPh sb="18" eb="20">
      <t>バアイコウフジョウケン</t>
    </rPh>
    <phoneticPr fontId="1"/>
  </si>
  <si>
    <t>令和６年度</t>
    <rPh sb="0" eb="2">
      <t>レイワ</t>
    </rPh>
    <phoneticPr fontId="1"/>
  </si>
  <si>
    <t>項目名</t>
    <rPh sb="0" eb="3">
      <t>コウモクメイ</t>
    </rPh>
    <phoneticPr fontId="30"/>
  </si>
  <si>
    <t>選択肢</t>
    <rPh sb="0" eb="3">
      <t>センタクシ</t>
    </rPh>
    <phoneticPr fontId="30"/>
  </si>
  <si>
    <t>地域の要件</t>
    <phoneticPr fontId="30"/>
  </si>
  <si>
    <t>プラ実施方法</t>
    <phoneticPr fontId="30"/>
  </si>
  <si>
    <t>プラ要件化対象事業の実施</t>
    <phoneticPr fontId="30"/>
  </si>
  <si>
    <t>有料化導入状況</t>
    <phoneticPr fontId="30"/>
  </si>
  <si>
    <t>災害廃棄物処理計画策定状況</t>
    <rPh sb="0" eb="2">
      <t>サイガイ</t>
    </rPh>
    <rPh sb="2" eb="5">
      <t>ハイキブツ</t>
    </rPh>
    <rPh sb="5" eb="7">
      <t>ショリ</t>
    </rPh>
    <rPh sb="7" eb="9">
      <t>ケイカク</t>
    </rPh>
    <rPh sb="9" eb="11">
      <t>サクテイ</t>
    </rPh>
    <phoneticPr fontId="30"/>
  </si>
  <si>
    <t>工種</t>
    <phoneticPr fontId="30"/>
  </si>
  <si>
    <t>施設種別</t>
    <phoneticPr fontId="30"/>
  </si>
  <si>
    <r>
      <t xml:space="preserve">環境省所管（循環交付金等）の活用を予定
</t>
    </r>
    <r>
      <rPr>
        <sz val="9"/>
        <color indexed="8"/>
        <rFont val="BIZ UDゴシック"/>
        <family val="3"/>
        <charset val="128"/>
      </rPr>
      <t>※「○」の場合は以下の項目を記載すること</t>
    </r>
    <rPh sb="0" eb="3">
      <t>カンキョウショウ</t>
    </rPh>
    <rPh sb="3" eb="5">
      <t>ショカン</t>
    </rPh>
    <rPh sb="6" eb="8">
      <t>ホジョ</t>
    </rPh>
    <rPh sb="9" eb="11">
      <t>ジュンカン</t>
    </rPh>
    <rPh sb="11" eb="14">
      <t>コウフキン</t>
    </rPh>
    <rPh sb="14" eb="15">
      <t>トウ</t>
    </rPh>
    <rPh sb="17" eb="19">
      <t>カツヨウ</t>
    </rPh>
    <rPh sb="20" eb="22">
      <t>ヨテイ</t>
    </rPh>
    <rPh sb="28" eb="30">
      <t>バアイ</t>
    </rPh>
    <rPh sb="31" eb="33">
      <t>イカ</t>
    </rPh>
    <rPh sb="34" eb="36">
      <t>コウモク</t>
    </rPh>
    <rPh sb="37" eb="39">
      <t>キサイ</t>
    </rPh>
    <phoneticPr fontId="15"/>
  </si>
  <si>
    <t>循環交付金等の活用を予定</t>
    <phoneticPr fontId="30"/>
  </si>
  <si>
    <t>国土強靭化、CO2削減率、スラグ、ストック</t>
    <phoneticPr fontId="30"/>
  </si>
  <si>
    <t>国土強靭化計画</t>
    <phoneticPr fontId="30"/>
  </si>
  <si>
    <t>プラ経過措置、プラ施設整備事業</t>
    <rPh sb="2" eb="4">
      <t>ケイカ</t>
    </rPh>
    <rPh sb="4" eb="6">
      <t>ソチ</t>
    </rPh>
    <phoneticPr fontId="30"/>
  </si>
  <si>
    <t>プラ経過措置</t>
    <phoneticPr fontId="30"/>
  </si>
  <si>
    <t>余熱利用～バイオガスの利用計画</t>
    <rPh sb="2" eb="4">
      <t>リヨウ</t>
    </rPh>
    <rPh sb="11" eb="13">
      <t>リヨウ</t>
    </rPh>
    <rPh sb="13" eb="15">
      <t>ケイカク</t>
    </rPh>
    <phoneticPr fontId="30"/>
  </si>
  <si>
    <t>施設規模よりも大きいまたは小さい</t>
    <phoneticPr fontId="30"/>
  </si>
  <si>
    <t>災害廃棄物処理計画への受入の記載</t>
    <phoneticPr fontId="30"/>
  </si>
  <si>
    <t>取扱う収集品目</t>
    <phoneticPr fontId="30"/>
  </si>
  <si>
    <t>直接持ち込みの有無</t>
    <phoneticPr fontId="30"/>
  </si>
  <si>
    <t>国土強靱化～計画処理人口及び面積</t>
    <rPh sb="0" eb="2">
      <t>コクド</t>
    </rPh>
    <rPh sb="2" eb="5">
      <t>キョウジンカ</t>
    </rPh>
    <phoneticPr fontId="30"/>
  </si>
  <si>
    <t>埋立て場所</t>
    <rPh sb="0" eb="2">
      <t>ウメタ</t>
    </rPh>
    <rPh sb="3" eb="5">
      <t>バショ</t>
    </rPh>
    <phoneticPr fontId="30"/>
  </si>
  <si>
    <t>跡地利用計画</t>
    <phoneticPr fontId="30"/>
  </si>
  <si>
    <t>プラ施設整備事業</t>
    <phoneticPr fontId="30"/>
  </si>
  <si>
    <t>事業名</t>
    <phoneticPr fontId="30"/>
  </si>
  <si>
    <t>エネルギー回収の有無</t>
    <phoneticPr fontId="30"/>
  </si>
  <si>
    <t>事業名称</t>
    <phoneticPr fontId="30"/>
  </si>
  <si>
    <t>事業種別</t>
    <phoneticPr fontId="30"/>
  </si>
  <si>
    <t>　〃</t>
    <phoneticPr fontId="30"/>
  </si>
  <si>
    <t>解体を実施する場合の交付条件</t>
    <phoneticPr fontId="30"/>
  </si>
  <si>
    <t>表３－Ｂ　分散型資源回収のための整備事業</t>
    <rPh sb="0" eb="1">
      <t>ヒョウ</t>
    </rPh>
    <rPh sb="16" eb="18">
      <t>セイビ</t>
    </rPh>
    <rPh sb="18" eb="20">
      <t>ジギョウ</t>
    </rPh>
    <phoneticPr fontId="1"/>
  </si>
  <si>
    <t>表３Ｃ　
エネ回収</t>
    <rPh sb="0" eb="1">
      <t>ヒョウ</t>
    </rPh>
    <rPh sb="7" eb="9">
      <t>カイシュウ</t>
    </rPh>
    <phoneticPr fontId="1"/>
  </si>
  <si>
    <t>表３Ａ
マテリサ</t>
    <rPh sb="0" eb="1">
      <t>ヒョウ</t>
    </rPh>
    <phoneticPr fontId="1"/>
  </si>
  <si>
    <t>表３Ｄ
中継運搬</t>
    <rPh sb="0" eb="1">
      <t>ヒョウ</t>
    </rPh>
    <rPh sb="4" eb="6">
      <t>チュウケイ</t>
    </rPh>
    <rPh sb="6" eb="8">
      <t>ウンパン</t>
    </rPh>
    <phoneticPr fontId="1"/>
  </si>
  <si>
    <t>表３Ｅ
有機性
し尿処理</t>
    <rPh sb="0" eb="1">
      <t>ヒョウ</t>
    </rPh>
    <rPh sb="4" eb="7">
      <t>ユウキセイ</t>
    </rPh>
    <rPh sb="9" eb="10">
      <t>ニョウ</t>
    </rPh>
    <rPh sb="10" eb="12">
      <t>ショリ</t>
    </rPh>
    <phoneticPr fontId="1"/>
  </si>
  <si>
    <t>表３Ｆ
最終処分</t>
    <rPh sb="0" eb="1">
      <t>ヒョウ</t>
    </rPh>
    <rPh sb="4" eb="6">
      <t>サイシュウ</t>
    </rPh>
    <rPh sb="6" eb="8">
      <t>ショブン</t>
    </rPh>
    <phoneticPr fontId="1"/>
  </si>
  <si>
    <t>表３Ｂ
分散型
資源回収</t>
    <rPh sb="0" eb="1">
      <t>ヒョウ</t>
    </rPh>
    <rPh sb="4" eb="7">
      <t>ブンサンガタ</t>
    </rPh>
    <rPh sb="8" eb="12">
      <t>シゲンカイシュウ</t>
    </rPh>
    <phoneticPr fontId="1"/>
  </si>
  <si>
    <t>○事業番号
任意の数字番号を記載すること。この数字は「総括表」等他シートへ記載する事業番号となり、他シートでこの番号により事業内容を確認するため、他の事業と重複しない番号にすること。
○工種
プルダウンから選択、または直接入力することができる。
○事業期間
施設の着工から竣工までの整備期間を記載すること。地域計画期間内の事業期間ではない点に留意すること。
○想定される浸水深
施設敷地の想定される”最大の浸水深の数字のみ”記載する（単位は自動入力）。敷地内において、複数の浸水深が予想される場合は、敷地内の最大の浸水深を記載するのではなく、浸水により施設の稼働が困難となる数値を最大の浸水深として記載すること。
○浸水対策
上記で記載した浸水深に対する対策を記載すること。ハード面での対策が望ましいが、困難な場合は、施設が被災した場合に廃棄物処理が滞りなく行われる体制が地域として取れているかを確認できる記載内容とすること。なお、「浸水深0ｍ」もしくは「未定」の場合は空欄でも構わない。</t>
    <phoneticPr fontId="1"/>
  </si>
  <si>
    <t>要綱第５の２による交付をうける予定の場合は、施設減少数と対象市町村増加数の合計
※以下の項目を記載</t>
    <rPh sb="22" eb="24">
      <t>シセツ</t>
    </rPh>
    <rPh sb="24" eb="26">
      <t>ゲンショウ</t>
    </rPh>
    <rPh sb="26" eb="27">
      <t>スウ</t>
    </rPh>
    <rPh sb="28" eb="30">
      <t>タイショウ</t>
    </rPh>
    <rPh sb="30" eb="33">
      <t>シチョウソン</t>
    </rPh>
    <rPh sb="33" eb="35">
      <t>ゾウカ</t>
    </rPh>
    <rPh sb="35" eb="36">
      <t>スウ</t>
    </rPh>
    <rPh sb="37" eb="39">
      <t>ゴウケイ</t>
    </rPh>
    <rPh sb="41" eb="43">
      <t>イカ</t>
    </rPh>
    <rPh sb="44" eb="46">
      <t>コウモク</t>
    </rPh>
    <phoneticPr fontId="15"/>
  </si>
  <si>
    <t>要綱第５の２による交付をうける予定の場合は、施設減少数と構成市町村増加数の合計
（下記にその詳細を記載）</t>
    <rPh sb="22" eb="24">
      <t>シセツ</t>
    </rPh>
    <rPh sb="24" eb="26">
      <t>ゲンショウ</t>
    </rPh>
    <rPh sb="26" eb="27">
      <t>スウ</t>
    </rPh>
    <rPh sb="28" eb="30">
      <t>コウセイ</t>
    </rPh>
    <rPh sb="30" eb="33">
      <t>シチョウソン</t>
    </rPh>
    <rPh sb="33" eb="35">
      <t>ゾウカ</t>
    </rPh>
    <rPh sb="35" eb="36">
      <t>スウ</t>
    </rPh>
    <rPh sb="37" eb="39">
      <t>ゴウケイ</t>
    </rPh>
    <rPh sb="41" eb="43">
      <t>カキ</t>
    </rPh>
    <rPh sb="46" eb="48">
      <t>ショウサイ</t>
    </rPh>
    <phoneticPr fontId="15"/>
  </si>
  <si>
    <t>広域化・集約化後の処理対象市町村数（処理対象市町村名）</t>
    <rPh sb="0" eb="3">
      <t>コウイキカ</t>
    </rPh>
    <rPh sb="4" eb="6">
      <t>シュウヤク</t>
    </rPh>
    <rPh sb="6" eb="7">
      <t>カ</t>
    </rPh>
    <rPh sb="7" eb="8">
      <t>ゴ</t>
    </rPh>
    <rPh sb="9" eb="11">
      <t>ショリ</t>
    </rPh>
    <rPh sb="11" eb="13">
      <t>タイショウ</t>
    </rPh>
    <rPh sb="13" eb="16">
      <t>シチョウソン</t>
    </rPh>
    <rPh sb="16" eb="17">
      <t>スウ</t>
    </rPh>
    <rPh sb="18" eb="20">
      <t>ショリ</t>
    </rPh>
    <rPh sb="20" eb="22">
      <t>タイショウ</t>
    </rPh>
    <rPh sb="22" eb="25">
      <t>シチョウソン</t>
    </rPh>
    <rPh sb="25" eb="26">
      <t>メイ</t>
    </rPh>
    <phoneticPr fontId="15"/>
  </si>
  <si>
    <t>本施設整備にあたり
廃止する施設(処理対象市町村名)</t>
    <rPh sb="0" eb="1">
      <t>ホン</t>
    </rPh>
    <rPh sb="1" eb="3">
      <t>シセツ</t>
    </rPh>
    <rPh sb="3" eb="5">
      <t>セイビ</t>
    </rPh>
    <rPh sb="10" eb="12">
      <t>ハイシ</t>
    </rPh>
    <rPh sb="14" eb="16">
      <t>シセツ</t>
    </rPh>
    <rPh sb="17" eb="19">
      <t>ショリ</t>
    </rPh>
    <rPh sb="19" eb="21">
      <t>タイショウ</t>
    </rPh>
    <rPh sb="21" eb="24">
      <t>シチョウソン</t>
    </rPh>
    <rPh sb="24" eb="25">
      <t>メイ</t>
    </rPh>
    <phoneticPr fontId="15"/>
  </si>
  <si>
    <t>○備考
特記事項がない場合は、記載不要（空欄で良い）。</t>
    <phoneticPr fontId="15"/>
  </si>
  <si>
    <t xml:space="preserve">○エネルギー回収率（空欄としないこと）
エネルギー回収率（％）の数字のみ入力すること（単位は自動入力）。回収率は交付要件を満たすよう留意すること。非該当の場合は、「－」をプルダウンから選択すること。また、未定等の場合はその旨を記載すること。
○CO2削減率（空欄としないこと）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○バイオガス熱利用率（空欄としないこと）
バイオガス化施設を整備する場合は記載すること。利用率（％）の数字のみ入力すること（単位は自動入力）。非該当の場合は、「－」をプルダウンから選択すること。また、未定等の場合はその旨を記載すること。
○余熱利用の計画
○外部供給における利活用の概要
○燃料の利用計画
○バイオガスの利用計画
非該当の場合は、「－」をプルダウンから選択すること。（空欄としないこと）
該当の場合は、簡潔に記載すること。非該当の場合は「－」をプルダウンから選択すること。
</t>
    <phoneticPr fontId="1"/>
  </si>
  <si>
    <t>理由書</t>
    <rPh sb="0" eb="3">
      <t>リユウショ</t>
    </rPh>
    <phoneticPr fontId="51"/>
  </si>
  <si>
    <t>環境大臣</t>
    <rPh sb="0" eb="2">
      <t>カンキョウ</t>
    </rPh>
    <rPh sb="2" eb="4">
      <t>ダイジン</t>
    </rPh>
    <phoneticPr fontId="51"/>
  </si>
  <si>
    <t>殿</t>
  </si>
  <si>
    <t>〇〇市町村長</t>
    <rPh sb="2" eb="4">
      <t>シチョウ</t>
    </rPh>
    <rPh sb="4" eb="6">
      <t>ソンチョウ</t>
    </rPh>
    <phoneticPr fontId="51"/>
  </si>
  <si>
    <t>氏名</t>
  </si>
  <si>
    <t>（△△組合管理者）</t>
    <phoneticPr fontId="51"/>
  </si>
  <si>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直近の１人１日当たりのごみ排出量の実績値の95％以上の値とするため、当該通知３イに基づき下記のとおり提出します。</t>
    </r>
    <rPh sb="7" eb="9">
      <t>ジッシ</t>
    </rPh>
    <rPh sb="11" eb="13">
      <t>イッパン</t>
    </rPh>
    <rPh sb="13" eb="20">
      <t>ハイキブツショリシセツ</t>
    </rPh>
    <rPh sb="20" eb="22">
      <t>セイビ</t>
    </rPh>
    <rPh sb="22" eb="24">
      <t>ジギョウ</t>
    </rPh>
    <rPh sb="89" eb="91">
      <t>キテイ</t>
    </rPh>
    <rPh sb="147" eb="148">
      <t>モト</t>
    </rPh>
    <rPh sb="156" eb="158">
      <t>テイシュツ</t>
    </rPh>
    <phoneticPr fontId="51"/>
  </si>
  <si>
    <t>赤字箇所は事業主体において適宜修正すること。</t>
    <rPh sb="0" eb="2">
      <t>アカジ</t>
    </rPh>
    <rPh sb="2" eb="4">
      <t>カショ</t>
    </rPh>
    <rPh sb="5" eb="9">
      <t>ジギョウシュタイ</t>
    </rPh>
    <rPh sb="13" eb="15">
      <t>テキギ</t>
    </rPh>
    <rPh sb="15" eb="17">
      <t>シュウセイ</t>
    </rPh>
    <phoneticPr fontId="51"/>
  </si>
  <si>
    <t>記</t>
    <rPh sb="0" eb="1">
      <t>キ</t>
    </rPh>
    <phoneticPr fontId="51"/>
  </si>
  <si>
    <t>１．計画区域内において実施している排出抑制施策及び集団回収等の内容</t>
    <rPh sb="2" eb="7">
      <t>ケイカククイキナイ</t>
    </rPh>
    <rPh sb="11" eb="13">
      <t>ジッシ</t>
    </rPh>
    <rPh sb="17" eb="19">
      <t>ハイシュツ</t>
    </rPh>
    <rPh sb="19" eb="21">
      <t>ヨクセイ</t>
    </rPh>
    <rPh sb="21" eb="23">
      <t>シサク</t>
    </rPh>
    <rPh sb="23" eb="24">
      <t>オヨ</t>
    </rPh>
    <rPh sb="25" eb="30">
      <t>シュウダンカイシュウトウ</t>
    </rPh>
    <rPh sb="31" eb="33">
      <t>ナイヨウ</t>
    </rPh>
    <phoneticPr fontId="51"/>
  </si>
  <si>
    <t>２．以下どちらかを示す書類（参考書類添付）</t>
    <rPh sb="2" eb="4">
      <t>イカ</t>
    </rPh>
    <rPh sb="9" eb="10">
      <t>シメ</t>
    </rPh>
    <rPh sb="11" eb="13">
      <t>ショルイ</t>
    </rPh>
    <rPh sb="14" eb="18">
      <t>サンコウショルイ</t>
    </rPh>
    <rPh sb="18" eb="20">
      <t>テンプ</t>
    </rPh>
    <phoneticPr fontId="51"/>
  </si>
  <si>
    <t>・令和７年度において、平成24年度に対して排出量を約16％削減していることを示す書類</t>
    <rPh sb="38" eb="39">
      <t>シメ</t>
    </rPh>
    <rPh sb="40" eb="42">
      <t>ショルイ</t>
    </rPh>
    <phoneticPr fontId="51"/>
  </si>
  <si>
    <t>・循環型社会形成推進基本計画で定める１人１日当たりのごみ排出量の数値目標を達成していることを示す書類</t>
    <rPh sb="1" eb="3">
      <t>ジュンカン</t>
    </rPh>
    <rPh sb="3" eb="4">
      <t>ガタ</t>
    </rPh>
    <rPh sb="4" eb="6">
      <t>シャカイ</t>
    </rPh>
    <rPh sb="6" eb="8">
      <t>ケイセイ</t>
    </rPh>
    <rPh sb="8" eb="10">
      <t>スイシン</t>
    </rPh>
    <rPh sb="10" eb="12">
      <t>キホン</t>
    </rPh>
    <rPh sb="12" eb="14">
      <t>ケイカク</t>
    </rPh>
    <rPh sb="15" eb="16">
      <t>サダ</t>
    </rPh>
    <rPh sb="19" eb="20">
      <t>ニン</t>
    </rPh>
    <rPh sb="21" eb="22">
      <t>ニチ</t>
    </rPh>
    <rPh sb="22" eb="23">
      <t>ア</t>
    </rPh>
    <rPh sb="28" eb="30">
      <t>ハイシュツ</t>
    </rPh>
    <rPh sb="30" eb="31">
      <t>リョウ</t>
    </rPh>
    <rPh sb="32" eb="34">
      <t>スウチ</t>
    </rPh>
    <rPh sb="34" eb="36">
      <t>モクヒョウ</t>
    </rPh>
    <rPh sb="37" eb="39">
      <t>タッセイ</t>
    </rPh>
    <rPh sb="46" eb="47">
      <t>シメ</t>
    </rPh>
    <rPh sb="48" eb="50">
      <t>ショルイ</t>
    </rPh>
    <phoneticPr fontId="51"/>
  </si>
  <si>
    <r>
      <rPr>
        <sz val="12"/>
        <rFont val="ＭＳ 明朝"/>
        <family val="1"/>
        <charset val="128"/>
      </rP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規定する計画１人１日平均排出量を、</t>
    </r>
    <r>
      <rPr>
        <sz val="12"/>
        <color rgb="FFFF0000"/>
        <rFont val="ＭＳ 明朝"/>
        <family val="1"/>
        <charset val="128"/>
      </rPr>
      <t>観光地</t>
    </r>
    <r>
      <rPr>
        <sz val="12"/>
        <color theme="1"/>
        <rFont val="ＭＳ 明朝"/>
        <family val="1"/>
        <charset val="128"/>
      </rPr>
      <t>を理由として計画処理区域となる市町村等のごみ排出量の</t>
    </r>
    <r>
      <rPr>
        <sz val="12"/>
        <color rgb="FFFF0000"/>
        <rFont val="ＭＳ 明朝"/>
        <family val="1"/>
        <charset val="128"/>
      </rPr>
      <t>季節変動</t>
    </r>
    <r>
      <rPr>
        <sz val="12"/>
        <color theme="1"/>
        <rFont val="ＭＳ 明朝"/>
        <family val="1"/>
        <charset val="128"/>
      </rPr>
      <t>が著しく大きいため、当該通知３イなお書に基づき下記のとおり提出します。</t>
    </r>
    <rPh sb="0" eb="1">
      <t>ホン</t>
    </rPh>
    <rPh sb="1" eb="4">
      <t>シチョウソン</t>
    </rPh>
    <rPh sb="4" eb="6">
      <t>クミアイ</t>
    </rPh>
    <rPh sb="7" eb="9">
      <t>ジッシ</t>
    </rPh>
    <rPh sb="11" eb="13">
      <t>イッパン</t>
    </rPh>
    <rPh sb="13" eb="20">
      <t>ハイキブツショリシセツ</t>
    </rPh>
    <rPh sb="20" eb="22">
      <t>セイビ</t>
    </rPh>
    <rPh sb="22" eb="24">
      <t>ジギョウ</t>
    </rPh>
    <rPh sb="89" eb="91">
      <t>キテイ</t>
    </rPh>
    <rPh sb="110" eb="112">
      <t>リユウ</t>
    </rPh>
    <rPh sb="115" eb="121">
      <t>ケイカクショリクイキ</t>
    </rPh>
    <rPh sb="124" eb="127">
      <t>シチョウソン</t>
    </rPh>
    <rPh sb="127" eb="128">
      <t>トウ</t>
    </rPh>
    <rPh sb="157" eb="158">
      <t>ガ</t>
    </rPh>
    <rPh sb="159" eb="160">
      <t>モト</t>
    </rPh>
    <rPh sb="168" eb="170">
      <t>テイシュツ</t>
    </rPh>
    <phoneticPr fontId="51"/>
  </si>
  <si>
    <t>赤字箇所は事業主体において理由に基づき適宜修正すること。</t>
    <rPh sb="0" eb="2">
      <t>アカジ</t>
    </rPh>
    <rPh sb="2" eb="4">
      <t>カショ</t>
    </rPh>
    <rPh sb="5" eb="9">
      <t>ジギョウシュタイ</t>
    </rPh>
    <rPh sb="13" eb="15">
      <t>リユウ</t>
    </rPh>
    <rPh sb="16" eb="17">
      <t>モト</t>
    </rPh>
    <rPh sb="19" eb="21">
      <t>テキギ</t>
    </rPh>
    <rPh sb="21" eb="23">
      <t>シュウセイ</t>
    </rPh>
    <phoneticPr fontId="51"/>
  </si>
  <si>
    <t>１．設定する計画１人１日平均排出量（単位：g/人/日）</t>
    <rPh sb="2" eb="4">
      <t>セッテイ</t>
    </rPh>
    <rPh sb="6" eb="8">
      <t>ケイカク</t>
    </rPh>
    <rPh sb="9" eb="10">
      <t>ニン</t>
    </rPh>
    <rPh sb="11" eb="12">
      <t>ニチ</t>
    </rPh>
    <rPh sb="12" eb="14">
      <t>ヘイキン</t>
    </rPh>
    <rPh sb="14" eb="16">
      <t>ハイシュツ</t>
    </rPh>
    <rPh sb="16" eb="17">
      <t>リョウ</t>
    </rPh>
    <rPh sb="18" eb="20">
      <t>タンイ</t>
    </rPh>
    <rPh sb="23" eb="24">
      <t>ニン</t>
    </rPh>
    <rPh sb="25" eb="26">
      <t>ニチ</t>
    </rPh>
    <phoneticPr fontId="51"/>
  </si>
  <si>
    <t>２．１．で設定した計画１人１日平均排出量の算出の考え方（算出方法）</t>
    <rPh sb="5" eb="7">
      <t>セッテイ</t>
    </rPh>
    <rPh sb="9" eb="11">
      <t>ケイカク</t>
    </rPh>
    <rPh sb="12" eb="13">
      <t>ニン</t>
    </rPh>
    <rPh sb="14" eb="15">
      <t>ニチ</t>
    </rPh>
    <rPh sb="15" eb="20">
      <t>ヘイキンハイシュツリョウ</t>
    </rPh>
    <phoneticPr fontId="51"/>
  </si>
  <si>
    <r>
      <t>３．</t>
    </r>
    <r>
      <rPr>
        <sz val="12"/>
        <color rgb="FFFF0000"/>
        <rFont val="ＭＳ 明朝"/>
        <family val="1"/>
        <charset val="128"/>
      </rPr>
      <t>観光地</t>
    </r>
    <r>
      <rPr>
        <sz val="12"/>
        <color theme="1"/>
        <rFont val="ＭＳ 明朝"/>
        <family val="1"/>
        <charset val="128"/>
      </rPr>
      <t>であることにより市町村等のごみ排出量の</t>
    </r>
    <r>
      <rPr>
        <sz val="12"/>
        <color rgb="FFFF0000"/>
        <rFont val="ＭＳ 明朝"/>
        <family val="1"/>
        <charset val="128"/>
      </rPr>
      <t>季節変動が大きい</t>
    </r>
    <r>
      <rPr>
        <sz val="12"/>
        <color theme="1"/>
        <rFont val="ＭＳ 明朝"/>
        <family val="1"/>
        <charset val="128"/>
      </rPr>
      <t>ことを示す書類</t>
    </r>
    <rPh sb="2" eb="5">
      <t>カンコウチ</t>
    </rPh>
    <rPh sb="24" eb="28">
      <t>キセツヘンドウ</t>
    </rPh>
    <rPh sb="29" eb="30">
      <t>オオ</t>
    </rPh>
    <rPh sb="35" eb="36">
      <t>シメ</t>
    </rPh>
    <rPh sb="37" eb="39">
      <t>ショルイ</t>
    </rPh>
    <phoneticPr fontId="51"/>
  </si>
  <si>
    <t>（例）月別（外国人）旅行者を示したグラフ</t>
    <rPh sb="1" eb="2">
      <t>レイ</t>
    </rPh>
    <rPh sb="3" eb="5">
      <t>ツキベツ</t>
    </rPh>
    <rPh sb="6" eb="9">
      <t>ガイコクジン</t>
    </rPh>
    <rPh sb="10" eb="13">
      <t>リョコウシャ</t>
    </rPh>
    <rPh sb="14" eb="15">
      <t>シメ</t>
    </rPh>
    <phoneticPr fontId="51"/>
  </si>
  <si>
    <t>（例）月別ごみ排出量のグラフ</t>
    <rPh sb="1" eb="2">
      <t>レイ</t>
    </rPh>
    <rPh sb="3" eb="5">
      <t>ツキベツ</t>
    </rPh>
    <rPh sb="7" eb="9">
      <t>ハイシュツ</t>
    </rPh>
    <rPh sb="9" eb="10">
      <t>リョウ</t>
    </rPh>
    <phoneticPr fontId="51"/>
  </si>
  <si>
    <r>
      <t>本</t>
    </r>
    <r>
      <rPr>
        <sz val="12"/>
        <color rgb="FFFF0000"/>
        <rFont val="ＭＳ 明朝"/>
        <family val="1"/>
        <charset val="128"/>
      </rPr>
      <t>市町村組合</t>
    </r>
    <r>
      <rPr>
        <sz val="12"/>
        <color theme="1"/>
        <rFont val="ＭＳ 明朝"/>
        <family val="1"/>
        <charset val="128"/>
      </rPr>
      <t>が実施する一般廃棄物処理施設整備事業について、「循環型社会形成推進交付金等に係る施設の整備規模について（通知）」（令和６年３月２９日付環循適発第24032920号）により算出した施設規模に対して、災害廃棄物処理量を</t>
    </r>
    <r>
      <rPr>
        <sz val="12"/>
        <color rgb="FFFF0000"/>
        <rFont val="ＭＳ 明朝"/>
        <family val="1"/>
        <charset val="128"/>
      </rPr>
      <t>〇</t>
    </r>
    <r>
      <rPr>
        <sz val="12"/>
        <color theme="1"/>
        <rFont val="ＭＳ 明朝"/>
        <family val="1"/>
        <charset val="128"/>
      </rPr>
      <t>％を見込むものとしたいため、関係書類を添え、当該通知３ウに基づき下記のとおり提出します。</t>
    </r>
    <rPh sb="0" eb="1">
      <t>ホン</t>
    </rPh>
    <rPh sb="7" eb="9">
      <t>ジッシ</t>
    </rPh>
    <rPh sb="11" eb="13">
      <t>イッパン</t>
    </rPh>
    <rPh sb="13" eb="20">
      <t>ハイキブツショリシセツ</t>
    </rPh>
    <rPh sb="20" eb="22">
      <t>セイビ</t>
    </rPh>
    <rPh sb="22" eb="24">
      <t>ジギョウ</t>
    </rPh>
    <rPh sb="91" eb="93">
      <t>サンシュツ</t>
    </rPh>
    <rPh sb="100" eb="101">
      <t>タイ</t>
    </rPh>
    <rPh sb="104" eb="106">
      <t>サイガイ</t>
    </rPh>
    <rPh sb="106" eb="109">
      <t>ハイキブツ</t>
    </rPh>
    <rPh sb="109" eb="111">
      <t>ショリ</t>
    </rPh>
    <rPh sb="111" eb="112">
      <t>リョウ</t>
    </rPh>
    <rPh sb="143" eb="144">
      <t>モト</t>
    </rPh>
    <rPh sb="152" eb="154">
      <t>テイシュツ</t>
    </rPh>
    <phoneticPr fontId="51"/>
  </si>
  <si>
    <r>
      <t>１．災害廃棄物処理量を施設規模に対して</t>
    </r>
    <r>
      <rPr>
        <sz val="12"/>
        <color rgb="FFFF0000"/>
        <rFont val="ＭＳ 明朝"/>
        <family val="1"/>
        <charset val="128"/>
      </rPr>
      <t>〇</t>
    </r>
    <r>
      <rPr>
        <sz val="12"/>
        <color theme="1"/>
        <rFont val="ＭＳ 明朝"/>
        <family val="1"/>
        <charset val="128"/>
      </rPr>
      <t>％見込む理由（個別の事情）</t>
    </r>
    <rPh sb="2" eb="7">
      <t>サイガイハイキブツ</t>
    </rPh>
    <rPh sb="7" eb="9">
      <t>ショリ</t>
    </rPh>
    <rPh sb="9" eb="10">
      <t>リョウ</t>
    </rPh>
    <rPh sb="11" eb="15">
      <t>シセツキボ</t>
    </rPh>
    <rPh sb="16" eb="17">
      <t>タイ</t>
    </rPh>
    <rPh sb="21" eb="23">
      <t>ミコ</t>
    </rPh>
    <rPh sb="24" eb="26">
      <t>リユウ</t>
    </rPh>
    <rPh sb="27" eb="29">
      <t>コベツ</t>
    </rPh>
    <rPh sb="30" eb="32">
      <t>ジジョウ</t>
    </rPh>
    <phoneticPr fontId="51"/>
  </si>
  <si>
    <r>
      <t>２．</t>
    </r>
    <r>
      <rPr>
        <sz val="12"/>
        <color rgb="FFFF0000"/>
        <rFont val="ＭＳ 明朝"/>
        <family val="1"/>
        <charset val="128"/>
      </rPr>
      <t>〇</t>
    </r>
    <r>
      <rPr>
        <sz val="12"/>
        <color theme="1"/>
        <rFont val="ＭＳ 明朝"/>
        <family val="1"/>
        <charset val="128"/>
      </rPr>
      <t>％の算出の考え方（算出方法）</t>
    </r>
    <rPh sb="5" eb="7">
      <t>サンシュツ</t>
    </rPh>
    <rPh sb="8" eb="9">
      <t>カンガ</t>
    </rPh>
    <rPh sb="10" eb="11">
      <t>カタ</t>
    </rPh>
    <rPh sb="12" eb="16">
      <t>サンシュツホウホウ</t>
    </rPh>
    <phoneticPr fontId="51"/>
  </si>
  <si>
    <t>３．算出根拠となる数値データ、計画等（参考書類別紙添付）</t>
    <rPh sb="19" eb="23">
      <t>サンコウショルイ</t>
    </rPh>
    <rPh sb="23" eb="25">
      <t>ベッシ</t>
    </rPh>
    <rPh sb="25" eb="27">
      <t>テンプ</t>
    </rPh>
    <phoneticPr fontId="51"/>
  </si>
  <si>
    <t>令和元年度</t>
    <rPh sb="0" eb="2">
      <t>レイワ</t>
    </rPh>
    <rPh sb="3" eb="5">
      <t>ネンド</t>
    </rPh>
    <phoneticPr fontId="1"/>
  </si>
  <si>
    <t>表２　○○○地域各市町村の生活系ごみの分別区分と処理方法の現状と今後</t>
    <rPh sb="0" eb="1">
      <t>ヒョウ</t>
    </rPh>
    <rPh sb="6" eb="8">
      <t>チイキ</t>
    </rPh>
    <rPh sb="8" eb="9">
      <t>カク</t>
    </rPh>
    <rPh sb="9" eb="12">
      <t>シチョウソン</t>
    </rPh>
    <rPh sb="13" eb="15">
      <t>セイカツ</t>
    </rPh>
    <rPh sb="15" eb="16">
      <t>ケイ</t>
    </rPh>
    <rPh sb="19" eb="21">
      <t>ブンベツ</t>
    </rPh>
    <rPh sb="21" eb="23">
      <t>クブン</t>
    </rPh>
    <rPh sb="24" eb="26">
      <t>ショリ</t>
    </rPh>
    <rPh sb="26" eb="28">
      <t>ホウホウ</t>
    </rPh>
    <rPh sb="29" eb="31">
      <t>ゲンジョウ</t>
    </rPh>
    <rPh sb="32" eb="34">
      <t>コンゴ</t>
    </rPh>
    <phoneticPr fontId="1"/>
  </si>
  <si>
    <t>現　　　状（　　年度）</t>
    <rPh sb="0" eb="1">
      <t>ゲン</t>
    </rPh>
    <rPh sb="4" eb="5">
      <t>ジョウ</t>
    </rPh>
    <rPh sb="8" eb="9">
      <t>ネン</t>
    </rPh>
    <rPh sb="9" eb="10">
      <t>ド</t>
    </rPh>
    <phoneticPr fontId="1"/>
  </si>
  <si>
    <t>今　　　後（　　年度）</t>
    <rPh sb="0" eb="1">
      <t>イマ</t>
    </rPh>
    <rPh sb="4" eb="5">
      <t>アト</t>
    </rPh>
    <rPh sb="8" eb="10">
      <t>ネンド</t>
    </rPh>
    <phoneticPr fontId="1"/>
  </si>
  <si>
    <t>○○○循環型社会形成推進地域計画</t>
    <phoneticPr fontId="14"/>
  </si>
  <si>
    <t>本項は「プラスチックに係る資源循環の促進等に関する法律」（以下「プラスチック資源循環法」という。）に基づく取組みとして、対象地域におけるプラスチック資源の分別収集及び再商品化の実施状況について記載すること。
○【実施済】とは
プラスチック資源循環法に基づくプラスチック資源の分別収集及び再商品化について、プラスチック資源を日本容器包装リサイクル協会への委託（プラ法32条のルート）、環境省の認定（プラ法33条のルート）、独自処理（※）の方法により実施している状態を指す。
「プラスチック資源」についても留意すること。例えば、単に容器包装プラスチックの再商品化等を実施するだけでは、製品プラスチックについて再商品化等の実施ができておらず、プラスチック資源循環法に基づく取組みとして不足しているため、そのような状態は実施済とは言えない。
○独自処理について
独自処理を選択する場合は、実施済・実施予定に関わらず必ず地域計画策定前に、環境省容器包装・プラスチック資源循環室（TEL:03-5501-3153,mail:plastic-circulation@env.go.jp）に相談すること。また、独自処理で実施済の場合は、どのようにリサイクルされているか環境省が確認する必要があるため、処理委託契約書や仕様書等の参考書類をあわせて提出すること。
○個別の記載項目について
＊実施・予定地域
市町村名と実施範囲について記載すること。記載例）○○市（全域）、△町（一部過疎地域を除く地域）
＊実施・予定年度・・・西暦、和暦どちらでの入力も可。
＊実施・予定方法
対象地域におけるプラ資源の再商品化等の実施方法を選択すること（自由記載不可）。
構成市町村やプラスチックの種類（容リプラ製品プラ等）により実施方法が異なる場合は、④を選択し、その詳細を分かりやすく簡潔に記載すること。内容が分かれば箇条書でも構わない。独自処理について、上記のとおり事前に環境省容器包装・プラスチック資源循環室に確認した上で③を選択すること。
＊実施しない（予定）地域
該当市町村名と括弧書きでその理由を記載すること。記載例）□□村（全部過疎地域であるため）
＊プラ要件化対象事業の実施
策定する地域計画において、経過措置の適用を受けないプラ要件化の対象事業を実施する場合は「○」。
＊備考・・・空欄でよい。特記事項がある場合は記載する。</t>
    <rPh sb="0" eb="2">
      <t>ホンコウ</t>
    </rPh>
    <rPh sb="53" eb="55">
      <t>トリク</t>
    </rPh>
    <rPh sb="88" eb="92">
      <t>ジッシジョウキョウ</t>
    </rPh>
    <rPh sb="96" eb="98">
      <t>キサイ</t>
    </rPh>
    <rPh sb="107" eb="109">
      <t>ジッシ</t>
    </rPh>
    <rPh sb="109" eb="110">
      <t>ズミ</t>
    </rPh>
    <rPh sb="126" eb="127">
      <t>モト</t>
    </rPh>
    <rPh sb="219" eb="221">
      <t>ホウホウ</t>
    </rPh>
    <rPh sb="224" eb="226">
      <t>ジッシ</t>
    </rPh>
    <rPh sb="230" eb="232">
      <t>ジョウタイ</t>
    </rPh>
    <rPh sb="233" eb="234">
      <t>サ</t>
    </rPh>
    <rPh sb="252" eb="254">
      <t>リュウイ</t>
    </rPh>
    <rPh sb="259" eb="260">
      <t>タト</t>
    </rPh>
    <rPh sb="263" eb="264">
      <t>タン</t>
    </rPh>
    <rPh sb="265" eb="267">
      <t>ヨウキ</t>
    </rPh>
    <rPh sb="267" eb="269">
      <t>ホウソウ</t>
    </rPh>
    <rPh sb="276" eb="280">
      <t>サイショウヒンカ</t>
    </rPh>
    <rPh sb="280" eb="281">
      <t>トウ</t>
    </rPh>
    <rPh sb="282" eb="284">
      <t>ジッシ</t>
    </rPh>
    <rPh sb="291" eb="293">
      <t>セイヒン</t>
    </rPh>
    <rPh sb="303" eb="308">
      <t>サイショウヒンカトウ</t>
    </rPh>
    <rPh sb="309" eb="311">
      <t>ジッシ</t>
    </rPh>
    <rPh sb="331" eb="332">
      <t>モト</t>
    </rPh>
    <rPh sb="334" eb="336">
      <t>トリク</t>
    </rPh>
    <rPh sb="340" eb="342">
      <t>フソク</t>
    </rPh>
    <rPh sb="354" eb="356">
      <t>ジョウタイ</t>
    </rPh>
    <rPh sb="357" eb="359">
      <t>ジッシ</t>
    </rPh>
    <rPh sb="359" eb="360">
      <t>ズミ</t>
    </rPh>
    <rPh sb="362" eb="363">
      <t>イ</t>
    </rPh>
    <rPh sb="370" eb="372">
      <t>ドクジ</t>
    </rPh>
    <rPh sb="372" eb="374">
      <t>ショリ</t>
    </rPh>
    <rPh sb="384" eb="386">
      <t>センタク</t>
    </rPh>
    <rPh sb="388" eb="390">
      <t>バアイ</t>
    </rPh>
    <rPh sb="392" eb="394">
      <t>ジッシ</t>
    </rPh>
    <rPh sb="394" eb="395">
      <t>ズミ</t>
    </rPh>
    <rPh sb="396" eb="398">
      <t>ジッシ</t>
    </rPh>
    <rPh sb="398" eb="400">
      <t>ヨテイ</t>
    </rPh>
    <rPh sb="401" eb="402">
      <t>カカ</t>
    </rPh>
    <rPh sb="405" eb="406">
      <t>カナラ</t>
    </rPh>
    <rPh sb="407" eb="409">
      <t>チイキ</t>
    </rPh>
    <rPh sb="409" eb="411">
      <t>ケイカク</t>
    </rPh>
    <rPh sb="411" eb="413">
      <t>サクテイ</t>
    </rPh>
    <rPh sb="413" eb="414">
      <t>マエ</t>
    </rPh>
    <rPh sb="576" eb="578">
      <t>コベツ</t>
    </rPh>
    <rPh sb="579" eb="581">
      <t>キサイ</t>
    </rPh>
    <rPh sb="581" eb="583">
      <t>コウモク</t>
    </rPh>
    <rPh sb="589" eb="591">
      <t>ジッシ</t>
    </rPh>
    <rPh sb="592" eb="594">
      <t>ヨテイ</t>
    </rPh>
    <rPh sb="594" eb="596">
      <t>チイキ</t>
    </rPh>
    <rPh sb="597" eb="601">
      <t>シチョウソンメイ</t>
    </rPh>
    <rPh sb="602" eb="604">
      <t>ジッシ</t>
    </rPh>
    <rPh sb="604" eb="606">
      <t>ハンイ</t>
    </rPh>
    <rPh sb="610" eb="612">
      <t>キサイ</t>
    </rPh>
    <rPh sb="641" eb="643">
      <t>チイキ</t>
    </rPh>
    <rPh sb="647" eb="649">
      <t>ジッシ</t>
    </rPh>
    <rPh sb="650" eb="652">
      <t>ヨテイ</t>
    </rPh>
    <rPh sb="652" eb="654">
      <t>ネンド</t>
    </rPh>
    <rPh sb="675" eb="677">
      <t>ジッシ</t>
    </rPh>
    <rPh sb="678" eb="680">
      <t>ヨテイ</t>
    </rPh>
    <rPh sb="680" eb="682">
      <t>ホウホウ</t>
    </rPh>
    <rPh sb="683" eb="685">
      <t>タイショウ</t>
    </rPh>
    <rPh sb="685" eb="687">
      <t>チイキ</t>
    </rPh>
    <rPh sb="693" eb="695">
      <t>シゲン</t>
    </rPh>
    <rPh sb="696" eb="700">
      <t>サイショウヒンカ</t>
    </rPh>
    <rPh sb="700" eb="701">
      <t>トウ</t>
    </rPh>
    <rPh sb="702" eb="704">
      <t>ジッシ</t>
    </rPh>
    <rPh sb="704" eb="706">
      <t>ホウホウ</t>
    </rPh>
    <rPh sb="707" eb="709">
      <t>センタク</t>
    </rPh>
    <rPh sb="714" eb="716">
      <t>ジユウ</t>
    </rPh>
    <rPh sb="716" eb="718">
      <t>キサイ</t>
    </rPh>
    <rPh sb="718" eb="720">
      <t>フカ</t>
    </rPh>
    <rPh sb="766" eb="768">
      <t>センタク</t>
    </rPh>
    <rPh sb="772" eb="774">
      <t>ショウサイ</t>
    </rPh>
    <rPh sb="775" eb="776">
      <t>ワ</t>
    </rPh>
    <rPh sb="781" eb="783">
      <t>カンケツ</t>
    </rPh>
    <rPh sb="784" eb="786">
      <t>キサイ</t>
    </rPh>
    <rPh sb="791" eb="793">
      <t>ナイヨウ</t>
    </rPh>
    <rPh sb="794" eb="795">
      <t>ワ</t>
    </rPh>
    <rPh sb="798" eb="801">
      <t>カジョウガキ</t>
    </rPh>
    <rPh sb="803" eb="804">
      <t>カマ</t>
    </rPh>
    <rPh sb="808" eb="810">
      <t>ドクジ</t>
    </rPh>
    <rPh sb="810" eb="812">
      <t>ショリ</t>
    </rPh>
    <rPh sb="817" eb="819">
      <t>ジョウキ</t>
    </rPh>
    <rPh sb="823" eb="825">
      <t>ジゼン</t>
    </rPh>
    <rPh sb="826" eb="829">
      <t>カンキョウショウ</t>
    </rPh>
    <rPh sb="846" eb="848">
      <t>カクニン</t>
    </rPh>
    <rPh sb="850" eb="851">
      <t>ウエ</t>
    </rPh>
    <rPh sb="854" eb="856">
      <t>センタク</t>
    </rPh>
    <rPh sb="864" eb="866">
      <t>ジッシ</t>
    </rPh>
    <rPh sb="870" eb="872">
      <t>ヨテイ</t>
    </rPh>
    <rPh sb="873" eb="875">
      <t>チイキ</t>
    </rPh>
    <rPh sb="876" eb="878">
      <t>ガイトウ</t>
    </rPh>
    <rPh sb="878" eb="882">
      <t>シチョウソンメイ</t>
    </rPh>
    <rPh sb="883" eb="886">
      <t>カッコガ</t>
    </rPh>
    <rPh sb="890" eb="892">
      <t>リユウ</t>
    </rPh>
    <rPh sb="893" eb="895">
      <t>キサイ</t>
    </rPh>
    <rPh sb="936" eb="938">
      <t>サクテイ</t>
    </rPh>
    <rPh sb="940" eb="944">
      <t>チイキケイカク</t>
    </rPh>
    <rPh sb="949" eb="953">
      <t>ケイカソチ</t>
    </rPh>
    <rPh sb="954" eb="956">
      <t>テキヨウ</t>
    </rPh>
    <rPh sb="957" eb="958">
      <t>ウ</t>
    </rPh>
    <rPh sb="963" eb="966">
      <t>ヨウケンカ</t>
    </rPh>
    <rPh sb="967" eb="969">
      <t>タイショウ</t>
    </rPh>
    <rPh sb="969" eb="971">
      <t>ジギョウ</t>
    </rPh>
    <rPh sb="972" eb="974">
      <t>ジッシ</t>
    </rPh>
    <rPh sb="976" eb="978">
      <t>バアイ</t>
    </rPh>
    <rPh sb="986" eb="988">
      <t>ビコウ</t>
    </rPh>
    <rPh sb="991" eb="993">
      <t>クウラン</t>
    </rPh>
    <rPh sb="997" eb="999">
      <t>トッキ</t>
    </rPh>
    <rPh sb="999" eb="1001">
      <t>ジコウ</t>
    </rPh>
    <rPh sb="1004" eb="1006">
      <t>バアイ</t>
    </rPh>
    <rPh sb="1007" eb="1009">
      <t>キサイ</t>
    </rPh>
    <phoneticPr fontId="14"/>
  </si>
  <si>
    <t>＊全体について
【地域計画作成ツールについて】
　作成用として、４種類フォーマットを提示する。策定予定の地域計画の内容に合わせて使用すること。※「（地域計画の名称）」の部分は適宜変更すること。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④施設整備事業のうちし尿処理施設及び浄化槽事業を行う地域計画（生活排水に係る目標のみ）を策定する場合
　04_【し尿施設＋浄化槽】（地域計画の名称）.xlsx</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99" eb="101">
      <t>シセツ</t>
    </rPh>
    <rPh sb="106" eb="109">
      <t>ジョウカソウ</t>
    </rPh>
    <rPh sb="109" eb="111">
      <t>ジギョウ</t>
    </rPh>
    <rPh sb="112" eb="113">
      <t>オコナ</t>
    </rPh>
    <rPh sb="114" eb="116">
      <t>チイキ</t>
    </rPh>
    <rPh sb="116" eb="118">
      <t>ケイカク</t>
    </rPh>
    <rPh sb="119" eb="121">
      <t>サクテイ</t>
    </rPh>
    <rPh sb="123" eb="125">
      <t>バアイ</t>
    </rPh>
    <rPh sb="131" eb="133">
      <t>シセツ</t>
    </rPh>
    <rPh sb="134" eb="137">
      <t>ジョウカソウ</t>
    </rPh>
    <rPh sb="247" eb="251">
      <t>シセツセイビ</t>
    </rPh>
    <rPh sb="251" eb="253">
      <t>ジギョウ</t>
    </rPh>
    <rPh sb="257" eb="260">
      <t>ニョウショリ</t>
    </rPh>
    <rPh sb="260" eb="262">
      <t>シセツ</t>
    </rPh>
    <rPh sb="262" eb="263">
      <t>オヨ</t>
    </rPh>
    <rPh sb="264" eb="267">
      <t>ジョウカソウ</t>
    </rPh>
    <rPh sb="267" eb="269">
      <t>ジギョウ</t>
    </rPh>
    <rPh sb="270" eb="271">
      <t>オコナ</t>
    </rPh>
    <rPh sb="272" eb="276">
      <t>チイキケイカク</t>
    </rPh>
    <rPh sb="290" eb="292">
      <t>サクテイ</t>
    </rPh>
    <rPh sb="294" eb="296">
      <t>バアイ</t>
    </rPh>
    <phoneticPr fontId="51"/>
  </si>
  <si>
    <t>・基本事項、現状と目標及びフロー図のページの行、列の追加（文章の記載箇所で行追加で幅不足を補う場合や添付資料は除く）
・実施する施設整備事業、現有施設及び浄化槽事業のページの項目（行）の削除
・列幅の変更
・数式の変更</t>
    <rPh sb="1" eb="5">
      <t>キホンジコウ</t>
    </rPh>
    <rPh sb="6" eb="8">
      <t>ゲンジョウ</t>
    </rPh>
    <rPh sb="9" eb="11">
      <t>モクヒョウ</t>
    </rPh>
    <rPh sb="11" eb="12">
      <t>オヨ</t>
    </rPh>
    <rPh sb="16" eb="17">
      <t>ズ</t>
    </rPh>
    <rPh sb="29" eb="31">
      <t>ブンショウ</t>
    </rPh>
    <rPh sb="32" eb="34">
      <t>キサイ</t>
    </rPh>
    <rPh sb="34" eb="36">
      <t>カショ</t>
    </rPh>
    <rPh sb="37" eb="40">
      <t>ギョウツイカ</t>
    </rPh>
    <rPh sb="41" eb="42">
      <t>ハバ</t>
    </rPh>
    <rPh sb="42" eb="44">
      <t>フソク</t>
    </rPh>
    <rPh sb="45" eb="46">
      <t>オギナ</t>
    </rPh>
    <rPh sb="47" eb="49">
      <t>バアイ</t>
    </rPh>
    <rPh sb="50" eb="52">
      <t>テンプ</t>
    </rPh>
    <rPh sb="52" eb="54">
      <t>シリョウ</t>
    </rPh>
    <rPh sb="55" eb="56">
      <t>ノゾ</t>
    </rPh>
    <rPh sb="100" eb="102">
      <t>ヘンコウ</t>
    </rPh>
    <rPh sb="104" eb="106">
      <t>スウシキ</t>
    </rPh>
    <rPh sb="107" eb="109">
      <t>ヘンコウ</t>
    </rPh>
    <phoneticPr fontId="51"/>
  </si>
  <si>
    <t>・上記以外の行、列の追加・削除
・行間、文字サイズの変更
・文字の配置（適宜「左揃え」、「右揃え」、「中央揃え」を行うこと。）
・その他、参照等に影響がない事項</t>
    <rPh sb="1" eb="3">
      <t>ジョウキ</t>
    </rPh>
    <rPh sb="3" eb="5">
      <t>イガイ</t>
    </rPh>
    <rPh sb="13" eb="15">
      <t>サクジョ</t>
    </rPh>
    <rPh sb="67" eb="68">
      <t>タ</t>
    </rPh>
    <rPh sb="69" eb="71">
      <t>サンショウ</t>
    </rPh>
    <rPh sb="71" eb="72">
      <t>トウ</t>
    </rPh>
    <rPh sb="73" eb="75">
      <t>エイキョウ</t>
    </rPh>
    <rPh sb="78" eb="80">
      <t>ジコウ</t>
    </rPh>
    <phoneticPr fontId="51"/>
  </si>
  <si>
    <t>実施する施設整備事業、浄化槽事業について記載する各表について、記載列に書き切れない場合は、列の追加又はシートを複製して対応すること。
（ただし、PDF化したときに空白が多くなりすぎたり、文字サイズが小さくすぎたりしないようにすること。）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5" eb="46">
      <t>レツ</t>
    </rPh>
    <rPh sb="47" eb="49">
      <t>ツイカ</t>
    </rPh>
    <rPh sb="49" eb="50">
      <t>マタ</t>
    </rPh>
    <rPh sb="55" eb="57">
      <t>フクセイ</t>
    </rPh>
    <rPh sb="59" eb="61">
      <t>タイオウ</t>
    </rPh>
    <phoneticPr fontId="51"/>
  </si>
  <si>
    <t>※すべて令和６年３月２９日付け環境省環境再生・資源循環局廃棄物適正処理課長通知「循環型社会形成推進交付金等に係る施設の整備規模について（通知）」（以下「施設規模算定模通知」という。）に基づくものである。
また、焼却施設を整備する場合は、要件に関わらず記入すること。</t>
    <phoneticPr fontId="51"/>
  </si>
  <si>
    <t>・面積・人口は合計
・過疎地域は過半数該当
・ほか地域要件は全体が該当</t>
    <phoneticPr fontId="14"/>
  </si>
  <si>
    <r>
      <t xml:space="preserve">広域化・集約化の検討状況について、関係市町村間の調整状況、広域化・集約化の達成年度などの目標、施設整備の広域化・集約化における位置づけ等、具体的に記載すること。
広域化・集約化の検討については、都道府県が策定する広域化・集約化計画等に基づくものであると考えられるため、その場合は、都道府県が策定する広域化・集約化計画等での対象地域の位置づけ等もを含めて記載すること。
なお、エネルギー回収型廃棄物処理施設のうちごみ焼却施設の新設時は、ごみ処理の広域化・施設の集約化について検討することが交付要件となっている点に留意すること。
</t>
    </r>
    <r>
      <rPr>
        <b/>
        <sz val="12"/>
        <color rgb="FFC00000"/>
        <rFont val="BIZ UDゴシック"/>
        <family val="3"/>
        <charset val="128"/>
      </rPr>
      <t>交付要綱５の２の適用を受ける場合は、広域化・集約化の内容（施設数の増減、構成市町村数（対象市町村）の増減）についても記載すること。また、表３－Ａまたは表３－Ｃの「要綱第５の２による交付をうける予定の場合は、施設減少数と対象市町村増加数の合計」等の記載との整合に留意すること。</t>
    </r>
    <r>
      <rPr>
        <sz val="12"/>
        <color rgb="FFC00000"/>
        <rFont val="BIZ UDゴシック"/>
        <family val="3"/>
        <charset val="128"/>
      </rPr>
      <t xml:space="preserve">
離島地域など地域の特性等による広域化・集約化が困難な場合は、その理由等を検討結果として記載すること。</t>
    </r>
    <rPh sb="8" eb="10">
      <t>ケントウ</t>
    </rPh>
    <rPh sb="10" eb="12">
      <t>ジョウキョウ</t>
    </rPh>
    <rPh sb="17" eb="19">
      <t>カンケイ</t>
    </rPh>
    <rPh sb="19" eb="22">
      <t>シチョウソン</t>
    </rPh>
    <rPh sb="22" eb="23">
      <t>カン</t>
    </rPh>
    <rPh sb="24" eb="26">
      <t>チョウセイ</t>
    </rPh>
    <rPh sb="26" eb="28">
      <t>ジョウキョウ</t>
    </rPh>
    <rPh sb="67" eb="68">
      <t>トウ</t>
    </rPh>
    <rPh sb="73" eb="75">
      <t>キサイ</t>
    </rPh>
    <rPh sb="126" eb="127">
      <t>カンガ</t>
    </rPh>
    <rPh sb="136" eb="138">
      <t>バアイ</t>
    </rPh>
    <rPh sb="158" eb="159">
      <t>トウ</t>
    </rPh>
    <rPh sb="161" eb="163">
      <t>タイショウ</t>
    </rPh>
    <rPh sb="163" eb="165">
      <t>チイキ</t>
    </rPh>
    <rPh sb="166" eb="168">
      <t>イチ</t>
    </rPh>
    <rPh sb="170" eb="171">
      <t>トウ</t>
    </rPh>
    <rPh sb="173" eb="174">
      <t>フク</t>
    </rPh>
    <rPh sb="176" eb="178">
      <t>キサイ</t>
    </rPh>
    <rPh sb="253" eb="254">
      <t>テン</t>
    </rPh>
    <rPh sb="255" eb="257">
      <t>リュウイ</t>
    </rPh>
    <rPh sb="305" eb="308">
      <t>シチョウソン</t>
    </rPh>
    <rPh sb="338" eb="339">
      <t>ヒョウ</t>
    </rPh>
    <rPh sb="384" eb="385">
      <t>トウ</t>
    </rPh>
    <rPh sb="386" eb="388">
      <t>キサイ</t>
    </rPh>
    <rPh sb="390" eb="392">
      <t>セイゴウ</t>
    </rPh>
    <rPh sb="393" eb="395">
      <t>リュウイ</t>
    </rPh>
    <rPh sb="401" eb="403">
      <t>チイキ</t>
    </rPh>
    <rPh sb="425" eb="427">
      <t>バアイ</t>
    </rPh>
    <rPh sb="435" eb="437">
      <t>ケントウ</t>
    </rPh>
    <rPh sb="437" eb="439">
      <t>ケッカ</t>
    </rPh>
    <phoneticPr fontId="14"/>
  </si>
  <si>
    <t>⑤総排出量：②＋③＋その他排出量の和〔単位：トン〕</t>
    <rPh sb="1" eb="5">
      <t>ソウハイシュツリョウ</t>
    </rPh>
    <rPh sb="17" eb="18">
      <t>ワ</t>
    </rPh>
    <phoneticPr fontId="14"/>
  </si>
  <si>
    <t>○CO2削減率（空欄としないこと）
予定削減率（％）の数字のみ入力すること（単位は自動入力）。削減率は交付要件を満たすよう留意すること。非該当（新設、災害廃棄物処理体制の強化に係る基幹的設備改良事業等）の場合は、「－」をプルダウンから選択すること。
○スラグの利用計画※灰溶融施設を整備する場合（空欄としないこと）
該当の場合は、簡潔に記載すること。非該当の場合は「－」をプルダウンから選択すること。
○ストック対象物※ストックヤードを整備する場合（空欄としないこと）
該当の場合は、簡潔に箇条書で記載すること。非該当の場合は「－」をプルダウンから選択すること。
○要綱第５の２による交付をうける予定の場合は、施設減少数と対象市町村増加数の合計
「新設する施設と廃止する施設の差」と「広域化・集約化前の施設のうち対象市町村の最大と広域化・集約化後の対象市町村数の差」の合計が「４以上」の場合は、数字を記載する。
※本文１の「１（２）ア．ごみ処理の広域化・施設の集約化の検討状況」の記載との整合に留意すること。
○本施設整備にあたり廃止する施設(処理区域)
　廃止する施設数及び廃止する施設名（その施設の処理対象市町村）を記載する。
　施設名は表５現有施設一覧の施設名と整合させること。
○広域化・集約化後の処理区域
　広域化・集約化後の処理対象市町村数及び（処理対象市町村名）を記載する。
○備考
特記事項がない場合は、記載不要（空欄で良い）。</t>
    <rPh sb="327" eb="329">
      <t>シンセツ</t>
    </rPh>
    <rPh sb="331" eb="333">
      <t>シセツ</t>
    </rPh>
    <rPh sb="345" eb="348">
      <t>コウイキカ</t>
    </rPh>
    <rPh sb="349" eb="352">
      <t>シュウヤクカ</t>
    </rPh>
    <rPh sb="352" eb="353">
      <t>マエ</t>
    </rPh>
    <rPh sb="354" eb="356">
      <t>シセツ</t>
    </rPh>
    <rPh sb="359" eb="361">
      <t>タイショウ</t>
    </rPh>
    <rPh sb="365" eb="367">
      <t>サイダイ</t>
    </rPh>
    <rPh sb="368" eb="371">
      <t>コウイキカ</t>
    </rPh>
    <rPh sb="372" eb="375">
      <t>シュウヤクカ</t>
    </rPh>
    <rPh sb="375" eb="376">
      <t>ゴ</t>
    </rPh>
    <rPh sb="377" eb="379">
      <t>タイショウ</t>
    </rPh>
    <rPh sb="379" eb="382">
      <t>シチョウソン</t>
    </rPh>
    <rPh sb="382" eb="383">
      <t>スウ</t>
    </rPh>
    <rPh sb="384" eb="385">
      <t>サ</t>
    </rPh>
    <rPh sb="387" eb="389">
      <t>ゴウケイ</t>
    </rPh>
    <rPh sb="392" eb="394">
      <t>イジョウ</t>
    </rPh>
    <rPh sb="396" eb="398">
      <t>バアイ</t>
    </rPh>
    <rPh sb="400" eb="402">
      <t>スウジ</t>
    </rPh>
    <rPh sb="403" eb="405">
      <t>キサイ</t>
    </rPh>
    <rPh sb="410" eb="412">
      <t>ホンブン</t>
    </rPh>
    <rPh sb="443" eb="445">
      <t>キサイ</t>
    </rPh>
    <rPh sb="447" eb="449">
      <t>セイゴウ</t>
    </rPh>
    <rPh sb="450" eb="452">
      <t>リュウイ</t>
    </rPh>
    <rPh sb="483" eb="485">
      <t>ハイシ</t>
    </rPh>
    <rPh sb="487" eb="490">
      <t>シセツスウ</t>
    </rPh>
    <rPh sb="490" eb="491">
      <t>オヨ</t>
    </rPh>
    <rPh sb="492" eb="494">
      <t>ハイシ</t>
    </rPh>
    <rPh sb="496" eb="498">
      <t>シセツ</t>
    </rPh>
    <rPh sb="498" eb="499">
      <t>メイ</t>
    </rPh>
    <rPh sb="502" eb="504">
      <t>シセツ</t>
    </rPh>
    <rPh sb="505" eb="507">
      <t>ショリ</t>
    </rPh>
    <rPh sb="507" eb="509">
      <t>タイショウ</t>
    </rPh>
    <rPh sb="509" eb="512">
      <t>シチョウソン</t>
    </rPh>
    <rPh sb="514" eb="516">
      <t>キサイ</t>
    </rPh>
    <rPh sb="521" eb="523">
      <t>シセツ</t>
    </rPh>
    <rPh sb="523" eb="524">
      <t>メイ</t>
    </rPh>
    <rPh sb="525" eb="526">
      <t>ヒョウ</t>
    </rPh>
    <rPh sb="527" eb="529">
      <t>ゲンユウ</t>
    </rPh>
    <rPh sb="529" eb="531">
      <t>シセツ</t>
    </rPh>
    <rPh sb="531" eb="533">
      <t>イチラン</t>
    </rPh>
    <rPh sb="534" eb="537">
      <t>シセツメイ</t>
    </rPh>
    <rPh sb="538" eb="540">
      <t>セイゴウ</t>
    </rPh>
    <rPh sb="581" eb="582">
      <t>オヨ</t>
    </rPh>
    <phoneticPr fontId="1"/>
  </si>
  <si>
    <r>
      <t xml:space="preserve">環境省所管（循環交付金等）の活用を予定
</t>
    </r>
    <r>
      <rPr>
        <sz val="9"/>
        <rFont val="BIZ UDゴシック"/>
        <family val="3"/>
        <charset val="128"/>
      </rPr>
      <t>※「○」の場合は以下の項目を記載すること</t>
    </r>
    <rPh sb="0" eb="3">
      <t>カンキョウショウ</t>
    </rPh>
    <rPh sb="3" eb="5">
      <t>ショカン</t>
    </rPh>
    <rPh sb="6" eb="8">
      <t>ジュンカン</t>
    </rPh>
    <rPh sb="8" eb="11">
      <t>コウフキン</t>
    </rPh>
    <rPh sb="11" eb="12">
      <t>トウ</t>
    </rPh>
    <rPh sb="14" eb="16">
      <t>カツヨウ</t>
    </rPh>
    <rPh sb="17" eb="19">
      <t>ヨテイ</t>
    </rPh>
    <rPh sb="25" eb="27">
      <t>バアイ</t>
    </rPh>
    <rPh sb="28" eb="30">
      <t>イカ</t>
    </rPh>
    <rPh sb="31" eb="33">
      <t>コウモク</t>
    </rPh>
    <rPh sb="34" eb="36">
      <t>キサイ</t>
    </rPh>
    <phoneticPr fontId="1"/>
  </si>
  <si>
    <t>表３－Ｃ　エネルギー回収等のための整備事業</t>
    <rPh sb="17" eb="19">
      <t>セイビ</t>
    </rPh>
    <rPh sb="19" eb="21">
      <t>ジギョウ</t>
    </rPh>
    <phoneticPr fontId="1"/>
  </si>
  <si>
    <t xml:space="preserve">○要綱第５の２による交付をうける予定の場合は、施設減少数と対象市町村増加数の合計
「新設する施設と廃止する施設の差」と「広域化・集約化前の施設のうち対象市町村の最大と広域化・集約化後の対象市町村数の差」の合計が「４以上」の場合は、数字を記載する。
※本文１の「１（２）ア．ごみ処理の広域化・施設の集約化の検討状況」の記載との整合に留意すること。
○本施設整備にあたり廃止する施設(処理区域)
　廃止する施設数及び廃止する施設名（その施設の処理対象市町村）を記載する。
　施設名は表５現有施設一覧の施設名と整合させること。
○広域化・集約化後の処理区域
　広域化・集約化後の処理対象市町村数及び（処理対象市町村名）を記載する。
</t>
    <phoneticPr fontId="15"/>
  </si>
  <si>
    <t xml:space="preserve">
○回収品目（再生・処理手法：再生材の用途）（空欄としないこと）
　供用開始年度における当該施設の回収品目（再生・処理手法：再生材の用途）を記載すること。
○予定回収量（空欄としないこと）
　供用開始後１年間における当該施設の回収量（ｔ/年）見込みの数字のみ入力すること（単位は自動入力）。
○リサイクル率（空欄としないこと）
　供用開始後１年間における当該施設のリサイクル率（％）見込みの数字のみ入力すること（単位は自動入力）。
※予定回収量、リサイクル率、回収品目（再生・処理手法：再生材の用途）について、構成市町村の一般廃棄物処理基本計画に記載されている場合は、該当の一般廃棄物処理基本計画の名称を記載すること。
　また、一般廃棄物処理基本計画の該当ページの抜粋（記載箇所を赤枠）を資料として地域計画に添付すること。添付の際は、出典が分かるように一般廃棄物処理基本計画の表紙も添付する、抜粋ページに出典の補足する等適宜分かりやすくすること。
○備考
特記事項がない場合は、記載不要（空欄で良い）。</t>
    <rPh sb="81" eb="83">
      <t>ヨテイ</t>
    </rPh>
    <rPh sb="83" eb="86">
      <t>カイシュウリョウ</t>
    </rPh>
    <rPh sb="98" eb="102">
      <t>キョウヨウカイシ</t>
    </rPh>
    <rPh sb="102" eb="103">
      <t>ゴ</t>
    </rPh>
    <rPh sb="104" eb="105">
      <t>ネン</t>
    </rPh>
    <rPh sb="105" eb="106">
      <t>カン</t>
    </rPh>
    <rPh sb="115" eb="117">
      <t>カイシュウ</t>
    </rPh>
    <rPh sb="117" eb="118">
      <t>リョウ</t>
    </rPh>
    <rPh sb="121" eb="122">
      <t>ネン</t>
    </rPh>
    <rPh sb="123" eb="125">
      <t>ミコ</t>
    </rPh>
    <phoneticPr fontId="1"/>
  </si>
  <si>
    <t>表３－Ｄ　廃棄物運搬中継のための整備事業</t>
    <rPh sb="16" eb="18">
      <t>セイビ</t>
    </rPh>
    <rPh sb="18" eb="20">
      <t>ジギョウ</t>
    </rPh>
    <phoneticPr fontId="15"/>
  </si>
  <si>
    <t>表３－Ｅ　有機性廃棄物リサイクル推進のための整備事業及びし尿処理施設の改良等</t>
    <rPh sb="22" eb="24">
      <t>セイビ</t>
    </rPh>
    <rPh sb="24" eb="26">
      <t>ジギョウ</t>
    </rPh>
    <rPh sb="26" eb="27">
      <t>オヨ</t>
    </rPh>
    <rPh sb="29" eb="30">
      <t>ニョウ</t>
    </rPh>
    <rPh sb="30" eb="32">
      <t>ショリ</t>
    </rPh>
    <rPh sb="32" eb="34">
      <t>シセツ</t>
    </rPh>
    <rPh sb="35" eb="37">
      <t>カイリョウ</t>
    </rPh>
    <rPh sb="37" eb="38">
      <t>トウ</t>
    </rPh>
    <phoneticPr fontId="1"/>
  </si>
  <si>
    <t>表３－Ｆ　適正な最終処分のための整備事業</t>
    <rPh sb="0" eb="1">
      <t>ヒョウ</t>
    </rPh>
    <rPh sb="16" eb="18">
      <t>セイビ</t>
    </rPh>
    <rPh sb="18" eb="20">
      <t>ジギョウ</t>
    </rPh>
    <phoneticPr fontId="15"/>
  </si>
  <si>
    <t>解体に関連する新設事業番号
※表３の事業番号</t>
    <rPh sb="0" eb="2">
      <t>カイタイ</t>
    </rPh>
    <rPh sb="3" eb="5">
      <t>カンレン</t>
    </rPh>
    <phoneticPr fontId="15"/>
  </si>
  <si>
    <r>
      <t>記載内容に整合する都道府県の広域化・集約化計画</t>
    </r>
    <r>
      <rPr>
        <b/>
        <sz val="12"/>
        <color rgb="FFC00000"/>
        <rFont val="BIZ UDゴシック"/>
        <family val="3"/>
        <charset val="128"/>
      </rPr>
      <t>（長期広域化・集約化計画）</t>
    </r>
    <r>
      <rPr>
        <sz val="12"/>
        <color rgb="FFC00000"/>
        <rFont val="BIZ UDゴシック"/>
        <family val="3"/>
        <charset val="128"/>
      </rPr>
      <t>名称を記載すること。</t>
    </r>
    <rPh sb="0" eb="2">
      <t>キサイ</t>
    </rPh>
    <rPh sb="2" eb="4">
      <t>ナイヨウ</t>
    </rPh>
    <rPh sb="5" eb="7">
      <t>セイゴウ</t>
    </rPh>
    <rPh sb="9" eb="13">
      <t>トドウフケン</t>
    </rPh>
    <rPh sb="14" eb="17">
      <t>コウイキカ</t>
    </rPh>
    <rPh sb="18" eb="21">
      <t>シュウヤクカ</t>
    </rPh>
    <rPh sb="21" eb="23">
      <t>ケイカク</t>
    </rPh>
    <rPh sb="36" eb="38">
      <t>メイショウ</t>
    </rPh>
    <rPh sb="39" eb="41">
      <t>キサイ</t>
    </rPh>
    <phoneticPr fontId="14"/>
  </si>
  <si>
    <t>＊本文について
　地域計画策定マニュアル（令和７年７月作成）、欄外の記載要領を参考にすること。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</si>
</sst>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ggge&quot;年&quot;m&quot;月&quot;d&quot;日&quot;;@"/>
    <numFmt numFmtId="177" formatCode="###\ ;@"/>
    <numFmt numFmtId="178" formatCode="yyyy&quot;年&quot;m&quot;月&quot;;@"/>
    <numFmt numFmtId="179" formatCode="&quot;事業番号○の&quot;"/>
    <numFmt numFmtId="180" formatCode="&quot;発電効率&quot;###.0&quot;％&quot;"/>
    <numFmt numFmtId="181" formatCode="###.0&quot;%&quot;"/>
    <numFmt numFmtId="182" formatCode="###&quot;㎡&quot;"/>
    <numFmt numFmtId="183" formatCode="###&quot;㎥&quot;"/>
    <numFmt numFmtId="184" formatCode="#,###&quot;人&quot;"/>
    <numFmt numFmtId="185" formatCode="#,###&quot;t/日&quot;"/>
    <numFmt numFmtId="186" formatCode="#,###&quot;g&quot;"/>
    <numFmt numFmtId="187" formatCode="#,###.00&quot;t&quot;"/>
    <numFmt numFmtId="188" formatCode="#,##0_ \t"/>
    <numFmt numFmtId="189" formatCode="0.0%"/>
    <numFmt numFmtId="190" formatCode="&quot;令和&quot;e&quot;年度&quot;"/>
    <numFmt numFmtId="191" formatCode="&quot;浸水深&quot;###.0&quot;ｍ&quot;"/>
    <numFmt numFmtId="192" formatCode="#,##0_ ;[Red]\-#,##0\ "/>
    <numFmt numFmtId="193" formatCode="&quot;令和&quot;0&quot;年度&quot;"/>
    <numFmt numFmtId="194" formatCode="&quot;浸水深&quot;###0.0&quot;ｍ&quot;"/>
    <numFmt numFmtId="195" formatCode="###0.0&quot;%&quot;"/>
    <numFmt numFmtId="196" formatCode="#,##0_);[Red]\(#,##0\)"/>
    <numFmt numFmtId="197" formatCode="&quot;回収率&quot;##00.0&quot;％&quot;"/>
    <numFmt numFmtId="198" formatCode="&quot;熱利用率&quot;00.0&quot;％&quot;"/>
    <numFmt numFmtId="199" formatCode="#,##0&quot; t/年&quot;"/>
  </numFmts>
  <fonts count="7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9"/>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11"/>
      <color rgb="FFFF0000"/>
      <name val="BIZ UDゴシック"/>
      <family val="3"/>
      <charset val="128"/>
    </font>
    <font>
      <sz val="8"/>
      <color theme="1"/>
      <name val="BIZ UDゴシック"/>
      <family val="3"/>
      <charset val="128"/>
    </font>
    <font>
      <sz val="18"/>
      <color theme="1"/>
      <name val="BIZ UDゴシック"/>
      <family val="3"/>
      <charset val="128"/>
    </font>
    <font>
      <b/>
      <sz val="12"/>
      <color theme="1"/>
      <name val="BIZ UDゴシック"/>
      <family val="3"/>
      <charset val="128"/>
    </font>
    <font>
      <strike/>
      <sz val="11"/>
      <color rgb="FFFF0000"/>
      <name val="BIZ UDゴシック"/>
      <family val="3"/>
      <charset val="128"/>
    </font>
    <font>
      <b/>
      <sz val="11"/>
      <color theme="1"/>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0"/>
      <color rgb="FF0070C0"/>
      <name val="BIZ UDゴシック"/>
      <family val="3"/>
      <charset val="128"/>
    </font>
    <font>
      <u/>
      <sz val="12"/>
      <color rgb="FFC00000"/>
      <name val="BIZ UDゴシック"/>
      <family val="3"/>
      <charset val="128"/>
    </font>
    <font>
      <sz val="8"/>
      <color rgb="FFFF0000"/>
      <name val="BIZ UDゴシック"/>
      <family val="3"/>
      <charset val="128"/>
    </font>
    <font>
      <sz val="14"/>
      <color theme="1"/>
      <name val="BIZ UDゴシック"/>
      <family val="3"/>
      <charset val="128"/>
    </font>
    <font>
      <sz val="6"/>
      <name val="BIZ UDゴシック"/>
      <family val="3"/>
      <charset val="128"/>
    </font>
    <font>
      <u/>
      <sz val="9"/>
      <color indexed="81"/>
      <name val="MS P ゴシック"/>
      <family val="3"/>
      <charset val="128"/>
    </font>
    <font>
      <b/>
      <sz val="9"/>
      <name val="BIZ UDゴシック"/>
      <family val="3"/>
      <charset val="128"/>
    </font>
    <font>
      <u/>
      <sz val="11"/>
      <color rgb="FFC00000"/>
      <name val="BIZ UDゴシック"/>
      <family val="3"/>
      <charset val="128"/>
    </font>
    <font>
      <sz val="12"/>
      <color theme="1"/>
      <name val="ＭＳ 明朝"/>
      <family val="1"/>
      <charset val="128"/>
    </font>
    <font>
      <sz val="20"/>
      <color theme="1"/>
      <name val="ＭＳ 明朝"/>
      <family val="1"/>
      <charset val="128"/>
    </font>
    <font>
      <sz val="12"/>
      <color rgb="FFFF0000"/>
      <name val="ＭＳ 明朝"/>
      <family val="1"/>
      <charset val="128"/>
    </font>
    <font>
      <sz val="12"/>
      <name val="ＭＳ 明朝"/>
      <family val="1"/>
      <charset val="128"/>
    </font>
    <font>
      <sz val="20"/>
      <name val="BIZ UDゴシック"/>
      <family val="3"/>
      <charset val="128"/>
    </font>
    <font>
      <sz val="8"/>
      <name val="BIZ UDゴシック"/>
      <family val="3"/>
      <charset val="128"/>
    </font>
    <font>
      <b/>
      <sz val="12"/>
      <color rgb="FFC00000"/>
      <name val="BIZ UD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s>
  <borders count="41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ashed">
        <color indexed="64"/>
      </bottom>
      <diagonal/>
    </border>
    <border>
      <left/>
      <right/>
      <top style="thick">
        <color indexed="64"/>
      </top>
      <bottom/>
      <diagonal/>
    </border>
    <border>
      <left style="medium">
        <color indexed="64"/>
      </left>
      <right/>
      <top style="thick">
        <color indexed="64"/>
      </top>
      <bottom/>
      <diagonal/>
    </border>
    <border>
      <left style="medium">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ck">
        <color indexed="64"/>
      </right>
      <top style="medium">
        <color indexed="8"/>
      </top>
      <bottom style="thin">
        <color indexed="8"/>
      </bottom>
      <diagonal/>
    </border>
    <border>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hair">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bottom style="thin">
        <color indexed="8"/>
      </bottom>
      <diagonal/>
    </border>
    <border>
      <left style="medium">
        <color indexed="64"/>
      </left>
      <right style="thick">
        <color indexed="64"/>
      </right>
      <top/>
      <bottom style="thin">
        <color indexed="8"/>
      </bottom>
      <diagonal/>
    </border>
    <border>
      <left style="thick">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bottom style="medium">
        <color indexed="64"/>
      </bottom>
      <diagonal/>
    </border>
    <border>
      <left style="hair">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ck">
        <color indexed="64"/>
      </left>
      <right style="thin">
        <color indexed="64"/>
      </right>
      <top/>
      <bottom/>
      <diagonal/>
    </border>
    <border>
      <left style="medium">
        <color indexed="64"/>
      </left>
      <right style="thick">
        <color indexed="64"/>
      </right>
      <top style="thin">
        <color indexed="8"/>
      </top>
      <bottom style="thin">
        <color indexed="64"/>
      </bottom>
      <diagonal/>
    </border>
    <border>
      <left style="medium">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hair">
        <color indexed="64"/>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thick">
        <color indexed="64"/>
      </right>
      <top style="medium">
        <color indexed="64"/>
      </top>
      <bottom style="thin">
        <color indexed="8"/>
      </bottom>
      <diagonal/>
    </border>
    <border>
      <left style="thick">
        <color indexed="64"/>
      </left>
      <right style="thin">
        <color indexed="8"/>
      </right>
      <top/>
      <bottom style="medium">
        <color indexed="8"/>
      </bottom>
      <diagonal/>
    </border>
    <border>
      <left style="medium">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hair">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style="thick">
        <color indexed="64"/>
      </right>
      <top/>
      <bottom style="medium">
        <color indexed="8"/>
      </bottom>
      <diagonal/>
    </border>
    <border>
      <left style="hair">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ck">
        <color indexed="64"/>
      </right>
      <top/>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style="thick">
        <color indexed="64"/>
      </right>
      <top style="thin">
        <color indexed="64"/>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style="thin">
        <color indexed="8"/>
      </left>
      <right style="medium">
        <color indexed="64"/>
      </right>
      <top style="thin">
        <color indexed="64"/>
      </top>
      <bottom/>
      <diagonal/>
    </border>
    <border>
      <left style="thin">
        <color indexed="8"/>
      </left>
      <right style="thin">
        <color indexed="64"/>
      </right>
      <top style="thin">
        <color indexed="64"/>
      </top>
      <bottom style="thin">
        <color indexed="64"/>
      </bottom>
      <diagonal/>
    </border>
    <border>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8"/>
      </right>
      <top style="thin">
        <color indexed="64"/>
      </top>
      <bottom/>
      <diagonal style="thin">
        <color indexed="64"/>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8"/>
      </top>
      <bottom style="thin">
        <color indexed="8"/>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medium">
        <color indexed="64"/>
      </left>
      <right style="thin">
        <color indexed="64"/>
      </right>
      <top style="thin">
        <color indexed="64"/>
      </top>
      <bottom/>
      <diagonal style="thin">
        <color indexed="64"/>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medium">
        <color indexed="64"/>
      </right>
      <top style="medium">
        <color indexed="64"/>
      </top>
      <bottom style="thin">
        <color indexed="8"/>
      </bottom>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diagonalUp="1">
      <left style="medium">
        <color indexed="64"/>
      </left>
      <right style="thin">
        <color indexed="8"/>
      </right>
      <top style="thin">
        <color indexed="8"/>
      </top>
      <bottom/>
      <diagonal style="thin">
        <color indexed="64"/>
      </diagonal>
    </border>
    <border diagonalUp="1">
      <left style="medium">
        <color indexed="64"/>
      </left>
      <right style="thin">
        <color indexed="64"/>
      </right>
      <top style="thin">
        <color indexed="8"/>
      </top>
      <bottom/>
      <diagonal style="thin">
        <color indexed="64"/>
      </diagonal>
    </border>
    <border>
      <left style="thin">
        <color indexed="64"/>
      </left>
      <right style="thin">
        <color indexed="8"/>
      </right>
      <top style="thin">
        <color indexed="64"/>
      </top>
      <bottom/>
      <diagonal/>
    </border>
    <border>
      <left style="thin">
        <color indexed="8"/>
      </left>
      <right/>
      <top style="thin">
        <color indexed="64"/>
      </top>
      <bottom/>
      <diagonal/>
    </border>
    <border>
      <left style="medium">
        <color indexed="64"/>
      </left>
      <right style="thick">
        <color indexed="64"/>
      </right>
      <top style="thin">
        <color indexed="64"/>
      </top>
      <bottom style="thin">
        <color indexed="64"/>
      </bottom>
      <diagonal/>
    </border>
    <border>
      <left style="hair">
        <color indexed="64"/>
      </left>
      <right style="thin">
        <color indexed="64"/>
      </right>
      <top style="thin">
        <color indexed="64"/>
      </top>
      <bottom/>
      <diagonal/>
    </border>
    <border diagonalUp="1">
      <left style="medium">
        <color indexed="64"/>
      </left>
      <right style="thin">
        <color indexed="8"/>
      </right>
      <top style="thin">
        <color auto="1"/>
      </top>
      <bottom style="thin">
        <color indexed="64"/>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8"/>
      </right>
      <top style="thick">
        <color indexed="64"/>
      </top>
      <bottom/>
      <diagonal/>
    </border>
    <border>
      <left style="medium">
        <color indexed="8"/>
      </left>
      <right style="thin">
        <color indexed="64"/>
      </right>
      <top style="thick">
        <color indexed="64"/>
      </top>
      <bottom style="thin">
        <color indexed="64"/>
      </bottom>
      <diagonal/>
    </border>
    <border>
      <left style="thin">
        <color indexed="64"/>
      </left>
      <right style="thin">
        <color indexed="8"/>
      </right>
      <top style="thick">
        <color indexed="64"/>
      </top>
      <bottom style="thin">
        <color indexed="64"/>
      </bottom>
      <diagonal/>
    </border>
    <border>
      <left style="thin">
        <color indexed="8"/>
      </left>
      <right style="hair">
        <color indexed="64"/>
      </right>
      <top style="thick">
        <color indexed="64"/>
      </top>
      <bottom style="thin">
        <color indexed="64"/>
      </bottom>
      <diagonal/>
    </border>
    <border>
      <left style="hair">
        <color indexed="64"/>
      </left>
      <right style="thin">
        <color indexed="8"/>
      </right>
      <top style="thick">
        <color indexed="64"/>
      </top>
      <bottom/>
      <diagonal/>
    </border>
    <border>
      <left style="thin">
        <color indexed="8"/>
      </left>
      <right style="thin">
        <color indexed="8"/>
      </right>
      <top style="thick">
        <color indexed="64"/>
      </top>
      <bottom/>
      <diagonal/>
    </border>
    <border>
      <left style="thin">
        <color indexed="8"/>
      </left>
      <right style="medium">
        <color indexed="64"/>
      </right>
      <top style="thick">
        <color indexed="64"/>
      </top>
      <bottom/>
      <diagonal/>
    </border>
    <border diagonalUp="1">
      <left/>
      <right style="thin">
        <color indexed="8"/>
      </right>
      <top style="thick">
        <color indexed="64"/>
      </top>
      <bottom style="thin">
        <color indexed="8"/>
      </bottom>
      <diagonal style="thin">
        <color indexed="64"/>
      </diagonal>
    </border>
    <border>
      <left style="thin">
        <color indexed="8"/>
      </left>
      <right style="medium">
        <color indexed="8"/>
      </right>
      <top style="thick">
        <color indexed="64"/>
      </top>
      <bottom/>
      <diagonal/>
    </border>
    <border diagonalUp="1">
      <left style="medium">
        <color indexed="8"/>
      </left>
      <right style="thin">
        <color indexed="8"/>
      </right>
      <top style="thick">
        <color indexed="64"/>
      </top>
      <bottom style="thin">
        <color indexed="8"/>
      </bottom>
      <diagonal style="thin">
        <color indexed="64"/>
      </diagonal>
    </border>
    <border>
      <left/>
      <right style="thin">
        <color indexed="64"/>
      </right>
      <top style="thick">
        <color indexed="64"/>
      </top>
      <bottom/>
      <diagonal/>
    </border>
    <border>
      <left style="medium">
        <color indexed="64"/>
      </left>
      <right style="thick">
        <color indexed="64"/>
      </right>
      <top style="thick">
        <color indexed="64"/>
      </top>
      <bottom style="thin">
        <color indexed="8"/>
      </bottom>
      <diagonal/>
    </border>
    <border>
      <left style="thick">
        <color indexed="64"/>
      </left>
      <right/>
      <top/>
      <bottom style="thick">
        <color indexed="64"/>
      </bottom>
      <diagonal/>
    </border>
    <border>
      <left style="medium">
        <color indexed="64"/>
      </left>
      <right/>
      <top/>
      <bottom style="thick">
        <color indexed="64"/>
      </bottom>
      <diagonal/>
    </border>
    <border>
      <left style="thin">
        <color indexed="64"/>
      </left>
      <right style="thin">
        <color indexed="8"/>
      </right>
      <top/>
      <bottom style="thick">
        <color indexed="64"/>
      </bottom>
      <diagonal/>
    </border>
    <border>
      <left style="thin">
        <color indexed="8"/>
      </left>
      <right/>
      <top/>
      <bottom style="thick">
        <color indexed="64"/>
      </bottom>
      <diagonal/>
    </border>
    <border>
      <left style="hair">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medium">
        <color indexed="64"/>
      </right>
      <top/>
      <bottom style="thick">
        <color indexed="64"/>
      </bottom>
      <diagonal/>
    </border>
    <border>
      <left/>
      <right style="thin">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ck">
        <color indexed="64"/>
      </left>
      <right/>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left style="thin">
        <color indexed="8"/>
      </left>
      <right style="medium">
        <color indexed="64"/>
      </right>
      <top style="thin">
        <color indexed="64"/>
      </top>
      <bottom/>
      <diagonal/>
    </border>
    <border diagonalUp="1">
      <left style="medium">
        <color indexed="64"/>
      </left>
      <right style="thin">
        <color indexed="64"/>
      </right>
      <top style="thin">
        <color indexed="8"/>
      </top>
      <bottom/>
      <diagonal style="thin">
        <color indexed="64"/>
      </diagonal>
    </border>
    <border>
      <left style="medium">
        <color indexed="64"/>
      </left>
      <right style="thick">
        <color indexed="64"/>
      </right>
      <top style="thin">
        <color indexed="8"/>
      </top>
      <bottom style="thin">
        <color indexed="64"/>
      </bottom>
      <diagonal/>
    </border>
    <border>
      <left style="medium">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style="thin">
        <color indexed="8"/>
      </left>
      <right style="medium">
        <color indexed="64"/>
      </right>
      <top style="thin">
        <color auto="1"/>
      </top>
      <bottom style="thin">
        <color indexed="8"/>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8"/>
      </left>
      <right style="medium">
        <color indexed="64"/>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style="thin">
        <color indexed="64"/>
      </right>
      <top style="thin">
        <color indexed="8"/>
      </top>
      <bottom style="medium">
        <color indexed="64"/>
      </bottom>
      <diagonal/>
    </border>
    <border diagonalUp="1">
      <left style="medium">
        <color indexed="64"/>
      </left>
      <right style="thin">
        <color indexed="8"/>
      </right>
      <top style="thin">
        <color indexed="64"/>
      </top>
      <bottom style="medium">
        <color indexed="64"/>
      </bottom>
      <diagonal style="thin">
        <color indexed="64"/>
      </diagonal>
    </border>
    <border>
      <left style="thin">
        <color indexed="8"/>
      </left>
      <right style="medium">
        <color indexed="64"/>
      </right>
      <top style="thin">
        <color indexed="8"/>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ck">
        <color indexed="64"/>
      </bottom>
      <diagonal/>
    </border>
    <border>
      <left/>
      <right style="thin">
        <color indexed="8"/>
      </right>
      <top/>
      <bottom style="thick">
        <color indexed="64"/>
      </bottom>
      <diagonal/>
    </border>
    <border>
      <left style="thin">
        <color indexed="8"/>
      </left>
      <right/>
      <top style="thin">
        <color indexed="8"/>
      </top>
      <bottom style="thick">
        <color indexed="64"/>
      </bottom>
      <diagonal/>
    </border>
    <border>
      <left/>
      <right style="medium">
        <color indexed="64"/>
      </right>
      <top style="thin">
        <color indexed="8"/>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hair">
        <color indexed="64"/>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top style="thin">
        <color indexed="8"/>
      </top>
      <bottom style="thin">
        <color indexed="64"/>
      </bottom>
      <diagonal/>
    </border>
    <border>
      <left style="hair">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8"/>
      </left>
      <right style="thin">
        <color indexed="8"/>
      </right>
      <top style="thin">
        <color indexed="8"/>
      </top>
      <bottom style="thin">
        <color indexed="8"/>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ck">
        <color indexed="64"/>
      </right>
      <top style="thin">
        <color indexed="8"/>
      </top>
      <bottom style="thin">
        <color indexed="8"/>
      </bottom>
      <diagonal/>
    </border>
    <border>
      <left style="medium">
        <color indexed="64"/>
      </left>
      <right style="thick">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style="medium">
        <color indexed="8"/>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8"/>
      </left>
      <right/>
      <top style="thin">
        <color indexed="8"/>
      </top>
      <bottom style="thin">
        <color indexed="64"/>
      </bottom>
      <diagonal/>
    </border>
    <border>
      <left style="medium">
        <color indexed="64"/>
      </left>
      <right style="thin">
        <color indexed="64"/>
      </right>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64"/>
      </right>
      <top/>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bottom style="medium">
        <color indexed="64"/>
      </bottom>
      <diagonal/>
    </border>
    <border>
      <left style="hair">
        <color indexed="64"/>
      </left>
      <right style="thin">
        <color indexed="8"/>
      </right>
      <top/>
      <bottom style="medium">
        <color indexed="64"/>
      </bottom>
      <diagonal/>
    </border>
    <border>
      <left style="medium">
        <color indexed="64"/>
      </left>
      <right style="medium">
        <color indexed="64"/>
      </right>
      <top style="thin">
        <color indexed="8"/>
      </top>
      <bottom style="medium">
        <color indexed="64"/>
      </bottom>
      <diagonal/>
    </border>
    <border>
      <left/>
      <right style="thin">
        <color indexed="8"/>
      </right>
      <top/>
      <bottom style="thin">
        <color indexed="64"/>
      </bottom>
      <diagonal/>
    </border>
    <border>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8"/>
      </bottom>
      <diagonal/>
    </border>
    <border>
      <left/>
      <right style="medium">
        <color indexed="64"/>
      </right>
      <top style="thin">
        <color indexed="8"/>
      </top>
      <bottom style="medium">
        <color indexed="8"/>
      </bottom>
      <diagonal/>
    </border>
    <border>
      <left/>
      <right style="medium">
        <color indexed="64"/>
      </right>
      <top style="medium">
        <color indexed="8"/>
      </top>
      <bottom/>
      <diagonal/>
    </border>
    <border>
      <left/>
      <right style="medium">
        <color indexed="8"/>
      </right>
      <top style="thin">
        <color indexed="8"/>
      </top>
      <bottom style="medium">
        <color indexed="8"/>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bottom/>
      <diagonal/>
    </border>
    <border>
      <left style="medium">
        <color indexed="8"/>
      </left>
      <right/>
      <top/>
      <bottom/>
      <diagonal/>
    </border>
    <border>
      <left style="thin">
        <color indexed="64"/>
      </left>
      <right style="thin">
        <color indexed="8"/>
      </right>
      <top/>
      <bottom/>
      <diagonal/>
    </border>
    <border>
      <left style="thin">
        <color indexed="8"/>
      </left>
      <right/>
      <top/>
      <bottom/>
      <diagonal/>
    </border>
    <border>
      <left style="hair">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bottom/>
      <diagonal/>
    </border>
    <border>
      <left style="thin">
        <color indexed="64"/>
      </left>
      <right/>
      <top style="thin">
        <color indexed="64"/>
      </top>
      <bottom style="thin">
        <color indexed="8"/>
      </bottom>
      <diagonal/>
    </border>
    <border>
      <left style="thin">
        <color indexed="64"/>
      </left>
      <right style="thin">
        <color indexed="8"/>
      </right>
      <top/>
      <bottom style="thin">
        <color indexed="64"/>
      </bottom>
      <diagonal/>
    </border>
    <border>
      <left style="medium">
        <color indexed="8"/>
      </left>
      <right style="thin">
        <color indexed="8"/>
      </right>
      <top/>
      <bottom/>
      <diagonal/>
    </border>
    <border>
      <left style="hair">
        <color indexed="64"/>
      </left>
      <right/>
      <top/>
      <bottom style="thin">
        <color indexed="8"/>
      </bottom>
      <diagonal/>
    </border>
    <border>
      <left style="thin">
        <color indexed="64"/>
      </left>
      <right/>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thin">
        <color indexed="8"/>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s>
  <cellStyleXfs count="6">
    <xf numFmtId="0" fontId="0"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56" fillId="0" borderId="0"/>
  </cellStyleXfs>
  <cellXfs count="1355">
    <xf numFmtId="0" fontId="0" fillId="0" borderId="0" xfId="0">
      <alignment vertical="center"/>
    </xf>
    <xf numFmtId="0" fontId="32" fillId="0" borderId="0" xfId="0" applyFont="1">
      <alignment vertical="center"/>
    </xf>
    <xf numFmtId="0" fontId="33" fillId="0" borderId="0" xfId="0" applyFont="1">
      <alignment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wrapText="1" shrinkToFit="1"/>
    </xf>
    <xf numFmtId="0" fontId="33" fillId="0" borderId="6" xfId="0" applyFont="1" applyBorder="1" applyAlignment="1">
      <alignment horizontal="center" vertical="center" shrinkToFi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Alignment="1">
      <alignment vertical="center" wrapText="1"/>
    </xf>
    <xf numFmtId="0" fontId="33" fillId="0" borderId="2"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2" fillId="0" borderId="8" xfId="0" applyFont="1" applyBorder="1">
      <alignment vertical="center"/>
    </xf>
    <xf numFmtId="0" fontId="32" fillId="0" borderId="9" xfId="0" applyFont="1" applyBorder="1">
      <alignment vertical="center"/>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0" borderId="18" xfId="0" applyFont="1" applyBorder="1">
      <alignment vertical="center"/>
    </xf>
    <xf numFmtId="0" fontId="32" fillId="0" borderId="19" xfId="0" applyFont="1" applyBorder="1">
      <alignment vertical="center"/>
    </xf>
    <xf numFmtId="0" fontId="32" fillId="0" borderId="20" xfId="0" applyFont="1" applyBorder="1">
      <alignment vertical="center"/>
    </xf>
    <xf numFmtId="0" fontId="32" fillId="0" borderId="21" xfId="0" applyFont="1" applyBorder="1">
      <alignment vertical="center"/>
    </xf>
    <xf numFmtId="0" fontId="32" fillId="0" borderId="22" xfId="0" applyFont="1" applyBorder="1">
      <alignment vertical="center"/>
    </xf>
    <xf numFmtId="0" fontId="32" fillId="0" borderId="23" xfId="0" applyFont="1" applyBorder="1">
      <alignmen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26" xfId="0" applyFont="1" applyBorder="1" applyAlignment="1">
      <alignment horizontal="center" vertical="center"/>
    </xf>
    <xf numFmtId="0" fontId="32" fillId="0" borderId="10" xfId="0" applyFont="1" applyBorder="1" applyAlignment="1">
      <alignment horizontal="center" vertical="center"/>
    </xf>
    <xf numFmtId="0" fontId="32" fillId="0" borderId="27"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12" xfId="0" applyFont="1" applyBorder="1">
      <alignment vertical="center"/>
    </xf>
    <xf numFmtId="0" fontId="32" fillId="0" borderId="28" xfId="0" applyFont="1" applyBorder="1" applyAlignment="1">
      <alignment horizontal="left" vertical="center"/>
    </xf>
    <xf numFmtId="0" fontId="32" fillId="0" borderId="0" xfId="0" applyFont="1" applyAlignment="1">
      <alignment horizontal="left" vertical="center"/>
    </xf>
    <xf numFmtId="0" fontId="32" fillId="0" borderId="29" xfId="0" applyFont="1" applyBorder="1" applyAlignment="1">
      <alignment horizontal="left" vertical="center"/>
    </xf>
    <xf numFmtId="0" fontId="32" fillId="0" borderId="30" xfId="0" applyFont="1" applyBorder="1">
      <alignment vertical="center"/>
    </xf>
    <xf numFmtId="0" fontId="32" fillId="0" borderId="31" xfId="0" applyFont="1" applyBorder="1">
      <alignment vertical="center"/>
    </xf>
    <xf numFmtId="0" fontId="32" fillId="0" borderId="32" xfId="0" applyFont="1" applyBorder="1" applyAlignment="1">
      <alignment horizontal="left" vertical="center"/>
    </xf>
    <xf numFmtId="0" fontId="32" fillId="0" borderId="33" xfId="0" applyFont="1" applyBorder="1">
      <alignment vertical="center"/>
    </xf>
    <xf numFmtId="0" fontId="32" fillId="0" borderId="34" xfId="0" applyFont="1" applyBorder="1">
      <alignment vertical="center"/>
    </xf>
    <xf numFmtId="0" fontId="32" fillId="0" borderId="8"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8" xfId="0" applyFont="1" applyBorder="1" applyAlignment="1">
      <alignment vertical="center" shrinkToFit="1"/>
    </xf>
    <xf numFmtId="0" fontId="34" fillId="0" borderId="0" xfId="0" applyFont="1">
      <alignment vertical="center"/>
    </xf>
    <xf numFmtId="0" fontId="33" fillId="0" borderId="36" xfId="0" applyFont="1" applyBorder="1" applyAlignment="1">
      <alignment horizontal="center" vertical="center" shrinkToFit="1"/>
    </xf>
    <xf numFmtId="0" fontId="33" fillId="0" borderId="36" xfId="0" applyFont="1" applyBorder="1" applyAlignment="1">
      <alignment horizontal="center" vertical="center" wrapText="1" shrinkToFit="1"/>
    </xf>
    <xf numFmtId="0" fontId="33" fillId="0" borderId="37" xfId="0" applyFont="1" applyBorder="1" applyAlignment="1">
      <alignment horizontal="center" vertical="center" shrinkToFit="1"/>
    </xf>
    <xf numFmtId="0" fontId="33" fillId="0" borderId="38" xfId="0" applyFont="1" applyBorder="1" applyAlignment="1">
      <alignment horizontal="center" vertical="center"/>
    </xf>
    <xf numFmtId="0" fontId="33" fillId="0" borderId="39" xfId="0" applyFont="1" applyBorder="1" applyAlignment="1">
      <alignment horizontal="center" vertical="center" wrapText="1" shrinkToFit="1"/>
    </xf>
    <xf numFmtId="0" fontId="33"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3" fillId="0" borderId="30" xfId="0" applyFont="1" applyBorder="1" applyAlignment="1">
      <alignment horizontal="center" vertical="center" wrapText="1" shrinkToFit="1"/>
    </xf>
    <xf numFmtId="0" fontId="33" fillId="0" borderId="41" xfId="0" applyFont="1" applyBorder="1" applyAlignment="1">
      <alignment horizontal="center" vertical="center" wrapText="1"/>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2" xfId="0" applyFont="1" applyBorder="1" applyAlignment="1">
      <alignment horizontal="center" vertical="center" wrapText="1"/>
    </xf>
    <xf numFmtId="0" fontId="32" fillId="5" borderId="44" xfId="0" applyFont="1" applyFill="1" applyBorder="1" applyAlignment="1">
      <alignment horizontal="center" vertical="center" shrinkToFit="1"/>
    </xf>
    <xf numFmtId="0" fontId="32" fillId="5" borderId="45" xfId="0" applyFont="1" applyFill="1" applyBorder="1" applyAlignment="1">
      <alignment horizontal="center" vertical="center" shrinkToFit="1"/>
    </xf>
    <xf numFmtId="0" fontId="32" fillId="5" borderId="1" xfId="0" applyFont="1" applyFill="1" applyBorder="1" applyAlignment="1">
      <alignment horizontal="center" vertical="center" shrinkToFit="1"/>
    </xf>
    <xf numFmtId="0" fontId="32" fillId="5" borderId="9" xfId="0" applyFont="1" applyFill="1" applyBorder="1" applyAlignment="1">
      <alignment horizontal="center" vertical="center" shrinkToFit="1"/>
    </xf>
    <xf numFmtId="0" fontId="32" fillId="5" borderId="46" xfId="0" applyFont="1" applyFill="1" applyBorder="1" applyAlignment="1">
      <alignment horizontal="center" vertical="center" shrinkToFit="1"/>
    </xf>
    <xf numFmtId="0" fontId="32" fillId="5" borderId="13" xfId="0" applyFont="1" applyFill="1" applyBorder="1">
      <alignment vertical="center"/>
    </xf>
    <xf numFmtId="0" fontId="32" fillId="5" borderId="14" xfId="0" applyFont="1" applyFill="1" applyBorder="1">
      <alignment vertical="center"/>
    </xf>
    <xf numFmtId="0" fontId="32" fillId="5" borderId="15" xfId="0" applyFont="1" applyFill="1" applyBorder="1">
      <alignment vertical="center"/>
    </xf>
    <xf numFmtId="0" fontId="32" fillId="5" borderId="16" xfId="0" applyFont="1" applyFill="1" applyBorder="1">
      <alignment vertical="center"/>
    </xf>
    <xf numFmtId="0" fontId="32" fillId="5" borderId="17" xfId="0" applyFont="1" applyFill="1" applyBorder="1">
      <alignment vertical="center"/>
    </xf>
    <xf numFmtId="0" fontId="35" fillId="6" borderId="1" xfId="0" applyFont="1" applyFill="1" applyBorder="1" applyAlignment="1">
      <alignment horizontal="center" vertical="center" wrapText="1" shrinkToFit="1"/>
    </xf>
    <xf numFmtId="0" fontId="35" fillId="6" borderId="45" xfId="0" applyFont="1" applyFill="1" applyBorder="1" applyAlignment="1">
      <alignment horizontal="center" vertical="center" wrapText="1" shrinkToFit="1"/>
    </xf>
    <xf numFmtId="0" fontId="35" fillId="6" borderId="47" xfId="0" applyFont="1" applyFill="1" applyBorder="1" applyAlignment="1">
      <alignment horizontal="center" vertical="center" wrapText="1"/>
    </xf>
    <xf numFmtId="0" fontId="35" fillId="6" borderId="25" xfId="0" applyFont="1" applyFill="1" applyBorder="1" applyAlignment="1">
      <alignment horizontal="center" vertical="center"/>
    </xf>
    <xf numFmtId="0" fontId="35" fillId="6" borderId="11" xfId="0" applyFont="1" applyFill="1" applyBorder="1" applyAlignment="1">
      <alignment horizontal="center" vertical="center"/>
    </xf>
    <xf numFmtId="0" fontId="35" fillId="6" borderId="2" xfId="0" applyFont="1" applyFill="1" applyBorder="1" applyAlignment="1">
      <alignment horizontal="center" vertical="center" wrapText="1"/>
    </xf>
    <xf numFmtId="0" fontId="35" fillId="6" borderId="4" xfId="0" applyFont="1" applyFill="1" applyBorder="1" applyAlignment="1">
      <alignment horizontal="center" vertical="center"/>
    </xf>
    <xf numFmtId="0" fontId="35" fillId="6" borderId="4" xfId="0" applyFont="1" applyFill="1" applyBorder="1" applyAlignment="1">
      <alignment horizontal="center" vertical="center" wrapText="1" shrinkToFit="1"/>
    </xf>
    <xf numFmtId="0" fontId="35" fillId="6" borderId="6" xfId="0" applyFont="1" applyFill="1" applyBorder="1" applyAlignment="1">
      <alignment horizontal="center" vertical="center"/>
    </xf>
    <xf numFmtId="0" fontId="35" fillId="6" borderId="45" xfId="0" applyFont="1" applyFill="1" applyBorder="1" applyAlignment="1">
      <alignment horizontal="centerContinuous" vertical="center" wrapText="1" shrinkToFit="1"/>
    </xf>
    <xf numFmtId="0" fontId="35" fillId="6" borderId="1" xfId="0" applyFont="1" applyFill="1" applyBorder="1" applyAlignment="1">
      <alignment horizontal="centerContinuous" vertical="center" wrapText="1" shrinkToFit="1"/>
    </xf>
    <xf numFmtId="0" fontId="35" fillId="6" borderId="25" xfId="0" applyFont="1" applyFill="1" applyBorder="1" applyAlignment="1">
      <alignment horizontal="centerContinuous" vertical="center" wrapText="1"/>
    </xf>
    <xf numFmtId="0" fontId="35" fillId="6" borderId="11" xfId="0" applyFont="1" applyFill="1" applyBorder="1" applyAlignment="1">
      <alignment horizontal="centerContinuous" vertical="center" wrapText="1"/>
    </xf>
    <xf numFmtId="0" fontId="35"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3"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5" fillId="6" borderId="56" xfId="0" applyFont="1" applyFill="1" applyBorder="1" applyAlignment="1">
      <alignment horizontal="centerContinuous" vertical="center" wrapText="1"/>
    </xf>
    <xf numFmtId="0" fontId="35" fillId="6" borderId="54" xfId="0" applyFont="1" applyFill="1" applyBorder="1" applyAlignment="1">
      <alignment horizontal="centerContinuous" vertical="center" wrapText="1"/>
    </xf>
    <xf numFmtId="0" fontId="35" fillId="6" borderId="55" xfId="0" applyFont="1" applyFill="1" applyBorder="1" applyAlignment="1">
      <alignment horizontal="centerContinuous" vertical="center" wrapText="1"/>
    </xf>
    <xf numFmtId="0" fontId="35" fillId="6" borderId="47" xfId="0" applyFont="1" applyFill="1" applyBorder="1" applyAlignment="1">
      <alignment horizontal="centerContinuous" vertical="center" wrapText="1"/>
    </xf>
    <xf numFmtId="0" fontId="35" fillId="6" borderId="53" xfId="0" applyFont="1" applyFill="1" applyBorder="1" applyAlignment="1">
      <alignment horizontal="centerContinuous" vertical="center" wrapText="1"/>
    </xf>
    <xf numFmtId="0" fontId="33" fillId="0" borderId="45" xfId="0" applyFont="1" applyBorder="1" applyAlignment="1">
      <alignment horizontal="center" vertical="center" shrinkToFit="1"/>
    </xf>
    <xf numFmtId="0" fontId="33" fillId="0" borderId="57" xfId="0" applyFont="1" applyBorder="1">
      <alignment vertical="center"/>
    </xf>
    <xf numFmtId="0" fontId="33" fillId="0" borderId="58" xfId="0" applyFont="1" applyBorder="1">
      <alignment vertical="center"/>
    </xf>
    <xf numFmtId="0" fontId="33" fillId="0" borderId="59" xfId="0" applyFont="1" applyBorder="1">
      <alignment vertical="center"/>
    </xf>
    <xf numFmtId="0" fontId="33"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3" fillId="0" borderId="60"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58" xfId="0" applyFont="1" applyBorder="1" applyAlignment="1">
      <alignment horizontal="center" vertical="center" wrapText="1" shrinkToFit="1"/>
    </xf>
    <xf numFmtId="0" fontId="33" fillId="0" borderId="39" xfId="0" applyFont="1" applyBorder="1" applyAlignment="1">
      <alignment horizontal="center" vertical="center" shrinkToFit="1"/>
    </xf>
    <xf numFmtId="0" fontId="35" fillId="6" borderId="8" xfId="0" applyFont="1" applyFill="1" applyBorder="1" applyAlignment="1">
      <alignment horizontal="center" vertical="center" wrapText="1" shrinkToFit="1"/>
    </xf>
    <xf numFmtId="0" fontId="35" fillId="6" borderId="8" xfId="0" applyFont="1" applyFill="1" applyBorder="1" applyAlignment="1">
      <alignment horizontal="center" vertical="center" shrinkToFit="1"/>
    </xf>
    <xf numFmtId="0" fontId="35" fillId="6" borderId="61" xfId="0" applyFont="1" applyFill="1" applyBorder="1" applyAlignment="1">
      <alignment horizontal="center" vertical="center" wrapText="1" shrinkToFit="1"/>
    </xf>
    <xf numFmtId="0" fontId="35" fillId="6" borderId="62" xfId="0" applyFont="1" applyFill="1" applyBorder="1" applyAlignment="1">
      <alignment horizontal="center" vertical="center" shrinkToFit="1"/>
    </xf>
    <xf numFmtId="0" fontId="35"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3" fillId="0" borderId="0" xfId="0" applyFont="1" applyAlignment="1">
      <alignment horizontal="center" vertical="center" wrapText="1" shrinkToFit="1"/>
    </xf>
    <xf numFmtId="0" fontId="33" fillId="0" borderId="0" xfId="0" applyFont="1" applyAlignment="1">
      <alignment horizontal="center" vertical="center" shrinkToFit="1"/>
    </xf>
    <xf numFmtId="0" fontId="33"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6" borderId="61" xfId="0" applyFont="1" applyFill="1" applyBorder="1" applyAlignment="1">
      <alignment horizontal="center" vertical="center" shrinkToFit="1"/>
    </xf>
    <xf numFmtId="0" fontId="35" fillId="0" borderId="57"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0" xfId="0" applyFont="1">
      <alignment vertical="center"/>
    </xf>
    <xf numFmtId="0" fontId="35" fillId="0" borderId="1" xfId="0" applyFont="1" applyBorder="1" applyAlignment="1">
      <alignment horizontal="center" vertical="center" shrinkToFit="1"/>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shrinkToFit="1"/>
    </xf>
    <xf numFmtId="0" fontId="35" fillId="0" borderId="6" xfId="0" applyFont="1" applyBorder="1" applyAlignment="1">
      <alignment horizontal="center" vertical="center"/>
    </xf>
    <xf numFmtId="0" fontId="35" fillId="6" borderId="57" xfId="0" applyFont="1" applyFill="1" applyBorder="1" applyAlignment="1">
      <alignment horizontal="center" vertical="center" wrapText="1"/>
    </xf>
    <xf numFmtId="0" fontId="35" fillId="6" borderId="59" xfId="0" applyFont="1" applyFill="1" applyBorder="1" applyAlignment="1">
      <alignment horizontal="center" vertical="center"/>
    </xf>
    <xf numFmtId="0" fontId="35" fillId="6" borderId="58" xfId="0" applyFont="1" applyFill="1" applyBorder="1" applyAlignment="1">
      <alignment horizontal="center" vertical="center"/>
    </xf>
    <xf numFmtId="0" fontId="35" fillId="6" borderId="1" xfId="0" applyFont="1" applyFill="1" applyBorder="1" applyAlignment="1">
      <alignment horizontal="centerContinuous" vertical="center" shrinkToFit="1"/>
    </xf>
    <xf numFmtId="0" fontId="35" fillId="6" borderId="2" xfId="0" applyFont="1" applyFill="1" applyBorder="1" applyAlignment="1">
      <alignment vertical="center" wrapText="1"/>
    </xf>
    <xf numFmtId="0" fontId="35" fillId="6" borderId="4" xfId="0" applyFont="1" applyFill="1" applyBorder="1" applyAlignment="1">
      <alignment horizontal="centerContinuous" vertical="center"/>
    </xf>
    <xf numFmtId="0" fontId="35" fillId="6" borderId="6" xfId="0" applyFont="1" applyFill="1" applyBorder="1" applyAlignment="1">
      <alignment horizontal="centerContinuous" vertical="center"/>
    </xf>
    <xf numFmtId="0" fontId="35" fillId="6" borderId="20" xfId="0" applyFont="1" applyFill="1" applyBorder="1" applyAlignment="1">
      <alignment vertical="center" wrapText="1"/>
    </xf>
    <xf numFmtId="0" fontId="35" fillId="0" borderId="57" xfId="0" applyFont="1" applyBorder="1" applyAlignment="1">
      <alignment horizontal="center" vertical="center" wrapText="1" shrinkToFit="1"/>
    </xf>
    <xf numFmtId="0" fontId="35" fillId="6" borderId="4"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xf>
    <xf numFmtId="0" fontId="35" fillId="6" borderId="52" xfId="0" applyFont="1" applyFill="1" applyBorder="1" applyAlignment="1">
      <alignment horizontal="centerContinuous" vertical="center" shrinkToFit="1"/>
    </xf>
    <xf numFmtId="0" fontId="35" fillId="6" borderId="60" xfId="0" applyFont="1" applyFill="1" applyBorder="1" applyAlignment="1">
      <alignment horizontal="centerContinuous" vertical="center" shrinkToFit="1"/>
    </xf>
    <xf numFmtId="0" fontId="35" fillId="6" borderId="1"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6" borderId="4" xfId="0" applyFont="1" applyFill="1" applyBorder="1" applyAlignment="1">
      <alignment horizontal="center" vertical="center" shrinkToFit="1"/>
    </xf>
    <xf numFmtId="0" fontId="35" fillId="6" borderId="6" xfId="0" applyFont="1" applyFill="1" applyBorder="1" applyAlignment="1">
      <alignment horizontal="center" vertical="center" shrinkToFit="1"/>
    </xf>
    <xf numFmtId="0" fontId="35" fillId="6" borderId="39" xfId="0" applyFont="1" applyFill="1" applyBorder="1" applyAlignment="1">
      <alignment horizontal="center" vertical="center" shrinkToFit="1"/>
    </xf>
    <xf numFmtId="0" fontId="35" fillId="6" borderId="5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27" xfId="0" applyFont="1" applyFill="1" applyBorder="1" applyAlignment="1">
      <alignment horizontal="center" vertical="center" shrinkToFit="1"/>
    </xf>
    <xf numFmtId="0" fontId="35"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3" fillId="0" borderId="38" xfId="0" applyFont="1" applyBorder="1" applyAlignment="1">
      <alignment horizontal="center" vertical="center" wrapText="1" shrinkToFit="1"/>
    </xf>
    <xf numFmtId="0" fontId="33" fillId="0" borderId="43" xfId="0" applyFont="1" applyBorder="1" applyAlignment="1">
      <alignment horizontal="center" vertical="center" wrapText="1" shrinkToFit="1"/>
    </xf>
    <xf numFmtId="0" fontId="35"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5" fillId="6" borderId="6" xfId="0" applyFont="1" applyFill="1" applyBorder="1" applyAlignment="1">
      <alignment horizontal="center" vertical="center" wrapText="1" shrinkToFit="1"/>
    </xf>
    <xf numFmtId="0" fontId="35" fillId="6" borderId="11" xfId="0" applyFont="1" applyFill="1" applyBorder="1" applyAlignment="1">
      <alignment horizontal="center" vertical="center" wrapText="1" shrinkToFit="1"/>
    </xf>
    <xf numFmtId="0" fontId="35" fillId="6" borderId="65" xfId="0" applyFont="1" applyFill="1" applyBorder="1" applyAlignment="1">
      <alignment horizontal="center" vertical="center" wrapText="1" shrinkToFit="1"/>
    </xf>
    <xf numFmtId="0" fontId="35" fillId="6" borderId="39" xfId="0" applyFont="1" applyFill="1" applyBorder="1" applyAlignment="1">
      <alignment horizontal="center" vertical="center" wrapText="1" shrinkToFit="1"/>
    </xf>
    <xf numFmtId="0" fontId="35" fillId="6" borderId="41" xfId="0" applyFont="1" applyFill="1" applyBorder="1" applyAlignment="1">
      <alignment horizontal="center" vertical="center" wrapText="1"/>
    </xf>
    <xf numFmtId="0" fontId="35" fillId="6" borderId="42" xfId="0" applyFont="1" applyFill="1" applyBorder="1" applyAlignment="1">
      <alignment horizontal="center" vertical="center"/>
    </xf>
    <xf numFmtId="0" fontId="35" fillId="6" borderId="36" xfId="0" applyFont="1" applyFill="1" applyBorder="1" applyAlignment="1">
      <alignment horizontal="center" vertical="center" wrapText="1" shrinkToFit="1"/>
    </xf>
    <xf numFmtId="0" fontId="35" fillId="6" borderId="36" xfId="0" applyFont="1" applyFill="1" applyBorder="1" applyAlignment="1">
      <alignment horizontal="center" vertical="center" shrinkToFit="1"/>
    </xf>
    <xf numFmtId="0" fontId="35" fillId="6" borderId="2" xfId="0" applyFont="1" applyFill="1" applyBorder="1" applyAlignment="1">
      <alignment horizontal="center" vertical="center" wrapText="1" shrinkToFit="1"/>
    </xf>
    <xf numFmtId="0" fontId="35" fillId="6" borderId="2" xfId="0" applyFont="1" applyFill="1" applyBorder="1" applyAlignment="1">
      <alignment horizontal="center" vertical="center"/>
    </xf>
    <xf numFmtId="0" fontId="35" fillId="0" borderId="2" xfId="0" applyFont="1" applyBorder="1" applyAlignment="1">
      <alignment horizontal="center" vertical="center" wrapText="1"/>
    </xf>
    <xf numFmtId="0" fontId="35" fillId="6" borderId="2" xfId="0" applyFont="1" applyFill="1" applyBorder="1" applyAlignment="1">
      <alignment horizontal="centerContinuous" vertical="center" wrapText="1"/>
    </xf>
    <xf numFmtId="0" fontId="35" fillId="6" borderId="4" xfId="0" applyFont="1" applyFill="1" applyBorder="1" applyAlignment="1">
      <alignment horizontal="centerContinuous" vertical="center" wrapText="1"/>
    </xf>
    <xf numFmtId="0" fontId="35" fillId="6" borderId="6" xfId="0" applyFont="1" applyFill="1" applyBorder="1" applyAlignment="1">
      <alignment horizontal="centerContinuous" vertical="center" wrapText="1"/>
    </xf>
    <xf numFmtId="0" fontId="35" fillId="6" borderId="30" xfId="0" applyFont="1" applyFill="1" applyBorder="1" applyAlignment="1">
      <alignment horizontal="centerContinuous" vertical="center" shrinkToFit="1"/>
    </xf>
    <xf numFmtId="0" fontId="35" fillId="6" borderId="39" xfId="0" applyFont="1" applyFill="1" applyBorder="1" applyAlignment="1">
      <alignment horizontal="centerContinuous" vertical="center" shrinkToFit="1"/>
    </xf>
    <xf numFmtId="0" fontId="35" fillId="6" borderId="25" xfId="0" applyFont="1" applyFill="1" applyBorder="1" applyAlignment="1">
      <alignment horizontal="centerContinuous" vertical="center" shrinkToFit="1"/>
    </xf>
    <xf numFmtId="0" fontId="35" fillId="6" borderId="59" xfId="0" applyFont="1" applyFill="1" applyBorder="1" applyAlignment="1">
      <alignment horizontal="centerContinuous" vertical="center" shrinkToFit="1"/>
    </xf>
    <xf numFmtId="0" fontId="35" fillId="6" borderId="11" xfId="0" applyFont="1" applyFill="1" applyBorder="1" applyAlignment="1">
      <alignment horizontal="centerContinuous" vertical="center" shrinkToFit="1"/>
    </xf>
    <xf numFmtId="0" fontId="35" fillId="6" borderId="58" xfId="0" applyFont="1" applyFill="1" applyBorder="1" applyAlignment="1">
      <alignment horizontal="centerContinuous" vertical="center" shrinkToFit="1"/>
    </xf>
    <xf numFmtId="9" fontId="35" fillId="6" borderId="25" xfId="0" applyNumberFormat="1" applyFont="1" applyFill="1" applyBorder="1" applyAlignment="1">
      <alignment horizontal="center" vertical="center"/>
    </xf>
    <xf numFmtId="9" fontId="35" fillId="6" borderId="11" xfId="0" applyNumberFormat="1" applyFont="1" applyFill="1" applyBorder="1" applyAlignment="1">
      <alignment horizontal="center" vertical="center" wrapText="1" shrinkToFit="1"/>
    </xf>
    <xf numFmtId="0" fontId="35" fillId="0" borderId="36" xfId="0" applyFont="1" applyBorder="1" applyAlignment="1">
      <alignment horizontal="center" vertical="center" wrapText="1" shrinkToFit="1"/>
    </xf>
    <xf numFmtId="0" fontId="33" fillId="0" borderId="13" xfId="0" applyFont="1" applyBorder="1" applyAlignment="1">
      <alignment horizontal="center" vertical="center" shrinkToFit="1"/>
    </xf>
    <xf numFmtId="0" fontId="33" fillId="0" borderId="13" xfId="0" applyFont="1" applyBorder="1" applyAlignment="1">
      <alignment horizontal="center" vertical="center"/>
    </xf>
    <xf numFmtId="0" fontId="35" fillId="0" borderId="0" xfId="0" applyFont="1" applyAlignment="1">
      <alignment horizontal="center" vertical="center" wrapText="1" shrinkToFit="1"/>
    </xf>
    <xf numFmtId="0" fontId="35"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5" fillId="6" borderId="1" xfId="0" applyFont="1" applyFill="1" applyBorder="1" applyAlignment="1">
      <alignment horizontal="centerContinuous" vertical="center" wrapText="1"/>
    </xf>
    <xf numFmtId="0" fontId="35" fillId="6" borderId="53" xfId="0" applyFont="1" applyFill="1" applyBorder="1" applyAlignment="1">
      <alignment horizontal="centerContinuous" vertical="center" wrapText="1" shrinkToFit="1"/>
    </xf>
    <xf numFmtId="0" fontId="35" fillId="6" borderId="57" xfId="0" applyFont="1" applyFill="1" applyBorder="1" applyAlignment="1">
      <alignment horizontal="centerContinuous" vertical="center" wrapText="1" shrinkToFit="1"/>
    </xf>
    <xf numFmtId="0" fontId="35" fillId="6" borderId="25" xfId="0" applyFont="1" applyFill="1" applyBorder="1" applyAlignment="1">
      <alignment horizontal="centerContinuous" vertical="center" wrapText="1" shrinkToFit="1"/>
    </xf>
    <xf numFmtId="0" fontId="35" fillId="6" borderId="59" xfId="0" applyFont="1" applyFill="1" applyBorder="1" applyAlignment="1">
      <alignment horizontal="centerContinuous" vertical="center" wrapText="1" shrinkToFit="1"/>
    </xf>
    <xf numFmtId="0" fontId="35" fillId="6" borderId="11" xfId="0" applyFont="1" applyFill="1" applyBorder="1" applyAlignment="1">
      <alignment horizontal="centerContinuous" vertical="center" wrapText="1" shrinkToFit="1"/>
    </xf>
    <xf numFmtId="0" fontId="35" fillId="6" borderId="58" xfId="0" applyFont="1" applyFill="1" applyBorder="1" applyAlignment="1">
      <alignment horizontal="centerContinuous" vertical="center" wrapText="1" shrinkToFit="1"/>
    </xf>
    <xf numFmtId="0" fontId="36" fillId="6" borderId="8" xfId="0" applyFont="1" applyFill="1" applyBorder="1" applyAlignment="1">
      <alignment horizontal="center" vertical="center" wrapText="1" shrinkToFit="1"/>
    </xf>
    <xf numFmtId="0" fontId="35" fillId="6" borderId="52" xfId="0" applyFont="1" applyFill="1" applyBorder="1" applyAlignment="1">
      <alignment horizontal="center" vertical="center" shrinkToFit="1"/>
    </xf>
    <xf numFmtId="0" fontId="35" fillId="6" borderId="53" xfId="0" applyFont="1" applyFill="1" applyBorder="1" applyAlignment="1">
      <alignment horizontal="center" vertical="center" shrinkToFit="1"/>
    </xf>
    <xf numFmtId="0" fontId="35" fillId="6" borderId="25" xfId="0" applyFont="1" applyFill="1" applyBorder="1" applyAlignment="1">
      <alignment horizontal="center" vertical="center" shrinkToFit="1"/>
    </xf>
    <xf numFmtId="0" fontId="35" fillId="6" borderId="25" xfId="0" applyFont="1" applyFill="1" applyBorder="1" applyAlignment="1">
      <alignment horizontal="center" vertical="center" wrapText="1" shrinkToFit="1"/>
    </xf>
    <xf numFmtId="0" fontId="35" fillId="6" borderId="11" xfId="0" applyFont="1" applyFill="1" applyBorder="1" applyAlignment="1">
      <alignment horizontal="center" vertical="center" shrinkToFit="1"/>
    </xf>
    <xf numFmtId="0" fontId="33" fillId="6" borderId="1" xfId="0" applyFont="1" applyFill="1" applyBorder="1" applyAlignment="1">
      <alignment horizontal="center" vertical="center" shrinkToFit="1"/>
    </xf>
    <xf numFmtId="0" fontId="33" fillId="6" borderId="2" xfId="0" applyFont="1" applyFill="1" applyBorder="1" applyAlignment="1">
      <alignment horizontal="center" vertical="center" shrinkToFit="1"/>
    </xf>
    <xf numFmtId="0" fontId="33" fillId="6" borderId="4" xfId="0" applyFont="1" applyFill="1" applyBorder="1" applyAlignment="1">
      <alignment horizontal="center" vertical="center" shrinkToFit="1"/>
    </xf>
    <xf numFmtId="0" fontId="33" fillId="6" borderId="4" xfId="0" applyFont="1" applyFill="1" applyBorder="1" applyAlignment="1">
      <alignment horizontal="center" vertical="center" wrapText="1" shrinkToFit="1"/>
    </xf>
    <xf numFmtId="0" fontId="33" fillId="6" borderId="6" xfId="0" applyFont="1" applyFill="1" applyBorder="1" applyAlignment="1">
      <alignment horizontal="center" vertical="center" shrinkToFit="1"/>
    </xf>
    <xf numFmtId="0" fontId="37" fillId="0" borderId="0" xfId="0" applyFont="1" applyAlignment="1"/>
    <xf numFmtId="0" fontId="37" fillId="0" borderId="0" xfId="0" applyFont="1">
      <alignment vertical="center"/>
    </xf>
    <xf numFmtId="0" fontId="37" fillId="0" borderId="0" xfId="0" applyFont="1" applyAlignment="1">
      <alignment horizontal="center" vertical="center"/>
    </xf>
    <xf numFmtId="0" fontId="37" fillId="0" borderId="19" xfId="0" applyFont="1" applyBorder="1" applyAlignment="1">
      <alignment horizontal="center" vertical="center"/>
    </xf>
    <xf numFmtId="0" fontId="37" fillId="0" borderId="56" xfId="0" applyFont="1" applyBorder="1" applyAlignment="1">
      <alignment horizontal="center" vertical="center"/>
    </xf>
    <xf numFmtId="0" fontId="37" fillId="0" borderId="74" xfId="0" applyFont="1" applyBorder="1" applyAlignment="1">
      <alignment horizontal="center" vertical="center"/>
    </xf>
    <xf numFmtId="188" fontId="37" fillId="0" borderId="0" xfId="0" applyNumberFormat="1" applyFont="1" applyAlignment="1">
      <alignment horizontal="center" vertical="center"/>
    </xf>
    <xf numFmtId="0" fontId="37" fillId="0" borderId="25" xfId="0" applyFont="1" applyBorder="1" applyAlignment="1">
      <alignment horizontal="center" vertical="center"/>
    </xf>
    <xf numFmtId="189" fontId="37" fillId="0" borderId="0" xfId="1" applyNumberFormat="1" applyFont="1" applyAlignment="1">
      <alignment horizontal="center" vertical="center"/>
    </xf>
    <xf numFmtId="0" fontId="37" fillId="0" borderId="75" xfId="0" applyFont="1" applyBorder="1" applyAlignment="1">
      <alignment horizontal="center" vertical="center"/>
    </xf>
    <xf numFmtId="0" fontId="37" fillId="0" borderId="14" xfId="0" applyFont="1" applyBorder="1" applyAlignment="1">
      <alignment horizontal="center" vertical="center"/>
    </xf>
    <xf numFmtId="188" fontId="37" fillId="0" borderId="76" xfId="0" applyNumberFormat="1" applyFont="1" applyBorder="1" applyAlignment="1">
      <alignment horizontal="center" vertical="center"/>
    </xf>
    <xf numFmtId="0" fontId="37" fillId="0" borderId="20" xfId="0" applyFont="1" applyBorder="1" applyAlignment="1">
      <alignment horizontal="center" vertical="center"/>
    </xf>
    <xf numFmtId="189" fontId="37" fillId="8" borderId="20" xfId="1" applyNumberFormat="1" applyFont="1" applyFill="1" applyBorder="1" applyAlignment="1">
      <alignment horizontal="center" vertical="center"/>
    </xf>
    <xf numFmtId="188" fontId="37" fillId="0" borderId="20" xfId="0" applyNumberFormat="1" applyFont="1" applyBorder="1" applyAlignment="1">
      <alignment horizontal="center" vertical="center"/>
    </xf>
    <xf numFmtId="189" fontId="37" fillId="0" borderId="0" xfId="1" applyNumberFormat="1" applyFont="1" applyFill="1" applyBorder="1" applyAlignment="1">
      <alignment horizontal="center" vertical="center"/>
    </xf>
    <xf numFmtId="0" fontId="38" fillId="0" borderId="0" xfId="0" applyFont="1">
      <alignment vertical="center"/>
    </xf>
    <xf numFmtId="0" fontId="39" fillId="0" borderId="0" xfId="0" applyFont="1">
      <alignment vertical="center"/>
    </xf>
    <xf numFmtId="0" fontId="39" fillId="0" borderId="0" xfId="0" applyFont="1" applyAlignment="1">
      <alignment horizontal="centerContinuous"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left" vertical="center"/>
    </xf>
    <xf numFmtId="0" fontId="38" fillId="0" borderId="0" xfId="0" applyFont="1" applyAlignment="1">
      <alignment horizontal="centerContinuous" vertical="center"/>
    </xf>
    <xf numFmtId="0" fontId="42" fillId="0" borderId="0" xfId="0" applyFont="1">
      <alignment vertical="center"/>
    </xf>
    <xf numFmtId="0" fontId="42" fillId="7" borderId="25" xfId="0" applyFont="1" applyFill="1" applyBorder="1" applyAlignment="1">
      <alignment horizontal="centerContinuous" vertical="center"/>
    </xf>
    <xf numFmtId="0" fontId="42" fillId="7" borderId="54" xfId="0" applyFont="1" applyFill="1" applyBorder="1" applyAlignment="1">
      <alignment horizontal="centerContinuous" vertical="center"/>
    </xf>
    <xf numFmtId="0" fontId="43" fillId="0" borderId="0" xfId="0" applyFont="1">
      <alignment vertical="center"/>
    </xf>
    <xf numFmtId="0" fontId="20" fillId="0" borderId="0" xfId="0" applyFont="1">
      <alignment vertical="center"/>
    </xf>
    <xf numFmtId="0" fontId="44" fillId="0" borderId="0" xfId="0" applyFont="1">
      <alignment vertical="center"/>
    </xf>
    <xf numFmtId="0" fontId="37" fillId="0" borderId="0" xfId="0" applyFont="1" applyAlignment="1">
      <alignment horizontal="left" vertical="center"/>
    </xf>
    <xf numFmtId="0" fontId="42" fillId="7" borderId="4" xfId="0" applyFont="1" applyFill="1" applyBorder="1" applyAlignment="1">
      <alignment horizontal="center" vertical="center" wrapText="1" shrinkToFit="1"/>
    </xf>
    <xf numFmtId="0" fontId="42" fillId="7" borderId="25" xfId="0" applyFont="1" applyFill="1" applyBorder="1" applyAlignment="1">
      <alignment horizontal="centerContinuous" vertical="center" wrapText="1" shrinkToFit="1"/>
    </xf>
    <xf numFmtId="0" fontId="42" fillId="7" borderId="59" xfId="0" applyFont="1" applyFill="1" applyBorder="1" applyAlignment="1">
      <alignment horizontal="centerContinuous" vertical="center" wrapText="1" shrinkToFit="1"/>
    </xf>
    <xf numFmtId="0" fontId="42" fillId="0" borderId="4" xfId="0" applyFont="1" applyBorder="1" applyAlignment="1">
      <alignment horizontal="center" vertical="center" shrinkToFit="1"/>
    </xf>
    <xf numFmtId="0" fontId="42" fillId="9" borderId="4" xfId="0" applyFont="1" applyFill="1" applyBorder="1" applyAlignment="1">
      <alignment horizontal="center" vertical="center" shrinkToFit="1"/>
    </xf>
    <xf numFmtId="0" fontId="42" fillId="7" borderId="77" xfId="0" applyFont="1" applyFill="1" applyBorder="1">
      <alignment vertical="center"/>
    </xf>
    <xf numFmtId="0" fontId="38" fillId="7" borderId="0" xfId="0" applyFont="1" applyFill="1">
      <alignment vertical="center"/>
    </xf>
    <xf numFmtId="0" fontId="42" fillId="7" borderId="14" xfId="0" applyFont="1" applyFill="1" applyBorder="1" applyAlignment="1"/>
    <xf numFmtId="0" fontId="42" fillId="7" borderId="0" xfId="0" applyFont="1" applyFill="1">
      <alignment vertical="center"/>
    </xf>
    <xf numFmtId="0" fontId="42" fillId="9" borderId="25" xfId="0" applyFont="1" applyFill="1" applyBorder="1">
      <alignment vertical="center"/>
    </xf>
    <xf numFmtId="0" fontId="42" fillId="9" borderId="54" xfId="0" applyFont="1" applyFill="1" applyBorder="1">
      <alignment vertical="center"/>
    </xf>
    <xf numFmtId="0" fontId="42" fillId="9" borderId="59" xfId="0" applyFont="1" applyFill="1" applyBorder="1">
      <alignment vertical="center"/>
    </xf>
    <xf numFmtId="0" fontId="42" fillId="7" borderId="19" xfId="0" applyFont="1" applyFill="1" applyBorder="1">
      <alignment vertical="center"/>
    </xf>
    <xf numFmtId="0" fontId="42" fillId="7" borderId="56" xfId="0" applyFont="1" applyFill="1" applyBorder="1">
      <alignment vertical="center"/>
    </xf>
    <xf numFmtId="0" fontId="38" fillId="7" borderId="74" xfId="0" applyFont="1" applyFill="1" applyBorder="1">
      <alignment vertical="center"/>
    </xf>
    <xf numFmtId="0" fontId="42" fillId="7" borderId="75" xfId="0" applyFont="1" applyFill="1" applyBorder="1" applyAlignment="1"/>
    <xf numFmtId="0" fontId="38" fillId="7" borderId="78" xfId="0" applyFont="1" applyFill="1" applyBorder="1">
      <alignment vertical="center"/>
    </xf>
    <xf numFmtId="0" fontId="42" fillId="7" borderId="75" xfId="0" applyFont="1" applyFill="1" applyBorder="1" applyAlignment="1">
      <alignment horizontal="left"/>
    </xf>
    <xf numFmtId="0" fontId="42" fillId="7" borderId="77" xfId="0" applyFont="1" applyFill="1" applyBorder="1" applyAlignment="1">
      <alignment horizontal="centerContinuous" vertical="center"/>
    </xf>
    <xf numFmtId="0" fontId="45" fillId="9" borderId="54" xfId="0" applyFont="1" applyFill="1" applyBorder="1">
      <alignment vertical="center"/>
    </xf>
    <xf numFmtId="0" fontId="42" fillId="7" borderId="19" xfId="0" applyFont="1" applyFill="1" applyBorder="1" applyAlignment="1">
      <alignment horizontal="centerContinuous" vertical="center"/>
    </xf>
    <xf numFmtId="0" fontId="42" fillId="7" borderId="56" xfId="0" applyFont="1" applyFill="1" applyBorder="1" applyAlignment="1">
      <alignment horizontal="centerContinuous" vertical="center"/>
    </xf>
    <xf numFmtId="0" fontId="38" fillId="7" borderId="59" xfId="0" applyFont="1" applyFill="1" applyBorder="1">
      <alignment vertical="center"/>
    </xf>
    <xf numFmtId="0" fontId="38" fillId="0" borderId="0" xfId="0" applyFont="1" applyAlignment="1">
      <alignment horizontal="left" vertical="center"/>
    </xf>
    <xf numFmtId="0" fontId="22" fillId="0" borderId="0" xfId="0" applyFont="1" applyAlignment="1">
      <alignment horizontal="left" vertical="center"/>
    </xf>
    <xf numFmtId="9" fontId="42" fillId="0" borderId="4" xfId="1" applyFont="1" applyBorder="1" applyAlignment="1">
      <alignment horizontal="right" vertical="center"/>
    </xf>
    <xf numFmtId="0" fontId="42" fillId="0" borderId="59" xfId="0" applyFont="1" applyBorder="1">
      <alignment vertical="center"/>
    </xf>
    <xf numFmtId="0" fontId="46" fillId="0" borderId="0" xfId="0" applyFont="1" applyAlignment="1">
      <alignment vertical="center" wrapText="1"/>
    </xf>
    <xf numFmtId="0" fontId="46" fillId="0" borderId="0" xfId="0" applyFont="1">
      <alignment vertical="center"/>
    </xf>
    <xf numFmtId="0" fontId="40" fillId="0" borderId="0" xfId="0" applyFont="1" applyAlignment="1">
      <alignment vertical="center" wrapText="1"/>
    </xf>
    <xf numFmtId="0" fontId="47" fillId="0" borderId="0" xfId="0" applyFont="1">
      <alignment vertical="center"/>
    </xf>
    <xf numFmtId="0" fontId="40" fillId="0" borderId="84" xfId="0" applyFont="1" applyBorder="1" applyAlignment="1">
      <alignment horizontal="center" vertical="center" wrapText="1"/>
    </xf>
    <xf numFmtId="0" fontId="40" fillId="0" borderId="85" xfId="0" applyFont="1" applyBorder="1" applyAlignment="1">
      <alignment horizontal="center" vertical="center" wrapText="1"/>
    </xf>
    <xf numFmtId="0" fontId="22" fillId="9" borderId="4" xfId="0" applyFont="1" applyFill="1" applyBorder="1" applyAlignment="1">
      <alignment horizontal="center" vertical="center" shrinkToFit="1"/>
    </xf>
    <xf numFmtId="0" fontId="22" fillId="9" borderId="4" xfId="0" applyFont="1" applyFill="1" applyBorder="1" applyAlignment="1">
      <alignment horizontal="center" vertical="center" wrapText="1" shrinkToFit="1"/>
    </xf>
    <xf numFmtId="0" fontId="22" fillId="9" borderId="94" xfId="0" applyFont="1" applyFill="1" applyBorder="1" applyAlignment="1">
      <alignment horizontal="center" vertical="center" wrapText="1" shrinkToFit="1"/>
    </xf>
    <xf numFmtId="0" fontId="42" fillId="9" borderId="20" xfId="0" applyFont="1" applyFill="1" applyBorder="1" applyAlignment="1">
      <alignment horizontal="center" vertical="center" wrapText="1"/>
    </xf>
    <xf numFmtId="0" fontId="20" fillId="0" borderId="0" xfId="0" applyFont="1" applyAlignment="1">
      <alignment horizontal="left" vertical="center"/>
    </xf>
    <xf numFmtId="0" fontId="20" fillId="9" borderId="4" xfId="0" applyFont="1" applyFill="1" applyBorder="1" applyAlignment="1">
      <alignment horizontal="center" vertical="center" shrinkToFit="1"/>
    </xf>
    <xf numFmtId="0" fontId="20" fillId="9" borderId="4" xfId="0" applyFont="1" applyFill="1" applyBorder="1" applyAlignment="1">
      <alignment horizontal="center" vertical="center" wrapText="1" shrinkToFit="1"/>
    </xf>
    <xf numFmtId="0" fontId="20" fillId="9" borderId="4" xfId="0" applyFont="1" applyFill="1" applyBorder="1" applyAlignment="1">
      <alignment horizontal="centerContinuous" vertical="center" shrinkToFit="1"/>
    </xf>
    <xf numFmtId="0" fontId="19" fillId="0" borderId="0" xfId="0" applyFont="1">
      <alignment vertical="center"/>
    </xf>
    <xf numFmtId="0" fontId="37" fillId="0" borderId="0" xfId="0" applyFont="1" applyAlignment="1">
      <alignment horizontal="left" vertical="top" wrapText="1"/>
    </xf>
    <xf numFmtId="0" fontId="20" fillId="4" borderId="0" xfId="4" applyFont="1" applyFill="1">
      <alignment vertical="center"/>
    </xf>
    <xf numFmtId="0" fontId="20" fillId="0" borderId="0" xfId="4" applyFont="1">
      <alignment vertical="center"/>
    </xf>
    <xf numFmtId="0" fontId="27" fillId="4" borderId="96" xfId="4" applyFont="1" applyFill="1" applyBorder="1" applyAlignment="1">
      <alignment horizontal="centerContinuous" vertical="center" wrapText="1"/>
    </xf>
    <xf numFmtId="0" fontId="26" fillId="4" borderId="97" xfId="4" applyFont="1" applyFill="1" applyBorder="1" applyAlignment="1">
      <alignment horizontal="centerContinuous" vertical="center" wrapText="1"/>
    </xf>
    <xf numFmtId="0" fontId="26" fillId="4" borderId="0" xfId="4" applyFont="1" applyFill="1">
      <alignment vertical="center"/>
    </xf>
    <xf numFmtId="0" fontId="26" fillId="3" borderId="98" xfId="4" applyFont="1" applyFill="1" applyBorder="1" applyAlignment="1">
      <alignment horizontal="center" vertical="center" wrapText="1"/>
    </xf>
    <xf numFmtId="0" fontId="26" fillId="3" borderId="99" xfId="4" applyFont="1" applyFill="1" applyBorder="1" applyAlignment="1">
      <alignment horizontal="center" vertical="center" wrapText="1"/>
    </xf>
    <xf numFmtId="0" fontId="26" fillId="3" borderId="100" xfId="4" applyFont="1" applyFill="1" applyBorder="1" applyAlignment="1">
      <alignment horizontal="center" vertical="center" wrapText="1"/>
    </xf>
    <xf numFmtId="0" fontId="26" fillId="3" borderId="101" xfId="4" applyFont="1" applyFill="1" applyBorder="1" applyAlignment="1">
      <alignment horizontal="center" vertical="center" wrapText="1"/>
    </xf>
    <xf numFmtId="38" fontId="26" fillId="2" borderId="100" xfId="3" applyFont="1" applyFill="1" applyBorder="1" applyAlignment="1">
      <alignment vertical="center" wrapText="1"/>
    </xf>
    <xf numFmtId="0" fontId="26" fillId="0" borderId="0" xfId="4" applyFont="1">
      <alignment vertical="center"/>
    </xf>
    <xf numFmtId="38" fontId="26" fillId="2" borderId="110" xfId="3" applyFont="1" applyFill="1" applyBorder="1" applyAlignment="1">
      <alignment vertical="center" wrapText="1"/>
    </xf>
    <xf numFmtId="0" fontId="20" fillId="4" borderId="118" xfId="4" applyFont="1" applyFill="1" applyBorder="1" applyAlignment="1">
      <alignment vertical="center" wrapText="1"/>
    </xf>
    <xf numFmtId="38" fontId="26" fillId="2" borderId="125" xfId="3" applyFont="1" applyFill="1" applyBorder="1" applyAlignment="1">
      <alignment vertical="center" wrapText="1"/>
    </xf>
    <xf numFmtId="38" fontId="26" fillId="2" borderId="124" xfId="3" applyFont="1" applyFill="1" applyBorder="1" applyAlignment="1">
      <alignment vertical="center" wrapText="1"/>
    </xf>
    <xf numFmtId="0" fontId="26" fillId="4" borderId="126" xfId="4" applyFont="1" applyFill="1" applyBorder="1" applyAlignment="1">
      <alignment vertical="center" wrapText="1"/>
    </xf>
    <xf numFmtId="0" fontId="26" fillId="3" borderId="128" xfId="4" applyFont="1" applyFill="1" applyBorder="1" applyAlignment="1">
      <alignment horizontal="center" vertical="center" wrapText="1"/>
    </xf>
    <xf numFmtId="0" fontId="26" fillId="3" borderId="129" xfId="4" applyFont="1" applyFill="1" applyBorder="1" applyAlignment="1">
      <alignment horizontal="center" vertical="center" wrapText="1"/>
    </xf>
    <xf numFmtId="0" fontId="26" fillId="3" borderId="130" xfId="4" applyFont="1" applyFill="1" applyBorder="1" applyAlignment="1">
      <alignment horizontal="center" vertical="center" wrapText="1"/>
    </xf>
    <xf numFmtId="0" fontId="26" fillId="3" borderId="132" xfId="4" applyFont="1" applyFill="1" applyBorder="1" applyAlignment="1">
      <alignment horizontal="center" vertical="center" wrapText="1"/>
    </xf>
    <xf numFmtId="0" fontId="26" fillId="3" borderId="115" xfId="4" applyFont="1" applyFill="1" applyBorder="1" applyAlignment="1">
      <alignment horizontal="center" vertical="center" wrapText="1"/>
    </xf>
    <xf numFmtId="38" fontId="26" fillId="2" borderId="130" xfId="3" applyFont="1" applyFill="1" applyBorder="1" applyAlignment="1">
      <alignment vertical="center" wrapText="1"/>
    </xf>
    <xf numFmtId="0" fontId="20" fillId="4" borderId="134" xfId="4" applyFont="1" applyFill="1" applyBorder="1" applyAlignment="1">
      <alignment vertical="center" wrapText="1"/>
    </xf>
    <xf numFmtId="0" fontId="26" fillId="0" borderId="156" xfId="4" applyFont="1" applyBorder="1" applyAlignment="1">
      <alignment vertical="center" wrapText="1"/>
    </xf>
    <xf numFmtId="0" fontId="48" fillId="4" borderId="0" xfId="4" applyFont="1" applyFill="1">
      <alignment vertical="center"/>
    </xf>
    <xf numFmtId="0" fontId="26" fillId="0" borderId="127" xfId="4" applyFont="1" applyBorder="1" applyAlignment="1">
      <alignment vertical="center" wrapText="1"/>
    </xf>
    <xf numFmtId="38" fontId="26" fillId="2" borderId="164" xfId="3" applyFont="1" applyFill="1" applyBorder="1" applyAlignment="1">
      <alignment vertical="center" wrapText="1"/>
    </xf>
    <xf numFmtId="38" fontId="26" fillId="2" borderId="165" xfId="3" applyFont="1" applyFill="1" applyBorder="1" applyAlignment="1">
      <alignment vertical="center" wrapText="1"/>
    </xf>
    <xf numFmtId="0" fontId="40" fillId="9" borderId="4" xfId="0" applyFont="1" applyFill="1" applyBorder="1" applyAlignment="1">
      <alignment horizontal="center" vertical="center" shrinkToFit="1"/>
    </xf>
    <xf numFmtId="0" fontId="22" fillId="9" borderId="166" xfId="0" applyFont="1" applyFill="1" applyBorder="1" applyAlignment="1">
      <alignment horizontal="center" vertical="center" wrapText="1" shrinkToFit="1"/>
    </xf>
    <xf numFmtId="0" fontId="20" fillId="9" borderId="15" xfId="0" applyFont="1" applyFill="1" applyBorder="1" applyAlignment="1">
      <alignment horizontal="center" vertical="center" shrinkToFit="1"/>
    </xf>
    <xf numFmtId="0" fontId="22" fillId="9" borderId="76" xfId="0" applyFont="1" applyFill="1" applyBorder="1" applyAlignment="1">
      <alignment horizontal="center" vertical="center" wrapText="1" shrinkToFit="1"/>
    </xf>
    <xf numFmtId="0" fontId="40" fillId="0" borderId="27"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50" xfId="0" applyFont="1" applyBorder="1" applyAlignment="1">
      <alignment horizontal="center" vertical="center" shrinkToFit="1"/>
    </xf>
    <xf numFmtId="0" fontId="40" fillId="0" borderId="4" xfId="0" applyFont="1" applyBorder="1" applyAlignment="1">
      <alignment horizontal="center" vertical="center"/>
    </xf>
    <xf numFmtId="0" fontId="37" fillId="0" borderId="0" xfId="0" applyFont="1" applyAlignment="1">
      <alignment vertical="center" wrapText="1"/>
    </xf>
    <xf numFmtId="0" fontId="40" fillId="0" borderId="0" xfId="0" applyFont="1" applyAlignment="1">
      <alignment horizontal="center" vertical="center" wrapText="1" shrinkToFit="1"/>
    </xf>
    <xf numFmtId="0" fontId="40" fillId="0" borderId="0" xfId="0" applyFont="1" applyAlignment="1">
      <alignment horizontal="center" vertical="center" shrinkToFit="1"/>
    </xf>
    <xf numFmtId="0" fontId="40" fillId="0" borderId="0" xfId="0" applyFont="1" applyAlignment="1">
      <alignment horizontal="center" vertical="center"/>
    </xf>
    <xf numFmtId="190" fontId="42" fillId="0" borderId="4" xfId="0" applyNumberFormat="1" applyFont="1" applyBorder="1" applyAlignment="1">
      <alignment horizontal="center" vertical="center" shrinkToFit="1"/>
    </xf>
    <xf numFmtId="190" fontId="42" fillId="9" borderId="4" xfId="0" applyNumberFormat="1"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2" fillId="9" borderId="4" xfId="0" applyFont="1" applyFill="1" applyBorder="1" applyAlignment="1">
      <alignment horizontal="centerContinuous" vertical="center" wrapText="1" shrinkToFit="1"/>
    </xf>
    <xf numFmtId="0" fontId="40" fillId="0" borderId="58" xfId="0" applyFont="1" applyBorder="1" applyAlignment="1">
      <alignment horizontal="center" vertical="center" shrinkToFit="1"/>
    </xf>
    <xf numFmtId="0" fontId="40" fillId="0" borderId="12" xfId="0" applyFont="1" applyBorder="1" applyAlignment="1">
      <alignment vertical="center" wrapText="1" shrinkToFit="1"/>
    </xf>
    <xf numFmtId="0" fontId="22" fillId="0" borderId="4" xfId="0" applyFont="1" applyBorder="1" applyAlignment="1">
      <alignment horizontal="center" vertical="center" shrinkToFit="1"/>
    </xf>
    <xf numFmtId="0" fontId="22" fillId="0" borderId="4" xfId="0" applyFont="1" applyBorder="1" applyAlignment="1">
      <alignment horizontal="center" vertical="center" wrapText="1"/>
    </xf>
    <xf numFmtId="0" fontId="22" fillId="0" borderId="59" xfId="0" applyFont="1" applyBorder="1" applyAlignment="1">
      <alignment horizontal="center" vertical="center" wrapText="1"/>
    </xf>
    <xf numFmtId="0" fontId="20" fillId="9" borderId="166" xfId="0" applyFont="1" applyFill="1" applyBorder="1" applyAlignment="1">
      <alignment horizontal="centerContinuous" vertical="center" wrapText="1"/>
    </xf>
    <xf numFmtId="38" fontId="26" fillId="2" borderId="214" xfId="3" applyFont="1" applyFill="1" applyBorder="1" applyAlignment="1">
      <alignment vertical="center" wrapText="1"/>
    </xf>
    <xf numFmtId="38" fontId="26" fillId="2" borderId="2" xfId="3" applyFont="1" applyFill="1" applyBorder="1" applyAlignment="1">
      <alignment vertical="center" wrapText="1"/>
    </xf>
    <xf numFmtId="38" fontId="26" fillId="2" borderId="39" xfId="3" applyFont="1" applyFill="1" applyBorder="1" applyAlignment="1">
      <alignment vertical="center" wrapText="1"/>
    </xf>
    <xf numFmtId="38" fontId="26" fillId="2" borderId="4" xfId="3" applyFont="1" applyFill="1" applyBorder="1" applyAlignment="1">
      <alignment vertical="center" wrapText="1"/>
    </xf>
    <xf numFmtId="38" fontId="26" fillId="2" borderId="163" xfId="3" applyFont="1" applyFill="1" applyBorder="1" applyAlignment="1">
      <alignment vertical="center" wrapText="1"/>
    </xf>
    <xf numFmtId="38" fontId="26" fillId="2" borderId="215" xfId="3" applyFont="1" applyFill="1" applyBorder="1" applyAlignment="1">
      <alignment vertical="center" wrapText="1"/>
    </xf>
    <xf numFmtId="38" fontId="26" fillId="2" borderId="216" xfId="3" applyFont="1" applyFill="1" applyBorder="1" applyAlignment="1">
      <alignment vertical="center" wrapText="1"/>
    </xf>
    <xf numFmtId="38" fontId="22" fillId="0" borderId="4" xfId="2" applyFont="1" applyFill="1" applyBorder="1" applyAlignment="1">
      <alignment vertical="center"/>
    </xf>
    <xf numFmtId="0" fontId="38" fillId="0" borderId="0" xfId="0" applyFont="1" applyAlignment="1">
      <alignment horizontal="center" vertical="center"/>
    </xf>
    <xf numFmtId="9" fontId="42" fillId="0" borderId="217" xfId="1" applyFont="1" applyFill="1" applyBorder="1" applyAlignment="1">
      <alignment horizontal="right" vertical="center"/>
    </xf>
    <xf numFmtId="0" fontId="42" fillId="0" borderId="0" xfId="0" applyFont="1" applyAlignment="1">
      <alignment horizontal="center" vertical="center"/>
    </xf>
    <xf numFmtId="0" fontId="22" fillId="0" borderId="4" xfId="0" applyFont="1" applyBorder="1" applyAlignment="1">
      <alignment horizontal="center" vertical="center" wrapText="1" shrinkToFit="1"/>
    </xf>
    <xf numFmtId="0" fontId="55" fillId="0" borderId="4" xfId="0" applyFont="1" applyBorder="1" applyAlignment="1">
      <alignment horizontal="center" vertical="center"/>
    </xf>
    <xf numFmtId="0" fontId="52" fillId="0" borderId="0" xfId="0" applyFont="1">
      <alignment vertical="center"/>
    </xf>
    <xf numFmtId="38" fontId="38" fillId="0" borderId="0" xfId="2" applyFont="1" applyBorder="1">
      <alignment vertical="center"/>
    </xf>
    <xf numFmtId="0" fontId="38" fillId="0" borderId="218" xfId="0" applyFont="1" applyBorder="1">
      <alignment vertical="center"/>
    </xf>
    <xf numFmtId="9" fontId="42" fillId="0" borderId="4" xfId="1" applyFont="1" applyFill="1" applyBorder="1" applyAlignment="1">
      <alignment horizontal="right" vertical="center"/>
    </xf>
    <xf numFmtId="0" fontId="42" fillId="0" borderId="0" xfId="0" applyFont="1" applyAlignment="1"/>
    <xf numFmtId="0" fontId="53" fillId="0" borderId="4" xfId="0" applyFont="1" applyBorder="1" applyAlignment="1">
      <alignment horizontal="center" vertical="center"/>
    </xf>
    <xf numFmtId="0" fontId="53" fillId="0" borderId="4" xfId="0" applyFont="1" applyBorder="1">
      <alignment vertical="center"/>
    </xf>
    <xf numFmtId="0" fontId="53" fillId="0" borderId="0" xfId="0" applyFont="1">
      <alignment vertical="center"/>
    </xf>
    <xf numFmtId="38" fontId="22" fillId="0" borderId="15" xfId="2" applyFont="1" applyFill="1" applyBorder="1" applyAlignment="1">
      <alignment vertical="center"/>
    </xf>
    <xf numFmtId="0" fontId="42" fillId="0" borderId="15" xfId="0" applyFont="1" applyBorder="1">
      <alignment vertical="center"/>
    </xf>
    <xf numFmtId="0" fontId="53" fillId="0" borderId="20" xfId="0" applyFont="1" applyBorder="1">
      <alignment vertical="center"/>
    </xf>
    <xf numFmtId="0" fontId="22" fillId="9" borderId="25" xfId="0" applyFont="1" applyFill="1" applyBorder="1">
      <alignment vertical="center"/>
    </xf>
    <xf numFmtId="0" fontId="22" fillId="9" borderId="54" xfId="0" applyFont="1" applyFill="1" applyBorder="1">
      <alignment vertical="center"/>
    </xf>
    <xf numFmtId="0" fontId="22" fillId="9" borderId="59" xfId="0" applyFont="1" applyFill="1" applyBorder="1">
      <alignment vertical="center"/>
    </xf>
    <xf numFmtId="0" fontId="55" fillId="0" borderId="0" xfId="0" applyFont="1">
      <alignment vertical="center"/>
    </xf>
    <xf numFmtId="0" fontId="53" fillId="0" borderId="14" xfId="0" applyFont="1" applyBorder="1">
      <alignment vertical="center"/>
    </xf>
    <xf numFmtId="0" fontId="53" fillId="0" borderId="25" xfId="0" applyFont="1" applyBorder="1">
      <alignment vertical="center"/>
    </xf>
    <xf numFmtId="0" fontId="53" fillId="0" borderId="0" xfId="0" applyFont="1" applyAlignment="1">
      <alignment horizontal="center" vertical="center"/>
    </xf>
    <xf numFmtId="0" fontId="53" fillId="0" borderId="15" xfId="0" applyFont="1" applyBorder="1">
      <alignment vertical="center"/>
    </xf>
    <xf numFmtId="38" fontId="53" fillId="0" borderId="15" xfId="2" applyFont="1" applyFill="1" applyBorder="1" applyAlignment="1">
      <alignment vertical="center"/>
    </xf>
    <xf numFmtId="0" fontId="53" fillId="0" borderId="0" xfId="0" applyFont="1" applyAlignment="1"/>
    <xf numFmtId="38" fontId="57" fillId="0" borderId="4" xfId="0" applyNumberFormat="1" applyFont="1" applyBorder="1">
      <alignment vertical="center"/>
    </xf>
    <xf numFmtId="38" fontId="57" fillId="0" borderId="4" xfId="2" applyFont="1" applyFill="1" applyBorder="1" applyAlignment="1">
      <alignment vertical="center"/>
    </xf>
    <xf numFmtId="190" fontId="42" fillId="0" borderId="0" xfId="0" applyNumberFormat="1" applyFont="1" applyAlignment="1">
      <alignment horizontal="center" vertical="center" shrinkToFit="1"/>
    </xf>
    <xf numFmtId="0" fontId="45" fillId="0" borderId="4" xfId="0" applyFont="1" applyBorder="1" applyAlignment="1">
      <alignment horizontal="left" vertical="center"/>
    </xf>
    <xf numFmtId="0" fontId="45" fillId="0" borderId="14" xfId="0" applyFont="1" applyBorder="1" applyAlignment="1">
      <alignment horizontal="left" vertical="center"/>
    </xf>
    <xf numFmtId="0" fontId="45" fillId="0" borderId="25" xfId="0" applyFont="1" applyBorder="1" applyAlignment="1">
      <alignment horizontal="left" vertical="center"/>
    </xf>
    <xf numFmtId="0" fontId="46" fillId="0" borderId="0" xfId="0" applyFont="1" applyAlignment="1">
      <alignment horizontal="center" vertical="center"/>
    </xf>
    <xf numFmtId="193" fontId="42" fillId="6" borderId="4" xfId="0" applyNumberFormat="1" applyFont="1" applyFill="1" applyBorder="1" applyAlignment="1">
      <alignment horizontal="center" vertical="center" shrinkToFit="1"/>
    </xf>
    <xf numFmtId="193" fontId="42" fillId="0" borderId="0" xfId="0" applyNumberFormat="1" applyFont="1" applyAlignment="1">
      <alignment horizontal="center" vertical="center" shrinkToFit="1"/>
    </xf>
    <xf numFmtId="193" fontId="42" fillId="0" borderId="4" xfId="0" applyNumberFormat="1" applyFont="1" applyBorder="1" applyAlignment="1">
      <alignment horizontal="center" vertical="center" shrinkToFit="1"/>
    </xf>
    <xf numFmtId="189" fontId="42" fillId="9" borderId="4" xfId="1" applyNumberFormat="1" applyFont="1" applyFill="1" applyBorder="1" applyAlignment="1">
      <alignment horizontal="right" vertical="center"/>
    </xf>
    <xf numFmtId="189" fontId="42" fillId="0" borderId="4" xfId="1" applyNumberFormat="1" applyFont="1" applyBorder="1" applyAlignment="1">
      <alignment horizontal="right" vertical="center"/>
    </xf>
    <xf numFmtId="192" fontId="42" fillId="6" borderId="4" xfId="2" applyNumberFormat="1" applyFont="1" applyFill="1" applyBorder="1" applyAlignment="1">
      <alignment horizontal="right" vertical="center"/>
    </xf>
    <xf numFmtId="192" fontId="42" fillId="0" borderId="4" xfId="2" applyNumberFormat="1" applyFont="1" applyBorder="1" applyAlignment="1">
      <alignment horizontal="right" vertical="center"/>
    </xf>
    <xf numFmtId="189" fontId="42" fillId="0" borderId="217" xfId="1" applyNumberFormat="1" applyFont="1" applyFill="1" applyBorder="1" applyAlignment="1">
      <alignment horizontal="right" vertical="center"/>
    </xf>
    <xf numFmtId="38" fontId="53" fillId="0" borderId="4" xfId="2" applyFont="1" applyBorder="1" applyAlignment="1">
      <alignment horizontal="right" vertical="center"/>
    </xf>
    <xf numFmtId="38" fontId="57" fillId="0" borderId="4" xfId="2" applyFont="1" applyBorder="1" applyAlignment="1">
      <alignment horizontal="right" vertical="center"/>
    </xf>
    <xf numFmtId="189" fontId="53" fillId="0" borderId="4" xfId="1" applyNumberFormat="1" applyFont="1" applyBorder="1" applyAlignment="1">
      <alignment horizontal="right" vertical="center"/>
    </xf>
    <xf numFmtId="189" fontId="57" fillId="9" borderId="4" xfId="1" applyNumberFormat="1" applyFont="1" applyFill="1" applyBorder="1" applyAlignment="1">
      <alignment horizontal="right" vertical="center"/>
    </xf>
    <xf numFmtId="192" fontId="21" fillId="0" borderId="4" xfId="2" applyNumberFormat="1" applyFont="1" applyBorder="1">
      <alignment vertical="center"/>
    </xf>
    <xf numFmtId="192" fontId="38" fillId="0" borderId="4" xfId="2" applyNumberFormat="1" applyFont="1" applyBorder="1">
      <alignment vertical="center"/>
    </xf>
    <xf numFmtId="192" fontId="38" fillId="0" borderId="4" xfId="2" applyNumberFormat="1" applyFont="1" applyBorder="1" applyAlignment="1">
      <alignment horizontal="right" vertical="center"/>
    </xf>
    <xf numFmtId="192" fontId="42" fillId="0" borderId="4" xfId="2" applyNumberFormat="1" applyFont="1" applyBorder="1" applyAlignment="1">
      <alignment horizontal="right" vertical="center" shrinkToFit="1"/>
    </xf>
    <xf numFmtId="192" fontId="42" fillId="0" borderId="4" xfId="2" applyNumberFormat="1" applyFont="1" applyFill="1" applyBorder="1" applyAlignment="1">
      <alignment horizontal="right" vertical="center"/>
    </xf>
    <xf numFmtId="0" fontId="54" fillId="0" borderId="0" xfId="0" applyFont="1">
      <alignment vertical="center"/>
    </xf>
    <xf numFmtId="0" fontId="22" fillId="9" borderId="20" xfId="0" applyFont="1" applyFill="1" applyBorder="1" applyAlignment="1">
      <alignment horizontal="center" vertical="center" wrapText="1"/>
    </xf>
    <xf numFmtId="0" fontId="20" fillId="9" borderId="20" xfId="0" applyFont="1" applyFill="1" applyBorder="1" applyAlignment="1">
      <alignment horizontal="center" vertical="center" wrapText="1" shrinkToFit="1"/>
    </xf>
    <xf numFmtId="0" fontId="20" fillId="9" borderId="15" xfId="0" applyFont="1" applyFill="1" applyBorder="1" applyAlignment="1">
      <alignment horizontal="center" vertical="center" wrapText="1" shrinkToFit="1"/>
    </xf>
    <xf numFmtId="0" fontId="22" fillId="0" borderId="59" xfId="0" applyFont="1" applyBorder="1" applyAlignment="1">
      <alignment horizontal="center" vertical="center"/>
    </xf>
    <xf numFmtId="0" fontId="22" fillId="0" borderId="4" xfId="0" applyFont="1" applyBorder="1" applyAlignment="1">
      <alignment horizontal="center" vertical="center"/>
    </xf>
    <xf numFmtId="0" fontId="22" fillId="0" borderId="76" xfId="0" applyFont="1" applyBorder="1" applyAlignment="1">
      <alignment horizontal="center" vertical="center"/>
    </xf>
    <xf numFmtId="194" fontId="22" fillId="0" borderId="59" xfId="0" applyNumberFormat="1" applyFont="1" applyBorder="1" applyAlignment="1">
      <alignment horizontal="center" vertical="center" wrapText="1"/>
    </xf>
    <xf numFmtId="180" fontId="22" fillId="0" borderId="167" xfId="0" applyNumberFormat="1" applyFont="1" applyBorder="1" applyAlignment="1">
      <alignment horizontal="center" vertical="center"/>
    </xf>
    <xf numFmtId="180" fontId="22" fillId="0" borderId="166" xfId="0" applyNumberFormat="1" applyFont="1" applyBorder="1" applyAlignment="1">
      <alignment horizontal="center" vertical="center"/>
    </xf>
    <xf numFmtId="0" fontId="22" fillId="7" borderId="59" xfId="0" applyFont="1" applyFill="1" applyBorder="1" applyAlignment="1">
      <alignment horizontal="center" vertical="center" wrapText="1"/>
    </xf>
    <xf numFmtId="0" fontId="22" fillId="7" borderId="4" xfId="0" applyFont="1" applyFill="1" applyBorder="1" applyAlignment="1">
      <alignment horizontal="center" vertical="center" wrapText="1"/>
    </xf>
    <xf numFmtId="181" fontId="22" fillId="7" borderId="59" xfId="0" applyNumberFormat="1" applyFont="1" applyFill="1" applyBorder="1" applyAlignment="1">
      <alignment horizontal="center" vertical="center" wrapText="1"/>
    </xf>
    <xf numFmtId="0" fontId="22" fillId="7" borderId="74" xfId="0" applyFont="1" applyFill="1" applyBorder="1" applyAlignment="1">
      <alignment horizontal="center" vertical="center"/>
    </xf>
    <xf numFmtId="0" fontId="22" fillId="0" borderId="74" xfId="0" applyFont="1" applyBorder="1" applyAlignment="1">
      <alignment horizontal="center" vertical="center" wrapText="1" shrinkToFit="1"/>
    </xf>
    <xf numFmtId="0" fontId="22" fillId="0" borderId="59" xfId="0" applyFont="1" applyBorder="1" applyAlignment="1">
      <alignment horizontal="center" vertical="center" wrapText="1" shrinkToFit="1"/>
    </xf>
    <xf numFmtId="191" fontId="22" fillId="0" borderId="59" xfId="0" applyNumberFormat="1" applyFont="1" applyBorder="1" applyAlignment="1">
      <alignment horizontal="center" vertical="center" wrapText="1"/>
    </xf>
    <xf numFmtId="181" fontId="22" fillId="7" borderId="4" xfId="0" applyNumberFormat="1" applyFont="1" applyFill="1" applyBorder="1" applyAlignment="1">
      <alignment horizontal="center" vertical="center" wrapText="1"/>
    </xf>
    <xf numFmtId="181" fontId="22" fillId="0" borderId="4" xfId="0" applyNumberFormat="1" applyFont="1" applyBorder="1" applyAlignment="1">
      <alignment horizontal="center" vertical="center"/>
    </xf>
    <xf numFmtId="195" fontId="22" fillId="7" borderId="4" xfId="0" applyNumberFormat="1" applyFont="1" applyFill="1" applyBorder="1" applyAlignment="1">
      <alignment horizontal="center" vertical="center" wrapText="1"/>
    </xf>
    <xf numFmtId="181" fontId="22" fillId="0" borderId="4" xfId="0" applyNumberFormat="1" applyFont="1" applyBorder="1" applyAlignment="1">
      <alignment horizontal="center" vertical="center" wrapText="1"/>
    </xf>
    <xf numFmtId="0" fontId="22" fillId="7" borderId="74" xfId="0" applyFont="1" applyFill="1" applyBorder="1" applyAlignment="1">
      <alignment horizontal="center" vertical="center" wrapText="1"/>
    </xf>
    <xf numFmtId="0" fontId="22" fillId="7" borderId="78" xfId="0" applyFont="1" applyFill="1" applyBorder="1" applyAlignment="1">
      <alignment horizontal="center" vertical="center"/>
    </xf>
    <xf numFmtId="0" fontId="22" fillId="7" borderId="76" xfId="0" applyFont="1" applyFill="1" applyBorder="1" applyAlignment="1">
      <alignment horizontal="center" vertical="center"/>
    </xf>
    <xf numFmtId="178" fontId="22" fillId="7" borderId="74" xfId="0" applyNumberFormat="1" applyFont="1" applyFill="1" applyBorder="1" applyAlignment="1">
      <alignment horizontal="center" vertical="center"/>
    </xf>
    <xf numFmtId="178" fontId="22" fillId="7" borderId="20" xfId="0" applyNumberFormat="1" applyFont="1" applyFill="1" applyBorder="1" applyAlignment="1">
      <alignment horizontal="center" vertical="center"/>
    </xf>
    <xf numFmtId="181" fontId="22" fillId="0" borderId="59" xfId="0" applyNumberFormat="1" applyFont="1" applyBorder="1" applyAlignment="1">
      <alignment horizontal="center" vertical="center"/>
    </xf>
    <xf numFmtId="0" fontId="22" fillId="7" borderId="20" xfId="0" applyFont="1" applyFill="1" applyBorder="1" applyAlignment="1">
      <alignment horizontal="center" vertical="center" wrapText="1"/>
    </xf>
    <xf numFmtId="0" fontId="22" fillId="0" borderId="166" xfId="0" applyFont="1" applyBorder="1" applyAlignment="1">
      <alignment horizontal="center" vertical="center" wrapText="1"/>
    </xf>
    <xf numFmtId="49" fontId="22" fillId="0" borderId="4" xfId="0" applyNumberFormat="1" applyFont="1" applyBorder="1" applyAlignment="1">
      <alignment horizontal="center" vertical="center"/>
    </xf>
    <xf numFmtId="179" fontId="22" fillId="0" borderId="4" xfId="0" applyNumberFormat="1" applyFont="1" applyBorder="1" applyAlignment="1">
      <alignment horizontal="center" vertical="center" wrapText="1"/>
    </xf>
    <xf numFmtId="194" fontId="22" fillId="0" borderId="4" xfId="0" applyNumberFormat="1" applyFont="1" applyBorder="1" applyAlignment="1">
      <alignment horizontal="center" vertical="center" wrapText="1"/>
    </xf>
    <xf numFmtId="180" fontId="22" fillId="0" borderId="166" xfId="0" applyNumberFormat="1" applyFont="1" applyBorder="1" applyAlignment="1">
      <alignment horizontal="center" vertical="center" wrapText="1"/>
    </xf>
    <xf numFmtId="0" fontId="22" fillId="7" borderId="20" xfId="0" applyFont="1" applyFill="1" applyBorder="1" applyAlignment="1">
      <alignment horizontal="center" vertical="center"/>
    </xf>
    <xf numFmtId="182" fontId="22" fillId="0" borderId="59" xfId="0" applyNumberFormat="1" applyFont="1" applyBorder="1" applyAlignment="1">
      <alignment horizontal="center" vertical="center" shrinkToFit="1"/>
    </xf>
    <xf numFmtId="182" fontId="22" fillId="0" borderId="4" xfId="0" applyNumberFormat="1" applyFont="1" applyBorder="1" applyAlignment="1">
      <alignment horizontal="center" vertical="center"/>
    </xf>
    <xf numFmtId="182" fontId="22" fillId="0" borderId="74" xfId="0" applyNumberFormat="1" applyFont="1" applyBorder="1" applyAlignment="1">
      <alignment horizontal="center" vertical="center" shrinkToFit="1"/>
    </xf>
    <xf numFmtId="183" fontId="22" fillId="0" borderId="59" xfId="0" applyNumberFormat="1" applyFont="1" applyBorder="1" applyAlignment="1">
      <alignment horizontal="center" vertical="center" shrinkToFit="1"/>
    </xf>
    <xf numFmtId="180" fontId="22" fillId="0" borderId="167" xfId="0" applyNumberFormat="1" applyFont="1" applyBorder="1" applyAlignment="1">
      <alignment horizontal="center" vertical="center" wrapText="1"/>
    </xf>
    <xf numFmtId="178" fontId="22" fillId="0" borderId="166" xfId="0" applyNumberFormat="1" applyFont="1" applyBorder="1" applyAlignment="1">
      <alignment horizontal="center" vertical="center" wrapText="1"/>
    </xf>
    <xf numFmtId="177" fontId="22" fillId="0" borderId="4" xfId="0" applyNumberFormat="1" applyFont="1" applyBorder="1" applyAlignment="1">
      <alignment horizontal="center" vertical="center"/>
    </xf>
    <xf numFmtId="180" fontId="22" fillId="0" borderId="4" xfId="0" applyNumberFormat="1" applyFont="1" applyBorder="1" applyAlignment="1">
      <alignment horizontal="center" vertical="center" wrapText="1"/>
    </xf>
    <xf numFmtId="49" fontId="22" fillId="7" borderId="4" xfId="0" applyNumberFormat="1" applyFont="1" applyFill="1" applyBorder="1" applyAlignment="1">
      <alignment horizontal="center" vertical="center"/>
    </xf>
    <xf numFmtId="0" fontId="40" fillId="0" borderId="35" xfId="0" applyFont="1" applyBorder="1" applyAlignment="1">
      <alignment vertical="center" wrapText="1" shrinkToFit="1"/>
    </xf>
    <xf numFmtId="0" fontId="40" fillId="0" borderId="0" xfId="0" applyFont="1" applyAlignment="1">
      <alignment vertical="center" wrapText="1" shrinkToFit="1"/>
    </xf>
    <xf numFmtId="0" fontId="40" fillId="0" borderId="27" xfId="0" applyFont="1" applyBorder="1" applyAlignment="1">
      <alignment vertical="center" wrapText="1" shrinkToFit="1"/>
    </xf>
    <xf numFmtId="0" fontId="40" fillId="0" borderId="170" xfId="0" applyFont="1" applyBorder="1" applyAlignment="1">
      <alignment vertical="center" wrapText="1" shrinkToFit="1"/>
    </xf>
    <xf numFmtId="0" fontId="40" fillId="0" borderId="62" xfId="0" applyFont="1" applyBorder="1" applyAlignment="1">
      <alignment vertical="center" wrapText="1" shrinkToFit="1"/>
    </xf>
    <xf numFmtId="0" fontId="40" fillId="0" borderId="168" xfId="0" applyFont="1" applyBorder="1" applyAlignment="1">
      <alignment vertical="center" shrinkToFit="1"/>
    </xf>
    <xf numFmtId="0" fontId="40" fillId="0" borderId="48" xfId="0" applyFont="1" applyBorder="1" applyAlignment="1">
      <alignment horizontal="center" vertical="center"/>
    </xf>
    <xf numFmtId="195" fontId="22" fillId="7" borderId="4" xfId="0" applyNumberFormat="1" applyFont="1" applyFill="1" applyBorder="1" applyAlignment="1">
      <alignment horizontal="center" vertical="center"/>
    </xf>
    <xf numFmtId="180" fontId="22" fillId="0" borderId="167" xfId="0" applyNumberFormat="1" applyFont="1" applyBorder="1" applyAlignment="1">
      <alignment horizontal="left" vertical="center" wrapText="1"/>
    </xf>
    <xf numFmtId="0" fontId="22" fillId="0" borderId="59" xfId="0" applyFont="1" applyBorder="1" applyAlignment="1">
      <alignment horizontal="left" vertical="center" wrapText="1"/>
    </xf>
    <xf numFmtId="0" fontId="22" fillId="0" borderId="4" xfId="0" applyFont="1" applyBorder="1" applyAlignment="1">
      <alignment horizontal="left" vertical="center" wrapText="1"/>
    </xf>
    <xf numFmtId="178" fontId="22" fillId="7" borderId="59" xfId="0" applyNumberFormat="1" applyFont="1" applyFill="1" applyBorder="1" applyAlignment="1">
      <alignment horizontal="center" vertical="center"/>
    </xf>
    <xf numFmtId="178" fontId="22" fillId="7" borderId="4" xfId="0" applyNumberFormat="1" applyFont="1" applyFill="1" applyBorder="1" applyAlignment="1">
      <alignment horizontal="center" vertical="center"/>
    </xf>
    <xf numFmtId="0" fontId="52" fillId="0" borderId="0" xfId="0" applyFont="1" applyAlignment="1">
      <alignment vertical="center" wrapText="1"/>
    </xf>
    <xf numFmtId="197" fontId="22" fillId="7" borderId="4" xfId="0" applyNumberFormat="1" applyFont="1" applyFill="1" applyBorder="1" applyAlignment="1">
      <alignment horizontal="center" vertical="center" wrapText="1"/>
    </xf>
    <xf numFmtId="198" fontId="22" fillId="7" borderId="4" xfId="0" applyNumberFormat="1" applyFont="1" applyFill="1" applyBorder="1" applyAlignment="1">
      <alignment horizontal="center" vertical="center"/>
    </xf>
    <xf numFmtId="180" fontId="22" fillId="0" borderId="4" xfId="0" applyNumberFormat="1" applyFont="1" applyBorder="1" applyAlignment="1">
      <alignment horizontal="left" vertical="center" wrapText="1"/>
    </xf>
    <xf numFmtId="0" fontId="22" fillId="7" borderId="59" xfId="0" applyFont="1" applyFill="1" applyBorder="1" applyAlignment="1">
      <alignment horizontal="left" vertical="center" wrapText="1"/>
    </xf>
    <xf numFmtId="196" fontId="20" fillId="11" borderId="24" xfId="2" applyNumberFormat="1" applyFont="1" applyFill="1" applyBorder="1" applyAlignment="1">
      <alignment horizontal="center" vertical="center" wrapText="1" shrinkToFit="1"/>
    </xf>
    <xf numFmtId="196" fontId="20" fillId="11" borderId="4" xfId="2" applyNumberFormat="1" applyFont="1" applyFill="1" applyBorder="1" applyAlignment="1">
      <alignment horizontal="center" vertical="center" wrapText="1" shrinkToFit="1"/>
    </xf>
    <xf numFmtId="196" fontId="20" fillId="11" borderId="4" xfId="2" applyNumberFormat="1" applyFont="1" applyFill="1" applyBorder="1" applyAlignment="1">
      <alignment horizontal="center" vertical="center"/>
    </xf>
    <xf numFmtId="196" fontId="20" fillId="11" borderId="5" xfId="2" applyNumberFormat="1" applyFont="1" applyFill="1" applyBorder="1" applyAlignment="1">
      <alignment horizontal="center" vertical="center"/>
    </xf>
    <xf numFmtId="196" fontId="20" fillId="11" borderId="62" xfId="2" applyNumberFormat="1" applyFont="1" applyFill="1" applyBorder="1" applyAlignment="1">
      <alignment horizontal="center" vertical="center"/>
    </xf>
    <xf numFmtId="196" fontId="20" fillId="11" borderId="59" xfId="2" applyNumberFormat="1" applyFont="1" applyFill="1" applyBorder="1" applyAlignment="1">
      <alignment horizontal="center" vertical="center"/>
    </xf>
    <xf numFmtId="196" fontId="20" fillId="11" borderId="26" xfId="2" applyNumberFormat="1" applyFont="1" applyFill="1" applyBorder="1" applyAlignment="1">
      <alignment horizontal="center" vertical="center"/>
    </xf>
    <xf numFmtId="196" fontId="20" fillId="11" borderId="62" xfId="2" applyNumberFormat="1" applyFont="1" applyFill="1" applyBorder="1" applyAlignment="1">
      <alignment horizontal="center" vertical="center" wrapText="1" shrinkToFit="1"/>
    </xf>
    <xf numFmtId="196" fontId="20" fillId="11" borderId="62" xfId="2" applyNumberFormat="1" applyFont="1" applyFill="1" applyBorder="1" applyAlignment="1">
      <alignment horizontal="center" vertical="center" shrinkToFit="1"/>
    </xf>
    <xf numFmtId="196" fontId="20" fillId="11" borderId="25" xfId="2" applyNumberFormat="1" applyFont="1" applyFill="1" applyBorder="1" applyAlignment="1">
      <alignment horizontal="center" vertical="center"/>
    </xf>
    <xf numFmtId="196" fontId="20" fillId="0" borderId="0" xfId="2" applyNumberFormat="1" applyFont="1" applyBorder="1" applyAlignment="1">
      <alignment horizontal="center" vertical="center" shrinkToFit="1"/>
    </xf>
    <xf numFmtId="196" fontId="20" fillId="0" borderId="0" xfId="2" applyNumberFormat="1" applyFont="1" applyBorder="1" applyAlignment="1">
      <alignment horizontal="center" vertical="center"/>
    </xf>
    <xf numFmtId="0" fontId="20" fillId="0" borderId="106" xfId="4" applyFont="1" applyBorder="1" applyAlignment="1">
      <alignment horizontal="center" vertical="center" wrapText="1"/>
    </xf>
    <xf numFmtId="0" fontId="26" fillId="3" borderId="108" xfId="4" applyFont="1" applyFill="1" applyBorder="1" applyAlignment="1">
      <alignment horizontal="center" vertical="center" wrapText="1"/>
    </xf>
    <xf numFmtId="0" fontId="26" fillId="3" borderId="109" xfId="4" applyFont="1" applyFill="1" applyBorder="1" applyAlignment="1">
      <alignment horizontal="center" vertical="center" wrapText="1"/>
    </xf>
    <xf numFmtId="0" fontId="26" fillId="3" borderId="110" xfId="4" applyFont="1" applyFill="1" applyBorder="1" applyAlignment="1">
      <alignment horizontal="center" vertical="center" wrapText="1"/>
    </xf>
    <xf numFmtId="0" fontId="26" fillId="3" borderId="113" xfId="4" applyFont="1" applyFill="1" applyBorder="1" applyAlignment="1">
      <alignment horizontal="center" vertical="center" wrapText="1"/>
    </xf>
    <xf numFmtId="0" fontId="26" fillId="3" borderId="124" xfId="4" applyFont="1" applyFill="1" applyBorder="1" applyAlignment="1">
      <alignment horizontal="center" vertical="center" wrapText="1"/>
    </xf>
    <xf numFmtId="38" fontId="26" fillId="2" borderId="226" xfId="3" applyFont="1" applyFill="1" applyBorder="1" applyAlignment="1">
      <alignment vertical="center" wrapText="1"/>
    </xf>
    <xf numFmtId="0" fontId="20" fillId="0" borderId="135" xfId="4" applyFont="1" applyBorder="1" applyAlignment="1">
      <alignment horizontal="center" vertical="center" wrapText="1"/>
    </xf>
    <xf numFmtId="0" fontId="20" fillId="0" borderId="136" xfId="4" applyFont="1" applyBorder="1" applyAlignment="1">
      <alignment horizontal="center" vertical="center" wrapText="1"/>
    </xf>
    <xf numFmtId="0" fontId="20" fillId="0" borderId="137" xfId="4" applyFont="1" applyBorder="1" applyAlignment="1">
      <alignment horizontal="center" vertical="center" wrapText="1"/>
    </xf>
    <xf numFmtId="0" fontId="20" fillId="0" borderId="139" xfId="4" applyFont="1" applyBorder="1" applyAlignment="1">
      <alignment horizontal="center" vertical="center" wrapText="1"/>
    </xf>
    <xf numFmtId="0" fontId="20" fillId="0" borderId="140" xfId="4" applyFont="1" applyBorder="1" applyAlignment="1">
      <alignment horizontal="center" vertical="center" wrapText="1"/>
    </xf>
    <xf numFmtId="0" fontId="26" fillId="3" borderId="114" xfId="4" applyFont="1" applyFill="1" applyBorder="1" applyAlignment="1">
      <alignment horizontal="center" vertical="center" wrapText="1"/>
    </xf>
    <xf numFmtId="0" fontId="26" fillId="3" borderId="144" xfId="4" applyFont="1" applyFill="1" applyBorder="1" applyAlignment="1">
      <alignment horizontal="center" vertical="center" wrapText="1"/>
    </xf>
    <xf numFmtId="0" fontId="20" fillId="0" borderId="145" xfId="4" applyFont="1" applyBorder="1" applyAlignment="1">
      <alignment horizontal="center" vertical="center" wrapText="1"/>
    </xf>
    <xf numFmtId="0" fontId="26" fillId="10" borderId="157" xfId="4" applyFont="1" applyFill="1" applyBorder="1" applyAlignment="1">
      <alignment horizontal="center" vertical="center" wrapText="1"/>
    </xf>
    <xf numFmtId="0" fontId="26" fillId="10" borderId="158" xfId="4" applyFont="1" applyFill="1" applyBorder="1" applyAlignment="1">
      <alignment horizontal="center" vertical="center" wrapText="1"/>
    </xf>
    <xf numFmtId="0" fontId="20" fillId="0" borderId="62" xfId="4" applyFont="1" applyBorder="1" applyAlignment="1">
      <alignment horizontal="center" vertical="center" wrapText="1"/>
    </xf>
    <xf numFmtId="0" fontId="20" fillId="0" borderId="120" xfId="4" applyFont="1" applyBorder="1" applyAlignment="1">
      <alignment horizontal="center" vertical="center" wrapText="1"/>
    </xf>
    <xf numFmtId="0" fontId="20" fillId="10" borderId="193" xfId="4" applyFont="1" applyFill="1" applyBorder="1" applyAlignment="1">
      <alignment horizontal="center" vertical="center" wrapText="1"/>
    </xf>
    <xf numFmtId="0" fontId="20" fillId="0" borderId="161" xfId="4" applyFont="1" applyBorder="1" applyAlignment="1">
      <alignment horizontal="center" vertical="center" wrapText="1"/>
    </xf>
    <xf numFmtId="0" fontId="26" fillId="4" borderId="147" xfId="4" applyFont="1" applyFill="1" applyBorder="1" applyAlignment="1">
      <alignment vertical="center" wrapText="1"/>
    </xf>
    <xf numFmtId="0" fontId="20" fillId="4" borderId="162" xfId="4" applyFont="1" applyFill="1" applyBorder="1" applyAlignment="1">
      <alignment vertical="center" wrapText="1"/>
    </xf>
    <xf numFmtId="0" fontId="20" fillId="10" borderId="170" xfId="4" applyFont="1" applyFill="1" applyBorder="1" applyAlignment="1">
      <alignment horizontal="center" vertical="center" wrapText="1"/>
    </xf>
    <xf numFmtId="0" fontId="20" fillId="10" borderId="232" xfId="4" applyFont="1" applyFill="1" applyBorder="1" applyAlignment="1">
      <alignment horizontal="center" vertical="center" wrapText="1"/>
    </xf>
    <xf numFmtId="0" fontId="20" fillId="0" borderId="193" xfId="4" applyFont="1" applyBorder="1" applyAlignment="1">
      <alignment horizontal="center" vertical="center" wrapText="1"/>
    </xf>
    <xf numFmtId="0" fontId="20" fillId="10" borderId="4" xfId="4" applyFont="1" applyFill="1" applyBorder="1" applyAlignment="1">
      <alignment horizontal="center" vertical="center" wrapText="1"/>
    </xf>
    <xf numFmtId="0" fontId="20" fillId="10" borderId="77" xfId="4" applyFont="1" applyFill="1" applyBorder="1" applyAlignment="1">
      <alignment horizontal="center" vertical="center" wrapText="1"/>
    </xf>
    <xf numFmtId="0" fontId="20" fillId="10" borderId="75" xfId="4" applyFont="1" applyFill="1" applyBorder="1" applyAlignment="1">
      <alignment horizontal="center" vertical="center" wrapText="1"/>
    </xf>
    <xf numFmtId="0" fontId="20" fillId="10" borderId="25" xfId="4" applyFont="1" applyFill="1" applyBorder="1" applyAlignment="1">
      <alignment horizontal="center" vertical="center" wrapText="1"/>
    </xf>
    <xf numFmtId="0" fontId="26" fillId="0" borderId="234" xfId="4" applyFont="1" applyBorder="1" applyAlignment="1">
      <alignment vertical="center" wrapText="1"/>
    </xf>
    <xf numFmtId="0" fontId="20" fillId="10" borderId="235" xfId="4" applyFont="1" applyFill="1" applyBorder="1" applyAlignment="1">
      <alignment horizontal="center" vertical="center" wrapText="1"/>
    </xf>
    <xf numFmtId="0" fontId="20" fillId="10" borderId="237" xfId="4" applyFont="1" applyFill="1" applyBorder="1" applyAlignment="1">
      <alignment horizontal="center" vertical="center" wrapText="1"/>
    </xf>
    <xf numFmtId="0" fontId="20" fillId="0" borderId="237" xfId="4" applyFont="1" applyBorder="1" applyAlignment="1">
      <alignment horizontal="center" vertical="center" wrapText="1"/>
    </xf>
    <xf numFmtId="0" fontId="20" fillId="4" borderId="238" xfId="4" applyFont="1" applyFill="1" applyBorder="1" applyAlignment="1">
      <alignment vertical="center" wrapText="1"/>
    </xf>
    <xf numFmtId="0" fontId="26" fillId="10" borderId="239" xfId="4" applyFont="1" applyFill="1" applyBorder="1" applyAlignment="1">
      <alignment horizontal="center" vertical="center" wrapText="1"/>
    </xf>
    <xf numFmtId="0" fontId="20" fillId="10" borderId="241" xfId="4" applyFont="1" applyFill="1" applyBorder="1" applyAlignment="1">
      <alignment horizontal="center" vertical="center" wrapText="1"/>
    </xf>
    <xf numFmtId="0" fontId="26" fillId="10" borderId="240" xfId="4" applyFont="1" applyFill="1" applyBorder="1" applyAlignment="1">
      <alignment horizontal="center" vertical="center" wrapText="1"/>
    </xf>
    <xf numFmtId="0" fontId="26" fillId="10" borderId="242" xfId="4" applyFont="1" applyFill="1" applyBorder="1" applyAlignment="1">
      <alignment horizontal="center" vertical="center" wrapText="1"/>
    </xf>
    <xf numFmtId="38" fontId="26" fillId="2" borderId="166" xfId="3" applyFont="1" applyFill="1" applyBorder="1" applyAlignment="1">
      <alignment vertical="center" wrapText="1"/>
    </xf>
    <xf numFmtId="0" fontId="26" fillId="0" borderId="243" xfId="4" applyFont="1" applyBorder="1" applyAlignment="1">
      <alignment vertical="center" wrapText="1"/>
    </xf>
    <xf numFmtId="0" fontId="26" fillId="3" borderId="151" xfId="4" applyFont="1" applyFill="1" applyBorder="1" applyAlignment="1">
      <alignment horizontal="center" vertical="center" wrapText="1"/>
    </xf>
    <xf numFmtId="0" fontId="26" fillId="3" borderId="152" xfId="4" applyFont="1" applyFill="1" applyBorder="1" applyAlignment="1">
      <alignment horizontal="center" vertical="center" wrapText="1"/>
    </xf>
    <xf numFmtId="0" fontId="20" fillId="3" borderId="154" xfId="4" applyFont="1" applyFill="1" applyBorder="1" applyAlignment="1">
      <alignment horizontal="center" vertical="center" wrapText="1"/>
    </xf>
    <xf numFmtId="0" fontId="26" fillId="3" borderId="153" xfId="4" applyFont="1" applyFill="1" applyBorder="1" applyAlignment="1">
      <alignment horizontal="center" vertical="center" wrapText="1"/>
    </xf>
    <xf numFmtId="0" fontId="26" fillId="3" borderId="155" xfId="4" applyFont="1" applyFill="1" applyBorder="1" applyAlignment="1">
      <alignment horizontal="center" vertical="center" wrapText="1"/>
    </xf>
    <xf numFmtId="0" fontId="26" fillId="0" borderId="251" xfId="4" applyFont="1" applyBorder="1" applyAlignment="1">
      <alignment vertical="center" wrapText="1"/>
    </xf>
    <xf numFmtId="0" fontId="22" fillId="0" borderId="252" xfId="0" applyFont="1" applyBorder="1" applyAlignment="1">
      <alignment horizontal="center" vertical="center" wrapText="1"/>
    </xf>
    <xf numFmtId="0" fontId="26" fillId="10" borderId="255" xfId="4" applyFont="1" applyFill="1" applyBorder="1" applyAlignment="1">
      <alignment horizontal="center" vertical="center" wrapText="1"/>
    </xf>
    <xf numFmtId="0" fontId="26" fillId="10" borderId="256" xfId="4" applyFont="1" applyFill="1" applyBorder="1" applyAlignment="1">
      <alignment horizontal="center" vertical="center" wrapText="1"/>
    </xf>
    <xf numFmtId="0" fontId="26" fillId="10" borderId="258" xfId="4" applyFont="1" applyFill="1" applyBorder="1" applyAlignment="1">
      <alignment horizontal="center" vertical="center" wrapText="1"/>
    </xf>
    <xf numFmtId="0" fontId="26" fillId="10" borderId="259" xfId="4" applyFont="1" applyFill="1" applyBorder="1" applyAlignment="1">
      <alignment horizontal="center" vertical="center" wrapText="1"/>
    </xf>
    <xf numFmtId="0" fontId="26" fillId="10" borderId="205" xfId="4" applyFont="1" applyFill="1" applyBorder="1" applyAlignment="1">
      <alignment horizontal="center" vertical="center" wrapText="1"/>
    </xf>
    <xf numFmtId="0" fontId="26" fillId="10" borderId="204" xfId="4" applyFont="1" applyFill="1" applyBorder="1" applyAlignment="1">
      <alignment horizontal="center" vertical="center" wrapText="1"/>
    </xf>
    <xf numFmtId="0" fontId="26" fillId="10" borderId="260" xfId="4" applyFont="1" applyFill="1" applyBorder="1" applyAlignment="1">
      <alignment horizontal="center" vertical="center" wrapText="1"/>
    </xf>
    <xf numFmtId="38" fontId="26" fillId="2" borderId="264" xfId="3" applyFont="1" applyFill="1" applyBorder="1" applyAlignment="1">
      <alignment vertical="center" wrapText="1"/>
    </xf>
    <xf numFmtId="0" fontId="26" fillId="0" borderId="265" xfId="4" applyFont="1" applyBorder="1" applyAlignment="1">
      <alignment vertical="center" wrapText="1"/>
    </xf>
    <xf numFmtId="0" fontId="20" fillId="4" borderId="266" xfId="4" applyFont="1" applyFill="1" applyBorder="1" applyAlignment="1">
      <alignment vertical="center" wrapText="1"/>
    </xf>
    <xf numFmtId="0" fontId="20" fillId="0" borderId="267" xfId="4" applyFont="1" applyBorder="1" applyAlignment="1">
      <alignment horizontal="center" vertical="center" wrapText="1"/>
    </xf>
    <xf numFmtId="0" fontId="20" fillId="0" borderId="268" xfId="4" applyFont="1" applyBorder="1" applyAlignment="1">
      <alignment horizontal="center" vertical="center" wrapText="1"/>
    </xf>
    <xf numFmtId="0" fontId="20" fillId="0" borderId="269" xfId="4" applyFont="1" applyBorder="1" applyAlignment="1">
      <alignment horizontal="center" vertical="center" wrapText="1"/>
    </xf>
    <xf numFmtId="0" fontId="20" fillId="0" borderId="271" xfId="4" applyFont="1" applyBorder="1" applyAlignment="1">
      <alignment horizontal="center" vertical="center" wrapText="1"/>
    </xf>
    <xf numFmtId="0" fontId="20" fillId="0" borderId="272" xfId="4" applyFont="1" applyBorder="1" applyAlignment="1">
      <alignment horizontal="center" vertical="center" wrapText="1"/>
    </xf>
    <xf numFmtId="38" fontId="26" fillId="2" borderId="273" xfId="3" applyFont="1" applyFill="1" applyBorder="1" applyAlignment="1">
      <alignment vertical="center" wrapText="1"/>
    </xf>
    <xf numFmtId="0" fontId="26" fillId="10" borderId="276" xfId="4" applyFont="1" applyFill="1" applyBorder="1" applyAlignment="1">
      <alignment horizontal="center" vertical="center" wrapText="1"/>
    </xf>
    <xf numFmtId="0" fontId="26" fillId="10" borderId="275" xfId="4" applyFont="1" applyFill="1" applyBorder="1" applyAlignment="1">
      <alignment horizontal="center" vertical="center" wrapText="1"/>
    </xf>
    <xf numFmtId="0" fontId="26" fillId="10" borderId="277" xfId="4" applyFont="1" applyFill="1" applyBorder="1" applyAlignment="1">
      <alignment horizontal="center" vertical="center" wrapText="1"/>
    </xf>
    <xf numFmtId="0" fontId="26" fillId="10" borderId="278" xfId="4" applyFont="1" applyFill="1" applyBorder="1" applyAlignment="1">
      <alignment horizontal="center" vertical="center" wrapText="1"/>
    </xf>
    <xf numFmtId="38" fontId="26" fillId="2" borderId="275" xfId="3" applyFont="1" applyFill="1" applyBorder="1" applyAlignment="1">
      <alignment vertical="center" wrapText="1"/>
    </xf>
    <xf numFmtId="0" fontId="26" fillId="10" borderId="279" xfId="4" applyFont="1" applyFill="1" applyBorder="1" applyAlignment="1">
      <alignment horizontal="center" vertical="center" wrapText="1"/>
    </xf>
    <xf numFmtId="0" fontId="20" fillId="4" borderId="280" xfId="4" applyFont="1" applyFill="1" applyBorder="1" applyAlignment="1">
      <alignment vertical="center" wrapText="1"/>
    </xf>
    <xf numFmtId="0" fontId="26" fillId="4" borderId="281" xfId="4" applyFont="1" applyFill="1" applyBorder="1" applyAlignment="1">
      <alignment vertical="center" wrapText="1"/>
    </xf>
    <xf numFmtId="0" fontId="26" fillId="10" borderId="6" xfId="4" applyFont="1" applyFill="1" applyBorder="1" applyAlignment="1">
      <alignment horizontal="center" vertical="center" wrapText="1"/>
    </xf>
    <xf numFmtId="0" fontId="20" fillId="10" borderId="43" xfId="4" applyFont="1" applyFill="1" applyBorder="1" applyAlignment="1">
      <alignment horizontal="center" vertical="center" wrapText="1"/>
    </xf>
    <xf numFmtId="0" fontId="26" fillId="10" borderId="11" xfId="4" applyFont="1" applyFill="1" applyBorder="1" applyAlignment="1">
      <alignment horizontal="center" vertical="center" wrapText="1"/>
    </xf>
    <xf numFmtId="0" fontId="26" fillId="10" borderId="50" xfId="4" applyFont="1" applyFill="1" applyBorder="1" applyAlignment="1">
      <alignment horizontal="center" vertical="center" wrapText="1"/>
    </xf>
    <xf numFmtId="38" fontId="26" fillId="2" borderId="6" xfId="3" applyFont="1" applyFill="1" applyBorder="1" applyAlignment="1">
      <alignment vertical="center" wrapText="1"/>
    </xf>
    <xf numFmtId="0" fontId="26" fillId="0" borderId="150" xfId="4" applyFont="1" applyBorder="1" applyAlignment="1">
      <alignment vertical="center" wrapText="1"/>
    </xf>
    <xf numFmtId="0" fontId="20" fillId="10" borderId="282" xfId="4" applyFont="1" applyFill="1" applyBorder="1" applyAlignment="1">
      <alignment horizontal="center" vertical="center" wrapText="1"/>
    </xf>
    <xf numFmtId="0" fontId="20" fillId="10" borderId="283" xfId="4" applyFont="1" applyFill="1" applyBorder="1" applyAlignment="1">
      <alignment horizontal="center" vertical="center" wrapText="1"/>
    </xf>
    <xf numFmtId="0" fontId="20" fillId="0" borderId="285" xfId="4" applyFont="1" applyBorder="1" applyAlignment="1">
      <alignment horizontal="center" vertical="center" wrapText="1"/>
    </xf>
    <xf numFmtId="0" fontId="20" fillId="0" borderId="286" xfId="4" applyFont="1" applyBorder="1" applyAlignment="1">
      <alignment horizontal="center" vertical="center" wrapText="1"/>
    </xf>
    <xf numFmtId="0" fontId="20" fillId="10" borderId="288" xfId="4" applyFont="1" applyFill="1" applyBorder="1" applyAlignment="1">
      <alignment horizontal="center" vertical="center" wrapText="1"/>
    </xf>
    <xf numFmtId="0" fontId="20" fillId="0" borderId="289" xfId="4" applyFont="1" applyBorder="1" applyAlignment="1">
      <alignment horizontal="center" vertical="center" wrapText="1"/>
    </xf>
    <xf numFmtId="0" fontId="26" fillId="0" borderId="293" xfId="4" applyFont="1" applyBorder="1" applyAlignment="1">
      <alignment vertical="center" wrapText="1"/>
    </xf>
    <xf numFmtId="0" fontId="20" fillId="4" borderId="284" xfId="4" applyFont="1" applyFill="1" applyBorder="1" applyAlignment="1">
      <alignment vertical="center" wrapText="1"/>
    </xf>
    <xf numFmtId="0" fontId="20" fillId="10" borderId="294" xfId="4" applyFont="1" applyFill="1" applyBorder="1" applyAlignment="1">
      <alignment horizontal="center" vertical="center" wrapText="1"/>
    </xf>
    <xf numFmtId="0" fontId="20" fillId="10" borderId="295" xfId="4" applyFont="1" applyFill="1" applyBorder="1" applyAlignment="1">
      <alignment horizontal="center" vertical="center" wrapText="1"/>
    </xf>
    <xf numFmtId="0" fontId="20" fillId="0" borderId="288" xfId="4" applyFont="1" applyBorder="1" applyAlignment="1">
      <alignment horizontal="center" vertical="center" wrapText="1"/>
    </xf>
    <xf numFmtId="0" fontId="20" fillId="10" borderId="275" xfId="4" applyFont="1" applyFill="1" applyBorder="1" applyAlignment="1">
      <alignment horizontal="center" vertical="center" wrapText="1"/>
    </xf>
    <xf numFmtId="0" fontId="20" fillId="10" borderId="297" xfId="4" applyFont="1" applyFill="1" applyBorder="1" applyAlignment="1">
      <alignment horizontal="center" vertical="center" wrapText="1"/>
    </xf>
    <xf numFmtId="0" fontId="20" fillId="10" borderId="277" xfId="4" applyFont="1" applyFill="1" applyBorder="1" applyAlignment="1">
      <alignment horizontal="center" vertical="center" wrapText="1"/>
    </xf>
    <xf numFmtId="0" fontId="20" fillId="0" borderId="295" xfId="4" applyFont="1" applyBorder="1" applyAlignment="1">
      <alignment horizontal="center" vertical="center" wrapText="1"/>
    </xf>
    <xf numFmtId="0" fontId="20" fillId="4" borderId="301" xfId="4" applyFont="1" applyFill="1" applyBorder="1" applyAlignment="1">
      <alignment vertical="center" wrapText="1"/>
    </xf>
    <xf numFmtId="0" fontId="20" fillId="4" borderId="304" xfId="4" applyFont="1" applyFill="1" applyBorder="1" applyAlignment="1">
      <alignment vertical="center" wrapText="1"/>
    </xf>
    <xf numFmtId="0" fontId="26" fillId="10" borderId="305" xfId="4" applyFont="1" applyFill="1" applyBorder="1" applyAlignment="1">
      <alignment horizontal="center" vertical="center" wrapText="1"/>
    </xf>
    <xf numFmtId="0" fontId="26" fillId="10" borderId="310" xfId="4" applyFont="1" applyFill="1" applyBorder="1" applyAlignment="1">
      <alignment horizontal="center" vertical="center" wrapText="1"/>
    </xf>
    <xf numFmtId="0" fontId="26" fillId="10" borderId="311" xfId="4" applyFont="1" applyFill="1" applyBorder="1" applyAlignment="1">
      <alignment horizontal="center" vertical="center" wrapText="1"/>
    </xf>
    <xf numFmtId="0" fontId="26" fillId="10" borderId="312" xfId="4" applyFont="1" applyFill="1" applyBorder="1" applyAlignment="1">
      <alignment horizontal="center" vertical="center" wrapText="1"/>
    </xf>
    <xf numFmtId="0" fontId="26" fillId="10" borderId="313" xfId="4" applyFont="1" applyFill="1" applyBorder="1" applyAlignment="1">
      <alignment horizontal="center" vertical="center" wrapText="1"/>
    </xf>
    <xf numFmtId="0" fontId="26" fillId="10" borderId="314" xfId="4" applyFont="1" applyFill="1" applyBorder="1" applyAlignment="1">
      <alignment horizontal="center" vertical="center" wrapText="1"/>
    </xf>
    <xf numFmtId="0" fontId="26" fillId="0" borderId="133" xfId="4" applyFont="1" applyBorder="1" applyAlignment="1">
      <alignment vertical="center" wrapText="1"/>
    </xf>
    <xf numFmtId="0" fontId="26" fillId="10" borderId="317" xfId="4" applyFont="1" applyFill="1" applyBorder="1" applyAlignment="1">
      <alignment horizontal="center" vertical="center" wrapText="1"/>
    </xf>
    <xf numFmtId="0" fontId="20" fillId="4" borderId="318" xfId="4" applyFont="1" applyFill="1" applyBorder="1" applyAlignment="1">
      <alignment vertical="center" wrapText="1"/>
    </xf>
    <xf numFmtId="0" fontId="26" fillId="10" borderId="319" xfId="4" applyFont="1" applyFill="1" applyBorder="1" applyAlignment="1">
      <alignment horizontal="center" vertical="center" wrapText="1"/>
    </xf>
    <xf numFmtId="0" fontId="26" fillId="10" borderId="320" xfId="4" applyFont="1" applyFill="1" applyBorder="1" applyAlignment="1">
      <alignment horizontal="center" vertical="center" wrapText="1"/>
    </xf>
    <xf numFmtId="0" fontId="20" fillId="4" borderId="322" xfId="4" applyFont="1" applyFill="1" applyBorder="1" applyAlignment="1">
      <alignment vertical="center" wrapText="1"/>
    </xf>
    <xf numFmtId="0" fontId="26" fillId="10" borderId="323" xfId="4" applyFont="1" applyFill="1" applyBorder="1" applyAlignment="1">
      <alignment horizontal="center" vertical="center" wrapText="1"/>
    </xf>
    <xf numFmtId="0" fontId="26" fillId="4" borderId="281" xfId="4" applyFont="1" applyFill="1" applyBorder="1" applyAlignment="1">
      <alignment horizontal="center" vertical="center" wrapText="1"/>
    </xf>
    <xf numFmtId="0" fontId="27" fillId="4" borderId="149" xfId="4" applyFont="1" applyFill="1" applyBorder="1" applyAlignment="1">
      <alignment horizontal="center" vertical="center" wrapText="1"/>
    </xf>
    <xf numFmtId="0" fontId="27" fillId="4" borderId="33" xfId="4" applyFont="1" applyFill="1" applyBorder="1" applyAlignment="1">
      <alignment horizontal="center" vertical="center" wrapText="1"/>
    </xf>
    <xf numFmtId="0" fontId="20" fillId="4" borderId="147" xfId="4" applyFont="1" applyFill="1" applyBorder="1" applyAlignment="1">
      <alignment horizontal="center" vertical="center" wrapText="1"/>
    </xf>
    <xf numFmtId="0" fontId="20" fillId="4" borderId="147" xfId="4" applyFont="1" applyFill="1" applyBorder="1" applyAlignment="1">
      <alignment vertical="center" wrapText="1"/>
    </xf>
    <xf numFmtId="0" fontId="20" fillId="0" borderId="141" xfId="4" applyFont="1" applyBorder="1" applyAlignment="1">
      <alignment horizontal="center" vertical="center" wrapText="1"/>
    </xf>
    <xf numFmtId="0" fontId="20" fillId="0" borderId="109" xfId="4" applyFont="1" applyBorder="1" applyAlignment="1">
      <alignment horizontal="center" vertical="center" wrapText="1"/>
    </xf>
    <xf numFmtId="0" fontId="20" fillId="0" borderId="110" xfId="4" applyFont="1" applyBorder="1" applyAlignment="1">
      <alignment horizontal="center" vertical="center" wrapText="1"/>
    </xf>
    <xf numFmtId="0" fontId="20" fillId="0" borderId="112" xfId="4" applyFont="1" applyBorder="1" applyAlignment="1">
      <alignment horizontal="center" vertical="center" wrapText="1"/>
    </xf>
    <xf numFmtId="0" fontId="20" fillId="0" borderId="113" xfId="4" applyFont="1" applyBorder="1" applyAlignment="1">
      <alignment horizontal="center" vertical="center" wrapText="1"/>
    </xf>
    <xf numFmtId="0" fontId="43" fillId="0" borderId="0" xfId="0" applyFont="1" applyAlignment="1">
      <alignment vertical="center" wrapText="1"/>
    </xf>
    <xf numFmtId="0" fontId="60" fillId="0" borderId="0" xfId="0" applyFont="1">
      <alignment vertical="center"/>
    </xf>
    <xf numFmtId="0" fontId="53" fillId="0" borderId="0" xfId="0" applyFont="1" applyAlignment="1">
      <alignment vertical="center" wrapText="1"/>
    </xf>
    <xf numFmtId="0" fontId="54" fillId="0" borderId="0" xfId="0" applyFont="1" applyAlignment="1">
      <alignment vertical="top"/>
    </xf>
    <xf numFmtId="0" fontId="53" fillId="0" borderId="0" xfId="0" applyFont="1" applyAlignment="1">
      <alignment vertical="top" wrapText="1"/>
    </xf>
    <xf numFmtId="0" fontId="53" fillId="0" borderId="0" xfId="0" applyFont="1" applyAlignment="1">
      <alignment vertical="top"/>
    </xf>
    <xf numFmtId="0" fontId="20" fillId="0" borderId="335" xfId="4" applyFont="1" applyBorder="1" applyAlignment="1">
      <alignment horizontal="center" vertical="center" wrapText="1"/>
    </xf>
    <xf numFmtId="0" fontId="20" fillId="0" borderId="346" xfId="4" applyFont="1" applyBorder="1" applyAlignment="1">
      <alignment horizontal="center" vertical="center" wrapText="1"/>
    </xf>
    <xf numFmtId="0" fontId="20" fillId="0" borderId="347" xfId="4" applyFont="1" applyBorder="1" applyAlignment="1">
      <alignment horizontal="center" vertical="center" wrapText="1"/>
    </xf>
    <xf numFmtId="0" fontId="20" fillId="0" borderId="321" xfId="4" applyFont="1" applyBorder="1" applyAlignment="1">
      <alignment horizontal="center" vertical="center" wrapText="1"/>
    </xf>
    <xf numFmtId="0" fontId="20" fillId="0" borderId="350" xfId="4" applyFont="1" applyBorder="1" applyAlignment="1">
      <alignment horizontal="center" vertical="center" wrapText="1"/>
    </xf>
    <xf numFmtId="0" fontId="20" fillId="0" borderId="352" xfId="4" applyFont="1" applyBorder="1" applyAlignment="1">
      <alignment horizontal="center" vertical="center" wrapText="1"/>
    </xf>
    <xf numFmtId="0" fontId="20" fillId="0" borderId="353" xfId="4" applyFont="1" applyBorder="1" applyAlignment="1">
      <alignment horizontal="center" vertical="center" wrapText="1"/>
    </xf>
    <xf numFmtId="0" fontId="20" fillId="0" borderId="354" xfId="4" applyFont="1" applyBorder="1" applyAlignment="1">
      <alignment horizontal="center" vertical="center" wrapText="1"/>
    </xf>
    <xf numFmtId="0" fontId="26" fillId="0" borderId="117" xfId="4" applyFont="1" applyBorder="1" applyAlignment="1">
      <alignment vertical="center" shrinkToFit="1"/>
    </xf>
    <xf numFmtId="0" fontId="20" fillId="0" borderId="360" xfId="4" applyFont="1" applyBorder="1" applyAlignment="1">
      <alignment vertical="center" shrinkToFit="1"/>
    </xf>
    <xf numFmtId="0" fontId="26" fillId="0" borderId="102" xfId="4" applyFont="1" applyBorder="1" applyAlignment="1">
      <alignment vertical="center" shrinkToFit="1"/>
    </xf>
    <xf numFmtId="0" fontId="20" fillId="0" borderId="361" xfId="4" applyFont="1" applyBorder="1" applyAlignment="1">
      <alignment vertical="center" shrinkToFit="1"/>
    </xf>
    <xf numFmtId="0" fontId="20" fillId="0" borderId="142" xfId="4" applyFont="1" applyBorder="1" applyAlignment="1">
      <alignment vertical="center" shrinkToFit="1"/>
    </xf>
    <xf numFmtId="0" fontId="20" fillId="0" borderId="146" xfId="4" applyFont="1" applyBorder="1" applyAlignment="1">
      <alignment vertical="center" shrinkToFit="1"/>
    </xf>
    <xf numFmtId="0" fontId="20" fillId="0" borderId="274" xfId="4" applyFont="1" applyBorder="1" applyAlignment="1">
      <alignment vertical="center" shrinkToFit="1"/>
    </xf>
    <xf numFmtId="0" fontId="20" fillId="0" borderId="345" xfId="4" applyFont="1" applyBorder="1" applyAlignment="1">
      <alignment horizontal="center" vertical="center" shrinkToFit="1"/>
    </xf>
    <xf numFmtId="0" fontId="20" fillId="0" borderId="138" xfId="4" applyFont="1" applyBorder="1" applyAlignment="1">
      <alignment horizontal="center" vertical="center" shrinkToFit="1"/>
    </xf>
    <xf numFmtId="0" fontId="26" fillId="3" borderId="123" xfId="4" applyFont="1" applyFill="1" applyBorder="1" applyAlignment="1">
      <alignment horizontal="center" vertical="center" shrinkToFit="1"/>
    </xf>
    <xf numFmtId="0" fontId="20" fillId="0" borderId="351" xfId="4" applyFont="1" applyBorder="1" applyAlignment="1">
      <alignment horizontal="center" vertical="center" shrinkToFit="1"/>
    </xf>
    <xf numFmtId="0" fontId="26" fillId="3" borderId="131" xfId="4" applyFont="1" applyFill="1" applyBorder="1" applyAlignment="1">
      <alignment horizontal="center" vertical="center" shrinkToFit="1"/>
    </xf>
    <xf numFmtId="0" fontId="26" fillId="3" borderId="143" xfId="4" applyFont="1" applyFill="1" applyBorder="1" applyAlignment="1">
      <alignment horizontal="center" vertical="center" shrinkToFit="1"/>
    </xf>
    <xf numFmtId="0" fontId="20" fillId="0" borderId="111" xfId="4" applyFont="1" applyBorder="1" applyAlignment="1">
      <alignment horizontal="center" vertical="center" shrinkToFit="1"/>
    </xf>
    <xf numFmtId="0" fontId="20" fillId="0" borderId="270" xfId="4" applyFont="1" applyBorder="1" applyAlignment="1">
      <alignment horizontal="center" vertical="center" shrinkToFit="1"/>
    </xf>
    <xf numFmtId="0" fontId="37" fillId="9" borderId="275" xfId="0" applyFont="1" applyFill="1" applyBorder="1" applyAlignment="1">
      <alignment horizontal="center" vertical="center" wrapText="1"/>
    </xf>
    <xf numFmtId="0" fontId="22" fillId="9" borderId="275" xfId="0" applyFont="1" applyFill="1" applyBorder="1" applyAlignment="1">
      <alignment horizontal="center" vertical="center" wrapText="1" shrinkToFit="1"/>
    </xf>
    <xf numFmtId="186" fontId="20" fillId="0" borderId="4" xfId="0" applyNumberFormat="1" applyFont="1" applyBorder="1" applyAlignment="1">
      <alignment horizontal="center" vertical="center" wrapText="1"/>
    </xf>
    <xf numFmtId="186" fontId="20" fillId="0" borderId="4" xfId="0" applyNumberFormat="1" applyFont="1" applyBorder="1" applyAlignment="1">
      <alignment horizontal="center" vertical="center"/>
    </xf>
    <xf numFmtId="184" fontId="20" fillId="0" borderId="4" xfId="0" applyNumberFormat="1" applyFont="1" applyBorder="1" applyAlignment="1">
      <alignment horizontal="center" vertical="center" wrapText="1"/>
    </xf>
    <xf numFmtId="184" fontId="20" fillId="0" borderId="4" xfId="0" applyNumberFormat="1" applyFont="1" applyBorder="1" applyAlignment="1">
      <alignment horizontal="center" vertical="center"/>
    </xf>
    <xf numFmtId="187" fontId="20" fillId="0" borderId="4" xfId="0" applyNumberFormat="1" applyFont="1" applyBorder="1" applyAlignment="1">
      <alignment horizontal="center" vertical="center" wrapText="1"/>
    </xf>
    <xf numFmtId="187" fontId="20" fillId="0" borderId="4" xfId="0" applyNumberFormat="1" applyFont="1" applyBorder="1" applyAlignment="1">
      <alignment horizontal="center" vertical="center"/>
    </xf>
    <xf numFmtId="185" fontId="20" fillId="0" borderId="275" xfId="0" applyNumberFormat="1" applyFont="1" applyBorder="1" applyAlignment="1">
      <alignment horizontal="center" vertical="center" wrapText="1"/>
    </xf>
    <xf numFmtId="0" fontId="20" fillId="0" borderId="4" xfId="0" applyFont="1" applyBorder="1">
      <alignment vertical="center"/>
    </xf>
    <xf numFmtId="185" fontId="20" fillId="5" borderId="4" xfId="0" applyNumberFormat="1" applyFont="1" applyFill="1" applyBorder="1" applyAlignment="1">
      <alignment horizontal="center" vertical="center" wrapText="1"/>
    </xf>
    <xf numFmtId="0" fontId="20" fillId="7" borderId="20" xfId="0" applyFont="1" applyFill="1" applyBorder="1" applyAlignment="1">
      <alignment horizontal="center" vertical="center"/>
    </xf>
    <xf numFmtId="9" fontId="20" fillId="7" borderId="4" xfId="1" applyFont="1" applyFill="1" applyBorder="1" applyAlignment="1">
      <alignment horizontal="center" vertical="center" wrapText="1"/>
    </xf>
    <xf numFmtId="0" fontId="37" fillId="0" borderId="0" xfId="0" applyFont="1" applyAlignment="1">
      <alignment vertical="top" wrapText="1"/>
    </xf>
    <xf numFmtId="0" fontId="37" fillId="0" borderId="275" xfId="0" applyFont="1" applyBorder="1" applyAlignment="1">
      <alignment horizontal="center" vertical="center"/>
    </xf>
    <xf numFmtId="0" fontId="37" fillId="9" borderId="275" xfId="0" applyFont="1" applyFill="1" applyBorder="1" applyAlignment="1">
      <alignment horizontal="center" vertical="center"/>
    </xf>
    <xf numFmtId="0" fontId="40" fillId="9" borderId="275" xfId="0" applyFont="1" applyFill="1" applyBorder="1" applyAlignment="1">
      <alignment horizontal="center" vertical="center" wrapText="1"/>
    </xf>
    <xf numFmtId="0" fontId="42" fillId="0" borderId="275" xfId="0" applyFont="1" applyBorder="1" applyAlignment="1">
      <alignment horizontal="center" vertical="center" wrapText="1"/>
    </xf>
    <xf numFmtId="38" fontId="20" fillId="0" borderId="103" xfId="3" applyFont="1" applyFill="1" applyBorder="1" applyAlignment="1">
      <alignment vertical="center" shrinkToFit="1"/>
    </xf>
    <xf numFmtId="38" fontId="20" fillId="0" borderId="104" xfId="3" applyFont="1" applyFill="1" applyBorder="1" applyAlignment="1">
      <alignment vertical="center" shrinkToFit="1"/>
    </xf>
    <xf numFmtId="38" fontId="20" fillId="0" borderId="355" xfId="3" applyFont="1" applyFill="1" applyBorder="1" applyAlignment="1">
      <alignment vertical="center" shrinkToFit="1"/>
    </xf>
    <xf numFmtId="38" fontId="20" fillId="2" borderId="119" xfId="3" applyFont="1" applyFill="1" applyBorder="1" applyAlignment="1">
      <alignment vertical="center" wrapText="1"/>
    </xf>
    <xf numFmtId="38" fontId="20" fillId="0" borderId="346" xfId="3" applyFont="1" applyFill="1" applyBorder="1" applyAlignment="1">
      <alignment vertical="center" shrinkToFit="1"/>
    </xf>
    <xf numFmtId="38" fontId="20" fillId="0" borderId="335" xfId="3" applyFont="1" applyFill="1" applyBorder="1" applyAlignment="1">
      <alignment vertical="center" shrinkToFit="1"/>
    </xf>
    <xf numFmtId="38" fontId="20" fillId="0" borderId="18" xfId="3" applyFont="1" applyFill="1" applyBorder="1" applyAlignment="1">
      <alignment vertical="center" shrinkToFit="1"/>
    </xf>
    <xf numFmtId="38" fontId="20" fillId="0" borderId="215" xfId="3" applyFont="1" applyFill="1" applyBorder="1" applyAlignment="1">
      <alignment vertical="center" shrinkToFit="1"/>
    </xf>
    <xf numFmtId="38" fontId="20" fillId="0" borderId="365" xfId="3" applyFont="1" applyFill="1" applyBorder="1" applyAlignment="1">
      <alignment vertical="center" shrinkToFit="1"/>
    </xf>
    <xf numFmtId="38" fontId="20" fillId="0" borderId="352" xfId="3" applyFont="1" applyFill="1" applyBorder="1" applyAlignment="1">
      <alignment vertical="center" shrinkToFit="1"/>
    </xf>
    <xf numFmtId="38" fontId="20" fillId="0" borderId="354" xfId="3" applyFont="1" applyFill="1" applyBorder="1" applyAlignment="1">
      <alignment vertical="center" shrinkToFit="1"/>
    </xf>
    <xf numFmtId="38" fontId="20" fillId="0" borderId="363" xfId="3" applyFont="1" applyFill="1" applyBorder="1" applyAlignment="1">
      <alignment vertical="center" shrinkToFit="1"/>
    </xf>
    <xf numFmtId="38" fontId="20" fillId="0" borderId="356" xfId="3" applyFont="1" applyFill="1" applyBorder="1" applyAlignment="1">
      <alignment vertical="center" shrinkToFit="1"/>
    </xf>
    <xf numFmtId="38" fontId="20" fillId="0" borderId="358" xfId="3" applyFont="1" applyFill="1" applyBorder="1" applyAlignment="1">
      <alignment vertical="center" shrinkToFit="1"/>
    </xf>
    <xf numFmtId="38" fontId="20" fillId="0" borderId="352" xfId="3" applyFont="1" applyBorder="1" applyAlignment="1">
      <alignment vertical="center" shrinkToFit="1"/>
    </xf>
    <xf numFmtId="38" fontId="20" fillId="0" borderId="350" xfId="3" applyFont="1" applyFill="1" applyBorder="1" applyAlignment="1">
      <alignment vertical="center" shrinkToFit="1"/>
    </xf>
    <xf numFmtId="38" fontId="20" fillId="0" borderId="112" xfId="3" applyFont="1" applyBorder="1" applyAlignment="1">
      <alignment vertical="center" shrinkToFit="1"/>
    </xf>
    <xf numFmtId="38" fontId="20" fillId="0" borderId="110" xfId="3" applyFont="1" applyBorder="1" applyAlignment="1">
      <alignment vertical="center" shrinkToFit="1"/>
    </xf>
    <xf numFmtId="38" fontId="20" fillId="0" borderId="357" xfId="3" applyFont="1" applyFill="1" applyBorder="1" applyAlignment="1">
      <alignment vertical="center" shrinkToFit="1"/>
    </xf>
    <xf numFmtId="38" fontId="20" fillId="0" borderId="358" xfId="3" applyFont="1" applyBorder="1" applyAlignment="1">
      <alignment vertical="center" shrinkToFit="1"/>
    </xf>
    <xf numFmtId="38" fontId="20" fillId="0" borderId="350" xfId="3" applyFont="1" applyBorder="1" applyAlignment="1">
      <alignment vertical="center" shrinkToFit="1"/>
    </xf>
    <xf numFmtId="38" fontId="20" fillId="0" borderId="141" xfId="3" applyFont="1" applyFill="1" applyBorder="1" applyAlignment="1">
      <alignment vertical="center" wrapText="1"/>
    </xf>
    <xf numFmtId="38" fontId="20" fillId="0" borderId="113" xfId="3" applyFont="1" applyFill="1" applyBorder="1" applyAlignment="1">
      <alignment vertical="center" wrapText="1"/>
    </xf>
    <xf numFmtId="38" fontId="20" fillId="0" borderId="116" xfId="3" applyFont="1" applyFill="1" applyBorder="1" applyAlignment="1">
      <alignment vertical="center" wrapText="1"/>
    </xf>
    <xf numFmtId="38" fontId="20" fillId="0" borderId="359" xfId="3" applyFont="1" applyFill="1" applyBorder="1" applyAlignment="1">
      <alignment vertical="center" shrinkToFit="1"/>
    </xf>
    <xf numFmtId="38" fontId="20" fillId="0" borderId="336" xfId="3" applyFont="1" applyFill="1" applyBorder="1" applyAlignment="1">
      <alignment vertical="center" shrinkToFit="1"/>
    </xf>
    <xf numFmtId="38" fontId="20" fillId="0" borderId="113" xfId="3" applyFont="1" applyFill="1" applyBorder="1" applyAlignment="1">
      <alignment vertical="center" shrinkToFit="1"/>
    </xf>
    <xf numFmtId="38" fontId="20" fillId="0" borderId="116" xfId="3" applyFont="1" applyFill="1" applyBorder="1" applyAlignment="1">
      <alignment vertical="center" shrinkToFit="1"/>
    </xf>
    <xf numFmtId="38" fontId="20" fillId="0" borderId="337" xfId="3" applyFont="1" applyFill="1" applyBorder="1" applyAlignment="1">
      <alignment vertical="center" shrinkToFit="1"/>
    </xf>
    <xf numFmtId="38" fontId="20" fillId="0" borderId="338" xfId="3" applyFont="1" applyFill="1" applyBorder="1" applyAlignment="1">
      <alignment vertical="center" shrinkToFit="1"/>
    </xf>
    <xf numFmtId="38" fontId="20" fillId="0" borderId="272" xfId="3" applyFont="1" applyFill="1" applyBorder="1" applyAlignment="1">
      <alignment vertical="center" shrinkToFit="1"/>
    </xf>
    <xf numFmtId="38" fontId="20" fillId="0" borderId="339" xfId="3" applyFont="1" applyFill="1" applyBorder="1" applyAlignment="1">
      <alignment vertical="center" shrinkToFit="1"/>
    </xf>
    <xf numFmtId="38" fontId="20" fillId="0" borderId="244" xfId="3" applyFont="1" applyFill="1" applyBorder="1" applyAlignment="1">
      <alignment vertical="center" shrinkToFit="1"/>
    </xf>
    <xf numFmtId="38" fontId="26" fillId="2" borderId="261" xfId="3" applyFont="1" applyFill="1" applyBorder="1" applyAlignment="1">
      <alignment vertical="center" wrapText="1"/>
    </xf>
    <xf numFmtId="38" fontId="26" fillId="2" borderId="263" xfId="3" applyFont="1" applyFill="1" applyBorder="1" applyAlignment="1">
      <alignment vertical="center" wrapText="1"/>
    </xf>
    <xf numFmtId="38" fontId="20" fillId="0" borderId="230" xfId="3" applyFont="1" applyFill="1" applyBorder="1" applyAlignment="1">
      <alignment vertical="center" wrapText="1"/>
    </xf>
    <xf numFmtId="38" fontId="20" fillId="0" borderId="160" xfId="3" applyFont="1" applyFill="1" applyBorder="1" applyAlignment="1">
      <alignment vertical="center" wrapText="1"/>
    </xf>
    <xf numFmtId="38" fontId="20" fillId="0" borderId="231" xfId="3" applyFont="1" applyFill="1" applyBorder="1" applyAlignment="1">
      <alignment vertical="center" wrapText="1"/>
    </xf>
    <xf numFmtId="38" fontId="20" fillId="0" borderId="4" xfId="3" applyFont="1" applyFill="1" applyBorder="1" applyAlignment="1">
      <alignment vertical="center" wrapText="1"/>
    </xf>
    <xf numFmtId="38" fontId="20" fillId="0" borderId="172" xfId="3" applyFont="1" applyFill="1" applyBorder="1" applyAlignment="1">
      <alignment vertical="center" wrapText="1"/>
    </xf>
    <xf numFmtId="38" fontId="20" fillId="0" borderId="213" xfId="3" applyFont="1" applyFill="1" applyBorder="1" applyAlignment="1">
      <alignment vertical="center" wrapText="1"/>
    </xf>
    <xf numFmtId="38" fontId="20" fillId="0" borderId="5" xfId="3" applyFont="1" applyFill="1" applyBorder="1" applyAlignment="1">
      <alignment vertical="center" wrapText="1"/>
    </xf>
    <xf numFmtId="38" fontId="20" fillId="0" borderId="236" xfId="3" applyFont="1" applyFill="1" applyBorder="1" applyAlignment="1">
      <alignment vertical="center" wrapText="1"/>
    </xf>
    <xf numFmtId="38" fontId="20" fillId="0" borderId="300" xfId="3" applyFont="1" applyFill="1" applyBorder="1" applyAlignment="1">
      <alignment vertical="center" wrapText="1"/>
    </xf>
    <xf numFmtId="38" fontId="20" fillId="0" borderId="316" xfId="3" applyFont="1" applyFill="1" applyBorder="1" applyAlignment="1">
      <alignment vertical="center" wrapText="1"/>
    </xf>
    <xf numFmtId="38" fontId="20" fillId="0" borderId="303" xfId="3" applyFont="1" applyFill="1" applyBorder="1" applyAlignment="1">
      <alignment vertical="center" wrapText="1"/>
    </xf>
    <xf numFmtId="38" fontId="20" fillId="0" borderId="275" xfId="3" applyFont="1" applyFill="1" applyBorder="1" applyAlignment="1">
      <alignment vertical="center" wrapText="1"/>
    </xf>
    <xf numFmtId="38" fontId="20" fillId="0" borderId="250" xfId="3" applyFont="1" applyFill="1" applyBorder="1" applyAlignment="1">
      <alignment vertical="center" wrapText="1"/>
    </xf>
    <xf numFmtId="38" fontId="20" fillId="0" borderId="321" xfId="3" applyFont="1" applyFill="1" applyBorder="1" applyAlignment="1">
      <alignment vertical="center" wrapText="1"/>
    </xf>
    <xf numFmtId="38" fontId="20" fillId="0" borderId="324" xfId="3" applyFont="1" applyFill="1" applyBorder="1" applyAlignment="1">
      <alignment vertical="center" wrapText="1"/>
    </xf>
    <xf numFmtId="38" fontId="20" fillId="0" borderId="325" xfId="3" applyFont="1" applyFill="1" applyBorder="1" applyAlignment="1">
      <alignment vertical="center" wrapText="1"/>
    </xf>
    <xf numFmtId="38" fontId="20" fillId="0" borderId="326" xfId="3" applyFont="1" applyFill="1" applyBorder="1" applyAlignment="1">
      <alignment vertical="center" wrapText="1"/>
    </xf>
    <xf numFmtId="38" fontId="20" fillId="0" borderId="6" xfId="3" applyFont="1" applyFill="1" applyBorder="1" applyAlignment="1">
      <alignment vertical="center" wrapText="1"/>
    </xf>
    <xf numFmtId="38" fontId="20" fillId="0" borderId="33" xfId="3" applyFont="1" applyFill="1" applyBorder="1" applyAlignment="1">
      <alignment vertical="center" wrapText="1"/>
    </xf>
    <xf numFmtId="38" fontId="26" fillId="2" borderId="227" xfId="3" applyFont="1" applyFill="1" applyBorder="1" applyAlignment="1">
      <alignment vertical="center" wrapText="1"/>
    </xf>
    <xf numFmtId="38" fontId="26" fillId="2" borderId="229" xfId="3" applyFont="1" applyFill="1" applyBorder="1" applyAlignment="1">
      <alignment vertical="center" wrapText="1"/>
    </xf>
    <xf numFmtId="38" fontId="20" fillId="0" borderId="290" xfId="3" applyFont="1" applyFill="1" applyBorder="1" applyAlignment="1">
      <alignment vertical="center" wrapText="1"/>
    </xf>
    <xf numFmtId="38" fontId="20" fillId="0" borderId="291" xfId="3" applyFont="1" applyFill="1" applyBorder="1" applyAlignment="1">
      <alignment vertical="center" wrapText="1"/>
    </xf>
    <xf numFmtId="38" fontId="20" fillId="0" borderId="292" xfId="3" applyFont="1" applyFill="1" applyBorder="1" applyAlignment="1">
      <alignment vertical="center" wrapText="1"/>
    </xf>
    <xf numFmtId="38" fontId="20" fillId="0" borderId="298" xfId="3" applyFont="1" applyFill="1" applyBorder="1" applyAlignment="1">
      <alignment vertical="center" wrapText="1"/>
    </xf>
    <xf numFmtId="38" fontId="20" fillId="0" borderId="299" xfId="3" applyFont="1" applyFill="1" applyBorder="1" applyAlignment="1">
      <alignment vertical="center" wrapText="1"/>
    </xf>
    <xf numFmtId="38" fontId="20" fillId="0" borderId="302" xfId="3" applyFont="1" applyFill="1" applyBorder="1" applyAlignment="1">
      <alignment vertical="center" wrapText="1"/>
    </xf>
    <xf numFmtId="38" fontId="20" fillId="0" borderId="249" xfId="3" applyFont="1" applyFill="1" applyBorder="1" applyAlignment="1">
      <alignment vertical="center" wrapText="1"/>
    </xf>
    <xf numFmtId="38" fontId="20" fillId="0" borderId="306" xfId="3" applyFont="1" applyFill="1" applyBorder="1" applyAlignment="1">
      <alignment vertical="center" wrapText="1"/>
    </xf>
    <xf numFmtId="38" fontId="20" fillId="0" borderId="307" xfId="3" applyFont="1" applyFill="1" applyBorder="1" applyAlignment="1">
      <alignment vertical="center" wrapText="1"/>
    </xf>
    <xf numFmtId="38" fontId="20" fillId="0" borderId="212" xfId="3" applyFont="1" applyFill="1" applyBorder="1" applyAlignment="1">
      <alignment vertical="center" wrapText="1"/>
    </xf>
    <xf numFmtId="38" fontId="20" fillId="0" borderId="166" xfId="3" applyFont="1" applyFill="1" applyBorder="1" applyAlignment="1">
      <alignment vertical="center" wrapText="1"/>
    </xf>
    <xf numFmtId="38" fontId="20" fillId="0" borderId="0" xfId="3" applyFont="1" applyFill="1" applyBorder="1" applyAlignment="1">
      <alignment vertical="center" wrapText="1"/>
    </xf>
    <xf numFmtId="38" fontId="26" fillId="2" borderId="245" xfId="3" applyFont="1" applyFill="1" applyBorder="1" applyAlignment="1">
      <alignment vertical="center" wrapText="1"/>
    </xf>
    <xf numFmtId="38" fontId="26" fillId="2" borderId="246" xfId="3" applyFont="1" applyFill="1" applyBorder="1" applyAlignment="1">
      <alignment vertical="center" wrapText="1"/>
    </xf>
    <xf numFmtId="38" fontId="26" fillId="2" borderId="247" xfId="3" applyFont="1" applyFill="1" applyBorder="1" applyAlignment="1">
      <alignment vertical="center" wrapText="1"/>
    </xf>
    <xf numFmtId="38" fontId="26" fillId="2" borderId="248" xfId="3" applyFont="1" applyFill="1" applyBorder="1" applyAlignment="1">
      <alignment vertical="center" wrapText="1"/>
    </xf>
    <xf numFmtId="38" fontId="26" fillId="5" borderId="262" xfId="3" applyFont="1" applyFill="1" applyBorder="1" applyAlignment="1">
      <alignment vertical="center" wrapText="1"/>
    </xf>
    <xf numFmtId="38" fontId="26" fillId="5" borderId="206" xfId="3" applyFont="1" applyFill="1" applyBorder="1" applyAlignment="1">
      <alignment vertical="center" wrapText="1"/>
    </xf>
    <xf numFmtId="38" fontId="26" fillId="5" borderId="228" xfId="3" applyFont="1" applyFill="1" applyBorder="1" applyAlignment="1">
      <alignment vertical="center" wrapText="1"/>
    </xf>
    <xf numFmtId="38" fontId="26" fillId="5" borderId="315" xfId="3" applyFont="1" applyFill="1" applyBorder="1" applyAlignment="1">
      <alignment vertical="center" wrapText="1"/>
    </xf>
    <xf numFmtId="0" fontId="20" fillId="0" borderId="335" xfId="4" applyFont="1" applyBorder="1" applyAlignment="1">
      <alignment horizontal="center" vertical="center" shrinkToFit="1"/>
    </xf>
    <xf numFmtId="38" fontId="20" fillId="0" borderId="335" xfId="2" applyFont="1" applyBorder="1" applyAlignment="1">
      <alignment horizontal="center" vertical="center" shrinkToFit="1"/>
    </xf>
    <xf numFmtId="0" fontId="20" fillId="0" borderId="137" xfId="4" applyFont="1" applyBorder="1" applyAlignment="1">
      <alignment horizontal="center" vertical="center" shrinkToFit="1"/>
    </xf>
    <xf numFmtId="0" fontId="26" fillId="3" borderId="110" xfId="4" applyFont="1" applyFill="1" applyBorder="1" applyAlignment="1">
      <alignment horizontal="center" vertical="center" shrinkToFit="1"/>
    </xf>
    <xf numFmtId="0" fontId="26" fillId="3" borderId="100" xfId="4" applyFont="1" applyFill="1" applyBorder="1" applyAlignment="1">
      <alignment horizontal="center" vertical="center" shrinkToFit="1"/>
    </xf>
    <xf numFmtId="0" fontId="20" fillId="0" borderId="350" xfId="4" applyFont="1" applyBorder="1" applyAlignment="1">
      <alignment horizontal="center" vertical="center" shrinkToFit="1"/>
    </xf>
    <xf numFmtId="0" fontId="26" fillId="3" borderId="130" xfId="4" applyFont="1" applyFill="1" applyBorder="1" applyAlignment="1">
      <alignment horizontal="center" vertical="center" shrinkToFit="1"/>
    </xf>
    <xf numFmtId="0" fontId="20" fillId="0" borderId="110" xfId="4" applyFont="1" applyBorder="1" applyAlignment="1">
      <alignment horizontal="center" vertical="center" shrinkToFit="1"/>
    </xf>
    <xf numFmtId="0" fontId="20" fillId="0" borderId="269" xfId="4" applyFont="1" applyBorder="1" applyAlignment="1">
      <alignment horizontal="center" vertical="center" shrinkToFit="1"/>
    </xf>
    <xf numFmtId="0" fontId="26" fillId="10" borderId="257" xfId="4" applyFont="1" applyFill="1" applyBorder="1" applyAlignment="1">
      <alignment horizontal="center" vertical="center" shrinkToFit="1"/>
    </xf>
    <xf numFmtId="0" fontId="20" fillId="10" borderId="121" xfId="4" applyFont="1" applyFill="1" applyBorder="1" applyAlignment="1">
      <alignment horizontal="center" vertical="center" shrinkToFit="1"/>
    </xf>
    <xf numFmtId="38" fontId="20" fillId="0" borderId="233" xfId="2" applyFont="1" applyBorder="1" applyAlignment="1">
      <alignment horizontal="center" vertical="center" shrinkToFit="1"/>
    </xf>
    <xf numFmtId="0" fontId="20" fillId="0" borderId="233" xfId="4" applyFont="1" applyBorder="1" applyAlignment="1">
      <alignment horizontal="center" vertical="center" shrinkToFit="1"/>
    </xf>
    <xf numFmtId="0" fontId="20" fillId="10" borderId="233" xfId="4" applyFont="1" applyFill="1" applyBorder="1" applyAlignment="1">
      <alignment horizontal="center" vertical="center" shrinkToFit="1"/>
    </xf>
    <xf numFmtId="0" fontId="20" fillId="0" borderId="277" xfId="4" applyFont="1" applyBorder="1" applyAlignment="1">
      <alignment horizontal="center" vertical="center" shrinkToFit="1"/>
    </xf>
    <xf numFmtId="0" fontId="20" fillId="0" borderId="319" xfId="4" applyFont="1" applyBorder="1" applyAlignment="1">
      <alignment horizontal="center" vertical="center" shrinkToFit="1"/>
    </xf>
    <xf numFmtId="0" fontId="20" fillId="10" borderId="11" xfId="4" applyFont="1" applyFill="1" applyBorder="1" applyAlignment="1">
      <alignment horizontal="center" vertical="center" shrinkToFit="1"/>
    </xf>
    <xf numFmtId="0" fontId="26" fillId="10" borderId="159" xfId="4" applyFont="1" applyFill="1" applyBorder="1" applyAlignment="1">
      <alignment horizontal="center" vertical="center" shrinkToFit="1"/>
    </xf>
    <xf numFmtId="0" fontId="20" fillId="10" borderId="287" xfId="4" applyFont="1" applyFill="1" applyBorder="1" applyAlignment="1">
      <alignment horizontal="center" vertical="center" shrinkToFit="1"/>
    </xf>
    <xf numFmtId="0" fontId="20" fillId="0" borderId="296" xfId="4" applyFont="1" applyBorder="1" applyAlignment="1">
      <alignment horizontal="center" vertical="center" shrinkToFit="1"/>
    </xf>
    <xf numFmtId="0" fontId="20" fillId="10" borderId="296" xfId="4" applyFont="1" applyFill="1" applyBorder="1" applyAlignment="1">
      <alignment horizontal="center" vertical="center" shrinkToFit="1"/>
    </xf>
    <xf numFmtId="0" fontId="20" fillId="10" borderId="240" xfId="4" applyFont="1" applyFill="1" applyBorder="1" applyAlignment="1">
      <alignment horizontal="center" vertical="center" shrinkToFit="1"/>
    </xf>
    <xf numFmtId="0" fontId="20" fillId="3" borderId="153" xfId="4" applyFont="1" applyFill="1" applyBorder="1" applyAlignment="1">
      <alignment horizontal="center" vertical="center" shrinkToFit="1"/>
    </xf>
    <xf numFmtId="0" fontId="20" fillId="0" borderId="170" xfId="4" applyFont="1" applyBorder="1" applyAlignment="1">
      <alignment horizontal="center" vertical="center" wrapText="1"/>
    </xf>
    <xf numFmtId="0" fontId="20" fillId="0" borderId="294" xfId="4" applyFont="1" applyBorder="1" applyAlignment="1">
      <alignment horizontal="center" vertical="center" wrapText="1"/>
    </xf>
    <xf numFmtId="196" fontId="20" fillId="0" borderId="24" xfId="2" applyNumberFormat="1" applyFont="1" applyFill="1" applyBorder="1" applyAlignment="1">
      <alignment horizontal="center" vertical="center" wrapText="1" shrinkToFit="1"/>
    </xf>
    <xf numFmtId="196" fontId="20" fillId="0" borderId="4" xfId="2" applyNumberFormat="1" applyFont="1" applyFill="1" applyBorder="1" applyAlignment="1">
      <alignment horizontal="center" vertical="center" wrapText="1" shrinkToFit="1"/>
    </xf>
    <xf numFmtId="196" fontId="20" fillId="0" borderId="4" xfId="2" applyNumberFormat="1" applyFont="1" applyFill="1" applyBorder="1" applyAlignment="1">
      <alignment horizontal="center" vertical="center"/>
    </xf>
    <xf numFmtId="196" fontId="20" fillId="0" borderId="5" xfId="2" applyNumberFormat="1" applyFont="1" applyFill="1" applyBorder="1" applyAlignment="1">
      <alignment horizontal="center" vertical="center"/>
    </xf>
    <xf numFmtId="196" fontId="20" fillId="0" borderId="62" xfId="2" applyNumberFormat="1" applyFont="1" applyFill="1" applyBorder="1" applyAlignment="1">
      <alignment horizontal="center" vertical="center"/>
    </xf>
    <xf numFmtId="196" fontId="20" fillId="0" borderId="59" xfId="2" applyNumberFormat="1" applyFont="1" applyFill="1" applyBorder="1" applyAlignment="1">
      <alignment horizontal="center" vertical="center"/>
    </xf>
    <xf numFmtId="196" fontId="20" fillId="0" borderId="25" xfId="2" applyNumberFormat="1" applyFont="1" applyFill="1" applyBorder="1" applyAlignment="1">
      <alignment horizontal="center" vertical="center" wrapText="1" shrinkToFit="1"/>
    </xf>
    <xf numFmtId="196" fontId="20" fillId="0" borderId="5" xfId="2" applyNumberFormat="1" applyFont="1" applyFill="1" applyBorder="1" applyAlignment="1">
      <alignment horizontal="center" vertical="center" wrapText="1" shrinkToFit="1"/>
    </xf>
    <xf numFmtId="196" fontId="20" fillId="0" borderId="26" xfId="2" applyNumberFormat="1" applyFont="1" applyFill="1" applyBorder="1" applyAlignment="1">
      <alignment horizontal="center" vertical="center"/>
    </xf>
    <xf numFmtId="196" fontId="20" fillId="0" borderId="62" xfId="2" applyNumberFormat="1" applyFont="1" applyFill="1" applyBorder="1" applyAlignment="1">
      <alignment horizontal="center" vertical="center" wrapText="1" shrinkToFit="1"/>
    </xf>
    <xf numFmtId="196" fontId="20" fillId="0" borderId="59" xfId="2" applyNumberFormat="1" applyFont="1" applyFill="1" applyBorder="1" applyAlignment="1">
      <alignment horizontal="center" vertical="center" wrapText="1" shrinkToFit="1"/>
    </xf>
    <xf numFmtId="196" fontId="20" fillId="0" borderId="26" xfId="2" applyNumberFormat="1" applyFont="1" applyFill="1" applyBorder="1" applyAlignment="1">
      <alignment horizontal="center" vertical="center" wrapText="1" shrinkToFit="1"/>
    </xf>
    <xf numFmtId="196" fontId="20" fillId="0" borderId="62" xfId="2" applyNumberFormat="1" applyFont="1" applyFill="1" applyBorder="1" applyAlignment="1">
      <alignment horizontal="center" vertical="center" shrinkToFit="1"/>
    </xf>
    <xf numFmtId="196" fontId="20" fillId="0" borderId="25" xfId="2" applyNumberFormat="1" applyFont="1" applyFill="1" applyBorder="1" applyAlignment="1">
      <alignment horizontal="center" vertical="center"/>
    </xf>
    <xf numFmtId="196" fontId="20" fillId="11" borderId="168" xfId="2" applyNumberFormat="1" applyFont="1" applyFill="1" applyBorder="1" applyAlignment="1">
      <alignment horizontal="center" vertical="center" shrinkToFit="1"/>
    </xf>
    <xf numFmtId="196" fontId="20" fillId="11" borderId="20" xfId="2" applyNumberFormat="1" applyFont="1" applyFill="1" applyBorder="1" applyAlignment="1">
      <alignment horizontal="center" vertical="center"/>
    </xf>
    <xf numFmtId="196" fontId="20" fillId="11" borderId="21" xfId="2" applyNumberFormat="1" applyFont="1" applyFill="1" applyBorder="1" applyAlignment="1">
      <alignment horizontal="center" vertical="center"/>
    </xf>
    <xf numFmtId="196" fontId="20" fillId="11" borderId="35" xfId="2" applyNumberFormat="1" applyFont="1" applyFill="1" applyBorder="1" applyAlignment="1">
      <alignment horizontal="center" vertical="center"/>
    </xf>
    <xf numFmtId="196" fontId="20" fillId="11" borderId="170" xfId="2" applyNumberFormat="1" applyFont="1" applyFill="1" applyBorder="1" applyAlignment="1">
      <alignment horizontal="center" vertical="center" shrinkToFit="1"/>
    </xf>
    <xf numFmtId="196" fontId="20" fillId="11" borderId="76" xfId="2" applyNumberFormat="1" applyFont="1" applyFill="1" applyBorder="1" applyAlignment="1">
      <alignment horizontal="center" vertical="center"/>
    </xf>
    <xf numFmtId="196" fontId="20" fillId="11" borderId="76" xfId="2" applyNumberFormat="1" applyFont="1" applyFill="1" applyBorder="1" applyAlignment="1">
      <alignment horizontal="center" vertical="center" wrapText="1" shrinkToFit="1"/>
    </xf>
    <xf numFmtId="196" fontId="20" fillId="11" borderId="171" xfId="2" applyNumberFormat="1" applyFont="1" applyFill="1" applyBorder="1" applyAlignment="1">
      <alignment horizontal="center" vertical="center" wrapText="1" shrinkToFit="1"/>
    </xf>
    <xf numFmtId="196" fontId="20" fillId="11" borderId="170" xfId="2" applyNumberFormat="1" applyFont="1" applyFill="1" applyBorder="1" applyAlignment="1">
      <alignment horizontal="center" vertical="center" wrapText="1" shrinkToFit="1"/>
    </xf>
    <xf numFmtId="196" fontId="20" fillId="11" borderId="23" xfId="2" applyNumberFormat="1" applyFont="1" applyFill="1" applyBorder="1" applyAlignment="1">
      <alignment horizontal="center" vertical="center"/>
    </xf>
    <xf numFmtId="196" fontId="20" fillId="11" borderId="27" xfId="2" applyNumberFormat="1" applyFont="1" applyFill="1" applyBorder="1" applyAlignment="1">
      <alignment horizontal="center" vertical="center" shrinkToFit="1"/>
    </xf>
    <xf numFmtId="196" fontId="20" fillId="11" borderId="6" xfId="2" applyNumberFormat="1" applyFont="1" applyFill="1" applyBorder="1" applyAlignment="1">
      <alignment horizontal="center" vertical="center"/>
    </xf>
    <xf numFmtId="196" fontId="20" fillId="11" borderId="7" xfId="2" applyNumberFormat="1" applyFont="1" applyFill="1" applyBorder="1" applyAlignment="1">
      <alignment horizontal="center" vertical="center"/>
    </xf>
    <xf numFmtId="196" fontId="20" fillId="11" borderId="27" xfId="2" applyNumberFormat="1" applyFont="1" applyFill="1" applyBorder="1" applyAlignment="1">
      <alignment horizontal="center" vertical="center"/>
    </xf>
    <xf numFmtId="196" fontId="20" fillId="11" borderId="58" xfId="2" applyNumberFormat="1" applyFont="1" applyFill="1" applyBorder="1" applyAlignment="1">
      <alignment horizontal="center" vertical="center"/>
    </xf>
    <xf numFmtId="196" fontId="20" fillId="11" borderId="11" xfId="2" applyNumberFormat="1" applyFont="1" applyFill="1" applyBorder="1" applyAlignment="1">
      <alignment horizontal="center" vertical="center"/>
    </xf>
    <xf numFmtId="196" fontId="20" fillId="11" borderId="12" xfId="2" applyNumberFormat="1" applyFont="1" applyFill="1" applyBorder="1" applyAlignment="1">
      <alignment horizontal="center" vertical="center"/>
    </xf>
    <xf numFmtId="196" fontId="20" fillId="11" borderId="61" xfId="2" applyNumberFormat="1" applyFont="1" applyFill="1" applyBorder="1" applyAlignment="1">
      <alignment horizontal="center" vertical="center" shrinkToFit="1"/>
    </xf>
    <xf numFmtId="196" fontId="20" fillId="11" borderId="2" xfId="2" applyNumberFormat="1" applyFont="1" applyFill="1" applyBorder="1" applyAlignment="1">
      <alignment horizontal="center" vertical="center"/>
    </xf>
    <xf numFmtId="196" fontId="20" fillId="11" borderId="3" xfId="2" applyNumberFormat="1" applyFont="1" applyFill="1" applyBorder="1" applyAlignment="1">
      <alignment horizontal="center" vertical="center"/>
    </xf>
    <xf numFmtId="196" fontId="20" fillId="11" borderId="61" xfId="2" applyNumberFormat="1" applyFont="1" applyFill="1" applyBorder="1" applyAlignment="1">
      <alignment horizontal="center" vertical="center"/>
    </xf>
    <xf numFmtId="196" fontId="20" fillId="11" borderId="57" xfId="2" applyNumberFormat="1" applyFont="1" applyFill="1" applyBorder="1" applyAlignment="1">
      <alignment horizontal="center" vertical="center"/>
    </xf>
    <xf numFmtId="196" fontId="20" fillId="11" borderId="58" xfId="2" applyNumberFormat="1" applyFont="1" applyFill="1" applyBorder="1" applyAlignment="1">
      <alignment horizontal="center" vertical="center" shrinkToFit="1"/>
    </xf>
    <xf numFmtId="196" fontId="20" fillId="11" borderId="6" xfId="2" applyNumberFormat="1" applyFont="1" applyFill="1" applyBorder="1" applyAlignment="1">
      <alignment horizontal="center" vertical="center" shrinkToFit="1"/>
    </xf>
    <xf numFmtId="196" fontId="20" fillId="11" borderId="7" xfId="2" applyNumberFormat="1" applyFont="1" applyFill="1" applyBorder="1" applyAlignment="1">
      <alignment horizontal="center" vertical="center" shrinkToFit="1"/>
    </xf>
    <xf numFmtId="196" fontId="20" fillId="11" borderId="12" xfId="2" applyNumberFormat="1" applyFont="1" applyFill="1" applyBorder="1" applyAlignment="1">
      <alignment horizontal="center" vertical="center" shrinkToFit="1"/>
    </xf>
    <xf numFmtId="0" fontId="43" fillId="0" borderId="275" xfId="0" applyFont="1" applyBorder="1" applyAlignment="1">
      <alignment horizontal="center" vertical="center" wrapText="1"/>
    </xf>
    <xf numFmtId="0" fontId="43" fillId="7" borderId="275" xfId="0" applyFont="1" applyFill="1" applyBorder="1" applyAlignment="1">
      <alignment horizontal="center" vertical="center" wrapText="1"/>
    </xf>
    <xf numFmtId="199" fontId="43" fillId="7" borderId="275" xfId="2" applyNumberFormat="1" applyFont="1" applyFill="1" applyBorder="1" applyAlignment="1">
      <alignment horizontal="center" vertical="center" wrapText="1"/>
    </xf>
    <xf numFmtId="0" fontId="43" fillId="7" borderId="20" xfId="0" applyFont="1" applyFill="1" applyBorder="1" applyAlignment="1">
      <alignment horizontal="center" vertical="center"/>
    </xf>
    <xf numFmtId="0" fontId="43" fillId="7" borderId="20" xfId="0" applyFont="1" applyFill="1" applyBorder="1" applyAlignment="1">
      <alignment horizontal="center" vertical="center" wrapText="1"/>
    </xf>
    <xf numFmtId="180" fontId="43" fillId="0" borderId="166" xfId="0" applyNumberFormat="1" applyFont="1" applyBorder="1" applyAlignment="1">
      <alignment horizontal="center" vertical="center" wrapText="1"/>
    </xf>
    <xf numFmtId="180" fontId="43" fillId="0" borderId="166" xfId="0" applyNumberFormat="1" applyFont="1" applyBorder="1" applyAlignment="1">
      <alignment horizontal="left" vertical="center" wrapText="1"/>
    </xf>
    <xf numFmtId="194" fontId="43" fillId="0" borderId="275" xfId="0" applyNumberFormat="1" applyFont="1" applyBorder="1" applyAlignment="1">
      <alignment horizontal="center" vertical="center" wrapText="1"/>
    </xf>
    <xf numFmtId="0" fontId="43" fillId="0" borderId="366" xfId="0" applyFont="1" applyBorder="1" applyAlignment="1">
      <alignment horizontal="center" vertical="center"/>
    </xf>
    <xf numFmtId="0" fontId="43" fillId="0" borderId="252" xfId="0" applyFont="1" applyBorder="1" applyAlignment="1">
      <alignment horizontal="center" vertical="center" wrapText="1"/>
    </xf>
    <xf numFmtId="0" fontId="43" fillId="0" borderId="275" xfId="0" applyFont="1" applyBorder="1" applyAlignment="1">
      <alignment horizontal="center" vertical="center"/>
    </xf>
    <xf numFmtId="177" fontId="43" fillId="0" borderId="275" xfId="0" applyNumberFormat="1" applyFont="1" applyBorder="1" applyAlignment="1">
      <alignment horizontal="center" vertical="center"/>
    </xf>
    <xf numFmtId="0" fontId="43" fillId="0" borderId="275" xfId="0" applyFont="1" applyBorder="1" applyAlignment="1">
      <alignment horizontal="left" vertical="center" wrapText="1"/>
    </xf>
    <xf numFmtId="0" fontId="43" fillId="0" borderId="275" xfId="0" applyFont="1" applyBorder="1" applyAlignment="1">
      <alignment horizontal="center" vertical="center" shrinkToFit="1"/>
    </xf>
    <xf numFmtId="38" fontId="20" fillId="12" borderId="275" xfId="3" applyFont="1" applyFill="1" applyBorder="1" applyAlignment="1">
      <alignment vertical="center" wrapText="1"/>
    </xf>
    <xf numFmtId="38" fontId="20" fillId="12" borderId="291" xfId="3" applyFont="1" applyFill="1" applyBorder="1" applyAlignment="1">
      <alignment vertical="center" wrapText="1"/>
    </xf>
    <xf numFmtId="38" fontId="20" fillId="12" borderId="160" xfId="3" applyFont="1" applyFill="1" applyBorder="1" applyAlignment="1">
      <alignment vertical="center" wrapText="1"/>
    </xf>
    <xf numFmtId="38" fontId="20" fillId="12" borderId="4" xfId="3" applyFont="1" applyFill="1" applyBorder="1" applyAlignment="1">
      <alignment vertical="center" wrapText="1"/>
    </xf>
    <xf numFmtId="0" fontId="43" fillId="0" borderId="4" xfId="0" applyFont="1" applyBorder="1" applyAlignment="1">
      <alignment horizontal="center" vertical="center" shrinkToFit="1"/>
    </xf>
    <xf numFmtId="0" fontId="43"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74" xfId="0" applyFont="1" applyBorder="1" applyAlignment="1">
      <alignment horizontal="center" vertical="center" wrapText="1" shrinkToFit="1"/>
    </xf>
    <xf numFmtId="177" fontId="43" fillId="0" borderId="4" xfId="0" applyNumberFormat="1" applyFont="1" applyBorder="1" applyAlignment="1">
      <alignment horizontal="center" vertical="center"/>
    </xf>
    <xf numFmtId="0" fontId="43" fillId="0" borderId="76" xfId="0" applyFont="1" applyBorder="1" applyAlignment="1">
      <alignment horizontal="center" vertical="center"/>
    </xf>
    <xf numFmtId="194" fontId="43" fillId="0" borderId="4" xfId="0" applyNumberFormat="1" applyFont="1" applyBorder="1" applyAlignment="1">
      <alignment horizontal="center" vertical="center" wrapText="1"/>
    </xf>
    <xf numFmtId="197" fontId="43" fillId="7" borderId="4" xfId="0" applyNumberFormat="1" applyFont="1" applyFill="1" applyBorder="1" applyAlignment="1">
      <alignment horizontal="center" vertical="center" wrapText="1"/>
    </xf>
    <xf numFmtId="49" fontId="43" fillId="7" borderId="4" xfId="0" applyNumberFormat="1" applyFont="1" applyFill="1" applyBorder="1" applyAlignment="1">
      <alignment horizontal="center" vertical="center"/>
    </xf>
    <xf numFmtId="195" fontId="43" fillId="7" borderId="4" xfId="0" applyNumberFormat="1" applyFont="1" applyFill="1" applyBorder="1" applyAlignment="1">
      <alignment horizontal="center" vertical="center"/>
    </xf>
    <xf numFmtId="198" fontId="43" fillId="7" borderId="4" xfId="0" applyNumberFormat="1" applyFont="1" applyFill="1" applyBorder="1" applyAlignment="1">
      <alignment horizontal="center" vertical="center"/>
    </xf>
    <xf numFmtId="0" fontId="43" fillId="0" borderId="76" xfId="0" applyFont="1" applyBorder="1" applyAlignment="1">
      <alignment horizontal="center" vertical="center" shrinkToFit="1"/>
    </xf>
    <xf numFmtId="0" fontId="43" fillId="0" borderId="4" xfId="0" applyFont="1" applyBorder="1" applyAlignment="1">
      <alignment horizontal="left" vertical="center" wrapText="1"/>
    </xf>
    <xf numFmtId="0" fontId="43" fillId="0" borderId="59" xfId="0" applyFont="1" applyBorder="1" applyAlignment="1">
      <alignment horizontal="center" vertical="center" wrapText="1"/>
    </xf>
    <xf numFmtId="0" fontId="43" fillId="7" borderId="4" xfId="0" applyFont="1" applyFill="1" applyBorder="1" applyAlignment="1">
      <alignment horizontal="center" vertical="center" wrapText="1"/>
    </xf>
    <xf numFmtId="0" fontId="43" fillId="7" borderId="4" xfId="0" applyFont="1" applyFill="1" applyBorder="1" applyAlignment="1">
      <alignment horizontal="left" vertical="center" wrapText="1"/>
    </xf>
    <xf numFmtId="49" fontId="43" fillId="0" borderId="4" xfId="0" applyNumberFormat="1" applyFont="1" applyBorder="1" applyAlignment="1">
      <alignment horizontal="center" vertical="center"/>
    </xf>
    <xf numFmtId="180" fontId="43" fillId="0" borderId="4" xfId="0" applyNumberFormat="1" applyFont="1" applyBorder="1" applyAlignment="1">
      <alignment horizontal="left" vertical="center" wrapText="1"/>
    </xf>
    <xf numFmtId="185" fontId="44" fillId="0" borderId="275" xfId="0" applyNumberFormat="1" applyFont="1" applyBorder="1" applyAlignment="1">
      <alignment horizontal="center" vertical="center" wrapText="1"/>
    </xf>
    <xf numFmtId="0" fontId="59" fillId="0" borderId="0" xfId="0" applyFont="1" applyAlignment="1">
      <alignment vertical="center" wrapText="1"/>
    </xf>
    <xf numFmtId="0" fontId="44" fillId="0" borderId="4" xfId="0" applyFont="1" applyBorder="1" applyAlignment="1">
      <alignment vertical="center" wrapText="1"/>
    </xf>
    <xf numFmtId="0" fontId="59" fillId="0" borderId="0" xfId="0" applyFont="1">
      <alignment vertical="center"/>
    </xf>
    <xf numFmtId="0" fontId="22" fillId="7" borderId="95" xfId="0" applyFont="1" applyFill="1" applyBorder="1" applyAlignment="1">
      <alignment horizontal="center" vertical="center"/>
    </xf>
    <xf numFmtId="0" fontId="43" fillId="7" borderId="95" xfId="0" applyFont="1" applyFill="1" applyBorder="1" applyAlignment="1">
      <alignment horizontal="center" vertical="center"/>
    </xf>
    <xf numFmtId="0" fontId="21" fillId="9" borderId="4" xfId="0" applyFont="1" applyFill="1" applyBorder="1" applyAlignment="1">
      <alignment horizontal="centerContinuous" vertical="center" wrapText="1" shrinkToFit="1"/>
    </xf>
    <xf numFmtId="0" fontId="22" fillId="9" borderId="15" xfId="0" applyFont="1" applyFill="1" applyBorder="1" applyAlignment="1">
      <alignment horizontal="center" wrapText="1" shrinkToFit="1"/>
    </xf>
    <xf numFmtId="0" fontId="22" fillId="9" borderId="20" xfId="0" applyFont="1" applyFill="1" applyBorder="1" applyAlignment="1">
      <alignment horizontal="center" vertical="top" wrapText="1" shrinkToFit="1"/>
    </xf>
    <xf numFmtId="0" fontId="42" fillId="0" borderId="88" xfId="0" applyFont="1" applyBorder="1" applyAlignment="1">
      <alignment horizontal="left" vertical="center" wrapText="1"/>
    </xf>
    <xf numFmtId="38" fontId="20" fillId="0" borderId="367" xfId="3" applyFont="1" applyFill="1" applyBorder="1" applyAlignment="1">
      <alignment vertical="center" shrinkToFit="1"/>
    </xf>
    <xf numFmtId="38" fontId="20" fillId="2" borderId="358" xfId="3" applyFont="1" applyFill="1" applyBorder="1" applyAlignment="1">
      <alignment vertical="center" wrapText="1"/>
    </xf>
    <xf numFmtId="38" fontId="26" fillId="2" borderId="372" xfId="3" applyFont="1" applyFill="1" applyBorder="1" applyAlignment="1">
      <alignment vertical="center" wrapText="1"/>
    </xf>
    <xf numFmtId="38" fontId="26" fillId="2" borderId="373" xfId="3" applyFont="1" applyFill="1" applyBorder="1" applyAlignment="1">
      <alignment vertical="center" wrapText="1"/>
    </xf>
    <xf numFmtId="38" fontId="26" fillId="2" borderId="374" xfId="3" applyFont="1" applyFill="1" applyBorder="1" applyAlignment="1">
      <alignment vertical="center" wrapText="1"/>
    </xf>
    <xf numFmtId="38" fontId="26" fillId="2" borderId="375" xfId="3" applyFont="1" applyFill="1" applyBorder="1" applyAlignment="1">
      <alignment vertical="center" wrapText="1"/>
    </xf>
    <xf numFmtId="0" fontId="26" fillId="0" borderId="376" xfId="4" applyFont="1" applyBorder="1" applyAlignment="1">
      <alignment horizontal="center" vertical="center" wrapText="1"/>
    </xf>
    <xf numFmtId="0" fontId="20" fillId="0" borderId="378" xfId="4" applyFont="1" applyBorder="1" applyAlignment="1">
      <alignment vertical="center" wrapText="1"/>
    </xf>
    <xf numFmtId="0" fontId="20" fillId="0" borderId="108" xfId="4" applyFont="1" applyBorder="1" applyAlignment="1">
      <alignment horizontal="center" vertical="center" wrapText="1"/>
    </xf>
    <xf numFmtId="38" fontId="20" fillId="0" borderId="249" xfId="3" applyFont="1" applyFill="1" applyBorder="1" applyAlignment="1">
      <alignment vertical="center" shrinkToFit="1"/>
    </xf>
    <xf numFmtId="38" fontId="20" fillId="0" borderId="215" xfId="3" applyFont="1" applyBorder="1" applyAlignment="1">
      <alignment vertical="center" shrinkToFit="1"/>
    </xf>
    <xf numFmtId="38" fontId="26" fillId="2" borderId="383" xfId="3" applyFont="1" applyFill="1" applyBorder="1" applyAlignment="1">
      <alignment vertical="center" wrapText="1"/>
    </xf>
    <xf numFmtId="38" fontId="26" fillId="2" borderId="144" xfId="3" applyFont="1" applyFill="1" applyBorder="1" applyAlignment="1">
      <alignment vertical="center" wrapText="1"/>
    </xf>
    <xf numFmtId="0" fontId="26" fillId="0" borderId="376" xfId="4" applyFont="1" applyBorder="1" applyAlignment="1">
      <alignment vertical="center" shrinkToFit="1"/>
    </xf>
    <xf numFmtId="0" fontId="20" fillId="4" borderId="384" xfId="4" applyFont="1" applyFill="1" applyBorder="1" applyAlignment="1">
      <alignment vertical="center" wrapText="1"/>
    </xf>
    <xf numFmtId="0" fontId="20" fillId="4" borderId="13" xfId="4" applyFont="1" applyFill="1" applyBorder="1" applyAlignment="1">
      <alignment vertical="center" wrapText="1"/>
    </xf>
    <xf numFmtId="0" fontId="20" fillId="0" borderId="349" xfId="4" applyFont="1" applyBorder="1" applyAlignment="1">
      <alignment horizontal="center" vertical="center" wrapText="1"/>
    </xf>
    <xf numFmtId="38" fontId="20" fillId="0" borderId="32" xfId="3" applyFont="1" applyFill="1" applyBorder="1" applyAlignment="1">
      <alignment vertical="center" shrinkToFit="1"/>
    </xf>
    <xf numFmtId="38" fontId="20" fillId="0" borderId="386" xfId="3" applyFont="1" applyFill="1" applyBorder="1" applyAlignment="1">
      <alignment vertical="center" shrinkToFit="1"/>
    </xf>
    <xf numFmtId="38" fontId="26" fillId="2" borderId="363" xfId="3" applyFont="1" applyFill="1" applyBorder="1" applyAlignment="1">
      <alignment vertical="center" wrapText="1"/>
    </xf>
    <xf numFmtId="0" fontId="42" fillId="0" borderId="56" xfId="0" applyFont="1" applyBorder="1">
      <alignment vertical="center"/>
    </xf>
    <xf numFmtId="0" fontId="42" fillId="0" borderId="0" xfId="0" applyFont="1" applyAlignment="1">
      <alignment horizontal="left" vertical="center" shrinkToFit="1"/>
    </xf>
    <xf numFmtId="0" fontId="42" fillId="0" borderId="28" xfId="0" applyFont="1" applyBorder="1" applyAlignment="1">
      <alignment horizontal="left" vertical="center" shrinkToFit="1"/>
    </xf>
    <xf numFmtId="0" fontId="42" fillId="0" borderId="74" xfId="0" applyFont="1" applyBorder="1" applyAlignment="1">
      <alignment horizontal="left" vertical="center" shrinkToFit="1"/>
    </xf>
    <xf numFmtId="0" fontId="20" fillId="4" borderId="377" xfId="4" applyFont="1" applyFill="1" applyBorder="1" applyAlignment="1">
      <alignment vertical="center" wrapText="1"/>
    </xf>
    <xf numFmtId="0" fontId="26" fillId="3" borderId="404" xfId="4" applyFont="1" applyFill="1" applyBorder="1" applyAlignment="1">
      <alignment horizontal="center" vertical="center" shrinkToFit="1"/>
    </xf>
    <xf numFmtId="0" fontId="26" fillId="3" borderId="405" xfId="4" applyFont="1" applyFill="1" applyBorder="1" applyAlignment="1">
      <alignment horizontal="center" vertical="center" wrapText="1"/>
    </xf>
    <xf numFmtId="38" fontId="26" fillId="2" borderId="141" xfId="3" applyFont="1" applyFill="1" applyBorder="1" applyAlignment="1">
      <alignment vertical="center" wrapText="1"/>
    </xf>
    <xf numFmtId="38" fontId="26" fillId="2" borderId="113" xfId="3" applyFont="1" applyFill="1" applyBorder="1" applyAlignment="1">
      <alignment vertical="center" wrapText="1"/>
    </xf>
    <xf numFmtId="38" fontId="26" fillId="2" borderId="402" xfId="3" applyFont="1" applyFill="1" applyBorder="1" applyAlignment="1">
      <alignment vertical="center" wrapText="1"/>
    </xf>
    <xf numFmtId="0" fontId="26" fillId="0" borderId="117" xfId="4" applyFont="1" applyBorder="1" applyAlignment="1">
      <alignment horizontal="center" vertical="center" shrinkToFit="1"/>
    </xf>
    <xf numFmtId="0" fontId="26" fillId="4" borderId="377" xfId="4" applyFont="1" applyFill="1" applyBorder="1" applyAlignment="1">
      <alignment vertical="center" wrapText="1"/>
    </xf>
    <xf numFmtId="0" fontId="20" fillId="0" borderId="406" xfId="4" applyFont="1" applyBorder="1" applyAlignment="1">
      <alignment vertical="center" shrinkToFit="1"/>
    </xf>
    <xf numFmtId="0" fontId="43" fillId="0" borderId="78" xfId="0" applyFont="1" applyBorder="1" applyAlignment="1">
      <alignment horizontal="center" vertical="center" shrinkToFit="1"/>
    </xf>
    <xf numFmtId="0" fontId="26" fillId="0" borderId="22" xfId="4" applyFont="1" applyBorder="1" applyAlignment="1">
      <alignment vertical="center" shrinkToFit="1"/>
    </xf>
    <xf numFmtId="0" fontId="26" fillId="4" borderId="149" xfId="4" applyFont="1" applyFill="1" applyBorder="1" applyAlignment="1">
      <alignment horizontal="center" vertical="center" wrapText="1"/>
    </xf>
    <xf numFmtId="0" fontId="63" fillId="4" borderId="329" xfId="4" applyFont="1" applyFill="1" applyBorder="1" applyAlignment="1">
      <alignment horizontal="center" vertical="center" wrapText="1"/>
    </xf>
    <xf numFmtId="0" fontId="27" fillId="4" borderId="330" xfId="4" applyFont="1" applyFill="1" applyBorder="1" applyAlignment="1">
      <alignment horizontal="center" vertical="center" wrapText="1"/>
    </xf>
    <xf numFmtId="0" fontId="27" fillId="4" borderId="122" xfId="4" applyFont="1" applyFill="1" applyBorder="1" applyAlignment="1">
      <alignment horizontal="center" vertical="center" wrapText="1"/>
    </xf>
    <xf numFmtId="0" fontId="27" fillId="4" borderId="328" xfId="4" applyFont="1" applyFill="1" applyBorder="1" applyAlignment="1">
      <alignment horizontal="center" vertical="center" wrapText="1"/>
    </xf>
    <xf numFmtId="0" fontId="26" fillId="4" borderId="331" xfId="4" applyFont="1" applyFill="1" applyBorder="1" applyAlignment="1">
      <alignment horizontal="center" vertical="center" wrapText="1"/>
    </xf>
    <xf numFmtId="0" fontId="63" fillId="4" borderId="332" xfId="4" applyFont="1" applyFill="1" applyBorder="1" applyAlignment="1">
      <alignment horizontal="center" vertical="center" shrinkToFit="1"/>
    </xf>
    <xf numFmtId="0" fontId="41" fillId="0" borderId="4" xfId="0" applyFont="1" applyBorder="1" applyAlignment="1">
      <alignment horizontal="center" vertical="center" wrapText="1"/>
    </xf>
    <xf numFmtId="0" fontId="26" fillId="0" borderId="381" xfId="4" applyFont="1" applyBorder="1" applyAlignment="1">
      <alignment vertical="center" shrinkToFit="1"/>
    </xf>
    <xf numFmtId="0" fontId="64" fillId="0" borderId="0" xfId="0" applyFont="1" applyAlignment="1">
      <alignment vertical="top" wrapText="1"/>
    </xf>
    <xf numFmtId="0" fontId="52" fillId="0" borderId="0" xfId="0" applyFont="1" applyAlignment="1">
      <alignment vertical="top" wrapText="1"/>
    </xf>
    <xf numFmtId="0" fontId="65" fillId="0" borderId="0" xfId="5" applyFont="1" applyAlignment="1">
      <alignment vertical="center"/>
    </xf>
    <xf numFmtId="0" fontId="66" fillId="0" borderId="0" xfId="5" applyFont="1" applyAlignment="1">
      <alignment horizontal="center" vertical="center"/>
    </xf>
    <xf numFmtId="0" fontId="65" fillId="0" borderId="0" xfId="5" applyFont="1" applyAlignment="1">
      <alignment horizontal="distributed" vertical="center"/>
    </xf>
    <xf numFmtId="0" fontId="65" fillId="0" borderId="0" xfId="5" applyFont="1" applyAlignment="1">
      <alignment horizontal="left" vertical="center" indent="1"/>
    </xf>
    <xf numFmtId="0" fontId="65" fillId="0" borderId="0" xfId="5" applyFont="1" applyAlignment="1">
      <alignment horizontal="left" vertical="center"/>
    </xf>
    <xf numFmtId="0" fontId="55" fillId="0" borderId="0" xfId="5" applyFont="1" applyAlignment="1">
      <alignment vertical="center"/>
    </xf>
    <xf numFmtId="0" fontId="65" fillId="0" borderId="0" xfId="5" applyFont="1" applyAlignment="1">
      <alignment horizontal="center" vertical="center"/>
    </xf>
    <xf numFmtId="0" fontId="65" fillId="0" borderId="0" xfId="5" applyFont="1" applyAlignment="1">
      <alignment vertical="top"/>
    </xf>
    <xf numFmtId="0" fontId="20" fillId="0" borderId="371" xfId="4" applyFont="1" applyBorder="1" applyAlignment="1">
      <alignment horizontal="center" vertical="center" wrapText="1"/>
    </xf>
    <xf numFmtId="38" fontId="20" fillId="0" borderId="370" xfId="3" applyFont="1" applyFill="1" applyBorder="1" applyAlignment="1">
      <alignment vertical="center" shrinkToFit="1"/>
    </xf>
    <xf numFmtId="0" fontId="20" fillId="0" borderId="328" xfId="4" applyFont="1" applyBorder="1" applyAlignment="1">
      <alignment horizontal="center" vertical="center" wrapText="1"/>
    </xf>
    <xf numFmtId="0" fontId="20" fillId="0" borderId="148" xfId="4" applyFont="1" applyBorder="1" applyAlignment="1">
      <alignment horizontal="center" vertical="center" wrapText="1"/>
    </xf>
    <xf numFmtId="0" fontId="20" fillId="0" borderId="149" xfId="4" applyFont="1" applyBorder="1" applyAlignment="1">
      <alignment horizontal="center" vertical="center" shrinkToFit="1"/>
    </xf>
    <xf numFmtId="0" fontId="20" fillId="0" borderId="380" xfId="4" applyFont="1" applyBorder="1" applyAlignment="1">
      <alignment horizontal="center" vertical="center" shrinkToFit="1"/>
    </xf>
    <xf numFmtId="0" fontId="20" fillId="0" borderId="363" xfId="4" applyFont="1" applyBorder="1" applyAlignment="1">
      <alignment horizontal="center" vertical="center" wrapText="1"/>
    </xf>
    <xf numFmtId="0" fontId="20" fillId="0" borderId="149" xfId="4" applyFont="1" applyBorder="1" applyAlignment="1">
      <alignment horizontal="center" vertical="center" wrapText="1"/>
    </xf>
    <xf numFmtId="0" fontId="20" fillId="0" borderId="122" xfId="4" applyFont="1" applyBorder="1" applyAlignment="1">
      <alignment horizontal="center" vertical="center" wrapText="1"/>
    </xf>
    <xf numFmtId="38" fontId="20" fillId="0" borderId="364" xfId="3" applyFont="1" applyFill="1" applyBorder="1" applyAlignment="1">
      <alignment vertical="center" shrinkToFit="1"/>
    </xf>
    <xf numFmtId="38" fontId="20" fillId="2" borderId="363" xfId="3" applyFont="1" applyFill="1" applyBorder="1" applyAlignment="1">
      <alignment vertical="center" wrapText="1"/>
    </xf>
    <xf numFmtId="0" fontId="26" fillId="0" borderId="361" xfId="4" applyFont="1" applyBorder="1" applyAlignment="1">
      <alignment vertical="center" shrinkToFit="1"/>
    </xf>
    <xf numFmtId="0" fontId="20" fillId="0" borderId="105" xfId="4" applyFont="1" applyBorder="1" applyAlignment="1">
      <alignment horizontal="center" vertical="center" wrapText="1"/>
    </xf>
    <xf numFmtId="38" fontId="20" fillId="0" borderId="382" xfId="3" applyFont="1" applyFill="1" applyBorder="1" applyAlignment="1">
      <alignment vertical="center" shrinkToFit="1"/>
    </xf>
    <xf numFmtId="38" fontId="20" fillId="0" borderId="367" xfId="3" applyFont="1" applyBorder="1" applyAlignment="1">
      <alignment vertical="center" shrinkToFit="1"/>
    </xf>
    <xf numFmtId="0" fontId="20" fillId="0" borderId="394" xfId="4" applyFont="1" applyBorder="1" applyAlignment="1">
      <alignment horizontal="center" vertical="center" wrapText="1"/>
    </xf>
    <xf numFmtId="0" fontId="20" fillId="0" borderId="395" xfId="4" applyFont="1" applyBorder="1" applyAlignment="1">
      <alignment horizontal="center" vertical="center" wrapText="1"/>
    </xf>
    <xf numFmtId="0" fontId="20" fillId="0" borderId="396" xfId="4" applyFont="1" applyBorder="1" applyAlignment="1">
      <alignment horizontal="center" vertical="center" shrinkToFit="1"/>
    </xf>
    <xf numFmtId="0" fontId="20" fillId="0" borderId="397" xfId="4" applyFont="1" applyBorder="1" applyAlignment="1">
      <alignment horizontal="center" vertical="center" shrinkToFit="1"/>
    </xf>
    <xf numFmtId="0" fontId="20" fillId="0" borderId="398" xfId="4" applyFont="1" applyBorder="1" applyAlignment="1">
      <alignment horizontal="center" vertical="center" wrapText="1"/>
    </xf>
    <xf numFmtId="0" fontId="20" fillId="0" borderId="396" xfId="4" applyFont="1" applyBorder="1" applyAlignment="1">
      <alignment horizontal="center" vertical="center" wrapText="1"/>
    </xf>
    <xf numFmtId="0" fontId="20" fillId="0" borderId="399" xfId="4" applyFont="1" applyBorder="1" applyAlignment="1">
      <alignment horizontal="center" vertical="center" wrapText="1"/>
    </xf>
    <xf numFmtId="38" fontId="20" fillId="0" borderId="0" xfId="3" applyFont="1" applyFill="1" applyBorder="1" applyAlignment="1">
      <alignment vertical="center" shrinkToFit="1"/>
    </xf>
    <xf numFmtId="38" fontId="20" fillId="0" borderId="398" xfId="3" applyFont="1" applyFill="1" applyBorder="1" applyAlignment="1">
      <alignment vertical="center" shrinkToFit="1"/>
    </xf>
    <xf numFmtId="38" fontId="20" fillId="0" borderId="403" xfId="3" applyFont="1" applyFill="1" applyBorder="1" applyAlignment="1">
      <alignment vertical="center" shrinkToFit="1"/>
    </xf>
    <xf numFmtId="38" fontId="20" fillId="2" borderId="400" xfId="3" applyFont="1" applyFill="1" applyBorder="1" applyAlignment="1">
      <alignment vertical="center" wrapText="1"/>
    </xf>
    <xf numFmtId="38" fontId="20" fillId="0" borderId="396" xfId="3" applyFont="1" applyFill="1" applyBorder="1" applyAlignment="1">
      <alignment vertical="center" shrinkToFit="1"/>
    </xf>
    <xf numFmtId="0" fontId="20" fillId="0" borderId="17" xfId="4" applyFont="1" applyBorder="1" applyAlignment="1">
      <alignment vertical="center" wrapText="1"/>
    </xf>
    <xf numFmtId="0" fontId="20" fillId="4" borderId="407" xfId="4" applyFont="1" applyFill="1" applyBorder="1" applyAlignment="1">
      <alignment vertical="center" wrapText="1"/>
    </xf>
    <xf numFmtId="0" fontId="20" fillId="0" borderId="385" xfId="4" applyFont="1" applyBorder="1" applyAlignment="1">
      <alignment horizontal="center" vertical="center" wrapText="1"/>
    </xf>
    <xf numFmtId="0" fontId="20" fillId="0" borderId="333" xfId="4" applyFont="1" applyBorder="1" applyAlignment="1">
      <alignment horizontal="center" vertical="center" shrinkToFit="1"/>
    </xf>
    <xf numFmtId="0" fontId="20" fillId="0" borderId="348" xfId="4" applyFont="1" applyBorder="1" applyAlignment="1">
      <alignment horizontal="center" vertical="center" shrinkToFit="1"/>
    </xf>
    <xf numFmtId="0" fontId="20" fillId="0" borderId="332" xfId="4" applyFont="1" applyBorder="1" applyAlignment="1">
      <alignment horizontal="center" vertical="center" wrapText="1"/>
    </xf>
    <xf numFmtId="0" fontId="20" fillId="0" borderId="333" xfId="4" applyFont="1" applyBorder="1" applyAlignment="1">
      <alignment horizontal="center" vertical="center" wrapText="1"/>
    </xf>
    <xf numFmtId="0" fontId="20" fillId="0" borderId="325" xfId="4" applyFont="1" applyBorder="1" applyAlignment="1">
      <alignment horizontal="center" vertical="center" wrapText="1"/>
    </xf>
    <xf numFmtId="38" fontId="20" fillId="0" borderId="332" xfId="3" applyFont="1" applyFill="1" applyBorder="1" applyAlignment="1">
      <alignment vertical="center" shrinkToFit="1"/>
    </xf>
    <xf numFmtId="38" fontId="20" fillId="0" borderId="325" xfId="3" applyFont="1" applyFill="1" applyBorder="1" applyAlignment="1">
      <alignment vertical="center" shrinkToFi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2" fillId="0" borderId="71" xfId="0" applyFont="1" applyBorder="1" applyAlignment="1">
      <alignment vertical="center" wrapText="1"/>
    </xf>
    <xf numFmtId="0" fontId="42" fillId="0" borderId="87" xfId="0" applyFont="1" applyBorder="1" applyAlignment="1">
      <alignment vertical="center" textRotation="255" wrapText="1"/>
    </xf>
    <xf numFmtId="0" fontId="42" fillId="0" borderId="72" xfId="0" applyFont="1" applyBorder="1" applyAlignment="1">
      <alignment vertical="center" wrapText="1"/>
    </xf>
    <xf numFmtId="0" fontId="42" fillId="0" borderId="86" xfId="0" applyFont="1" applyBorder="1" applyAlignment="1">
      <alignment horizontal="left" vertical="center" wrapText="1"/>
    </xf>
    <xf numFmtId="0" fontId="42" fillId="0" borderId="173" xfId="0" applyFont="1" applyBorder="1" applyAlignment="1">
      <alignment vertical="center" wrapText="1"/>
    </xf>
    <xf numFmtId="0" fontId="42" fillId="0" borderId="71" xfId="0" applyFont="1" applyBorder="1" applyAlignment="1">
      <alignment horizontal="left" vertical="center" wrapText="1"/>
    </xf>
    <xf numFmtId="0" fontId="42" fillId="0" borderId="87" xfId="0" applyFont="1" applyBorder="1" applyAlignment="1">
      <alignment vertical="center" wrapText="1"/>
    </xf>
    <xf numFmtId="0" fontId="42" fillId="0" borderId="408" xfId="0" applyFont="1" applyBorder="1" applyAlignment="1">
      <alignment vertical="center" wrapText="1"/>
    </xf>
    <xf numFmtId="0" fontId="42" fillId="0" borderId="409" xfId="0" applyFont="1" applyBorder="1" applyAlignment="1">
      <alignment vertical="center" wrapText="1"/>
    </xf>
    <xf numFmtId="0" fontId="42" fillId="0" borderId="66" xfId="0" applyFont="1" applyBorder="1" applyAlignment="1">
      <alignment vertical="center" wrapText="1"/>
    </xf>
    <xf numFmtId="0" fontId="42" fillId="0" borderId="89" xfId="0" applyFont="1" applyBorder="1" applyAlignment="1">
      <alignment vertical="center" textRotation="255" wrapText="1"/>
    </xf>
    <xf numFmtId="0" fontId="42" fillId="0" borderId="68" xfId="0" applyFont="1" applyBorder="1" applyAlignment="1">
      <alignment vertical="center" wrapText="1"/>
    </xf>
    <xf numFmtId="0" fontId="42" fillId="0" borderId="90" xfId="0" applyFont="1" applyBorder="1" applyAlignment="1">
      <alignment vertical="center" wrapText="1"/>
    </xf>
    <xf numFmtId="0" fontId="22" fillId="0" borderId="66" xfId="0" applyFont="1" applyBorder="1" applyAlignment="1">
      <alignment horizontal="left" vertical="center" wrapText="1"/>
    </xf>
    <xf numFmtId="0" fontId="22" fillId="0" borderId="89" xfId="0" applyFont="1" applyBorder="1" applyAlignment="1">
      <alignment vertical="center" textRotation="255" wrapText="1"/>
    </xf>
    <xf numFmtId="0" fontId="22" fillId="0" borderId="89" xfId="0" applyFont="1" applyBorder="1" applyAlignment="1">
      <alignment vertical="center" wrapText="1"/>
    </xf>
    <xf numFmtId="0" fontId="43" fillId="0" borderId="90" xfId="0" applyFont="1" applyBorder="1" applyAlignment="1">
      <alignment vertical="center" wrapText="1"/>
    </xf>
    <xf numFmtId="0" fontId="42" fillId="0" borderId="66" xfId="0" applyFont="1" applyBorder="1" applyAlignment="1">
      <alignment horizontal="left" vertical="center" wrapText="1"/>
    </xf>
    <xf numFmtId="0" fontId="42" fillId="0" borderId="68" xfId="0" applyFont="1" applyBorder="1" applyAlignment="1">
      <alignment horizontal="left" vertical="center" wrapText="1"/>
    </xf>
    <xf numFmtId="0" fontId="42" fillId="0" borderId="90" xfId="0" applyFont="1" applyBorder="1" applyAlignment="1">
      <alignment horizontal="left" vertical="center" wrapText="1"/>
    </xf>
    <xf numFmtId="0" fontId="42" fillId="0" borderId="89" xfId="0" applyFont="1" applyBorder="1" applyAlignment="1">
      <alignment vertical="center" wrapText="1"/>
    </xf>
    <xf numFmtId="0" fontId="42" fillId="0" borderId="89" xfId="0" applyFont="1" applyBorder="1" applyAlignment="1">
      <alignment horizontal="left" vertical="center" wrapText="1"/>
    </xf>
    <xf numFmtId="0" fontId="42" fillId="0" borderId="88" xfId="0" applyFont="1" applyBorder="1" applyAlignment="1">
      <alignment vertical="center" wrapText="1"/>
    </xf>
    <xf numFmtId="0" fontId="42" fillId="0" borderId="67" xfId="0" applyFont="1" applyBorder="1" applyAlignment="1">
      <alignment horizontal="left" vertical="center" wrapText="1"/>
    </xf>
    <xf numFmtId="0" fontId="42" fillId="0" borderId="92" xfId="0" applyFont="1" applyBorder="1" applyAlignment="1">
      <alignment vertical="center" textRotation="255" wrapText="1"/>
    </xf>
    <xf numFmtId="0" fontId="42" fillId="0" borderId="69" xfId="0" applyFont="1" applyBorder="1" applyAlignment="1">
      <alignment horizontal="left" vertical="center" wrapText="1"/>
    </xf>
    <xf numFmtId="0" fontId="42" fillId="0" borderId="91" xfId="0" applyFont="1" applyBorder="1" applyAlignment="1">
      <alignment horizontal="left" vertical="center" wrapText="1"/>
    </xf>
    <xf numFmtId="0" fontId="42" fillId="0" borderId="92" xfId="0" applyFont="1" applyBorder="1" applyAlignment="1">
      <alignment vertical="center" wrapText="1"/>
    </xf>
    <xf numFmtId="0" fontId="42" fillId="0" borderId="93" xfId="0" applyFont="1" applyBorder="1" applyAlignment="1">
      <alignment horizontal="left" vertical="center" wrapText="1"/>
    </xf>
    <xf numFmtId="0" fontId="42" fillId="0" borderId="92" xfId="0" applyFont="1" applyBorder="1" applyAlignment="1">
      <alignment horizontal="left" vertical="center" wrapText="1"/>
    </xf>
    <xf numFmtId="0" fontId="69" fillId="0" borderId="0" xfId="0" applyFont="1">
      <alignment vertical="center"/>
    </xf>
    <xf numFmtId="0" fontId="19" fillId="7" borderId="25" xfId="0" applyFont="1" applyFill="1" applyBorder="1" applyAlignment="1">
      <alignment horizontal="centerContinuous" vertical="center"/>
    </xf>
    <xf numFmtId="0" fontId="19" fillId="7" borderId="59" xfId="0" applyFont="1" applyFill="1" applyBorder="1" applyAlignment="1">
      <alignment horizontal="centerContinuous" vertical="center"/>
    </xf>
    <xf numFmtId="0" fontId="21" fillId="0" borderId="0" xfId="0" applyFont="1">
      <alignment vertical="center"/>
    </xf>
    <xf numFmtId="0" fontId="21" fillId="0" borderId="0" xfId="0" applyFont="1" applyAlignment="1">
      <alignment horizontal="centerContinuous" vertical="center"/>
    </xf>
    <xf numFmtId="0" fontId="22" fillId="0" borderId="0" xfId="0" applyFont="1">
      <alignment vertical="center"/>
    </xf>
    <xf numFmtId="0" fontId="21" fillId="7" borderId="59" xfId="0" applyFont="1" applyFill="1" applyBorder="1" applyAlignment="1">
      <alignment horizontal="centerContinuous" vertical="center"/>
    </xf>
    <xf numFmtId="0" fontId="21" fillId="7" borderId="59" xfId="0" applyFont="1" applyFill="1" applyBorder="1" applyAlignment="1">
      <alignment horizontal="centerContinuous" vertical="center" wrapText="1"/>
    </xf>
    <xf numFmtId="0" fontId="22" fillId="0" borderId="0" xfId="0" applyFont="1" applyAlignment="1">
      <alignment horizontal="centerContinuous" vertical="center"/>
    </xf>
    <xf numFmtId="0" fontId="19" fillId="0" borderId="0" xfId="0" applyFont="1" applyAlignment="1">
      <alignment vertical="center" wrapText="1"/>
    </xf>
    <xf numFmtId="0" fontId="22" fillId="9" borderId="275" xfId="0" applyFont="1" applyFill="1" applyBorder="1" applyAlignment="1">
      <alignment horizontal="center" vertical="center" shrinkToFit="1"/>
    </xf>
    <xf numFmtId="0" fontId="22" fillId="0" borderId="366" xfId="0" applyFont="1" applyBorder="1" applyAlignment="1">
      <alignment horizontal="center" vertical="center" shrinkToFit="1"/>
    </xf>
    <xf numFmtId="0" fontId="22" fillId="0" borderId="275" xfId="0" applyFont="1" applyBorder="1" applyAlignment="1">
      <alignment horizontal="center" vertical="center" wrapText="1"/>
    </xf>
    <xf numFmtId="0" fontId="22" fillId="0" borderId="275" xfId="0" applyFont="1" applyBorder="1" applyAlignment="1">
      <alignment horizontal="center" vertical="center"/>
    </xf>
    <xf numFmtId="0" fontId="22" fillId="0" borderId="275" xfId="0" applyFont="1" applyBorder="1" applyAlignment="1">
      <alignment horizontal="left" vertical="center" wrapText="1"/>
    </xf>
    <xf numFmtId="177" fontId="22" fillId="0" borderId="275" xfId="0" applyNumberFormat="1" applyFont="1" applyBorder="1" applyAlignment="1">
      <alignment horizontal="center" vertical="center"/>
    </xf>
    <xf numFmtId="194" fontId="22" fillId="0" borderId="275" xfId="0" applyNumberFormat="1" applyFont="1" applyBorder="1" applyAlignment="1">
      <alignment horizontal="center" vertical="center" wrapText="1"/>
    </xf>
    <xf numFmtId="180" fontId="22" fillId="0" borderId="166" xfId="0" applyNumberFormat="1" applyFont="1" applyBorder="1" applyAlignment="1">
      <alignment horizontal="left" vertical="center" wrapText="1"/>
    </xf>
    <xf numFmtId="0" fontId="22" fillId="7" borderId="275" xfId="0" applyFont="1" applyFill="1" applyBorder="1" applyAlignment="1">
      <alignment horizontal="left" vertical="center" wrapText="1"/>
    </xf>
    <xf numFmtId="199" fontId="22" fillId="7" borderId="275" xfId="2" applyNumberFormat="1" applyFont="1" applyFill="1" applyBorder="1" applyAlignment="1">
      <alignment horizontal="center" vertical="center"/>
    </xf>
    <xf numFmtId="195" fontId="22" fillId="7" borderId="275" xfId="0" applyNumberFormat="1" applyFont="1" applyFill="1" applyBorder="1" applyAlignment="1">
      <alignment horizontal="center" vertical="center"/>
    </xf>
    <xf numFmtId="0" fontId="40" fillId="9" borderId="275" xfId="0" applyFont="1" applyFill="1" applyBorder="1" applyAlignment="1">
      <alignment horizontal="left" vertical="center" wrapText="1"/>
    </xf>
    <xf numFmtId="0" fontId="40" fillId="9" borderId="277" xfId="0" applyFont="1" applyFill="1" applyBorder="1" applyAlignment="1">
      <alignment horizontal="left" vertical="center" wrapText="1"/>
    </xf>
    <xf numFmtId="0" fontId="37" fillId="9" borderId="275" xfId="0" applyFont="1" applyFill="1" applyBorder="1" applyAlignment="1">
      <alignment horizontal="left" vertical="center" wrapText="1"/>
    </xf>
    <xf numFmtId="0" fontId="37" fillId="9" borderId="277" xfId="0" applyFont="1" applyFill="1" applyBorder="1" applyAlignment="1">
      <alignment horizontal="left" vertical="center" wrapText="1"/>
    </xf>
    <xf numFmtId="0" fontId="37" fillId="9" borderId="275" xfId="0" applyFont="1" applyFill="1" applyBorder="1" applyAlignment="1">
      <alignment horizontal="center" vertical="center"/>
    </xf>
    <xf numFmtId="0" fontId="19" fillId="0" borderId="275" xfId="0" applyFont="1" applyBorder="1" applyAlignment="1">
      <alignment horizontal="left" vertical="top" wrapText="1"/>
    </xf>
    <xf numFmtId="0" fontId="19" fillId="0" borderId="275" xfId="0" applyFont="1" applyBorder="1" applyAlignment="1">
      <alignment horizontal="left" vertical="top"/>
    </xf>
    <xf numFmtId="0" fontId="37" fillId="0" borderId="14" xfId="0" applyFont="1" applyBorder="1" applyAlignment="1">
      <alignment vertical="center" wrapText="1"/>
    </xf>
    <xf numFmtId="0" fontId="37" fillId="0" borderId="0" xfId="0" applyFont="1">
      <alignment vertical="center"/>
    </xf>
    <xf numFmtId="0" fontId="37" fillId="0" borderId="28" xfId="0" applyFont="1" applyBorder="1">
      <alignment vertical="center"/>
    </xf>
    <xf numFmtId="0" fontId="37" fillId="0" borderId="344" xfId="0" applyFont="1" applyBorder="1" applyAlignment="1">
      <alignment vertical="center" wrapText="1"/>
    </xf>
    <xf numFmtId="0" fontId="37" fillId="0" borderId="343" xfId="0" applyFont="1" applyBorder="1" applyAlignment="1">
      <alignment vertical="center" wrapText="1"/>
    </xf>
    <xf numFmtId="0" fontId="37" fillId="0" borderId="342" xfId="0" applyFont="1" applyBorder="1" applyAlignment="1">
      <alignment vertical="center" wrapText="1"/>
    </xf>
    <xf numFmtId="0" fontId="37" fillId="9" borderId="275" xfId="0" applyFont="1" applyFill="1" applyBorder="1" applyAlignment="1">
      <alignment horizontal="center" vertical="center" wrapText="1"/>
    </xf>
    <xf numFmtId="0" fontId="19" fillId="0" borderId="275" xfId="0" applyFont="1" applyBorder="1" applyAlignment="1">
      <alignment horizontal="left" vertical="center" wrapText="1"/>
    </xf>
    <xf numFmtId="0" fontId="37" fillId="0" borderId="277" xfId="0" applyFont="1" applyBorder="1" applyAlignment="1">
      <alignment horizontal="left" vertical="center" wrapText="1"/>
    </xf>
    <xf numFmtId="0" fontId="37" fillId="0" borderId="253" xfId="0" applyFont="1" applyBorder="1" applyAlignment="1">
      <alignment horizontal="left" vertical="center" wrapText="1"/>
    </xf>
    <xf numFmtId="0" fontId="37" fillId="0" borderId="252" xfId="0" applyFont="1" applyBorder="1" applyAlignment="1">
      <alignment horizontal="left" vertical="center" wrapText="1"/>
    </xf>
    <xf numFmtId="0" fontId="37" fillId="0" borderId="19" xfId="0" applyFont="1" applyBorder="1" applyAlignment="1">
      <alignment vertical="center" wrapText="1"/>
    </xf>
    <xf numFmtId="0" fontId="37" fillId="0" borderId="56" xfId="0" applyFont="1" applyBorder="1" applyAlignment="1">
      <alignment vertical="center" wrapText="1"/>
    </xf>
    <xf numFmtId="0" fontId="37" fillId="0" borderId="74" xfId="0" applyFont="1" applyBorder="1" applyAlignment="1">
      <alignment vertical="center" wrapText="1"/>
    </xf>
    <xf numFmtId="0" fontId="37" fillId="0" borderId="275" xfId="0" applyFont="1" applyBorder="1" applyAlignment="1">
      <alignment horizontal="left" vertical="center" wrapText="1"/>
    </xf>
    <xf numFmtId="0" fontId="37" fillId="0" borderId="0" xfId="0" applyFont="1" applyAlignment="1">
      <alignment vertical="center" wrapText="1"/>
    </xf>
    <xf numFmtId="0" fontId="37" fillId="0" borderId="277" xfId="0" applyFont="1" applyBorder="1" applyAlignment="1">
      <alignment vertical="center" wrapText="1"/>
    </xf>
    <xf numFmtId="0" fontId="37" fillId="0" borderId="253" xfId="0" applyFont="1" applyBorder="1" applyAlignment="1">
      <alignment vertical="center" wrapText="1"/>
    </xf>
    <xf numFmtId="0" fontId="37" fillId="0" borderId="252" xfId="0" applyFont="1" applyBorder="1" applyAlignment="1">
      <alignment vertical="center" wrapText="1"/>
    </xf>
    <xf numFmtId="0" fontId="37" fillId="0" borderId="19" xfId="0" applyFont="1" applyBorder="1" applyAlignment="1">
      <alignment horizontal="left" vertical="center" wrapText="1"/>
    </xf>
    <xf numFmtId="0" fontId="37" fillId="0" borderId="56" xfId="0" applyFont="1" applyBorder="1" applyAlignment="1">
      <alignment horizontal="left" vertical="center"/>
    </xf>
    <xf numFmtId="0" fontId="37" fillId="0" borderId="74" xfId="0" applyFont="1" applyBorder="1" applyAlignment="1">
      <alignment horizontal="left" vertical="center"/>
    </xf>
    <xf numFmtId="0" fontId="37" fillId="0" borderId="28" xfId="0" applyFont="1" applyBorder="1" applyAlignment="1">
      <alignment vertical="center" wrapText="1"/>
    </xf>
    <xf numFmtId="0" fontId="37" fillId="0" borderId="0" xfId="0" applyFont="1" applyAlignment="1">
      <alignment vertical="top" wrapText="1"/>
    </xf>
    <xf numFmtId="0" fontId="37" fillId="0" borderId="275" xfId="0" applyFont="1" applyBorder="1" applyAlignment="1">
      <alignmen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5" fillId="0" borderId="0" xfId="0" applyFont="1" applyAlignment="1">
      <alignment vertical="center" wrapText="1"/>
    </xf>
    <xf numFmtId="0" fontId="55" fillId="0" borderId="0" xfId="0" applyFont="1">
      <alignment vertical="center"/>
    </xf>
    <xf numFmtId="0" fontId="70" fillId="7" borderId="25" xfId="0" applyFont="1" applyFill="1" applyBorder="1" applyAlignment="1">
      <alignment horizontal="center" vertical="center" shrinkToFit="1"/>
    </xf>
    <xf numFmtId="0" fontId="70" fillId="7" borderId="54" xfId="0" applyFont="1" applyFill="1" applyBorder="1" applyAlignment="1">
      <alignment horizontal="center" vertical="center" shrinkToFit="1"/>
    </xf>
    <xf numFmtId="0" fontId="70" fillId="7" borderId="59" xfId="0" applyFont="1" applyFill="1" applyBorder="1" applyAlignment="1">
      <alignment horizontal="center" vertical="center" shrinkToFit="1"/>
    </xf>
    <xf numFmtId="0" fontId="22" fillId="7" borderId="25" xfId="0" applyFont="1" applyFill="1" applyBorder="1" applyAlignment="1">
      <alignment horizontal="center" vertical="center"/>
    </xf>
    <xf numFmtId="0" fontId="22" fillId="7" borderId="54" xfId="0" applyFont="1" applyFill="1" applyBorder="1" applyAlignment="1">
      <alignment horizontal="center" vertical="center"/>
    </xf>
    <xf numFmtId="0" fontId="22" fillId="7" borderId="59" xfId="0" applyFont="1" applyFill="1" applyBorder="1" applyAlignment="1">
      <alignment horizontal="center" vertical="center"/>
    </xf>
    <xf numFmtId="0" fontId="69" fillId="0" borderId="56" xfId="0" applyFont="1" applyBorder="1" applyAlignment="1">
      <alignment horizontal="center" vertical="center"/>
    </xf>
    <xf numFmtId="0" fontId="21" fillId="7" borderId="25" xfId="0" applyFont="1" applyFill="1" applyBorder="1" applyAlignment="1">
      <alignment horizontal="center" vertical="center" wrapText="1"/>
    </xf>
    <xf numFmtId="0" fontId="21" fillId="7" borderId="54" xfId="0" applyFont="1" applyFill="1" applyBorder="1" applyAlignment="1">
      <alignment horizontal="center" vertical="center" wrapText="1"/>
    </xf>
    <xf numFmtId="0" fontId="21" fillId="7" borderId="59" xfId="0" applyFont="1" applyFill="1" applyBorder="1" applyAlignment="1">
      <alignment horizontal="center" vertical="center" wrapText="1"/>
    </xf>
    <xf numFmtId="0" fontId="19" fillId="0" borderId="25" xfId="0" applyFont="1" applyBorder="1">
      <alignment vertical="center"/>
    </xf>
    <xf numFmtId="0" fontId="19" fillId="0" borderId="54" xfId="0" applyFont="1" applyBorder="1">
      <alignment vertical="center"/>
    </xf>
    <xf numFmtId="0" fontId="19" fillId="0" borderId="59" xfId="0" applyFont="1" applyBorder="1">
      <alignment vertical="center"/>
    </xf>
    <xf numFmtId="0" fontId="22" fillId="7" borderId="25" xfId="0" applyFont="1" applyFill="1" applyBorder="1" applyAlignment="1">
      <alignment horizontal="center" vertical="center" shrinkToFit="1"/>
    </xf>
    <xf numFmtId="0" fontId="22" fillId="7" borderId="54" xfId="0" applyFont="1" applyFill="1" applyBorder="1" applyAlignment="1">
      <alignment horizontal="center" vertical="center" shrinkToFit="1"/>
    </xf>
    <xf numFmtId="0" fontId="22" fillId="7" borderId="59" xfId="0" applyFont="1" applyFill="1" applyBorder="1" applyAlignment="1">
      <alignment horizontal="center" vertical="center" shrinkToFit="1"/>
    </xf>
    <xf numFmtId="0" fontId="22" fillId="7" borderId="75" xfId="0" applyFont="1" applyFill="1" applyBorder="1" applyAlignment="1">
      <alignment horizontal="center" vertical="center" wrapText="1"/>
    </xf>
    <xf numFmtId="0" fontId="22" fillId="7" borderId="78" xfId="0" applyFont="1" applyFill="1" applyBorder="1" applyAlignment="1">
      <alignment horizontal="center" vertical="center"/>
    </xf>
    <xf numFmtId="0" fontId="22" fillId="7" borderId="14" xfId="0" applyFont="1" applyFill="1" applyBorder="1" applyAlignment="1">
      <alignment horizontal="center" vertical="center"/>
    </xf>
    <xf numFmtId="0" fontId="22" fillId="7" borderId="28"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74" xfId="0" applyFont="1" applyFill="1" applyBorder="1" applyAlignment="1">
      <alignment horizontal="center" vertical="center"/>
    </xf>
    <xf numFmtId="0" fontId="22" fillId="7" borderId="25" xfId="0" applyFont="1" applyFill="1" applyBorder="1">
      <alignment vertical="center"/>
    </xf>
    <xf numFmtId="0" fontId="22" fillId="7" borderId="54" xfId="0" applyFont="1" applyFill="1" applyBorder="1">
      <alignment vertical="center"/>
    </xf>
    <xf numFmtId="0" fontId="22" fillId="7" borderId="59" xfId="0" applyFont="1" applyFill="1" applyBorder="1">
      <alignment vertical="center"/>
    </xf>
    <xf numFmtId="49" fontId="20" fillId="0" borderId="25" xfId="0" applyNumberFormat="1" applyFont="1" applyBorder="1" applyAlignment="1">
      <alignment horizontal="left" vertical="center" wrapText="1"/>
    </xf>
    <xf numFmtId="49" fontId="20" fillId="0" borderId="54" xfId="0" applyNumberFormat="1" applyFont="1" applyBorder="1" applyAlignment="1">
      <alignment horizontal="left" vertical="center"/>
    </xf>
    <xf numFmtId="49" fontId="20" fillId="0" borderId="59" xfId="0" applyNumberFormat="1" applyFont="1" applyBorder="1" applyAlignment="1">
      <alignment horizontal="left" vertical="center"/>
    </xf>
    <xf numFmtId="0" fontId="22" fillId="7" borderId="25" xfId="0" applyFont="1" applyFill="1" applyBorder="1" applyAlignment="1">
      <alignment horizontal="center" vertical="center" wrapText="1"/>
    </xf>
    <xf numFmtId="0" fontId="22" fillId="7" borderId="54" xfId="0" applyFont="1" applyFill="1" applyBorder="1" applyAlignment="1">
      <alignment horizontal="center" vertical="center" wrapText="1"/>
    </xf>
    <xf numFmtId="0" fontId="22" fillId="7" borderId="59" xfId="0" applyFont="1" applyFill="1" applyBorder="1" applyAlignment="1">
      <alignment horizontal="center" vertical="center" wrapText="1"/>
    </xf>
    <xf numFmtId="49" fontId="19" fillId="0" borderId="25" xfId="0" applyNumberFormat="1" applyFont="1" applyBorder="1" applyAlignment="1">
      <alignment horizontal="left" vertical="center"/>
    </xf>
    <xf numFmtId="49" fontId="19" fillId="0" borderId="54" xfId="0" applyNumberFormat="1" applyFont="1" applyBorder="1" applyAlignment="1">
      <alignment horizontal="left" vertical="center"/>
    </xf>
    <xf numFmtId="49" fontId="19" fillId="0" borderId="59" xfId="0" applyNumberFormat="1" applyFont="1" applyBorder="1" applyAlignment="1">
      <alignment horizontal="left" vertical="center"/>
    </xf>
    <xf numFmtId="0" fontId="19" fillId="9" borderId="25" xfId="0" applyFont="1" applyFill="1" applyBorder="1" applyAlignment="1">
      <alignment horizontal="center" vertical="center"/>
    </xf>
    <xf numFmtId="0" fontId="19" fillId="9" borderId="54" xfId="0" applyFont="1" applyFill="1" applyBorder="1" applyAlignment="1">
      <alignment horizontal="center" vertical="center"/>
    </xf>
    <xf numFmtId="0" fontId="19" fillId="9" borderId="59" xfId="0" applyFont="1" applyFill="1" applyBorder="1" applyAlignment="1">
      <alignment horizontal="center" vertical="center"/>
    </xf>
    <xf numFmtId="0" fontId="19" fillId="0" borderId="25" xfId="0" applyFont="1" applyBorder="1" applyAlignment="1">
      <alignment vertical="center" wrapText="1"/>
    </xf>
    <xf numFmtId="0" fontId="19" fillId="0" borderId="54" xfId="0" applyFont="1" applyBorder="1" applyAlignment="1">
      <alignment vertical="center" wrapText="1"/>
    </xf>
    <xf numFmtId="0" fontId="19" fillId="0" borderId="59" xfId="0" applyFont="1" applyBorder="1" applyAlignment="1">
      <alignment vertical="center" wrapText="1"/>
    </xf>
    <xf numFmtId="0" fontId="19" fillId="0" borderId="4" xfId="0" applyFont="1" applyBorder="1" applyAlignment="1">
      <alignment vertical="center" wrapText="1"/>
    </xf>
    <xf numFmtId="40" fontId="19" fillId="0" borderId="25" xfId="2" applyNumberFormat="1" applyFont="1" applyBorder="1" applyAlignment="1">
      <alignment horizontal="center" vertical="center"/>
    </xf>
    <xf numFmtId="40" fontId="19" fillId="0" borderId="54" xfId="2" applyNumberFormat="1" applyFont="1" applyBorder="1" applyAlignment="1">
      <alignment horizontal="center" vertical="center"/>
    </xf>
    <xf numFmtId="40" fontId="19" fillId="0" borderId="59" xfId="2" applyNumberFormat="1" applyFont="1" applyBorder="1" applyAlignment="1">
      <alignment horizontal="center" vertical="center"/>
    </xf>
    <xf numFmtId="38" fontId="19" fillId="0" borderId="25" xfId="2" applyFont="1" applyBorder="1" applyAlignment="1">
      <alignment horizontal="center" vertical="center"/>
    </xf>
    <xf numFmtId="38" fontId="19" fillId="0" borderId="54" xfId="2" applyFont="1" applyBorder="1" applyAlignment="1">
      <alignment horizontal="center" vertical="center"/>
    </xf>
    <xf numFmtId="38" fontId="19" fillId="0" borderId="59" xfId="2" applyFont="1" applyBorder="1" applyAlignment="1">
      <alignment horizontal="center" vertical="center"/>
    </xf>
    <xf numFmtId="0" fontId="19" fillId="0" borderId="0" xfId="0" applyFont="1" applyAlignment="1">
      <alignment horizontal="left" vertical="center"/>
    </xf>
    <xf numFmtId="0" fontId="19" fillId="0" borderId="25" xfId="0" applyFont="1" applyBorder="1" applyAlignment="1">
      <alignment horizontal="center" vertical="center"/>
    </xf>
    <xf numFmtId="0" fontId="19" fillId="0" borderId="54" xfId="0" applyFont="1" applyBorder="1" applyAlignment="1">
      <alignment horizontal="center" vertical="center"/>
    </xf>
    <xf numFmtId="0" fontId="19" fillId="0" borderId="59" xfId="0" applyFont="1" applyBorder="1" applyAlignment="1">
      <alignment horizontal="center" vertical="center"/>
    </xf>
    <xf numFmtId="0" fontId="19" fillId="0" borderId="25" xfId="0" applyFont="1" applyBorder="1" applyAlignment="1">
      <alignment horizontal="left" vertical="center"/>
    </xf>
    <xf numFmtId="0" fontId="19" fillId="0" borderId="54" xfId="0" applyFont="1" applyBorder="1" applyAlignment="1">
      <alignment horizontal="left" vertical="center"/>
    </xf>
    <xf numFmtId="0" fontId="19" fillId="0" borderId="59" xfId="0" applyFont="1" applyBorder="1" applyAlignment="1">
      <alignment horizontal="left" vertical="center"/>
    </xf>
    <xf numFmtId="0" fontId="19" fillId="0" borderId="19" xfId="0" applyFont="1" applyBorder="1" applyAlignment="1">
      <alignment horizontal="center" vertical="center"/>
    </xf>
    <xf numFmtId="0" fontId="19" fillId="0" borderId="56" xfId="0" applyFont="1" applyBorder="1" applyAlignment="1">
      <alignment horizontal="center" vertical="center"/>
    </xf>
    <xf numFmtId="0" fontId="19" fillId="0" borderId="74" xfId="0" applyFont="1" applyBorder="1" applyAlignment="1">
      <alignment horizontal="center" vertical="center"/>
    </xf>
    <xf numFmtId="0" fontId="19" fillId="0" borderId="25" xfId="0" applyFont="1" applyBorder="1" applyAlignment="1">
      <alignment horizontal="left" vertical="center" wrapText="1"/>
    </xf>
    <xf numFmtId="49" fontId="19" fillId="0" borderId="25" xfId="0" applyNumberFormat="1" applyFont="1" applyBorder="1" applyAlignment="1">
      <alignment horizontal="left" vertical="center" wrapText="1"/>
    </xf>
    <xf numFmtId="49" fontId="19" fillId="0" borderId="25" xfId="0" applyNumberFormat="1" applyFont="1" applyBorder="1" applyAlignment="1">
      <alignment horizontal="center" vertical="center"/>
    </xf>
    <xf numFmtId="49" fontId="19" fillId="0" borderId="54" xfId="0" applyNumberFormat="1" applyFont="1" applyBorder="1" applyAlignment="1">
      <alignment horizontal="center" vertical="center"/>
    </xf>
    <xf numFmtId="49" fontId="19" fillId="0" borderId="59" xfId="0" applyNumberFormat="1" applyFont="1" applyBorder="1" applyAlignment="1">
      <alignment horizontal="center" vertical="center"/>
    </xf>
    <xf numFmtId="176" fontId="19" fillId="0" borderId="25" xfId="0" applyNumberFormat="1" applyFont="1" applyBorder="1" applyAlignment="1">
      <alignment horizontal="center" vertical="center"/>
    </xf>
    <xf numFmtId="176" fontId="19" fillId="0" borderId="54" xfId="0" applyNumberFormat="1" applyFont="1" applyBorder="1" applyAlignment="1">
      <alignment horizontal="center" vertical="center"/>
    </xf>
    <xf numFmtId="176" fontId="19" fillId="0" borderId="59" xfId="0" applyNumberFormat="1" applyFont="1" applyBorder="1" applyAlignment="1">
      <alignment horizontal="center" vertical="center"/>
    </xf>
    <xf numFmtId="0" fontId="53" fillId="0" borderId="0" xfId="0" applyFont="1" applyAlignment="1">
      <alignment vertical="top" wrapText="1"/>
    </xf>
    <xf numFmtId="0" fontId="38" fillId="0" borderId="0" xfId="0" applyFont="1" applyAlignment="1">
      <alignment vertical="center" wrapText="1"/>
    </xf>
    <xf numFmtId="0" fontId="22" fillId="0" borderId="219" xfId="0" applyFont="1" applyBorder="1" applyAlignment="1">
      <alignment horizontal="left" vertical="center"/>
    </xf>
    <xf numFmtId="0" fontId="22" fillId="0" borderId="220" xfId="0" applyFont="1" applyBorder="1" applyAlignment="1">
      <alignment horizontal="left" vertical="center"/>
    </xf>
    <xf numFmtId="0" fontId="22" fillId="0" borderId="222" xfId="0" applyFont="1" applyBorder="1" applyAlignment="1">
      <alignment horizontal="left" vertical="center"/>
    </xf>
    <xf numFmtId="0" fontId="54" fillId="0" borderId="0" xfId="0" applyFont="1" applyAlignment="1">
      <alignment vertical="center" wrapText="1"/>
    </xf>
    <xf numFmtId="0" fontId="22" fillId="0" borderId="77" xfId="0" applyFont="1" applyBorder="1" applyAlignment="1">
      <alignment horizontal="left" vertical="center"/>
    </xf>
    <xf numFmtId="0" fontId="22" fillId="0" borderId="221" xfId="0" applyFont="1" applyBorder="1" applyAlignment="1">
      <alignment horizontal="left" vertical="center" wrapText="1"/>
    </xf>
    <xf numFmtId="0" fontId="22" fillId="0" borderId="0" xfId="0" applyFont="1" applyAlignment="1">
      <alignment horizontal="left" vertical="center" wrapText="1"/>
    </xf>
    <xf numFmtId="0" fontId="22" fillId="0" borderId="218" xfId="0" applyFont="1" applyBorder="1" applyAlignment="1">
      <alignment horizontal="left" vertical="center" wrapText="1"/>
    </xf>
    <xf numFmtId="0" fontId="42" fillId="0" borderId="25" xfId="0" applyFont="1" applyBorder="1" applyAlignment="1">
      <alignment horizontal="left" vertical="center"/>
    </xf>
    <xf numFmtId="0" fontId="42" fillId="0" borderId="54" xfId="0" applyFont="1" applyBorder="1" applyAlignment="1">
      <alignment horizontal="left" vertical="center"/>
    </xf>
    <xf numFmtId="0" fontId="42" fillId="0" borderId="59" xfId="0" applyFont="1" applyBorder="1" applyAlignment="1">
      <alignment horizontal="left" vertical="center"/>
    </xf>
    <xf numFmtId="0" fontId="22" fillId="0" borderId="25" xfId="0" applyFont="1" applyBorder="1" applyAlignment="1">
      <alignment horizontal="left" vertical="center"/>
    </xf>
    <xf numFmtId="0" fontId="22" fillId="0" borderId="54" xfId="0" applyFont="1" applyBorder="1" applyAlignment="1">
      <alignment horizontal="left" vertical="center"/>
    </xf>
    <xf numFmtId="0" fontId="22" fillId="0" borderId="59" xfId="0" applyFont="1" applyBorder="1" applyAlignment="1">
      <alignment horizontal="left" vertical="center"/>
    </xf>
    <xf numFmtId="0" fontId="22" fillId="0" borderId="223" xfId="0" applyFont="1" applyBorder="1" applyAlignment="1">
      <alignment horizontal="left" vertical="center" wrapText="1"/>
    </xf>
    <xf numFmtId="0" fontId="22" fillId="0" borderId="224" xfId="0" applyFont="1" applyBorder="1" applyAlignment="1">
      <alignment horizontal="left" vertical="center" wrapText="1"/>
    </xf>
    <xf numFmtId="0" fontId="22" fillId="0" borderId="225" xfId="0" applyFont="1" applyBorder="1" applyAlignment="1">
      <alignment horizontal="left" vertical="center" wrapText="1"/>
    </xf>
    <xf numFmtId="0" fontId="22" fillId="0" borderId="221" xfId="0" applyFont="1" applyBorder="1" applyAlignment="1">
      <alignment horizontal="left" vertical="center"/>
    </xf>
    <xf numFmtId="0" fontId="22" fillId="0" borderId="0" xfId="0" applyFont="1" applyAlignment="1">
      <alignment horizontal="left" vertical="center"/>
    </xf>
    <xf numFmtId="0" fontId="22" fillId="0" borderId="218" xfId="0" applyFont="1" applyBorder="1" applyAlignment="1">
      <alignment horizontal="left" vertical="center"/>
    </xf>
    <xf numFmtId="0" fontId="22" fillId="0" borderId="221" xfId="0" applyFont="1" applyBorder="1" applyAlignment="1">
      <alignment vertical="center" wrapText="1"/>
    </xf>
    <xf numFmtId="0" fontId="22" fillId="0" borderId="0" xfId="0" applyFont="1" applyAlignment="1">
      <alignment vertical="center" wrapText="1"/>
    </xf>
    <xf numFmtId="0" fontId="22" fillId="0" borderId="218" xfId="0" applyFont="1" applyBorder="1" applyAlignment="1">
      <alignment vertical="center" wrapText="1"/>
    </xf>
    <xf numFmtId="0" fontId="40" fillId="0" borderId="0" xfId="0" applyFont="1" applyAlignment="1">
      <alignment vertical="center" wrapText="1"/>
    </xf>
    <xf numFmtId="0" fontId="42" fillId="7" borderId="75" xfId="0" applyFont="1" applyFill="1" applyBorder="1">
      <alignment vertical="center"/>
    </xf>
    <xf numFmtId="0" fontId="42" fillId="7" borderId="77" xfId="0" applyFont="1" applyFill="1" applyBorder="1">
      <alignment vertical="center"/>
    </xf>
    <xf numFmtId="0" fontId="42" fillId="7" borderId="78" xfId="0" applyFont="1" applyFill="1" applyBorder="1">
      <alignment vertical="center"/>
    </xf>
    <xf numFmtId="0" fontId="42" fillId="7" borderId="14" xfId="0" applyFont="1" applyFill="1" applyBorder="1">
      <alignment vertical="center"/>
    </xf>
    <xf numFmtId="0" fontId="42" fillId="7" borderId="0" xfId="0" applyFont="1" applyFill="1">
      <alignment vertical="center"/>
    </xf>
    <xf numFmtId="0" fontId="42" fillId="7" borderId="28" xfId="0" applyFont="1" applyFill="1" applyBorder="1">
      <alignment vertical="center"/>
    </xf>
    <xf numFmtId="0" fontId="42" fillId="7" borderId="19" xfId="0" applyFont="1" applyFill="1" applyBorder="1">
      <alignment vertical="center"/>
    </xf>
    <xf numFmtId="0" fontId="42" fillId="7" borderId="56" xfId="0" applyFont="1" applyFill="1" applyBorder="1">
      <alignment vertical="center"/>
    </xf>
    <xf numFmtId="0" fontId="42" fillId="7" borderId="74" xfId="0" applyFont="1" applyFill="1" applyBorder="1">
      <alignment vertical="center"/>
    </xf>
    <xf numFmtId="0" fontId="22" fillId="9" borderId="25" xfId="0" applyFont="1" applyFill="1" applyBorder="1">
      <alignment vertical="center"/>
    </xf>
    <xf numFmtId="0" fontId="22" fillId="9" borderId="54" xfId="0" applyFont="1" applyFill="1" applyBorder="1">
      <alignment vertical="center"/>
    </xf>
    <xf numFmtId="0" fontId="22" fillId="9" borderId="59" xfId="0" applyFont="1" applyFill="1" applyBorder="1">
      <alignment vertical="center"/>
    </xf>
    <xf numFmtId="0" fontId="22" fillId="9" borderId="19" xfId="0" applyFont="1" applyFill="1" applyBorder="1">
      <alignment vertical="center"/>
    </xf>
    <xf numFmtId="0" fontId="22" fillId="9" borderId="56" xfId="0" applyFont="1" applyFill="1" applyBorder="1">
      <alignment vertical="center"/>
    </xf>
    <xf numFmtId="0" fontId="22" fillId="9" borderId="74" xfId="0" applyFont="1" applyFill="1" applyBorder="1">
      <alignment vertical="center"/>
    </xf>
    <xf numFmtId="0" fontId="42" fillId="9" borderId="14" xfId="0" applyFont="1" applyFill="1" applyBorder="1">
      <alignment vertical="center"/>
    </xf>
    <xf numFmtId="0" fontId="42" fillId="9" borderId="0" xfId="0" applyFont="1" applyFill="1">
      <alignment vertical="center"/>
    </xf>
    <xf numFmtId="0" fontId="42" fillId="9" borderId="28" xfId="0" applyFont="1" applyFill="1" applyBorder="1">
      <alignment vertical="center"/>
    </xf>
    <xf numFmtId="0" fontId="42" fillId="9" borderId="75" xfId="0" applyFont="1" applyFill="1" applyBorder="1">
      <alignment vertical="center"/>
    </xf>
    <xf numFmtId="0" fontId="42" fillId="9" borderId="77" xfId="0" applyFont="1" applyFill="1" applyBorder="1">
      <alignment vertical="center"/>
    </xf>
    <xf numFmtId="0" fontId="42" fillId="9" borderId="78" xfId="0" applyFont="1" applyFill="1" applyBorder="1">
      <alignment vertical="center"/>
    </xf>
    <xf numFmtId="0" fontId="37" fillId="0" borderId="75" xfId="0" applyFont="1" applyBorder="1">
      <alignment vertical="center"/>
    </xf>
    <xf numFmtId="0" fontId="37" fillId="0" borderId="77" xfId="0" applyFont="1" applyBorder="1">
      <alignment vertical="center"/>
    </xf>
    <xf numFmtId="0" fontId="37" fillId="0" borderId="78" xfId="0" applyFont="1" applyBorder="1">
      <alignment vertical="center"/>
    </xf>
    <xf numFmtId="0" fontId="37" fillId="0" borderId="19" xfId="0" applyFont="1" applyBorder="1">
      <alignment vertical="center"/>
    </xf>
    <xf numFmtId="0" fontId="37" fillId="0" borderId="56" xfId="0" applyFont="1" applyBorder="1">
      <alignment vertical="center"/>
    </xf>
    <xf numFmtId="0" fontId="37" fillId="0" borderId="74" xfId="0" applyFont="1" applyBorder="1">
      <alignment vertical="center"/>
    </xf>
    <xf numFmtId="0" fontId="42" fillId="7" borderId="25" xfId="0" applyFont="1" applyFill="1" applyBorder="1">
      <alignment vertical="center"/>
    </xf>
    <xf numFmtId="0" fontId="42" fillId="7" borderId="54" xfId="0" applyFont="1" applyFill="1" applyBorder="1">
      <alignment vertical="center"/>
    </xf>
    <xf numFmtId="0" fontId="42" fillId="7" borderId="59" xfId="0" applyFont="1" applyFill="1" applyBorder="1">
      <alignment vertical="center"/>
    </xf>
    <xf numFmtId="0" fontId="42" fillId="9" borderId="25" xfId="0" applyFont="1" applyFill="1" applyBorder="1">
      <alignment vertical="center"/>
    </xf>
    <xf numFmtId="0" fontId="42" fillId="9" borderId="54" xfId="0" applyFont="1" applyFill="1" applyBorder="1">
      <alignment vertical="center"/>
    </xf>
    <xf numFmtId="0" fontId="42" fillId="9" borderId="59" xfId="0" applyFont="1" applyFill="1" applyBorder="1">
      <alignment vertical="center"/>
    </xf>
    <xf numFmtId="0" fontId="42" fillId="0" borderId="25" xfId="0" applyFont="1" applyBorder="1" applyAlignment="1">
      <alignment vertical="center" wrapText="1"/>
    </xf>
    <xf numFmtId="0" fontId="42" fillId="0" borderId="54" xfId="0" applyFont="1" applyBorder="1" applyAlignment="1">
      <alignment vertical="center" wrapText="1"/>
    </xf>
    <xf numFmtId="0" fontId="42" fillId="0" borderId="59" xfId="0" applyFont="1" applyBorder="1" applyAlignment="1">
      <alignment vertical="center" wrapText="1"/>
    </xf>
    <xf numFmtId="0" fontId="55" fillId="0" borderId="0" xfId="0" applyFont="1" applyAlignment="1">
      <alignment horizontal="left" vertical="center"/>
    </xf>
    <xf numFmtId="188" fontId="37" fillId="0" borderId="76" xfId="0" applyNumberFormat="1" applyFont="1" applyBorder="1" applyAlignment="1">
      <alignment horizontal="center" vertical="center"/>
    </xf>
    <xf numFmtId="188" fontId="37" fillId="0" borderId="20" xfId="0" applyNumberFormat="1" applyFont="1" applyBorder="1" applyAlignment="1">
      <alignment horizontal="center" vertical="center"/>
    </xf>
    <xf numFmtId="188" fontId="37" fillId="0" borderId="75" xfId="0" applyNumberFormat="1" applyFont="1" applyBorder="1" applyAlignment="1">
      <alignment horizontal="center" vertical="center"/>
    </xf>
    <xf numFmtId="188" fontId="37" fillId="0" borderId="78" xfId="0" applyNumberFormat="1" applyFont="1" applyBorder="1" applyAlignment="1">
      <alignment horizontal="center" vertical="center"/>
    </xf>
    <xf numFmtId="189" fontId="37" fillId="8" borderId="19" xfId="1" applyNumberFormat="1" applyFont="1" applyFill="1" applyBorder="1" applyAlignment="1">
      <alignment horizontal="center" vertical="center"/>
    </xf>
    <xf numFmtId="189" fontId="37" fillId="8" borderId="74" xfId="1" applyNumberFormat="1" applyFont="1" applyFill="1" applyBorder="1" applyAlignment="1">
      <alignment horizontal="center" vertical="center"/>
    </xf>
    <xf numFmtId="0" fontId="37" fillId="7" borderId="25" xfId="0" applyFont="1" applyFill="1" applyBorder="1" applyAlignment="1">
      <alignment horizontal="center" vertical="center"/>
    </xf>
    <xf numFmtId="0" fontId="37" fillId="7" borderId="54" xfId="0" applyFont="1" applyFill="1" applyBorder="1" applyAlignment="1">
      <alignment horizontal="center" vertical="center"/>
    </xf>
    <xf numFmtId="0" fontId="37" fillId="7" borderId="59" xfId="0" applyFont="1" applyFill="1" applyBorder="1" applyAlignment="1">
      <alignment horizontal="center" vertical="center"/>
    </xf>
    <xf numFmtId="0" fontId="40" fillId="0" borderId="25" xfId="0" applyFont="1" applyBorder="1" applyAlignment="1">
      <alignment horizontal="center" vertical="center"/>
    </xf>
    <xf numFmtId="0" fontId="40" fillId="0" borderId="59" xfId="0" applyFont="1" applyBorder="1" applyAlignment="1">
      <alignment horizontal="center" vertical="center"/>
    </xf>
    <xf numFmtId="0" fontId="53" fillId="0" borderId="0" xfId="0" applyFont="1" applyAlignment="1">
      <alignment vertical="center" wrapText="1"/>
    </xf>
    <xf numFmtId="0" fontId="53" fillId="0" borderId="25" xfId="0" applyFont="1" applyBorder="1" applyAlignment="1">
      <alignment horizontal="center" vertical="center"/>
    </xf>
    <xf numFmtId="0" fontId="53" fillId="0" borderId="59" xfId="0" applyFont="1" applyBorder="1" applyAlignment="1">
      <alignment horizontal="center" vertical="center"/>
    </xf>
    <xf numFmtId="0" fontId="42" fillId="0" borderId="25" xfId="0" applyFont="1" applyBorder="1">
      <alignment vertical="center"/>
    </xf>
    <xf numFmtId="0" fontId="42" fillId="0" borderId="54" xfId="0" applyFont="1" applyBorder="1">
      <alignment vertical="center"/>
    </xf>
    <xf numFmtId="0" fontId="42" fillId="0" borderId="59" xfId="0" applyFont="1" applyBorder="1">
      <alignment vertical="center"/>
    </xf>
    <xf numFmtId="0" fontId="42" fillId="7" borderId="25" xfId="0" applyFont="1" applyFill="1" applyBorder="1" applyAlignment="1">
      <alignment horizontal="center" vertical="center" wrapText="1" shrinkToFit="1"/>
    </xf>
    <xf numFmtId="0" fontId="42" fillId="7" borderId="59" xfId="0" applyFont="1" applyFill="1" applyBorder="1" applyAlignment="1">
      <alignment horizontal="center" vertical="center" wrapText="1" shrinkToFit="1"/>
    </xf>
    <xf numFmtId="0" fontId="42" fillId="0" borderId="19" xfId="0" applyFont="1" applyBorder="1">
      <alignment vertical="center"/>
    </xf>
    <xf numFmtId="0" fontId="42" fillId="0" borderId="56" xfId="0" applyFont="1" applyBorder="1">
      <alignment vertical="center"/>
    </xf>
    <xf numFmtId="0" fontId="42" fillId="0" borderId="74" xfId="0" applyFont="1" applyBorder="1">
      <alignment vertical="center"/>
    </xf>
    <xf numFmtId="0" fontId="52" fillId="0" borderId="4" xfId="0" applyFont="1" applyBorder="1" applyAlignment="1">
      <alignment horizontal="center" vertical="center"/>
    </xf>
    <xf numFmtId="0" fontId="55" fillId="0" borderId="0" xfId="0" applyFont="1" applyAlignment="1">
      <alignment vertical="top" wrapText="1"/>
    </xf>
    <xf numFmtId="0" fontId="37" fillId="0" borderId="0" xfId="0" applyFont="1" applyAlignment="1">
      <alignment horizontal="left" vertical="center"/>
    </xf>
    <xf numFmtId="0" fontId="40" fillId="0" borderId="25" xfId="0" applyFont="1" applyBorder="1" applyAlignment="1">
      <alignment horizontal="left" vertical="top" wrapText="1"/>
    </xf>
    <xf numFmtId="0" fontId="40" fillId="0" borderId="54" xfId="0" applyFont="1" applyBorder="1" applyAlignment="1">
      <alignment horizontal="left" vertical="top" wrapText="1"/>
    </xf>
    <xf numFmtId="0" fontId="40" fillId="0" borderId="59" xfId="0" applyFont="1" applyBorder="1" applyAlignment="1">
      <alignment horizontal="left" vertical="top" wrapText="1"/>
    </xf>
    <xf numFmtId="0" fontId="40" fillId="0" borderId="25" xfId="0" applyFont="1" applyBorder="1" applyAlignment="1">
      <alignment vertical="center" wrapText="1"/>
    </xf>
    <xf numFmtId="0" fontId="40" fillId="0" borderId="54" xfId="0" applyFont="1" applyBorder="1" applyAlignment="1">
      <alignment vertical="center" wrapText="1"/>
    </xf>
    <xf numFmtId="0" fontId="40" fillId="0" borderId="59" xfId="0" applyFont="1" applyBorder="1" applyAlignment="1">
      <alignment vertical="center" wrapText="1"/>
    </xf>
    <xf numFmtId="0" fontId="40" fillId="7" borderId="25" xfId="0" applyFont="1" applyFill="1" applyBorder="1">
      <alignment vertical="center"/>
    </xf>
    <xf numFmtId="0" fontId="40" fillId="7" borderId="54" xfId="0" applyFont="1" applyFill="1" applyBorder="1">
      <alignment vertical="center"/>
    </xf>
    <xf numFmtId="0" fontId="40" fillId="7" borderId="59" xfId="0" applyFont="1" applyFill="1" applyBorder="1">
      <alignment vertical="center"/>
    </xf>
    <xf numFmtId="0" fontId="44" fillId="0" borderId="191" xfId="0" applyFont="1" applyBorder="1" applyAlignment="1">
      <alignment horizontal="left" vertical="center" wrapText="1"/>
    </xf>
    <xf numFmtId="0" fontId="49" fillId="0" borderId="44" xfId="0" applyFont="1" applyBorder="1" applyAlignment="1">
      <alignment horizontal="center" vertical="center" wrapText="1"/>
    </xf>
    <xf numFmtId="0" fontId="49" fillId="0" borderId="52"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174" xfId="0" applyFont="1" applyBorder="1" applyAlignment="1">
      <alignment horizontal="center" vertical="center" wrapText="1"/>
    </xf>
    <xf numFmtId="0" fontId="49" fillId="0" borderId="175" xfId="0" applyFont="1" applyBorder="1" applyAlignment="1">
      <alignment horizontal="center" vertical="center" wrapText="1"/>
    </xf>
    <xf numFmtId="0" fontId="49" fillId="0" borderId="176" xfId="0" applyFont="1" applyBorder="1" applyAlignment="1">
      <alignment horizontal="center" vertical="center" wrapText="1"/>
    </xf>
    <xf numFmtId="0" fontId="40" fillId="0" borderId="177" xfId="0" applyFont="1" applyBorder="1" applyAlignment="1">
      <alignment horizontal="center" vertical="center" wrapText="1"/>
    </xf>
    <xf numFmtId="0" fontId="40" fillId="0" borderId="178"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179"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173" xfId="0" applyFont="1" applyBorder="1" applyAlignment="1">
      <alignment horizontal="center" vertical="center" wrapText="1"/>
    </xf>
    <xf numFmtId="0" fontId="32" fillId="0" borderId="43"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0" xfId="0" applyFont="1" applyAlignment="1">
      <alignment horizontal="right" vertical="center"/>
    </xf>
    <xf numFmtId="0" fontId="32" fillId="0" borderId="181" xfId="0" applyFont="1" applyBorder="1" applyAlignment="1">
      <alignment horizontal="left" vertical="top" wrapText="1"/>
    </xf>
    <xf numFmtId="0" fontId="32" fillId="0" borderId="182" xfId="0" applyFont="1" applyBorder="1" applyAlignment="1">
      <alignment horizontal="left" vertical="top"/>
    </xf>
    <xf numFmtId="0" fontId="32" fillId="0" borderId="183" xfId="0" applyFont="1" applyBorder="1" applyAlignment="1">
      <alignment horizontal="left" vertical="top"/>
    </xf>
    <xf numFmtId="0" fontId="32" fillId="0" borderId="184" xfId="0" applyFont="1" applyBorder="1" applyAlignment="1">
      <alignment horizontal="left" vertical="top"/>
    </xf>
    <xf numFmtId="0" fontId="32" fillId="0" borderId="185" xfId="0" applyFont="1" applyBorder="1" applyAlignment="1">
      <alignment horizontal="left" vertical="top"/>
    </xf>
    <xf numFmtId="0" fontId="32" fillId="0" borderId="186" xfId="0" applyFont="1" applyBorder="1" applyAlignment="1">
      <alignment horizontal="left" vertical="top"/>
    </xf>
    <xf numFmtId="0" fontId="32" fillId="0" borderId="187"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188" xfId="0" applyFont="1" applyBorder="1" applyAlignment="1">
      <alignment horizontal="center" vertical="center"/>
    </xf>
    <xf numFmtId="0" fontId="32" fillId="0" borderId="189" xfId="0" applyFont="1" applyBorder="1" applyAlignment="1">
      <alignment horizontal="center" vertical="center"/>
    </xf>
    <xf numFmtId="0" fontId="32" fillId="0" borderId="79" xfId="0" applyFont="1" applyBorder="1" applyAlignment="1">
      <alignment horizontal="center" vertical="center"/>
    </xf>
    <xf numFmtId="0" fontId="32" fillId="0" borderId="73"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50" fillId="5" borderId="190" xfId="0" applyFont="1" applyFill="1" applyBorder="1" applyAlignment="1">
      <alignment horizontal="left" vertical="center"/>
    </xf>
    <xf numFmtId="0" fontId="50" fillId="5" borderId="0" xfId="0" applyFont="1" applyFill="1" applyAlignment="1">
      <alignment horizontal="left" vertical="center"/>
    </xf>
    <xf numFmtId="0" fontId="50" fillId="5" borderId="191" xfId="0" applyFont="1" applyFill="1" applyBorder="1" applyAlignment="1">
      <alignment horizontal="left" vertical="center"/>
    </xf>
    <xf numFmtId="0" fontId="32" fillId="0" borderId="190" xfId="0" applyFont="1" applyBorder="1" applyAlignment="1">
      <alignment horizontal="left" vertical="center"/>
    </xf>
    <xf numFmtId="0" fontId="32" fillId="0" borderId="0" xfId="0" applyFont="1" applyAlignment="1">
      <alignment horizontal="left" vertical="center"/>
    </xf>
    <xf numFmtId="0" fontId="32" fillId="0" borderId="191" xfId="0" applyFont="1" applyBorder="1" applyAlignment="1">
      <alignment horizontal="left" vertical="center"/>
    </xf>
    <xf numFmtId="0" fontId="32" fillId="0" borderId="192" xfId="0" applyFont="1" applyBorder="1" applyAlignment="1">
      <alignment horizontal="center" vertical="center"/>
    </xf>
    <xf numFmtId="0" fontId="32" fillId="0" borderId="193" xfId="0" applyFont="1" applyBorder="1" applyAlignment="1">
      <alignment horizontal="left" vertical="center" wrapText="1"/>
    </xf>
    <xf numFmtId="0" fontId="32" fillId="0" borderId="77" xfId="0" applyFont="1" applyBorder="1" applyAlignment="1">
      <alignment horizontal="left" vertical="center" wrapText="1"/>
    </xf>
    <xf numFmtId="0" fontId="32" fillId="0" borderId="180" xfId="0" applyFont="1" applyBorder="1" applyAlignment="1">
      <alignment horizontal="left" vertical="center" wrapText="1"/>
    </xf>
    <xf numFmtId="0" fontId="32" fillId="0" borderId="56" xfId="0" applyFont="1" applyBorder="1" applyAlignment="1">
      <alignment horizontal="left" vertical="center" wrapText="1"/>
    </xf>
    <xf numFmtId="0" fontId="32" fillId="0" borderId="162" xfId="0" applyFont="1" applyBorder="1" applyAlignment="1">
      <alignment horizontal="left" vertical="center" wrapText="1"/>
    </xf>
    <xf numFmtId="0" fontId="32" fillId="0" borderId="56" xfId="0" applyFont="1" applyBorder="1" applyAlignment="1">
      <alignment horizontal="left" vertical="center"/>
    </xf>
    <xf numFmtId="0" fontId="32" fillId="0" borderId="169" xfId="0" applyFont="1" applyBorder="1" applyAlignment="1">
      <alignment horizontal="left" vertical="center"/>
    </xf>
    <xf numFmtId="0" fontId="32" fillId="0" borderId="24" xfId="0" applyFont="1" applyBorder="1" applyAlignment="1">
      <alignment horizontal="center" vertical="center"/>
    </xf>
    <xf numFmtId="0" fontId="32" fillId="0" borderId="193" xfId="0" applyFont="1" applyBorder="1" applyAlignment="1">
      <alignment horizontal="left" vertical="center"/>
    </xf>
    <xf numFmtId="0" fontId="32" fillId="0" borderId="77" xfId="0" applyFont="1" applyBorder="1" applyAlignment="1">
      <alignment horizontal="left" vertical="center"/>
    </xf>
    <xf numFmtId="0" fontId="32" fillId="0" borderId="162" xfId="0" applyFont="1" applyBorder="1" applyAlignment="1">
      <alignment horizontal="left" vertical="center"/>
    </xf>
    <xf numFmtId="0" fontId="32" fillId="0" borderId="180" xfId="0" applyFont="1" applyBorder="1" applyAlignment="1">
      <alignment horizontal="left" vertical="center"/>
    </xf>
    <xf numFmtId="0" fontId="6" fillId="0" borderId="0" xfId="0" applyFont="1" applyAlignment="1">
      <alignment horizontal="center" vertical="center"/>
    </xf>
    <xf numFmtId="0" fontId="32" fillId="0" borderId="52" xfId="0" applyFont="1" applyBorder="1" applyAlignment="1">
      <alignment horizontal="left" vertical="center"/>
    </xf>
    <xf numFmtId="0" fontId="32" fillId="0" borderId="51" xfId="0" applyFont="1" applyBorder="1" applyAlignment="1">
      <alignment horizontal="left" vertical="center"/>
    </xf>
    <xf numFmtId="0" fontId="32" fillId="0" borderId="45" xfId="0" applyFont="1" applyBorder="1" applyAlignment="1">
      <alignment horizontal="center" vertical="center"/>
    </xf>
    <xf numFmtId="0" fontId="32" fillId="0" borderId="51" xfId="0" applyFont="1" applyBorder="1" applyAlignment="1">
      <alignment horizontal="center" vertical="center"/>
    </xf>
    <xf numFmtId="0" fontId="32" fillId="0" borderId="45" xfId="0" applyFont="1" applyBorder="1" applyAlignment="1">
      <alignment horizontal="left" vertical="center"/>
    </xf>
    <xf numFmtId="0" fontId="32" fillId="0" borderId="45"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44" xfId="0" applyFont="1" applyBorder="1" applyAlignment="1">
      <alignment horizontal="left" vertical="center" wrapText="1"/>
    </xf>
    <xf numFmtId="0" fontId="32" fillId="0" borderId="52" xfId="0" applyFont="1" applyBorder="1" applyAlignment="1">
      <alignment horizontal="left" vertical="center" wrapText="1"/>
    </xf>
    <xf numFmtId="0" fontId="32" fillId="0" borderId="60" xfId="0" applyFont="1" applyBorder="1" applyAlignment="1">
      <alignment horizontal="left" vertical="center" wrapText="1"/>
    </xf>
    <xf numFmtId="0" fontId="32" fillId="0" borderId="45" xfId="0" applyFont="1" applyBorder="1" applyAlignment="1">
      <alignment horizontal="left" vertical="center" wrapText="1"/>
    </xf>
    <xf numFmtId="0" fontId="32" fillId="5" borderId="44"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1" xfId="0" applyFont="1" applyFill="1" applyBorder="1" applyAlignment="1">
      <alignment horizontal="center" vertical="center"/>
    </xf>
    <xf numFmtId="0" fontId="35" fillId="0" borderId="11" xfId="0" applyFont="1" applyBorder="1">
      <alignment vertical="center"/>
    </xf>
    <xf numFmtId="0" fontId="35" fillId="0" borderId="58" xfId="0" applyFont="1" applyBorder="1">
      <alignment vertical="center"/>
    </xf>
    <xf numFmtId="0" fontId="35" fillId="0" borderId="45"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47" xfId="0" applyFont="1" applyBorder="1">
      <alignment vertical="center"/>
    </xf>
    <xf numFmtId="0" fontId="35" fillId="0" borderId="57" xfId="0" applyFont="1" applyBorder="1">
      <alignment vertical="center"/>
    </xf>
    <xf numFmtId="0" fontId="35" fillId="0" borderId="25" xfId="0" applyFont="1" applyBorder="1">
      <alignment vertical="center"/>
    </xf>
    <xf numFmtId="0" fontId="35" fillId="0" borderId="59" xfId="0" applyFont="1" applyBorder="1">
      <alignment vertical="center"/>
    </xf>
    <xf numFmtId="0" fontId="35" fillId="0" borderId="25" xfId="0" applyFont="1" applyBorder="1" applyAlignment="1">
      <alignment vertical="center" wrapText="1" shrinkToFit="1"/>
    </xf>
    <xf numFmtId="0" fontId="35" fillId="0" borderId="59" xfId="0" applyFont="1" applyBorder="1" applyAlignment="1">
      <alignment vertical="center" wrapText="1" shrinkToFit="1"/>
    </xf>
    <xf numFmtId="0" fontId="53" fillId="0" borderId="0" xfId="0" applyFont="1" applyAlignment="1">
      <alignment horizontal="left" vertical="top" wrapText="1"/>
    </xf>
    <xf numFmtId="0" fontId="54" fillId="0" borderId="0" xfId="0" applyFont="1" applyAlignment="1">
      <alignment vertical="top" wrapText="1"/>
    </xf>
    <xf numFmtId="0" fontId="54" fillId="0" borderId="0" xfId="0" applyFont="1" applyAlignment="1">
      <alignment horizontal="left" vertical="top" wrapText="1"/>
    </xf>
    <xf numFmtId="0" fontId="20" fillId="9" borderId="25" xfId="0" applyFont="1" applyFill="1" applyBorder="1" applyAlignment="1">
      <alignment horizontal="left" vertical="center" wrapText="1" shrinkToFit="1"/>
    </xf>
    <xf numFmtId="0" fontId="20" fillId="9" borderId="54" xfId="0" applyFont="1" applyFill="1" applyBorder="1" applyAlignment="1">
      <alignment horizontal="left" vertical="center" wrapText="1" shrinkToFit="1"/>
    </xf>
    <xf numFmtId="0" fontId="20" fillId="9" borderId="59" xfId="0" applyFont="1" applyFill="1" applyBorder="1" applyAlignment="1">
      <alignment horizontal="left" vertical="center" wrapText="1" shrinkToFit="1"/>
    </xf>
    <xf numFmtId="0" fontId="54" fillId="0" borderId="0" xfId="0" applyFont="1">
      <alignment vertical="center"/>
    </xf>
    <xf numFmtId="0" fontId="53" fillId="0" borderId="0" xfId="0" applyFont="1" applyAlignment="1">
      <alignment vertical="top"/>
    </xf>
    <xf numFmtId="0" fontId="19" fillId="0" borderId="25" xfId="0" applyFont="1" applyBorder="1" applyAlignment="1">
      <alignment horizontal="left" vertical="top" wrapText="1"/>
    </xf>
    <xf numFmtId="0" fontId="19" fillId="0" borderId="54" xfId="0" applyFont="1" applyBorder="1" applyAlignment="1">
      <alignment horizontal="left" vertical="top" wrapText="1"/>
    </xf>
    <xf numFmtId="0" fontId="19" fillId="0" borderId="59" xfId="0" applyFont="1" applyBorder="1" applyAlignment="1">
      <alignment horizontal="left" vertical="top" wrapText="1"/>
    </xf>
    <xf numFmtId="0" fontId="37" fillId="0" borderId="25" xfId="0" applyFont="1" applyBorder="1" applyAlignment="1">
      <alignment horizontal="left" vertical="top" wrapText="1"/>
    </xf>
    <xf numFmtId="0" fontId="37" fillId="0" borderId="54" xfId="0" applyFont="1" applyBorder="1" applyAlignment="1">
      <alignment horizontal="left" vertical="top" wrapText="1"/>
    </xf>
    <xf numFmtId="0" fontId="37" fillId="0" borderId="59" xfId="0" applyFont="1" applyBorder="1" applyAlignment="1">
      <alignment horizontal="left" vertical="top" wrapText="1"/>
    </xf>
    <xf numFmtId="0" fontId="20" fillId="0" borderId="387" xfId="4" applyFont="1" applyBorder="1" applyAlignment="1">
      <alignment vertical="center" wrapText="1"/>
    </xf>
    <xf numFmtId="0" fontId="20" fillId="0" borderId="390" xfId="4" applyFont="1" applyBorder="1" applyAlignment="1">
      <alignment vertical="center" wrapText="1"/>
    </xf>
    <xf numFmtId="0" fontId="20" fillId="0" borderId="396" xfId="4" applyFont="1" applyBorder="1" applyAlignment="1">
      <alignment vertical="center" wrapText="1"/>
    </xf>
    <xf numFmtId="0" fontId="20" fillId="0" borderId="393" xfId="4" applyFont="1" applyBorder="1" applyAlignment="1">
      <alignment vertical="center" wrapText="1"/>
    </xf>
    <xf numFmtId="0" fontId="20" fillId="0" borderId="11" xfId="4" applyFont="1" applyBorder="1" applyAlignment="1">
      <alignment vertical="center" wrapText="1"/>
    </xf>
    <xf numFmtId="0" fontId="20" fillId="0" borderId="327" xfId="4" applyFont="1" applyBorder="1" applyAlignment="1">
      <alignment vertical="center" wrapText="1"/>
    </xf>
    <xf numFmtId="0" fontId="20" fillId="0" borderId="391" xfId="4" applyFont="1" applyBorder="1" applyAlignment="1">
      <alignment vertical="center" wrapText="1"/>
    </xf>
    <xf numFmtId="0" fontId="20" fillId="0" borderId="392" xfId="4" applyFont="1" applyBorder="1" applyAlignment="1">
      <alignment vertical="center" wrapText="1"/>
    </xf>
    <xf numFmtId="0" fontId="26" fillId="4" borderId="29" xfId="4" applyFont="1" applyFill="1" applyBorder="1" applyAlignment="1">
      <alignment horizontal="left" vertical="center" wrapText="1"/>
    </xf>
    <xf numFmtId="0" fontId="26" fillId="4" borderId="30" xfId="4" applyFont="1" applyFill="1" applyBorder="1" applyAlignment="1">
      <alignment horizontal="left" vertical="center" wrapText="1"/>
    </xf>
    <xf numFmtId="0" fontId="26" fillId="4" borderId="309" xfId="4" applyFont="1" applyFill="1" applyBorder="1" applyAlignment="1">
      <alignment horizontal="left" vertical="center" wrapText="1"/>
    </xf>
    <xf numFmtId="0" fontId="20" fillId="0" borderId="401" xfId="4" applyFont="1" applyBorder="1" applyAlignment="1">
      <alignment horizontal="left" vertical="center" wrapText="1"/>
    </xf>
    <xf numFmtId="0" fontId="20" fillId="0" borderId="392" xfId="4" applyFont="1" applyBorder="1" applyAlignment="1">
      <alignment horizontal="left" vertical="center" wrapText="1"/>
    </xf>
    <xf numFmtId="0" fontId="26" fillId="4" borderId="147" xfId="4" applyFont="1" applyFill="1" applyBorder="1" applyAlignment="1">
      <alignment horizontal="left" vertical="center" wrapText="1"/>
    </xf>
    <xf numFmtId="0" fontId="26" fillId="4" borderId="0" xfId="4" applyFont="1" applyFill="1" applyAlignment="1">
      <alignment horizontal="left" vertical="center" wrapText="1"/>
    </xf>
    <xf numFmtId="0" fontId="26" fillId="4" borderId="393" xfId="4" applyFont="1" applyFill="1" applyBorder="1" applyAlignment="1">
      <alignment horizontal="left" vertical="center" wrapText="1"/>
    </xf>
    <xf numFmtId="0" fontId="24" fillId="4" borderId="0" xfId="4" applyFont="1" applyFill="1" applyAlignment="1">
      <alignment horizontal="center" vertical="center" wrapText="1"/>
    </xf>
    <xf numFmtId="0" fontId="25" fillId="4" borderId="0" xfId="4" applyFont="1" applyFill="1">
      <alignment vertical="center"/>
    </xf>
    <xf numFmtId="0" fontId="26" fillId="4" borderId="202" xfId="4" applyFont="1" applyFill="1" applyBorder="1" applyAlignment="1">
      <alignment horizontal="center" vertical="center" wrapText="1"/>
    </xf>
    <xf numFmtId="0" fontId="26" fillId="4" borderId="96" xfId="4" applyFont="1" applyFill="1" applyBorder="1" applyAlignment="1">
      <alignment horizontal="center" vertical="center" wrapText="1"/>
    </xf>
    <xf numFmtId="0" fontId="26" fillId="4" borderId="203" xfId="4" applyFont="1" applyFill="1" applyBorder="1" applyAlignment="1">
      <alignment horizontal="center" vertical="center" wrapText="1"/>
    </xf>
    <xf numFmtId="0" fontId="26" fillId="4" borderId="328" xfId="4" applyFont="1" applyFill="1" applyBorder="1" applyAlignment="1">
      <alignment horizontal="center" vertical="center" wrapText="1"/>
    </xf>
    <xf numFmtId="0" fontId="26" fillId="4" borderId="204" xfId="4" applyFont="1" applyFill="1" applyBorder="1" applyAlignment="1">
      <alignment horizontal="center" vertical="center" wrapText="1"/>
    </xf>
    <xf numFmtId="0" fontId="26" fillId="4" borderId="148" xfId="4" applyFont="1" applyFill="1" applyBorder="1" applyAlignment="1">
      <alignment horizontal="center" vertical="center" wrapText="1"/>
    </xf>
    <xf numFmtId="0" fontId="26" fillId="4" borderId="205" xfId="4" applyFont="1" applyFill="1" applyBorder="1" applyAlignment="1">
      <alignment horizontal="center" vertical="center" wrapText="1"/>
    </xf>
    <xf numFmtId="0" fontId="26" fillId="4" borderId="206" xfId="4" applyFont="1" applyFill="1" applyBorder="1" applyAlignment="1">
      <alignment horizontal="center" vertical="center" wrapText="1"/>
    </xf>
    <xf numFmtId="0" fontId="27" fillId="4" borderId="207" xfId="4" applyFont="1" applyFill="1" applyBorder="1" applyAlignment="1">
      <alignment horizontal="center" vertical="center" wrapText="1"/>
    </xf>
    <xf numFmtId="0" fontId="27" fillId="4" borderId="208" xfId="4" applyFont="1" applyFill="1" applyBorder="1" applyAlignment="1">
      <alignment horizontal="center" vertical="center" wrapText="1"/>
    </xf>
    <xf numFmtId="0" fontId="27" fillId="4" borderId="195" xfId="4" applyFont="1" applyFill="1" applyBorder="1" applyAlignment="1">
      <alignment horizontal="center" vertical="center" wrapText="1"/>
    </xf>
    <xf numFmtId="0" fontId="27" fillId="4" borderId="196" xfId="4" applyFont="1" applyFill="1" applyBorder="1" applyAlignment="1">
      <alignment horizontal="center" vertical="center" wrapText="1"/>
    </xf>
    <xf numFmtId="0" fontId="26" fillId="4" borderId="209" xfId="4" applyFont="1" applyFill="1" applyBorder="1" applyAlignment="1">
      <alignment horizontal="center" vertical="center" wrapText="1"/>
    </xf>
    <xf numFmtId="0" fontId="26" fillId="4" borderId="334" xfId="4" applyFont="1" applyFill="1" applyBorder="1" applyAlignment="1">
      <alignment horizontal="center" vertical="center" wrapText="1"/>
    </xf>
    <xf numFmtId="0" fontId="26" fillId="4" borderId="11" xfId="4" applyFont="1" applyFill="1" applyBorder="1" applyAlignment="1">
      <alignment horizontal="center" vertical="center" wrapText="1"/>
    </xf>
    <xf numFmtId="0" fontId="26" fillId="4" borderId="327" xfId="4" applyFont="1" applyFill="1" applyBorder="1" applyAlignment="1">
      <alignment horizontal="center" vertical="center" wrapText="1"/>
    </xf>
    <xf numFmtId="0" fontId="20" fillId="4" borderId="75" xfId="4" applyFont="1" applyFill="1" applyBorder="1" applyAlignment="1">
      <alignment vertical="center" wrapText="1"/>
    </xf>
    <xf numFmtId="0" fontId="20" fillId="4" borderId="49" xfId="4" applyFont="1" applyFill="1" applyBorder="1" applyAlignment="1">
      <alignment vertical="center" wrapText="1"/>
    </xf>
    <xf numFmtId="0" fontId="20" fillId="4" borderId="4" xfId="4" applyFont="1" applyFill="1" applyBorder="1" applyAlignment="1">
      <alignment horizontal="center" vertical="center" textRotation="255" wrapText="1"/>
    </xf>
    <xf numFmtId="0" fontId="20" fillId="4" borderId="14" xfId="4" applyFont="1" applyFill="1" applyBorder="1" applyAlignment="1">
      <alignment vertical="center" wrapText="1"/>
    </xf>
    <xf numFmtId="0" fontId="20" fillId="4" borderId="162" xfId="4" applyFont="1" applyFill="1" applyBorder="1" applyAlignment="1">
      <alignment vertical="center" wrapText="1"/>
    </xf>
    <xf numFmtId="0" fontId="20" fillId="0" borderId="107" xfId="4" applyFont="1" applyBorder="1" applyAlignment="1">
      <alignment vertical="center" wrapText="1"/>
    </xf>
    <xf numFmtId="0" fontId="20" fillId="0" borderId="194" xfId="4" applyFont="1" applyBorder="1" applyAlignment="1">
      <alignment vertical="center" wrapText="1"/>
    </xf>
    <xf numFmtId="0" fontId="20" fillId="4" borderId="377" xfId="4" applyFont="1" applyFill="1" applyBorder="1" applyAlignment="1">
      <alignment horizontal="center" vertical="center" wrapText="1"/>
    </xf>
    <xf numFmtId="0" fontId="20" fillId="4" borderId="379" xfId="4" applyFont="1" applyFill="1" applyBorder="1" applyAlignment="1">
      <alignment horizontal="center" vertical="center" wrapText="1"/>
    </xf>
    <xf numFmtId="0" fontId="20" fillId="0" borderId="369" xfId="4" applyFont="1" applyBorder="1" applyAlignment="1">
      <alignment vertical="center" wrapText="1"/>
    </xf>
    <xf numFmtId="0" fontId="20" fillId="0" borderId="368" xfId="4" applyFont="1" applyBorder="1" applyAlignment="1">
      <alignment vertical="center" wrapText="1"/>
    </xf>
    <xf numFmtId="0" fontId="26" fillId="4" borderId="197" xfId="4" applyFont="1" applyFill="1" applyBorder="1" applyAlignment="1">
      <alignment horizontal="left" vertical="center" wrapText="1"/>
    </xf>
    <xf numFmtId="0" fontId="26" fillId="4" borderId="198" xfId="4" applyFont="1" applyFill="1" applyBorder="1" applyAlignment="1">
      <alignment horizontal="left" vertical="center" wrapText="1"/>
    </xf>
    <xf numFmtId="0" fontId="26" fillId="4" borderId="199" xfId="4" applyFont="1" applyFill="1" applyBorder="1" applyAlignment="1">
      <alignment horizontal="left" vertical="center" wrapText="1"/>
    </xf>
    <xf numFmtId="0" fontId="20" fillId="0" borderId="335" xfId="4" applyFont="1" applyBorder="1" applyAlignment="1">
      <alignment vertical="center" wrapText="1"/>
    </xf>
    <xf numFmtId="0" fontId="20" fillId="0" borderId="318" xfId="4" applyFont="1" applyBorder="1" applyAlignment="1">
      <alignment vertical="center" wrapText="1"/>
    </xf>
    <xf numFmtId="0" fontId="20" fillId="0" borderId="350" xfId="4" applyFont="1" applyBorder="1" applyAlignment="1">
      <alignment vertical="center" wrapText="1"/>
    </xf>
    <xf numFmtId="0" fontId="20" fillId="0" borderId="362" xfId="4" applyFont="1" applyBorder="1" applyAlignment="1">
      <alignment vertical="center" wrapText="1"/>
    </xf>
    <xf numFmtId="0" fontId="20" fillId="0" borderId="280" xfId="4" applyFont="1" applyBorder="1" applyAlignment="1">
      <alignment vertical="center" wrapText="1"/>
    </xf>
    <xf numFmtId="0" fontId="20" fillId="0" borderId="333" xfId="4" applyFont="1" applyBorder="1" applyAlignment="1">
      <alignment vertical="center" wrapText="1"/>
    </xf>
    <xf numFmtId="0" fontId="20" fillId="0" borderId="322" xfId="4" applyFont="1" applyBorder="1" applyAlignment="1">
      <alignment vertical="center" wrapText="1"/>
    </xf>
    <xf numFmtId="0" fontId="55" fillId="0" borderId="0" xfId="4" applyFont="1">
      <alignment vertical="center"/>
    </xf>
    <xf numFmtId="0" fontId="20" fillId="0" borderId="0" xfId="4" applyFont="1">
      <alignment vertical="center"/>
    </xf>
    <xf numFmtId="0" fontId="26" fillId="4" borderId="200" xfId="4" applyFont="1" applyFill="1" applyBorder="1" applyAlignment="1">
      <alignment horizontal="center" vertical="center" wrapText="1"/>
    </xf>
    <xf numFmtId="0" fontId="26" fillId="4" borderId="244" xfId="4" applyFont="1" applyFill="1" applyBorder="1" applyAlignment="1">
      <alignment horizontal="center" vertical="center" wrapText="1"/>
    </xf>
    <xf numFmtId="0" fontId="26" fillId="4" borderId="201" xfId="4" applyFont="1" applyFill="1" applyBorder="1" applyAlignment="1">
      <alignment horizontal="center" vertical="center" wrapText="1"/>
    </xf>
    <xf numFmtId="0" fontId="26" fillId="4" borderId="308" xfId="4" applyFont="1" applyFill="1" applyBorder="1" applyAlignment="1">
      <alignment horizontal="left" vertical="center" wrapText="1"/>
    </xf>
    <xf numFmtId="0" fontId="20" fillId="4" borderId="282" xfId="4" applyFont="1" applyFill="1" applyBorder="1" applyAlignment="1">
      <alignment vertical="center" wrapText="1"/>
    </xf>
    <xf numFmtId="0" fontId="20" fillId="4" borderId="278" xfId="4" applyFont="1" applyFill="1" applyBorder="1" applyAlignment="1">
      <alignment vertical="center" wrapText="1"/>
    </xf>
    <xf numFmtId="0" fontId="20" fillId="4" borderId="275" xfId="4" applyFont="1" applyFill="1" applyBorder="1" applyAlignment="1">
      <alignment horizontal="center" vertical="center" textRotation="255" wrapText="1"/>
    </xf>
    <xf numFmtId="0" fontId="20" fillId="4" borderId="284" xfId="4" applyFont="1" applyFill="1" applyBorder="1" applyAlignment="1">
      <alignment vertical="center" wrapText="1"/>
    </xf>
    <xf numFmtId="0" fontId="20" fillId="4" borderId="166" xfId="4" applyFont="1" applyFill="1" applyBorder="1" applyAlignment="1">
      <alignment horizontal="center" vertical="center" textRotation="255" wrapText="1"/>
    </xf>
    <xf numFmtId="0" fontId="20" fillId="4" borderId="6" xfId="4" applyFont="1" applyFill="1" applyBorder="1" applyAlignment="1">
      <alignment horizontal="center" vertical="center" textRotation="255" wrapText="1"/>
    </xf>
    <xf numFmtId="0" fontId="26" fillId="4" borderId="389" xfId="4" applyFont="1" applyFill="1" applyBorder="1" applyAlignment="1">
      <alignment horizontal="left" vertical="center" wrapText="1"/>
    </xf>
    <xf numFmtId="0" fontId="20" fillId="0" borderId="388" xfId="4" applyFont="1" applyBorder="1" applyAlignment="1">
      <alignment vertical="center" wrapText="1"/>
    </xf>
    <xf numFmtId="0" fontId="20" fillId="0" borderId="340" xfId="4" applyFont="1" applyBorder="1" applyAlignment="1">
      <alignment vertical="center" wrapText="1"/>
    </xf>
    <xf numFmtId="0" fontId="20" fillId="0" borderId="341" xfId="4" applyFont="1" applyBorder="1" applyAlignment="1">
      <alignment vertical="center" wrapText="1"/>
    </xf>
    <xf numFmtId="0" fontId="26" fillId="4" borderId="202" xfId="4" applyFont="1" applyFill="1" applyBorder="1" applyAlignment="1">
      <alignment horizontal="left" vertical="center" wrapText="1"/>
    </xf>
    <xf numFmtId="0" fontId="26" fillId="4" borderId="96" xfId="4" applyFont="1" applyFill="1" applyBorder="1" applyAlignment="1">
      <alignment horizontal="left" vertical="center" wrapText="1"/>
    </xf>
    <xf numFmtId="0" fontId="26" fillId="4" borderId="254" xfId="4" applyFont="1" applyFill="1" applyBorder="1" applyAlignment="1">
      <alignment horizontal="left" vertical="center" wrapText="1"/>
    </xf>
    <xf numFmtId="0" fontId="40" fillId="0" borderId="210" xfId="0" applyFont="1" applyBorder="1" applyAlignment="1">
      <alignment horizontal="left" wrapText="1" shrinkToFit="1"/>
    </xf>
    <xf numFmtId="0" fontId="40" fillId="0" borderId="211" xfId="0" applyFont="1" applyBorder="1" applyAlignment="1">
      <alignment horizontal="left" shrinkToFit="1"/>
    </xf>
    <xf numFmtId="0" fontId="40" fillId="0" borderId="187" xfId="0" applyFont="1" applyBorder="1" applyAlignment="1">
      <alignment horizontal="center" vertical="center"/>
    </xf>
    <xf numFmtId="0" fontId="40" fillId="0" borderId="53" xfId="0" applyFont="1" applyBorder="1" applyAlignment="1">
      <alignment horizontal="center" vertical="center"/>
    </xf>
    <xf numFmtId="0" fontId="40" fillId="0" borderId="48" xfId="0" applyFont="1" applyBorder="1" applyAlignment="1">
      <alignment horizontal="center" vertical="center"/>
    </xf>
    <xf numFmtId="0" fontId="37" fillId="0" borderId="33" xfId="0" applyFont="1" applyBorder="1">
      <alignment vertical="center"/>
    </xf>
    <xf numFmtId="0" fontId="65" fillId="0" borderId="0" xfId="5" applyFont="1" applyAlignment="1">
      <alignment horizontal="left" vertical="center" wrapText="1"/>
    </xf>
    <xf numFmtId="0" fontId="65" fillId="0" borderId="0" xfId="5" applyFont="1" applyAlignment="1">
      <alignment horizontal="left" vertical="top"/>
    </xf>
    <xf numFmtId="0" fontId="42" fillId="0" borderId="0" xfId="0" applyFont="1" applyAlignment="1">
      <alignment horizontal="center" vertical="center"/>
    </xf>
    <xf numFmtId="0" fontId="42" fillId="0" borderId="0" xfId="0" applyFont="1" applyAlignment="1">
      <alignment horizontal="center" vertical="center" wrapText="1"/>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3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総人口の推移</a:t>
            </a:r>
          </a:p>
        </c:rich>
      </c:tx>
      <c:layout>
        <c:manualLayout>
          <c:xMode val="edge"/>
          <c:yMode val="edge"/>
          <c:x val="0.45410498654183051"/>
          <c:y val="3.1171213910755773E-2"/>
        </c:manualLayout>
      </c:layout>
      <c:overlay val="0"/>
      <c:spPr>
        <a:noFill/>
        <a:ln w="25400">
          <a:noFill/>
        </a:ln>
      </c:spPr>
    </c:title>
    <c:autoTitleDeleted val="0"/>
    <c:plotArea>
      <c:layout>
        <c:manualLayout>
          <c:layoutTarget val="inner"/>
          <c:xMode val="edge"/>
          <c:yMode val="edge"/>
          <c:x val="5.723988848795046E-2"/>
          <c:y val="0.14997721469484462"/>
          <c:w val="0.83720468210364851"/>
          <c:h val="0.70688961630964231"/>
        </c:manualLayout>
      </c:layout>
      <c:lineChart>
        <c:grouping val="standard"/>
        <c:varyColors val="0"/>
        <c:ser>
          <c:idx val="0"/>
          <c:order val="0"/>
          <c:tx>
            <c:strRef>
              <c:f>'【添付資料】トレンドグラフ（一般廃棄物）'!$C$4</c:f>
              <c:strCache>
                <c:ptCount val="1"/>
                <c:pt idx="0">
                  <c:v>①総人口（人）</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'【添付資料】トレンドグラフ（一般廃棄物）'!$D$4:$N$4</c:f>
              <c:numCache>
                <c:formatCode>#,##0_);[Red]\(#,##0\)</c:formatCode>
                <c:ptCount val="11"/>
              </c:numCache>
            </c:numRef>
          </c:val>
          <c:smooth val="0"/>
          <c:extLst>
            <c:ext xmlns:c16="http://schemas.microsoft.com/office/drawing/2014/chart" uri="{C3380CC4-5D6E-409C-BE32-E72D297353CC}">
              <c16:uniqueId val="{00000000-97BB-429B-A755-51897F31E06E}"/>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8813902951435181E-2"/>
              <c:y val="5.1560968309507529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事業系ごみ、生活系ごみ、その他排出量の推移</a:t>
            </a:r>
          </a:p>
        </c:rich>
      </c:tx>
      <c:layout>
        <c:manualLayout>
          <c:xMode val="edge"/>
          <c:yMode val="edge"/>
          <c:x val="0.35784342640093009"/>
          <c:y val="3.4825338587297798E-2"/>
        </c:manualLayout>
      </c:layout>
      <c:overlay val="0"/>
      <c:spPr>
        <a:noFill/>
        <a:ln w="25400">
          <a:noFill/>
        </a:ln>
      </c:spPr>
    </c:title>
    <c:autoTitleDeleted val="0"/>
    <c:plotArea>
      <c:layout>
        <c:manualLayout>
          <c:layoutTarget val="inner"/>
          <c:xMode val="edge"/>
          <c:yMode val="edge"/>
          <c:x val="5.22738318801865E-2"/>
          <c:y val="0.15741053041458605"/>
          <c:w val="0.81780945839872876"/>
          <c:h val="0.69866868489101319"/>
        </c:manualLayout>
      </c:layout>
      <c:barChart>
        <c:barDir val="col"/>
        <c:grouping val="stacked"/>
        <c:varyColors val="0"/>
        <c:ser>
          <c:idx val="1"/>
          <c:order val="0"/>
          <c:tx>
            <c:strRef>
              <c:f>'【添付資料】トレンドグラフ（一般廃棄物）'!$C$8</c:f>
              <c:strCache>
                <c:ptCount val="1"/>
                <c:pt idx="0">
                  <c:v>その他排出量
（トン）</c:v>
                </c:pt>
              </c:strCache>
            </c:strRef>
          </c:tx>
          <c:spPr>
            <a:solidFill>
              <a:schemeClr val="bg1">
                <a:lumMod val="75000"/>
              </a:schemeClr>
            </a:solid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'【添付資料】トレンドグラフ（一般廃棄物）'!$D$8:$N$8</c:f>
              <c:numCache>
                <c:formatCode>#,##0_);[Red]\(#,##0\)</c:formatCode>
                <c:ptCount val="11"/>
              </c:numCache>
            </c:numRef>
          </c:val>
          <c:extLst>
            <c:ext xmlns:c16="http://schemas.microsoft.com/office/drawing/2014/chart" uri="{C3380CC4-5D6E-409C-BE32-E72D297353CC}">
              <c16:uniqueId val="{00000000-42D4-40AA-8820-A3A6D2497A01}"/>
            </c:ext>
          </c:extLst>
        </c:ser>
        <c:ser>
          <c:idx val="2"/>
          <c:order val="1"/>
          <c:tx>
            <c:strRef>
              <c:f>'【添付資料】トレンドグラフ（一般廃棄物）'!$C$6</c:f>
              <c:strCache>
                <c:ptCount val="1"/>
                <c:pt idx="0">
                  <c:v>③生活系ごみ排出量
（トン）</c:v>
                </c:pt>
              </c:strCache>
            </c:strRef>
          </c:tx>
          <c:spPr>
            <a:solidFill>
              <a:schemeClr val="accent1">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'【添付資料】トレンドグラフ（一般廃棄物）'!$D$6:$N$6</c:f>
              <c:numCache>
                <c:formatCode>#,##0_);[Red]\(#,##0\)</c:formatCode>
                <c:ptCount val="11"/>
              </c:numCache>
            </c:numRef>
          </c:val>
          <c:extLst>
            <c:ext xmlns:c16="http://schemas.microsoft.com/office/drawing/2014/chart" uri="{C3380CC4-5D6E-409C-BE32-E72D297353CC}">
              <c16:uniqueId val="{00000001-42D4-40AA-8820-A3A6D2497A01}"/>
            </c:ext>
          </c:extLst>
        </c:ser>
        <c:ser>
          <c:idx val="0"/>
          <c:order val="2"/>
          <c:tx>
            <c:strRef>
              <c:f>'【添付資料】トレンドグラフ（一般廃棄物）'!$C$5</c:f>
              <c:strCache>
                <c:ptCount val="1"/>
                <c:pt idx="0">
                  <c:v>②事業系ごみ排出量
（トン）</c:v>
                </c:pt>
              </c:strCache>
            </c:strRef>
          </c:tx>
          <c:spPr>
            <a:solidFill>
              <a:schemeClr val="accent2">
                <a:lumMod val="40000"/>
                <a:lumOff val="60000"/>
              </a:schemeClr>
            </a:solidFill>
            <a:ln w="254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'【添付資料】トレンドグラフ（一般廃棄物）'!$D$5:$N$5</c:f>
              <c:numCache>
                <c:formatCode>#,##0_);[Red]\(#,##0\)</c:formatCode>
                <c:ptCount val="11"/>
              </c:numCache>
            </c:numRef>
          </c:val>
          <c:extLst>
            <c:ext xmlns:c16="http://schemas.microsoft.com/office/drawing/2014/chart" uri="{C3380CC4-5D6E-409C-BE32-E72D297353CC}">
              <c16:uniqueId val="{00000002-42D4-40AA-8820-A3A6D2497A01}"/>
            </c:ext>
          </c:extLst>
        </c:ser>
        <c:dLbls>
          <c:showLegendKey val="0"/>
          <c:showVal val="0"/>
          <c:showCatName val="0"/>
          <c:showSerName val="0"/>
          <c:showPercent val="0"/>
          <c:showBubbleSize val="0"/>
        </c:dLbls>
        <c:gapWidth val="100"/>
        <c:overlap val="100"/>
        <c:axId val="120190768"/>
        <c:axId val="1"/>
      </c:barChart>
      <c:barChart>
        <c:barDir val="col"/>
        <c:grouping val="stacked"/>
        <c:varyColors val="0"/>
        <c:ser>
          <c:idx val="3"/>
          <c:order val="3"/>
          <c:tx>
            <c:strRef>
              <c:f>'【添付資料】トレンドグラフ（一般廃棄物）'!$C$9</c:f>
              <c:strCache>
                <c:ptCount val="1"/>
                <c:pt idx="0">
                  <c:v>⑤総排出量
（トン）</c:v>
                </c:pt>
              </c:strCache>
            </c:strRef>
          </c:tx>
          <c:spPr>
            <a:noFill/>
            <a:ln>
              <a:noFill/>
            </a:ln>
          </c:spPr>
          <c:invertIfNegative val="0"/>
          <c:dLbls>
            <c:dLbl>
              <c:idx val="0"/>
              <c:layout>
                <c:manualLayout>
                  <c:x val="0"/>
                  <c:y val="-0.311652947743891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D4-40AA-8820-A3A6D2497A01}"/>
                </c:ext>
              </c:extLst>
            </c:dLbl>
            <c:dLbl>
              <c:idx val="1"/>
              <c:layout>
                <c:manualLayout>
                  <c:x val="1.8453452588704775E-17"/>
                  <c:y val="-0.304719735530536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D4-40AA-8820-A3A6D2497A01}"/>
                </c:ext>
              </c:extLst>
            </c:dLbl>
            <c:dLbl>
              <c:idx val="2"/>
              <c:layout>
                <c:manualLayout>
                  <c:x val="0"/>
                  <c:y val="-0.308148808949098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D4-40AA-8820-A3A6D2497A01}"/>
                </c:ext>
              </c:extLst>
            </c:dLbl>
            <c:dLbl>
              <c:idx val="3"/>
              <c:layout>
                <c:manualLayout>
                  <c:x val="0"/>
                  <c:y val="-0.301215596735744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D4-40AA-8820-A3A6D2497A01}"/>
                </c:ext>
              </c:extLst>
            </c:dLbl>
            <c:dLbl>
              <c:idx val="4"/>
              <c:layout>
                <c:manualLayout>
                  <c:x val="0"/>
                  <c:y val="-0.294282384522389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D4-40AA-8820-A3A6D2497A01}"/>
                </c:ext>
              </c:extLst>
            </c:dLbl>
            <c:dLbl>
              <c:idx val="5"/>
              <c:layout>
                <c:manualLayout>
                  <c:x val="0"/>
                  <c:y val="-0.294257362730312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D4-40AA-8820-A3A6D2497A01}"/>
                </c:ext>
              </c:extLst>
            </c:dLbl>
            <c:dLbl>
              <c:idx val="6"/>
              <c:layout>
                <c:manualLayout>
                  <c:x val="0"/>
                  <c:y val="-0.290778245727596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D4-40AA-8820-A3A6D2497A01}"/>
                </c:ext>
              </c:extLst>
            </c:dLbl>
            <c:dLbl>
              <c:idx val="7"/>
              <c:layout>
                <c:manualLayout>
                  <c:x val="-7.3813810354819099E-17"/>
                  <c:y val="-0.283845305490243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D4-40AA-8820-A3A6D2497A01}"/>
                </c:ext>
              </c:extLst>
            </c:dLbl>
            <c:dLbl>
              <c:idx val="8"/>
              <c:layout>
                <c:manualLayout>
                  <c:x val="-1.476276207096382E-16"/>
                  <c:y val="-0.2803661884875278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D4-40AA-8820-A3A6D2497A01}"/>
                </c:ext>
              </c:extLst>
            </c:dLbl>
            <c:dLbl>
              <c:idx val="9"/>
              <c:layout>
                <c:manualLayout>
                  <c:x val="0"/>
                  <c:y val="-0.283795261906089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D4-40AA-8820-A3A6D2497A01}"/>
                </c:ext>
              </c:extLst>
            </c:dLbl>
            <c:dLbl>
              <c:idx val="10"/>
              <c:layout>
                <c:manualLayout>
                  <c:x val="0"/>
                  <c:y val="-0.283770240114012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D4-40AA-8820-A3A6D2497A01}"/>
                </c:ext>
              </c:extLst>
            </c:dLbl>
            <c:numFmt formatCode="#,##0_);[Red]\(#,##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'【添付資料】トレンドグラフ（一般廃棄物）'!$D$9:$N$9</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42D4-40AA-8820-A3A6D2497A01}"/>
            </c:ext>
          </c:extLst>
        </c:ser>
        <c:dLbls>
          <c:showLegendKey val="0"/>
          <c:showVal val="0"/>
          <c:showCatName val="0"/>
          <c:showSerName val="0"/>
          <c:showPercent val="0"/>
          <c:showBubbleSize val="0"/>
        </c:dLbls>
        <c:gapWidth val="100"/>
        <c:overlap val="100"/>
        <c:axId val="275185200"/>
        <c:axId val="275188080"/>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1.5032829031766672E-2"/>
              <c:y val="5.53870966425922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valAx>
        <c:axId val="275188080"/>
        <c:scaling>
          <c:orientation val="minMax"/>
          <c:min val="0"/>
        </c:scaling>
        <c:delete val="1"/>
        <c:axPos val="r"/>
        <c:numFmt formatCode="#,##0_);[Red]\(#,##0\)" sourceLinked="1"/>
        <c:majorTickMark val="out"/>
        <c:minorTickMark val="none"/>
        <c:tickLblPos val="nextTo"/>
        <c:crossAx val="275185200"/>
        <c:crosses val="max"/>
        <c:crossBetween val="between"/>
      </c:valAx>
      <c:catAx>
        <c:axId val="275185200"/>
        <c:scaling>
          <c:orientation val="minMax"/>
        </c:scaling>
        <c:delete val="1"/>
        <c:axPos val="b"/>
        <c:majorTickMark val="out"/>
        <c:minorTickMark val="none"/>
        <c:tickLblPos val="nextTo"/>
        <c:crossAx val="275188080"/>
        <c:crosses val="autoZero"/>
        <c:auto val="1"/>
        <c:lblAlgn val="ctr"/>
        <c:lblOffset val="100"/>
        <c:noMultiLvlLbl val="0"/>
      </c:catAx>
      <c:spPr>
        <a:noFill/>
        <a:ln w="25400">
          <a:noFill/>
        </a:ln>
      </c:spPr>
    </c:plotArea>
    <c:legend>
      <c:legendPos val="r"/>
      <c:legendEntry>
        <c:idx val="3"/>
        <c:delete val="1"/>
      </c:legendEntry>
      <c:layout>
        <c:manualLayout>
          <c:xMode val="edge"/>
          <c:yMode val="edge"/>
          <c:x val="0.88197240355686657"/>
          <c:y val="0.22986999454311624"/>
          <c:w val="9.7606256158700014E-2"/>
          <c:h val="0.5876436611067787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総資源化量と埋立て最終処分量の推移</a:t>
            </a:r>
          </a:p>
        </c:rich>
      </c:tx>
      <c:layout>
        <c:manualLayout>
          <c:xMode val="edge"/>
          <c:yMode val="edge"/>
          <c:x val="0.38074754669656119"/>
          <c:y val="3.8630377524143986E-2"/>
        </c:manualLayout>
      </c:layout>
      <c:overlay val="0"/>
      <c:spPr>
        <a:noFill/>
        <a:ln w="25400">
          <a:noFill/>
        </a:ln>
      </c:spPr>
    </c:title>
    <c:autoTitleDeleted val="0"/>
    <c:plotArea>
      <c:layout>
        <c:manualLayout>
          <c:layoutTarget val="inner"/>
          <c:xMode val="edge"/>
          <c:yMode val="edge"/>
          <c:x val="5.4402088571850138E-2"/>
          <c:y val="0.16223519553459512"/>
          <c:w val="0.84108386323383488"/>
          <c:h val="0.69263222044473993"/>
        </c:manualLayout>
      </c:layout>
      <c:barChart>
        <c:barDir val="col"/>
        <c:grouping val="clustered"/>
        <c:varyColors val="0"/>
        <c:ser>
          <c:idx val="2"/>
          <c:order val="0"/>
          <c:tx>
            <c:strRef>
              <c:f>'【添付資料】トレンドグラフ（一般廃棄物）'!$C$11</c:f>
              <c:strCache>
                <c:ptCount val="1"/>
                <c:pt idx="0">
                  <c:v>⑦総資源化量
（トン）</c:v>
                </c:pt>
              </c:strCache>
            </c:strRef>
          </c:tx>
          <c:spPr>
            <a:solidFill>
              <a:schemeClr val="accent3">
                <a:lumMod val="60000"/>
                <a:lumOff val="40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'【添付資料】トレンドグラフ（一般廃棄物）'!$D$11:$N$11</c:f>
              <c:numCache>
                <c:formatCode>#,##0_);[Red]\(#,##0\)</c:formatCode>
                <c:ptCount val="11"/>
              </c:numCache>
            </c:numRef>
          </c:val>
          <c:extLst>
            <c:ext xmlns:c16="http://schemas.microsoft.com/office/drawing/2014/chart" uri="{C3380CC4-5D6E-409C-BE32-E72D297353CC}">
              <c16:uniqueId val="{00000000-9018-49B6-BAE3-03E8A60B4250}"/>
            </c:ext>
          </c:extLst>
        </c:ser>
        <c:ser>
          <c:idx val="0"/>
          <c:order val="1"/>
          <c:tx>
            <c:strRef>
              <c:f>'【添付資料】トレンドグラフ（一般廃棄物）'!$C$12</c:f>
              <c:strCache>
                <c:ptCount val="1"/>
                <c:pt idx="0">
                  <c:v>⑧埋立最終処分量
（トン）</c:v>
                </c:pt>
              </c:strCache>
            </c:strRef>
          </c:tx>
          <c:spPr>
            <a:solidFill>
              <a:schemeClr val="accent6">
                <a:lumMod val="60000"/>
                <a:lumOff val="40000"/>
              </a:schemeClr>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'【添付資料】トレンドグラフ（一般廃棄物）'!$D$12:$N$12</c:f>
              <c:numCache>
                <c:formatCode>#,##0_);[Red]\(#,##0\)</c:formatCode>
                <c:ptCount val="11"/>
              </c:numCache>
            </c:numRef>
          </c:val>
          <c:extLst>
            <c:ext xmlns:c16="http://schemas.microsoft.com/office/drawing/2014/chart" uri="{C3380CC4-5D6E-409C-BE32-E72D297353CC}">
              <c16:uniqueId val="{00000001-9018-49B6-BAE3-03E8A60B4250}"/>
            </c:ext>
          </c:extLst>
        </c:ser>
        <c:dLbls>
          <c:showLegendKey val="0"/>
          <c:showVal val="0"/>
          <c:showCatName val="0"/>
          <c:showSerName val="0"/>
          <c:showPercent val="0"/>
          <c:showBubbleSize val="0"/>
        </c:dLbls>
        <c:gapWidth val="100"/>
        <c:overlap val="-20"/>
        <c:axId val="120190768"/>
        <c:axId val="1"/>
      </c:bar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（トン）</a:t>
                </a:r>
              </a:p>
            </c:rich>
          </c:tx>
          <c:layout>
            <c:manualLayout>
              <c:xMode val="edge"/>
              <c:yMode val="edge"/>
              <c:x val="2.0057534882987879E-2"/>
              <c:y val="6.2651126392842052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90184628580467219"/>
          <c:y val="0.33537223562594631"/>
          <c:w val="8.8030586744387546E-2"/>
          <c:h val="0.36699024562228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１人１日当たりのごみ排出量・１人１日当たりの排出量の推移</a:t>
            </a:r>
          </a:p>
        </c:rich>
      </c:tx>
      <c:layout>
        <c:manualLayout>
          <c:xMode val="edge"/>
          <c:yMode val="edge"/>
          <c:x val="0.34286595780070661"/>
          <c:y val="3.1171279225119634E-2"/>
        </c:manualLayout>
      </c:layout>
      <c:overlay val="0"/>
      <c:spPr>
        <a:noFill/>
        <a:ln w="25400">
          <a:noFill/>
        </a:ln>
      </c:spPr>
    </c:title>
    <c:autoTitleDeleted val="0"/>
    <c:plotArea>
      <c:layout>
        <c:manualLayout>
          <c:layoutTarget val="inner"/>
          <c:xMode val="edge"/>
          <c:yMode val="edge"/>
          <c:x val="5.723988848795046E-2"/>
          <c:y val="0.14997721469484462"/>
          <c:w val="0.84326331796335496"/>
          <c:h val="0.70688961630964231"/>
        </c:manualLayout>
      </c:layout>
      <c:lineChart>
        <c:grouping val="standard"/>
        <c:varyColors val="0"/>
        <c:ser>
          <c:idx val="2"/>
          <c:order val="0"/>
          <c:tx>
            <c:strRef>
              <c:f>'【添付資料】トレンドグラフ（一般廃棄物）'!$C$7</c:f>
              <c:strCache>
                <c:ptCount val="1"/>
                <c:pt idx="0">
                  <c:v>④1人1日当たりの
ごみ排出量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'【添付資料】トレンドグラフ（一般廃棄物）'!$D$7:$N$7</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AE3-4F06-AD95-F2564DC3FE80}"/>
            </c:ext>
          </c:extLst>
        </c:ser>
        <c:ser>
          <c:idx val="1"/>
          <c:order val="1"/>
          <c:tx>
            <c:strRef>
              <c:f>'【添付資料】トレンドグラフ（一般廃棄物）'!$C$10</c:f>
              <c:strCache>
                <c:ptCount val="1"/>
                <c:pt idx="0">
                  <c:v>⑥1人1日当たりの
排出量
（ｇ/人日）</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'【添付資料】トレンドグラフ（一般廃棄物）'!$D$2:$N$3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'【添付資料】トレンドグラフ（一般廃棄物）'!$D$10:$N$10</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AE3-4F06-AD95-F2564DC3FE80}"/>
            </c:ext>
          </c:extLst>
        </c:ser>
        <c:dLbls>
          <c:showLegendKey val="0"/>
          <c:showVal val="0"/>
          <c:showCatName val="0"/>
          <c:showSerName val="0"/>
          <c:showPercent val="0"/>
          <c:showBubbleSize val="0"/>
        </c:dLbls>
        <c:marker val="1"/>
        <c:smooth val="0"/>
        <c:axId val="120190768"/>
        <c:axId val="1"/>
      </c:lineChart>
      <c:catAx>
        <c:axId val="12019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（ｇ</a:t>
                </a:r>
                <a:r>
                  <a:rPr lang="en-US" altLang="ja-JP">
                    <a:solidFill>
                      <a:schemeClr val="tx1">
                        <a:lumMod val="65000"/>
                        <a:lumOff val="35000"/>
                      </a:schemeClr>
                    </a:solidFill>
                  </a:rPr>
                  <a:t>/</a:t>
                </a:r>
                <a:r>
                  <a:rPr lang="ja-JP" altLang="en-US">
                    <a:solidFill>
                      <a:schemeClr val="tx1">
                        <a:lumMod val="65000"/>
                        <a:lumOff val="35000"/>
                      </a:schemeClr>
                    </a:solidFill>
                  </a:rPr>
                  <a:t>人日）</a:t>
                </a:r>
              </a:p>
            </c:rich>
          </c:tx>
          <c:layout>
            <c:manualLayout>
              <c:xMode val="edge"/>
              <c:yMode val="edge"/>
              <c:x val="1.1772991560549282E-2"/>
              <c:y val="4.7906152247027246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190768"/>
        <c:crosses val="autoZero"/>
        <c:crossBetween val="between"/>
      </c:valAx>
      <c:spPr>
        <a:noFill/>
        <a:ln w="25400">
          <a:noFill/>
        </a:ln>
      </c:spPr>
    </c:plotArea>
    <c:legend>
      <c:legendPos val="r"/>
      <c:layout>
        <c:manualLayout>
          <c:xMode val="edge"/>
          <c:yMode val="edge"/>
          <c:x val="0.89487111902327099"/>
          <c:y val="0.23150294587302461"/>
          <c:w val="0.10512888097672901"/>
          <c:h val="0.6276746875172072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239843</xdr:colOff>
      <xdr:row>10</xdr:row>
      <xdr:rowOff>494814</xdr:rowOff>
    </xdr:from>
    <xdr:to>
      <xdr:col>11</xdr:col>
      <xdr:colOff>684062</xdr:colOff>
      <xdr:row>12</xdr:row>
      <xdr:rowOff>747382</xdr:rowOff>
    </xdr:to>
    <xdr:sp macro="" textlink="">
      <xdr:nvSpPr>
        <xdr:cNvPr id="2" name="右矢印 1">
          <a:extLst>
            <a:ext uri="{FF2B5EF4-FFF2-40B4-BE49-F238E27FC236}">
              <a16:creationId xmlns:a16="http://schemas.microsoft.com/office/drawing/2014/main" id="{53F72BBA-A484-42AF-8DDB-E40AE96D19A2}"/>
            </a:ext>
          </a:extLst>
        </xdr:cNvPr>
        <xdr:cNvSpPr/>
      </xdr:nvSpPr>
      <xdr:spPr>
        <a:xfrm>
          <a:off x="7189283" y="3634254"/>
          <a:ext cx="444219" cy="1128868"/>
        </a:xfrm>
        <a:prstGeom prst="rightArrow">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433294</xdr:colOff>
      <xdr:row>4</xdr:row>
      <xdr:rowOff>82176</xdr:rowOff>
    </xdr:from>
    <xdr:ext cx="3481052" cy="759310"/>
    <xdr:sp macro="" textlink="">
      <xdr:nvSpPr>
        <xdr:cNvPr id="3" name="正方形/長方形 2">
          <a:extLst>
            <a:ext uri="{FF2B5EF4-FFF2-40B4-BE49-F238E27FC236}">
              <a16:creationId xmlns:a16="http://schemas.microsoft.com/office/drawing/2014/main" id="{E6F6398D-85F9-4BB2-8476-59711A1981D1}"/>
            </a:ext>
          </a:extLst>
        </xdr:cNvPr>
        <xdr:cNvSpPr/>
      </xdr:nvSpPr>
      <xdr:spPr>
        <a:xfrm>
          <a:off x="12162118" y="844176"/>
          <a:ext cx="3481052" cy="7593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2000" b="1"/>
            <a:t>適宜行・列の追加・削除可</a:t>
          </a:r>
          <a:br>
            <a:rPr kumimoji="1" lang="en-US" altLang="ja-JP" sz="2000" b="1"/>
          </a:br>
          <a:r>
            <a:rPr kumimoji="1" lang="ja-JP" altLang="en-US" sz="2000" b="1"/>
            <a:t>（構成市町村数や分別品目）</a:t>
          </a:r>
          <a:endParaRPr kumimoji="1" lang="ja-JP" alt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64061</xdr:colOff>
      <xdr:row>2</xdr:row>
      <xdr:rowOff>201705</xdr:rowOff>
    </xdr:from>
    <xdr:ext cx="2631490" cy="425822"/>
    <xdr:sp macro="" textlink="">
      <xdr:nvSpPr>
        <xdr:cNvPr id="2" name="正方形/長方形 1">
          <a:extLst>
            <a:ext uri="{FF2B5EF4-FFF2-40B4-BE49-F238E27FC236}">
              <a16:creationId xmlns:a16="http://schemas.microsoft.com/office/drawing/2014/main" id="{DF7A5317-BEB7-4638-A50E-9149E784194D}"/>
            </a:ext>
          </a:extLst>
        </xdr:cNvPr>
        <xdr:cNvSpPr/>
      </xdr:nvSpPr>
      <xdr:spPr>
        <a:xfrm>
          <a:off x="8150786" y="725580"/>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1681</xdr:colOff>
      <xdr:row>2</xdr:row>
      <xdr:rowOff>216086</xdr:rowOff>
    </xdr:from>
    <xdr:ext cx="2631490" cy="425822"/>
    <xdr:sp macro="" textlink="">
      <xdr:nvSpPr>
        <xdr:cNvPr id="2" name="正方形/長方形 1">
          <a:extLst>
            <a:ext uri="{FF2B5EF4-FFF2-40B4-BE49-F238E27FC236}">
              <a16:creationId xmlns:a16="http://schemas.microsoft.com/office/drawing/2014/main" id="{074A3EDD-8BB7-4B63-8577-8401EB87EF6E}"/>
            </a:ext>
          </a:extLst>
        </xdr:cNvPr>
        <xdr:cNvSpPr/>
      </xdr:nvSpPr>
      <xdr:spPr>
        <a:xfrm>
          <a:off x="3144931" y="485961"/>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249704</xdr:colOff>
      <xdr:row>2</xdr:row>
      <xdr:rowOff>44824</xdr:rowOff>
    </xdr:from>
    <xdr:ext cx="2679650" cy="425822"/>
    <xdr:sp macro="" textlink="">
      <xdr:nvSpPr>
        <xdr:cNvPr id="3" name="正方形/長方形 2">
          <a:extLst>
            <a:ext uri="{FF2B5EF4-FFF2-40B4-BE49-F238E27FC236}">
              <a16:creationId xmlns:a16="http://schemas.microsoft.com/office/drawing/2014/main" id="{98265133-34D0-4666-A712-45D11CFDA10D}"/>
            </a:ext>
          </a:extLst>
        </xdr:cNvPr>
        <xdr:cNvSpPr/>
      </xdr:nvSpPr>
      <xdr:spPr>
        <a:xfrm>
          <a:off x="8079254" y="514724"/>
          <a:ext cx="267965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63501</xdr:colOff>
      <xdr:row>2</xdr:row>
      <xdr:rowOff>46567</xdr:rowOff>
    </xdr:from>
    <xdr:ext cx="2631490" cy="425822"/>
    <xdr:sp macro="" textlink="">
      <xdr:nvSpPr>
        <xdr:cNvPr id="2" name="正方形/長方形 1">
          <a:extLst>
            <a:ext uri="{FF2B5EF4-FFF2-40B4-BE49-F238E27FC236}">
              <a16:creationId xmlns:a16="http://schemas.microsoft.com/office/drawing/2014/main" id="{7103388C-C4A8-4035-A9A4-55E93AEA7508}"/>
            </a:ext>
          </a:extLst>
        </xdr:cNvPr>
        <xdr:cNvSpPr/>
      </xdr:nvSpPr>
      <xdr:spPr>
        <a:xfrm>
          <a:off x="8147051" y="497417"/>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236008</xdr:colOff>
      <xdr:row>2</xdr:row>
      <xdr:rowOff>66676</xdr:rowOff>
    </xdr:from>
    <xdr:ext cx="2679650" cy="425822"/>
    <xdr:sp macro="" textlink="">
      <xdr:nvSpPr>
        <xdr:cNvPr id="4" name="正方形/長方形 3">
          <a:extLst>
            <a:ext uri="{FF2B5EF4-FFF2-40B4-BE49-F238E27FC236}">
              <a16:creationId xmlns:a16="http://schemas.microsoft.com/office/drawing/2014/main" id="{FA15490A-F962-47DA-870A-DF42C822AF4C}"/>
            </a:ext>
          </a:extLst>
        </xdr:cNvPr>
        <xdr:cNvSpPr/>
      </xdr:nvSpPr>
      <xdr:spPr>
        <a:xfrm>
          <a:off x="8065558" y="485776"/>
          <a:ext cx="267965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25400</xdr:colOff>
      <xdr:row>2</xdr:row>
      <xdr:rowOff>125942</xdr:rowOff>
    </xdr:from>
    <xdr:ext cx="2631490" cy="425822"/>
    <xdr:sp macro="" textlink="">
      <xdr:nvSpPr>
        <xdr:cNvPr id="2" name="正方形/長方形 1">
          <a:extLst>
            <a:ext uri="{FF2B5EF4-FFF2-40B4-BE49-F238E27FC236}">
              <a16:creationId xmlns:a16="http://schemas.microsoft.com/office/drawing/2014/main" id="{F0877ECF-A34E-4F92-8372-FA785D256531}"/>
            </a:ext>
          </a:extLst>
        </xdr:cNvPr>
        <xdr:cNvSpPr/>
      </xdr:nvSpPr>
      <xdr:spPr>
        <a:xfrm>
          <a:off x="8108950" y="545042"/>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49742</xdr:colOff>
      <xdr:row>2</xdr:row>
      <xdr:rowOff>21167</xdr:rowOff>
    </xdr:from>
    <xdr:ext cx="2692350" cy="433916"/>
    <xdr:sp macro="" textlink="">
      <xdr:nvSpPr>
        <xdr:cNvPr id="2" name="正方形/長方形 1">
          <a:extLst>
            <a:ext uri="{FF2B5EF4-FFF2-40B4-BE49-F238E27FC236}">
              <a16:creationId xmlns:a16="http://schemas.microsoft.com/office/drawing/2014/main" id="{F5FBBCA3-0C5C-4828-951E-356AE602F51B}"/>
            </a:ext>
          </a:extLst>
        </xdr:cNvPr>
        <xdr:cNvSpPr/>
      </xdr:nvSpPr>
      <xdr:spPr>
        <a:xfrm>
          <a:off x="8133292" y="427567"/>
          <a:ext cx="2692350" cy="433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0</xdr:colOff>
      <xdr:row>3</xdr:row>
      <xdr:rowOff>0</xdr:rowOff>
    </xdr:from>
    <xdr:ext cx="2631490" cy="425822"/>
    <xdr:sp macro="" textlink="">
      <xdr:nvSpPr>
        <xdr:cNvPr id="2" name="正方形/長方形 1">
          <a:extLst>
            <a:ext uri="{FF2B5EF4-FFF2-40B4-BE49-F238E27FC236}">
              <a16:creationId xmlns:a16="http://schemas.microsoft.com/office/drawing/2014/main" id="{02FE503B-ADAA-417C-A1C2-BE703D4B2EC3}"/>
            </a:ext>
          </a:extLst>
        </xdr:cNvPr>
        <xdr:cNvSpPr/>
      </xdr:nvSpPr>
      <xdr:spPr>
        <a:xfrm>
          <a:off x="10318750" y="518583"/>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0</xdr:colOff>
      <xdr:row>4</xdr:row>
      <xdr:rowOff>89647</xdr:rowOff>
    </xdr:from>
    <xdr:ext cx="2631490" cy="425822"/>
    <xdr:sp macro="" textlink="">
      <xdr:nvSpPr>
        <xdr:cNvPr id="2" name="正方形/長方形 1">
          <a:extLst>
            <a:ext uri="{FF2B5EF4-FFF2-40B4-BE49-F238E27FC236}">
              <a16:creationId xmlns:a16="http://schemas.microsoft.com/office/drawing/2014/main" id="{A26AFB0C-D052-4B4E-821E-9C02095C8281}"/>
            </a:ext>
          </a:extLst>
        </xdr:cNvPr>
        <xdr:cNvSpPr/>
      </xdr:nvSpPr>
      <xdr:spPr>
        <a:xfrm>
          <a:off x="7003676" y="773206"/>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適宜行の追加・削除可</a:t>
          </a:r>
          <a:endParaRPr kumimoji="1" lang="ja-JP" altLang="en-US" sz="1200" b="1"/>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26</xdr:col>
      <xdr:colOff>0</xdr:colOff>
      <xdr:row>2</xdr:row>
      <xdr:rowOff>100854</xdr:rowOff>
    </xdr:from>
    <xdr:to>
      <xdr:col>47</xdr:col>
      <xdr:colOff>470572</xdr:colOff>
      <xdr:row>4</xdr:row>
      <xdr:rowOff>200533</xdr:rowOff>
    </xdr:to>
    <xdr:pic>
      <xdr:nvPicPr>
        <xdr:cNvPr id="2" name="図 1">
          <a:extLst>
            <a:ext uri="{FF2B5EF4-FFF2-40B4-BE49-F238E27FC236}">
              <a16:creationId xmlns:a16="http://schemas.microsoft.com/office/drawing/2014/main" id="{ED3CEA46-73A7-5C7F-C142-D829261B5EC6}"/>
            </a:ext>
          </a:extLst>
        </xdr:cNvPr>
        <xdr:cNvPicPr>
          <a:picLocks noChangeAspect="1"/>
        </xdr:cNvPicPr>
      </xdr:nvPicPr>
      <xdr:blipFill>
        <a:blip xmlns:r="http://schemas.openxmlformats.org/officeDocument/2006/relationships" r:embed="rId1"/>
        <a:stretch>
          <a:fillRect/>
        </a:stretch>
      </xdr:blipFill>
      <xdr:spPr>
        <a:xfrm>
          <a:off x="17301882" y="549089"/>
          <a:ext cx="13651230" cy="797037"/>
        </a:xfrm>
        <a:prstGeom prst="rect">
          <a:avLst/>
        </a:prstGeom>
      </xdr:spPr>
    </xdr:pic>
    <xdr:clientData/>
  </xdr:twoCellAnchor>
  <xdr:oneCellAnchor>
    <xdr:from>
      <xdr:col>26</xdr:col>
      <xdr:colOff>86591</xdr:colOff>
      <xdr:row>20</xdr:row>
      <xdr:rowOff>311727</xdr:rowOff>
    </xdr:from>
    <xdr:ext cx="4160837" cy="1092800"/>
    <xdr:sp macro="" textlink="">
      <xdr:nvSpPr>
        <xdr:cNvPr id="3" name="正方形/長方形 2">
          <a:extLst>
            <a:ext uri="{FF2B5EF4-FFF2-40B4-BE49-F238E27FC236}">
              <a16:creationId xmlns:a16="http://schemas.microsoft.com/office/drawing/2014/main" id="{AF19DB7B-9869-4CB5-80F8-C77BD8BFDDCB}"/>
            </a:ext>
          </a:extLst>
        </xdr:cNvPr>
        <xdr:cNvSpPr/>
      </xdr:nvSpPr>
      <xdr:spPr>
        <a:xfrm>
          <a:off x="17404773" y="7256318"/>
          <a:ext cx="4160837" cy="1092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2000" b="1"/>
            <a:t>適宜列の追加・削除可</a:t>
          </a:r>
          <a:endParaRPr kumimoji="1" lang="en-US" altLang="ja-JP" sz="2000" b="1"/>
        </a:p>
        <a:p>
          <a:pPr algn="l"/>
          <a:r>
            <a:rPr kumimoji="1" lang="ja-JP" altLang="en-US" sz="2000" b="1"/>
            <a:t>（合計の計算漏れに注意すること）</a:t>
          </a:r>
          <a:endParaRPr kumimoji="1" lang="en-US" altLang="ja-JP" sz="2000" b="1"/>
        </a:p>
        <a:p>
          <a:pPr algn="l"/>
          <a:r>
            <a:rPr kumimoji="1" lang="ja-JP" altLang="en-US" sz="2000" b="1"/>
            <a:t>事業名の編集可</a:t>
          </a:r>
          <a:endParaRPr kumimoji="1" lang="ja-JP" altLang="en-US" sz="1200" b="1"/>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xdr:col>
      <xdr:colOff>457651</xdr:colOff>
      <xdr:row>18</xdr:row>
      <xdr:rowOff>236834</xdr:rowOff>
    </xdr:from>
    <xdr:to>
      <xdr:col>13</xdr:col>
      <xdr:colOff>429051</xdr:colOff>
      <xdr:row>18</xdr:row>
      <xdr:rowOff>3898255</xdr:rowOff>
    </xdr:to>
    <xdr:graphicFrame macro="">
      <xdr:nvGraphicFramePr>
        <xdr:cNvPr id="2" name="グラフ 1">
          <a:extLst>
            <a:ext uri="{FF2B5EF4-FFF2-40B4-BE49-F238E27FC236}">
              <a16:creationId xmlns:a16="http://schemas.microsoft.com/office/drawing/2014/main" id="{400E6730-8466-4F27-87D5-79DFA3B06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487075</xdr:colOff>
      <xdr:row>16</xdr:row>
      <xdr:rowOff>217488</xdr:rowOff>
    </xdr:from>
    <xdr:to>
      <xdr:col>13</xdr:col>
      <xdr:colOff>438439</xdr:colOff>
      <xdr:row>16</xdr:row>
      <xdr:rowOff>3894283</xdr:rowOff>
    </xdr:to>
    <xdr:graphicFrame macro="">
      <xdr:nvGraphicFramePr>
        <xdr:cNvPr id="3" name="グラフ 2">
          <a:extLst>
            <a:ext uri="{FF2B5EF4-FFF2-40B4-BE49-F238E27FC236}">
              <a16:creationId xmlns:a16="http://schemas.microsoft.com/office/drawing/2014/main" id="{0F7B152F-1E0D-4B81-AF91-6ED3CDF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476478</xdr:colOff>
      <xdr:row>17</xdr:row>
      <xdr:rowOff>95022</xdr:rowOff>
    </xdr:from>
    <xdr:to>
      <xdr:col>13</xdr:col>
      <xdr:colOff>440258</xdr:colOff>
      <xdr:row>17</xdr:row>
      <xdr:rowOff>3708172</xdr:rowOff>
    </xdr:to>
    <xdr:graphicFrame macro="">
      <xdr:nvGraphicFramePr>
        <xdr:cNvPr id="4" name="グラフ 3">
          <a:extLst>
            <a:ext uri="{FF2B5EF4-FFF2-40B4-BE49-F238E27FC236}">
              <a16:creationId xmlns:a16="http://schemas.microsoft.com/office/drawing/2014/main" id="{9D6D2E67-3EE7-47DE-8BCC-576462E5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447096</xdr:colOff>
      <xdr:row>19</xdr:row>
      <xdr:rowOff>259772</xdr:rowOff>
    </xdr:from>
    <xdr:to>
      <xdr:col>13</xdr:col>
      <xdr:colOff>421671</xdr:colOff>
      <xdr:row>19</xdr:row>
      <xdr:rowOff>3927543</xdr:rowOff>
    </xdr:to>
    <xdr:graphicFrame macro="">
      <xdr:nvGraphicFramePr>
        <xdr:cNvPr id="5" name="グラフ 1">
          <a:extLst>
            <a:ext uri="{FF2B5EF4-FFF2-40B4-BE49-F238E27FC236}">
              <a16:creationId xmlns:a16="http://schemas.microsoft.com/office/drawing/2014/main" id="{6D938B97-EB9F-4CAC-BE69-57BAF0106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D287-36FB-444F-BFBC-90C859D14F48}">
  <sheetPr>
    <tabColor rgb="FFFFFF00"/>
  </sheetPr>
  <dimension ref="A2:I44"/>
  <sheetViews>
    <sheetView tabSelected="1" view="pageBreakPreview" topLeftCell="A11" zoomScaleNormal="100" zoomScaleSheetLayoutView="100" workbookViewId="0">
      <selection activeCell="A14" sqref="A14:I14"/>
    </sheetView>
  </sheetViews>
  <sheetFormatPr defaultColWidth="9" defaultRowHeight="14"/>
  <cols>
    <col min="1" max="9" width="10.81640625" style="225" customWidth="1"/>
    <col min="10" max="16384" width="9" style="225"/>
  </cols>
  <sheetData>
    <row r="2" spans="1:9" ht="25.5" customHeight="1">
      <c r="A2" s="598" t="s">
        <v>576</v>
      </c>
    </row>
    <row r="3" spans="1:9" ht="16">
      <c r="A3" s="598"/>
    </row>
    <row r="4" spans="1:9" ht="146.5" customHeight="1">
      <c r="A4" s="1008" t="s">
        <v>636</v>
      </c>
      <c r="B4" s="1008"/>
      <c r="C4" s="1008"/>
      <c r="D4" s="1008"/>
      <c r="E4" s="1008"/>
      <c r="F4" s="1008"/>
      <c r="G4" s="1008"/>
      <c r="H4" s="1008"/>
      <c r="I4" s="1008"/>
    </row>
    <row r="5" spans="1:9">
      <c r="A5" s="639"/>
      <c r="B5" s="639"/>
      <c r="C5" s="639"/>
      <c r="D5" s="639"/>
      <c r="E5" s="639"/>
      <c r="F5" s="639"/>
      <c r="G5" s="639"/>
      <c r="H5" s="639"/>
      <c r="I5" s="639"/>
    </row>
    <row r="6" spans="1:9" ht="27" customHeight="1">
      <c r="A6" s="225" t="s">
        <v>575</v>
      </c>
    </row>
    <row r="7" spans="1:9" ht="210" customHeight="1">
      <c r="A7" s="983" t="s">
        <v>762</v>
      </c>
      <c r="B7" s="984"/>
      <c r="C7" s="984"/>
      <c r="D7" s="984"/>
      <c r="E7" s="984"/>
      <c r="F7" s="984"/>
      <c r="G7" s="984"/>
      <c r="H7" s="984"/>
      <c r="I7" s="984"/>
    </row>
    <row r="8" spans="1:9" ht="27.75" customHeight="1">
      <c r="A8" s="993" t="s">
        <v>585</v>
      </c>
      <c r="B8" s="994"/>
      <c r="C8" s="994"/>
      <c r="D8" s="994"/>
      <c r="E8" s="994"/>
      <c r="F8" s="994"/>
      <c r="G8" s="994"/>
      <c r="H8" s="994"/>
      <c r="I8" s="995"/>
    </row>
    <row r="9" spans="1:9" ht="104.4" customHeight="1">
      <c r="A9" s="991" t="s">
        <v>605</v>
      </c>
      <c r="B9" s="991"/>
      <c r="C9" s="991"/>
      <c r="D9" s="992" t="s">
        <v>763</v>
      </c>
      <c r="E9" s="992"/>
      <c r="F9" s="992"/>
      <c r="G9" s="992"/>
      <c r="H9" s="992"/>
      <c r="I9" s="992"/>
    </row>
    <row r="10" spans="1:9" ht="93.75" customHeight="1">
      <c r="A10" s="991" t="s">
        <v>583</v>
      </c>
      <c r="B10" s="991"/>
      <c r="C10" s="991"/>
      <c r="D10" s="992" t="s">
        <v>764</v>
      </c>
      <c r="E10" s="992"/>
      <c r="F10" s="992"/>
      <c r="G10" s="992"/>
      <c r="H10" s="992"/>
      <c r="I10" s="992"/>
    </row>
    <row r="11" spans="1:9" ht="73.5" customHeight="1">
      <c r="A11" s="991" t="s">
        <v>584</v>
      </c>
      <c r="B11" s="991"/>
      <c r="C11" s="991"/>
      <c r="D11" s="992" t="s">
        <v>765</v>
      </c>
      <c r="E11" s="992"/>
      <c r="F11" s="992"/>
      <c r="G11" s="992"/>
      <c r="H11" s="992"/>
      <c r="I11" s="992"/>
    </row>
    <row r="12" spans="1:9" ht="54" customHeight="1">
      <c r="A12" s="999" t="s">
        <v>586</v>
      </c>
      <c r="B12" s="999"/>
      <c r="C12" s="999"/>
      <c r="D12" s="999"/>
      <c r="E12" s="999"/>
      <c r="F12" s="999"/>
      <c r="G12" s="999"/>
      <c r="H12" s="999"/>
      <c r="I12" s="999"/>
    </row>
    <row r="13" spans="1:9" ht="52.5" customHeight="1">
      <c r="A13" s="1009" t="s">
        <v>780</v>
      </c>
      <c r="B13" s="1009"/>
      <c r="C13" s="1009"/>
      <c r="D13" s="1009"/>
      <c r="E13" s="1009"/>
      <c r="F13" s="1009"/>
      <c r="G13" s="1009"/>
      <c r="H13" s="1009"/>
      <c r="I13" s="1009"/>
    </row>
    <row r="14" spans="1:9" ht="338" customHeight="1">
      <c r="A14" s="1001" t="s">
        <v>637</v>
      </c>
      <c r="B14" s="1002"/>
      <c r="C14" s="1002"/>
      <c r="D14" s="1002"/>
      <c r="E14" s="1002"/>
      <c r="F14" s="1002"/>
      <c r="G14" s="1002"/>
      <c r="H14" s="1002"/>
      <c r="I14" s="1003"/>
    </row>
    <row r="15" spans="1:9" ht="101" customHeight="1">
      <c r="A15" s="1001" t="s">
        <v>638</v>
      </c>
      <c r="B15" s="1002"/>
      <c r="C15" s="1002"/>
      <c r="D15" s="1002"/>
      <c r="E15" s="1002"/>
      <c r="F15" s="1002"/>
      <c r="G15" s="1002"/>
      <c r="H15" s="1002"/>
      <c r="I15" s="1003"/>
    </row>
    <row r="17" spans="1:9" ht="22.5" customHeight="1">
      <c r="A17" s="986" t="s">
        <v>574</v>
      </c>
      <c r="B17" s="986"/>
      <c r="C17" s="986"/>
      <c r="D17" s="986"/>
      <c r="E17" s="986"/>
      <c r="F17" s="986"/>
      <c r="G17" s="986"/>
      <c r="H17" s="986"/>
      <c r="I17" s="986"/>
    </row>
    <row r="18" spans="1:9" ht="120.75" customHeight="1">
      <c r="A18" s="1001" t="s">
        <v>573</v>
      </c>
      <c r="B18" s="1002"/>
      <c r="C18" s="1002"/>
      <c r="D18" s="1002"/>
      <c r="E18" s="1002"/>
      <c r="F18" s="1002"/>
      <c r="G18" s="1002"/>
      <c r="H18" s="1002"/>
      <c r="I18" s="1003"/>
    </row>
    <row r="20" spans="1:9" ht="24" customHeight="1">
      <c r="A20" s="225" t="s">
        <v>577</v>
      </c>
    </row>
    <row r="21" spans="1:9" ht="45" customHeight="1">
      <c r="A21" s="988" t="s">
        <v>580</v>
      </c>
      <c r="B21" s="989"/>
      <c r="C21" s="989"/>
      <c r="D21" s="989"/>
      <c r="E21" s="989"/>
      <c r="F21" s="989"/>
      <c r="G21" s="989"/>
      <c r="H21" s="989"/>
      <c r="I21" s="990"/>
    </row>
    <row r="22" spans="1:9" ht="213.75" customHeight="1">
      <c r="A22" s="985" t="s">
        <v>579</v>
      </c>
      <c r="B22" s="986"/>
      <c r="C22" s="986"/>
      <c r="D22" s="986"/>
      <c r="E22" s="986"/>
      <c r="F22" s="986"/>
      <c r="G22" s="986"/>
      <c r="H22" s="986"/>
      <c r="I22" s="987"/>
    </row>
    <row r="23" spans="1:9" ht="84" customHeight="1">
      <c r="A23" s="996" t="s">
        <v>589</v>
      </c>
      <c r="B23" s="997"/>
      <c r="C23" s="997"/>
      <c r="D23" s="997"/>
      <c r="E23" s="997"/>
      <c r="F23" s="997"/>
      <c r="G23" s="997"/>
      <c r="H23" s="997"/>
      <c r="I23" s="998"/>
    </row>
    <row r="24" spans="1:9" ht="15.75" customHeight="1">
      <c r="A24" s="334"/>
    </row>
    <row r="25" spans="1:9" ht="24" customHeight="1">
      <c r="A25" s="225" t="s">
        <v>578</v>
      </c>
    </row>
    <row r="26" spans="1:9" ht="41.25" customHeight="1">
      <c r="A26" s="988" t="s">
        <v>581</v>
      </c>
      <c r="B26" s="989"/>
      <c r="C26" s="989"/>
      <c r="D26" s="989"/>
      <c r="E26" s="989"/>
      <c r="F26" s="989"/>
      <c r="G26" s="989"/>
      <c r="H26" s="989"/>
      <c r="I26" s="990"/>
    </row>
    <row r="27" spans="1:9" ht="187.5" customHeight="1">
      <c r="A27" s="1004" t="s">
        <v>582</v>
      </c>
      <c r="B27" s="1005"/>
      <c r="C27" s="1005"/>
      <c r="D27" s="1005"/>
      <c r="E27" s="1005"/>
      <c r="F27" s="1005"/>
      <c r="G27" s="1005"/>
      <c r="H27" s="1005"/>
      <c r="I27" s="1006"/>
    </row>
    <row r="28" spans="1:9" ht="24.75" customHeight="1">
      <c r="A28" s="1000" t="s">
        <v>621</v>
      </c>
      <c r="B28" s="1000"/>
      <c r="C28" s="1000"/>
      <c r="D28" s="1000"/>
      <c r="E28" s="1000"/>
      <c r="F28" s="1000"/>
      <c r="G28" s="1000"/>
      <c r="H28" s="1000"/>
      <c r="I28" s="1000"/>
    </row>
    <row r="29" spans="1:9" ht="24.75" customHeight="1">
      <c r="A29" s="1000"/>
      <c r="B29" s="1000"/>
      <c r="C29" s="1000"/>
      <c r="D29" s="1000"/>
      <c r="E29" s="1000"/>
      <c r="F29" s="1000"/>
      <c r="G29" s="1000"/>
      <c r="H29" s="1000"/>
      <c r="I29" s="1000"/>
    </row>
    <row r="30" spans="1:9" ht="60.5" customHeight="1">
      <c r="A30" s="988" t="s">
        <v>766</v>
      </c>
      <c r="B30" s="989"/>
      <c r="C30" s="989"/>
      <c r="D30" s="989"/>
      <c r="E30" s="989"/>
      <c r="F30" s="989"/>
      <c r="G30" s="989"/>
      <c r="H30" s="989"/>
      <c r="I30" s="990"/>
    </row>
    <row r="31" spans="1:9" ht="86.25" customHeight="1">
      <c r="A31" s="985" t="s">
        <v>612</v>
      </c>
      <c r="B31" s="1000"/>
      <c r="C31" s="1000"/>
      <c r="D31" s="1000"/>
      <c r="E31" s="1000"/>
      <c r="F31" s="1000"/>
      <c r="G31" s="1000"/>
      <c r="H31" s="1000"/>
      <c r="I31" s="1007"/>
    </row>
    <row r="32" spans="1:9" ht="67.5" customHeight="1">
      <c r="A32" s="985" t="s">
        <v>613</v>
      </c>
      <c r="B32" s="1000"/>
      <c r="C32" s="1000"/>
      <c r="D32" s="1000"/>
      <c r="E32" s="1000"/>
      <c r="F32" s="1000"/>
      <c r="G32" s="1000"/>
      <c r="H32" s="1000"/>
      <c r="I32" s="1007"/>
    </row>
    <row r="33" spans="1:9" ht="159.75" customHeight="1">
      <c r="A33" s="985" t="s">
        <v>614</v>
      </c>
      <c r="B33" s="1000"/>
      <c r="C33" s="1000"/>
      <c r="D33" s="1000"/>
      <c r="E33" s="1000"/>
      <c r="F33" s="1000"/>
      <c r="G33" s="1000"/>
      <c r="H33" s="1000"/>
      <c r="I33" s="1007"/>
    </row>
    <row r="34" spans="1:9" ht="69.75" customHeight="1">
      <c r="A34" s="985" t="s">
        <v>615</v>
      </c>
      <c r="B34" s="1000"/>
      <c r="C34" s="1000"/>
      <c r="D34" s="1000"/>
      <c r="E34" s="1000"/>
      <c r="F34" s="1000"/>
      <c r="G34" s="1000"/>
      <c r="H34" s="1000"/>
      <c r="I34" s="1007"/>
    </row>
    <row r="35" spans="1:9" ht="63" customHeight="1">
      <c r="A35" s="985" t="s">
        <v>616</v>
      </c>
      <c r="B35" s="1000"/>
      <c r="C35" s="1000"/>
      <c r="D35" s="1000"/>
      <c r="E35" s="1000"/>
      <c r="F35" s="1000"/>
      <c r="G35" s="1000"/>
      <c r="H35" s="1000"/>
      <c r="I35" s="1007"/>
    </row>
    <row r="36" spans="1:9" ht="70.5" customHeight="1">
      <c r="A36" s="985" t="s">
        <v>617</v>
      </c>
      <c r="B36" s="1000"/>
      <c r="C36" s="1000"/>
      <c r="D36" s="1000"/>
      <c r="E36" s="1000"/>
      <c r="F36" s="1000"/>
      <c r="G36" s="1000"/>
      <c r="H36" s="1000"/>
      <c r="I36" s="1007"/>
    </row>
    <row r="37" spans="1:9" ht="60.75" customHeight="1">
      <c r="A37" s="985" t="s">
        <v>618</v>
      </c>
      <c r="B37" s="1000"/>
      <c r="C37" s="1000"/>
      <c r="D37" s="1000"/>
      <c r="E37" s="1000"/>
      <c r="F37" s="1000"/>
      <c r="G37" s="1000"/>
      <c r="H37" s="1000"/>
      <c r="I37" s="1007"/>
    </row>
    <row r="38" spans="1:9" ht="138" customHeight="1">
      <c r="A38" s="996" t="s">
        <v>619</v>
      </c>
      <c r="B38" s="997"/>
      <c r="C38" s="997"/>
      <c r="D38" s="997"/>
      <c r="E38" s="997"/>
      <c r="F38" s="997"/>
      <c r="G38" s="997"/>
      <c r="H38" s="997"/>
      <c r="I38" s="998"/>
    </row>
    <row r="39" spans="1:9" ht="19.5" customHeight="1">
      <c r="A39" s="1000" t="s">
        <v>629</v>
      </c>
      <c r="B39" s="1000"/>
      <c r="C39" s="1000"/>
      <c r="D39" s="1000"/>
      <c r="E39" s="1000"/>
      <c r="F39" s="1000"/>
      <c r="G39" s="1000"/>
      <c r="H39" s="1000"/>
      <c r="I39" s="1000"/>
    </row>
    <row r="40" spans="1:9" ht="84" customHeight="1">
      <c r="A40" s="1001" t="s">
        <v>630</v>
      </c>
      <c r="B40" s="1002"/>
      <c r="C40" s="1002"/>
      <c r="D40" s="1002"/>
      <c r="E40" s="1002"/>
      <c r="F40" s="1002"/>
      <c r="G40" s="1002"/>
      <c r="H40" s="1002"/>
      <c r="I40" s="1003"/>
    </row>
    <row r="41" spans="1:9" ht="36" customHeight="1">
      <c r="A41" s="982"/>
      <c r="B41" s="982"/>
      <c r="C41" s="982"/>
      <c r="D41" s="626" t="s">
        <v>622</v>
      </c>
      <c r="E41" s="641" t="s">
        <v>623</v>
      </c>
      <c r="F41" s="641" t="s">
        <v>624</v>
      </c>
      <c r="G41" s="626" t="s">
        <v>628</v>
      </c>
      <c r="H41" s="642" t="s">
        <v>631</v>
      </c>
      <c r="I41" s="626" t="s">
        <v>584</v>
      </c>
    </row>
    <row r="42" spans="1:9" ht="69.75" customHeight="1">
      <c r="A42" s="978" t="s">
        <v>627</v>
      </c>
      <c r="B42" s="978"/>
      <c r="C42" s="979"/>
      <c r="D42" s="640" t="s">
        <v>516</v>
      </c>
      <c r="E42" s="640"/>
      <c r="F42" s="640"/>
      <c r="G42" s="640"/>
      <c r="H42" s="640"/>
      <c r="I42" s="640"/>
    </row>
    <row r="43" spans="1:9" ht="69.75" customHeight="1">
      <c r="A43" s="980" t="s">
        <v>625</v>
      </c>
      <c r="B43" s="980"/>
      <c r="C43" s="981"/>
      <c r="D43" s="640"/>
      <c r="E43" s="640" t="s">
        <v>516</v>
      </c>
      <c r="F43" s="640"/>
      <c r="G43" s="640" t="s">
        <v>516</v>
      </c>
      <c r="H43" s="640"/>
      <c r="I43" s="640"/>
    </row>
    <row r="44" spans="1:9" ht="84.75" customHeight="1">
      <c r="A44" s="980" t="s">
        <v>626</v>
      </c>
      <c r="B44" s="980"/>
      <c r="C44" s="981"/>
      <c r="D44" s="640"/>
      <c r="E44" s="640"/>
      <c r="F44" s="640" t="s">
        <v>516</v>
      </c>
      <c r="G44" s="640" t="s">
        <v>516</v>
      </c>
      <c r="H44" s="640" t="s">
        <v>632</v>
      </c>
      <c r="I44" s="643" t="s">
        <v>633</v>
      </c>
    </row>
  </sheetData>
  <mergeCells count="36">
    <mergeCell ref="A4:I4"/>
    <mergeCell ref="A15:I15"/>
    <mergeCell ref="A14:I14"/>
    <mergeCell ref="A13:I13"/>
    <mergeCell ref="A34:I34"/>
    <mergeCell ref="A18:I18"/>
    <mergeCell ref="A17:I17"/>
    <mergeCell ref="A39:I39"/>
    <mergeCell ref="A40:I40"/>
    <mergeCell ref="A26:I26"/>
    <mergeCell ref="A27:I27"/>
    <mergeCell ref="A38:I38"/>
    <mergeCell ref="A35:I35"/>
    <mergeCell ref="A36:I36"/>
    <mergeCell ref="A37:I37"/>
    <mergeCell ref="A28:I29"/>
    <mergeCell ref="A31:I31"/>
    <mergeCell ref="A30:I30"/>
    <mergeCell ref="A32:I32"/>
    <mergeCell ref="A33:I33"/>
    <mergeCell ref="A42:C42"/>
    <mergeCell ref="A43:C43"/>
    <mergeCell ref="A44:C44"/>
    <mergeCell ref="A41:C41"/>
    <mergeCell ref="A7:I7"/>
    <mergeCell ref="A22:I22"/>
    <mergeCell ref="A21:I21"/>
    <mergeCell ref="A9:C9"/>
    <mergeCell ref="D9:I9"/>
    <mergeCell ref="D10:I10"/>
    <mergeCell ref="A11:C11"/>
    <mergeCell ref="D11:I11"/>
    <mergeCell ref="A8:I8"/>
    <mergeCell ref="A10:C10"/>
    <mergeCell ref="A23:I23"/>
    <mergeCell ref="A12:I12"/>
  </mergeCells>
  <phoneticPr fontId="51"/>
  <pageMargins left="0.70866141732283472" right="0.70866141732283472" top="0.74803149606299213" bottom="0.74803149606299213" header="0.31496062992125984" footer="0.31496062992125984"/>
  <pageSetup paperSize="9" scale="91"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Y60"/>
  <sheetViews>
    <sheetView view="pageBreakPreview" topLeftCell="A25" zoomScale="70" zoomScaleNormal="100" zoomScaleSheetLayoutView="70" workbookViewId="0">
      <selection activeCell="O35" sqref="O35:Y47"/>
    </sheetView>
  </sheetViews>
  <sheetFormatPr defaultColWidth="9" defaultRowHeight="10.5"/>
  <cols>
    <col min="1" max="1" width="3.6328125" style="240" customWidth="1"/>
    <col min="2" max="2" width="2.453125" style="960" customWidth="1"/>
    <col min="3" max="11" width="9.1796875" style="960" customWidth="1"/>
    <col min="12" max="12" width="2.453125" style="240" customWidth="1"/>
    <col min="13" max="13" width="3.6328125" style="240" customWidth="1"/>
    <col min="14" max="14" width="3" style="356" customWidth="1"/>
    <col min="15" max="15" width="10.08984375" style="240" customWidth="1"/>
    <col min="16" max="16384" width="9" style="240"/>
  </cols>
  <sheetData>
    <row r="1" spans="1:25" ht="20.25" customHeight="1">
      <c r="B1" s="957"/>
      <c r="C1" s="957"/>
      <c r="D1" s="957"/>
      <c r="E1" s="957"/>
      <c r="F1" s="957"/>
      <c r="G1" s="957"/>
      <c r="H1" s="957"/>
      <c r="I1" s="957"/>
      <c r="J1" s="957"/>
      <c r="K1" s="957"/>
      <c r="L1" s="241"/>
      <c r="M1" s="241"/>
      <c r="O1" s="1013" t="s">
        <v>610</v>
      </c>
      <c r="P1" s="1013"/>
      <c r="Q1" s="1013"/>
      <c r="R1" s="1013"/>
      <c r="S1" s="1013"/>
      <c r="T1" s="1013"/>
      <c r="U1" s="1013"/>
      <c r="V1" s="1013"/>
      <c r="W1" s="1013"/>
      <c r="X1" s="1013"/>
      <c r="Y1" s="1013"/>
    </row>
    <row r="2" spans="1:25" ht="33" customHeight="1">
      <c r="B2" s="1020" t="s">
        <v>760</v>
      </c>
      <c r="C2" s="1020"/>
      <c r="D2" s="1020"/>
      <c r="E2" s="1020"/>
      <c r="F2" s="1020"/>
      <c r="G2" s="1020"/>
      <c r="H2" s="1020"/>
      <c r="I2" s="1020"/>
      <c r="J2" s="1020"/>
      <c r="K2" s="1020"/>
      <c r="L2" s="242"/>
      <c r="M2" s="242"/>
      <c r="O2" s="1013" t="s">
        <v>429</v>
      </c>
      <c r="P2" s="1013"/>
      <c r="Q2" s="1013"/>
      <c r="R2" s="1013"/>
      <c r="S2" s="1013"/>
      <c r="T2" s="1013"/>
      <c r="U2" s="1013"/>
      <c r="V2" s="1013"/>
      <c r="W2" s="1013"/>
      <c r="X2" s="1013"/>
      <c r="Y2" s="1013"/>
    </row>
    <row r="3" spans="1:25" ht="11.25" customHeight="1">
      <c r="A3" s="241"/>
      <c r="B3" s="957"/>
      <c r="C3" s="957"/>
      <c r="D3" s="957"/>
      <c r="E3" s="957"/>
      <c r="F3" s="957"/>
      <c r="G3" s="957"/>
      <c r="H3" s="957"/>
      <c r="I3" s="957"/>
      <c r="J3" s="957"/>
      <c r="K3" s="957"/>
      <c r="L3" s="241"/>
      <c r="M3" s="241"/>
      <c r="O3" s="225"/>
    </row>
    <row r="4" spans="1:25" s="225" customFormat="1" ht="35.25" customHeight="1">
      <c r="B4" s="958" t="s">
        <v>165</v>
      </c>
      <c r="C4" s="959"/>
      <c r="D4" s="1024"/>
      <c r="E4" s="1025"/>
      <c r="F4" s="1025"/>
      <c r="G4" s="1025"/>
      <c r="H4" s="1025"/>
      <c r="I4" s="1025"/>
      <c r="J4" s="1025"/>
      <c r="K4" s="1026"/>
      <c r="L4" s="243"/>
      <c r="M4" s="243"/>
      <c r="N4" s="226"/>
      <c r="O4" s="1013" t="s">
        <v>426</v>
      </c>
      <c r="P4" s="1013"/>
      <c r="Q4" s="1013"/>
      <c r="R4" s="1013"/>
      <c r="S4" s="1013"/>
      <c r="T4" s="1013"/>
      <c r="U4" s="1013"/>
      <c r="V4" s="1013"/>
      <c r="W4" s="1013"/>
      <c r="X4" s="1013"/>
      <c r="Y4" s="1013"/>
    </row>
    <row r="5" spans="1:25" s="225" customFormat="1" ht="14">
      <c r="B5" s="295"/>
      <c r="C5" s="295"/>
      <c r="D5" s="295"/>
      <c r="E5" s="295"/>
      <c r="F5" s="295"/>
      <c r="G5" s="295"/>
      <c r="H5" s="295"/>
      <c r="I5" s="295"/>
      <c r="J5" s="295"/>
      <c r="K5" s="295"/>
      <c r="L5" s="243"/>
      <c r="M5" s="243"/>
      <c r="N5" s="226"/>
    </row>
    <row r="6" spans="1:25" s="225" customFormat="1" ht="66.5" customHeight="1">
      <c r="B6" s="958" t="s">
        <v>166</v>
      </c>
      <c r="C6" s="959"/>
      <c r="D6" s="1054"/>
      <c r="E6" s="1054"/>
      <c r="F6" s="1054"/>
      <c r="G6" s="1054"/>
      <c r="H6" s="1054"/>
      <c r="I6" s="1054"/>
      <c r="J6" s="1054"/>
      <c r="K6" s="1054"/>
      <c r="L6" s="243"/>
      <c r="M6" s="243"/>
      <c r="N6" s="226"/>
      <c r="O6" s="1012" t="s">
        <v>427</v>
      </c>
      <c r="P6" s="1013"/>
      <c r="Q6" s="1013"/>
      <c r="R6" s="1013"/>
      <c r="S6" s="1013"/>
      <c r="T6" s="1013"/>
      <c r="U6" s="1013"/>
      <c r="V6" s="1013"/>
      <c r="W6" s="1013"/>
      <c r="X6" s="1013"/>
      <c r="Y6" s="1013"/>
    </row>
    <row r="7" spans="1:25" ht="13">
      <c r="L7" s="243"/>
      <c r="M7" s="243"/>
    </row>
    <row r="8" spans="1:25" ht="15.75" customHeight="1">
      <c r="B8" s="1061" t="s">
        <v>203</v>
      </c>
      <c r="C8" s="1061"/>
      <c r="D8" s="1061"/>
      <c r="E8" s="1061"/>
      <c r="F8" s="1061"/>
      <c r="G8" s="1061"/>
      <c r="H8" s="1061"/>
      <c r="I8" s="1061"/>
      <c r="J8" s="1061"/>
      <c r="K8" s="1061"/>
      <c r="L8" s="243"/>
      <c r="M8" s="243"/>
      <c r="O8" s="244"/>
    </row>
    <row r="9" spans="1:25" ht="7.5" customHeight="1">
      <c r="B9" s="278"/>
      <c r="C9" s="961"/>
      <c r="D9" s="961"/>
      <c r="E9" s="961"/>
      <c r="F9" s="961"/>
      <c r="G9" s="961"/>
      <c r="H9" s="961"/>
      <c r="I9" s="961"/>
      <c r="J9" s="961"/>
      <c r="K9" s="961"/>
      <c r="L9" s="243"/>
      <c r="M9" s="243"/>
    </row>
    <row r="10" spans="1:25" s="247" customFormat="1" ht="18" customHeight="1">
      <c r="B10" s="251" t="s">
        <v>303</v>
      </c>
      <c r="C10" s="962"/>
      <c r="D10" s="962"/>
      <c r="E10" s="962"/>
      <c r="F10" s="962"/>
      <c r="G10" s="962"/>
      <c r="H10" s="962"/>
      <c r="I10" s="962"/>
      <c r="J10" s="962"/>
      <c r="K10" s="962"/>
      <c r="L10" s="243"/>
      <c r="M10" s="243"/>
      <c r="N10" s="358"/>
    </row>
    <row r="11" spans="1:25" s="247" customFormat="1" ht="18" customHeight="1">
      <c r="B11" s="251" t="s">
        <v>302</v>
      </c>
      <c r="C11" s="962"/>
      <c r="D11" s="962"/>
      <c r="E11" s="962"/>
      <c r="F11" s="962"/>
      <c r="G11" s="962"/>
      <c r="H11" s="962"/>
      <c r="I11" s="962"/>
      <c r="J11" s="962"/>
      <c r="K11" s="962"/>
      <c r="L11" s="243"/>
      <c r="M11" s="243"/>
      <c r="N11" s="358"/>
    </row>
    <row r="12" spans="1:25" s="247" customFormat="1" ht="33" customHeight="1">
      <c r="B12" s="1027" t="s">
        <v>420</v>
      </c>
      <c r="C12" s="1028"/>
      <c r="D12" s="1029"/>
      <c r="E12" s="1024"/>
      <c r="F12" s="1025"/>
      <c r="G12" s="1025"/>
      <c r="H12" s="1025"/>
      <c r="I12" s="1025"/>
      <c r="J12" s="1025"/>
      <c r="K12" s="1026"/>
      <c r="L12" s="243"/>
      <c r="M12" s="243"/>
      <c r="N12" s="358"/>
      <c r="O12" s="1013" t="s">
        <v>428</v>
      </c>
      <c r="P12" s="1013"/>
      <c r="Q12" s="1013"/>
      <c r="R12" s="1013"/>
      <c r="S12" s="1013"/>
      <c r="T12" s="1013"/>
      <c r="U12" s="1013"/>
      <c r="V12" s="1013"/>
      <c r="W12" s="1013"/>
      <c r="X12" s="1013"/>
      <c r="Y12" s="1013"/>
    </row>
    <row r="13" spans="1:25" s="247" customFormat="1" ht="33" customHeight="1">
      <c r="B13" s="1017" t="s">
        <v>176</v>
      </c>
      <c r="C13" s="1018"/>
      <c r="D13" s="1019"/>
      <c r="E13" s="1058"/>
      <c r="F13" s="1059"/>
      <c r="G13" s="1059"/>
      <c r="H13" s="1059"/>
      <c r="I13" s="1059"/>
      <c r="J13" s="1059"/>
      <c r="K13" s="1060"/>
      <c r="L13" s="243"/>
      <c r="M13" s="243"/>
      <c r="N13" s="358"/>
      <c r="O13" s="1013" t="s">
        <v>418</v>
      </c>
      <c r="P13" s="1013"/>
      <c r="Q13" s="1013"/>
      <c r="R13" s="1013"/>
      <c r="S13" s="1013"/>
      <c r="T13" s="1013"/>
      <c r="U13" s="1013"/>
      <c r="V13" s="1013"/>
      <c r="W13" s="1013"/>
      <c r="X13" s="1013"/>
      <c r="Y13" s="1013"/>
    </row>
    <row r="14" spans="1:25" s="247" customFormat="1" ht="33" customHeight="1">
      <c r="B14" s="1017" t="s">
        <v>177</v>
      </c>
      <c r="C14" s="1018"/>
      <c r="D14" s="1019"/>
      <c r="E14" s="1055"/>
      <c r="F14" s="1056"/>
      <c r="G14" s="1056"/>
      <c r="H14" s="1056"/>
      <c r="I14" s="1056"/>
      <c r="J14" s="1056"/>
      <c r="K14" s="1057"/>
      <c r="L14" s="243"/>
      <c r="M14" s="243"/>
      <c r="N14" s="358"/>
      <c r="O14" s="1013" t="s">
        <v>419</v>
      </c>
      <c r="P14" s="1013"/>
      <c r="Q14" s="1013"/>
      <c r="R14" s="1013"/>
      <c r="S14" s="1013"/>
      <c r="T14" s="1013"/>
      <c r="U14" s="1013"/>
      <c r="V14" s="1013"/>
      <c r="W14" s="1013"/>
      <c r="X14" s="1013"/>
      <c r="Y14" s="1013"/>
    </row>
    <row r="15" spans="1:25" s="247" customFormat="1" ht="33" customHeight="1">
      <c r="B15" s="1017" t="s">
        <v>517</v>
      </c>
      <c r="C15" s="1018"/>
      <c r="D15" s="1019"/>
      <c r="E15" s="345"/>
      <c r="F15" s="345"/>
      <c r="G15" s="345"/>
      <c r="H15" s="345"/>
      <c r="I15" s="345"/>
      <c r="J15" s="345"/>
      <c r="K15" s="345"/>
      <c r="L15" s="243"/>
      <c r="M15" s="243"/>
      <c r="N15" s="358"/>
      <c r="O15" s="1012" t="s">
        <v>506</v>
      </c>
      <c r="P15" s="1012"/>
      <c r="Q15" s="1012"/>
      <c r="R15" s="1012"/>
      <c r="S15" s="1012"/>
      <c r="T15" s="1012"/>
      <c r="U15" s="1012"/>
      <c r="V15" s="1012"/>
      <c r="W15" s="1012"/>
      <c r="X15" s="1012"/>
      <c r="Y15" s="1012"/>
    </row>
    <row r="16" spans="1:25" s="247" customFormat="1" ht="43.5" customHeight="1">
      <c r="B16" s="1021" t="s">
        <v>421</v>
      </c>
      <c r="C16" s="1022"/>
      <c r="D16" s="1023"/>
      <c r="E16" s="1024"/>
      <c r="F16" s="1025"/>
      <c r="G16" s="1025"/>
      <c r="H16" s="1025"/>
      <c r="I16" s="1025"/>
      <c r="J16" s="1025"/>
      <c r="K16" s="1026"/>
      <c r="L16" s="243"/>
      <c r="M16" s="243"/>
      <c r="N16" s="358"/>
      <c r="O16" s="1012" t="s">
        <v>422</v>
      </c>
      <c r="P16" s="1012"/>
      <c r="Q16" s="1012"/>
      <c r="R16" s="1012"/>
      <c r="S16" s="1012"/>
      <c r="T16" s="1012"/>
      <c r="U16" s="1012"/>
      <c r="V16" s="1012"/>
      <c r="W16" s="1012"/>
      <c r="X16" s="1012"/>
      <c r="Y16" s="1012"/>
    </row>
    <row r="17" spans="2:25" s="247" customFormat="1" ht="40.5" customHeight="1">
      <c r="B17" s="1021" t="s">
        <v>635</v>
      </c>
      <c r="C17" s="1022"/>
      <c r="D17" s="1023"/>
      <c r="E17" s="1024"/>
      <c r="F17" s="1025"/>
      <c r="G17" s="1025"/>
      <c r="H17" s="1025"/>
      <c r="I17" s="1025"/>
      <c r="J17" s="1025"/>
      <c r="K17" s="1026"/>
      <c r="L17" s="243"/>
      <c r="M17" s="243"/>
      <c r="N17" s="358"/>
      <c r="O17" s="1010" t="s">
        <v>767</v>
      </c>
      <c r="P17" s="1011"/>
      <c r="Q17" s="1011"/>
      <c r="R17" s="1011"/>
      <c r="S17" s="1011"/>
      <c r="T17" s="1011"/>
      <c r="U17" s="1011"/>
      <c r="V17" s="1011"/>
      <c r="W17" s="1011"/>
      <c r="X17" s="1011"/>
      <c r="Y17" s="1011"/>
    </row>
    <row r="18" spans="2:25" s="247" customFormat="1" ht="33" customHeight="1">
      <c r="B18" s="1036" t="s">
        <v>178</v>
      </c>
      <c r="C18" s="1037"/>
      <c r="D18" s="1037"/>
      <c r="E18" s="1037"/>
      <c r="F18" s="1037"/>
      <c r="G18" s="1037"/>
      <c r="H18" s="1037"/>
      <c r="I18" s="1037"/>
      <c r="J18" s="1037"/>
      <c r="K18" s="1038"/>
      <c r="L18" s="243"/>
      <c r="M18" s="243"/>
      <c r="N18" s="358"/>
      <c r="O18" s="1013" t="s">
        <v>425</v>
      </c>
      <c r="P18" s="1013"/>
      <c r="Q18" s="1013"/>
      <c r="R18" s="1013"/>
      <c r="S18" s="1013"/>
      <c r="T18" s="1013"/>
      <c r="U18" s="1013"/>
      <c r="V18" s="1013"/>
      <c r="W18" s="1013"/>
      <c r="X18" s="1013"/>
      <c r="Y18" s="1013"/>
    </row>
    <row r="19" spans="2:25" s="247" customFormat="1" ht="36.75" customHeight="1">
      <c r="B19" s="1042" t="s">
        <v>244</v>
      </c>
      <c r="C19" s="1043"/>
      <c r="D19" s="1044"/>
      <c r="E19" s="1045"/>
      <c r="F19" s="1046"/>
      <c r="G19" s="1046"/>
      <c r="H19" s="1046"/>
      <c r="I19" s="1046"/>
      <c r="J19" s="1046"/>
      <c r="K19" s="1047"/>
      <c r="L19" s="243"/>
      <c r="M19" s="243"/>
      <c r="N19" s="358"/>
      <c r="O19" s="1012" t="s">
        <v>423</v>
      </c>
      <c r="P19" s="1013"/>
      <c r="Q19" s="1013"/>
      <c r="R19" s="1013"/>
      <c r="S19" s="1013"/>
      <c r="T19" s="1013"/>
      <c r="U19" s="1013"/>
      <c r="V19" s="1013"/>
      <c r="W19" s="1013"/>
      <c r="X19" s="1013"/>
      <c r="Y19" s="1013"/>
    </row>
    <row r="20" spans="2:25" s="247" customFormat="1" ht="36.75" customHeight="1">
      <c r="B20" s="1017" t="s">
        <v>518</v>
      </c>
      <c r="C20" s="1018"/>
      <c r="D20" s="1019"/>
      <c r="E20" s="1024"/>
      <c r="F20" s="1025"/>
      <c r="G20" s="1025"/>
      <c r="H20" s="1025"/>
      <c r="I20" s="1025"/>
      <c r="J20" s="1025"/>
      <c r="K20" s="1026"/>
      <c r="L20" s="243"/>
      <c r="M20" s="243"/>
      <c r="N20" s="358"/>
      <c r="O20" s="1012" t="s">
        <v>424</v>
      </c>
      <c r="P20" s="1012"/>
      <c r="Q20" s="1012"/>
      <c r="R20" s="1012"/>
      <c r="S20" s="1012"/>
      <c r="T20" s="1012"/>
      <c r="U20" s="1012"/>
      <c r="V20" s="1012"/>
      <c r="W20" s="1012"/>
      <c r="X20" s="1012"/>
      <c r="Y20" s="1012"/>
    </row>
    <row r="21" spans="2:25" s="247" customFormat="1" ht="36.75" customHeight="1">
      <c r="B21" s="1042" t="s">
        <v>406</v>
      </c>
      <c r="C21" s="1043"/>
      <c r="D21" s="1044"/>
      <c r="E21" s="1024"/>
      <c r="F21" s="1025"/>
      <c r="G21" s="1025"/>
      <c r="H21" s="1025"/>
      <c r="I21" s="1025"/>
      <c r="J21" s="1025"/>
      <c r="K21" s="1026"/>
      <c r="L21" s="243"/>
      <c r="M21" s="243"/>
      <c r="N21" s="358"/>
      <c r="O21" s="244"/>
    </row>
    <row r="22" spans="2:25" s="247" customFormat="1" ht="13">
      <c r="B22" s="962"/>
      <c r="C22" s="962"/>
      <c r="D22" s="962"/>
      <c r="E22" s="962"/>
      <c r="F22" s="962"/>
      <c r="G22" s="962"/>
      <c r="H22" s="962"/>
      <c r="I22" s="962"/>
      <c r="J22" s="962"/>
      <c r="K22" s="962"/>
      <c r="L22" s="243"/>
      <c r="M22" s="243"/>
      <c r="N22" s="358"/>
      <c r="O22" s="1012" t="s">
        <v>587</v>
      </c>
      <c r="P22" s="1012"/>
      <c r="Q22" s="1012"/>
      <c r="R22" s="1012"/>
      <c r="S22" s="1012"/>
      <c r="T22" s="1012"/>
      <c r="U22" s="1012"/>
      <c r="V22" s="1012"/>
      <c r="W22" s="1012"/>
      <c r="X22" s="1012"/>
      <c r="Y22" s="1012"/>
    </row>
    <row r="23" spans="2:25" ht="22.5" customHeight="1">
      <c r="B23" s="251" t="s">
        <v>304</v>
      </c>
      <c r="O23" s="1012"/>
      <c r="P23" s="1012"/>
      <c r="Q23" s="1012"/>
      <c r="R23" s="1012"/>
      <c r="S23" s="1012"/>
      <c r="T23" s="1012"/>
      <c r="U23" s="1012"/>
      <c r="V23" s="1012"/>
      <c r="W23" s="1012"/>
      <c r="X23" s="1012"/>
      <c r="Y23" s="1012"/>
    </row>
    <row r="24" spans="2:25" ht="33.75" customHeight="1">
      <c r="B24" s="1017" t="s">
        <v>179</v>
      </c>
      <c r="C24" s="1018"/>
      <c r="D24" s="1019"/>
      <c r="E24" s="1076"/>
      <c r="F24" s="1077"/>
      <c r="G24" s="1077"/>
      <c r="H24" s="1077"/>
      <c r="I24" s="1077"/>
      <c r="J24" s="1077"/>
      <c r="K24" s="1078"/>
      <c r="O24" s="1012" t="s">
        <v>519</v>
      </c>
      <c r="P24" s="1012"/>
      <c r="Q24" s="1012"/>
      <c r="R24" s="1012"/>
      <c r="S24" s="1012"/>
      <c r="T24" s="1012"/>
      <c r="U24" s="1012"/>
      <c r="V24" s="1012"/>
      <c r="W24" s="1012"/>
      <c r="X24" s="1012"/>
      <c r="Y24" s="1012"/>
    </row>
    <row r="25" spans="2:25" ht="33.75" customHeight="1">
      <c r="B25" s="1017" t="s">
        <v>180</v>
      </c>
      <c r="C25" s="1018"/>
      <c r="D25" s="1019"/>
      <c r="E25" s="1076"/>
      <c r="F25" s="1077"/>
      <c r="G25" s="1077"/>
      <c r="H25" s="1077"/>
      <c r="I25" s="1077"/>
      <c r="J25" s="1077"/>
      <c r="K25" s="1078"/>
      <c r="O25" s="1013" t="s">
        <v>507</v>
      </c>
      <c r="P25" s="1013"/>
      <c r="Q25" s="1013"/>
      <c r="R25" s="1013"/>
      <c r="S25" s="1013"/>
      <c r="T25" s="1013"/>
      <c r="U25" s="1013"/>
      <c r="V25" s="1013"/>
      <c r="W25" s="1013"/>
      <c r="X25" s="1013"/>
      <c r="Y25" s="1013"/>
    </row>
    <row r="26" spans="2:25" ht="33.75" customHeight="1">
      <c r="B26" s="1017" t="s">
        <v>182</v>
      </c>
      <c r="C26" s="1018"/>
      <c r="D26" s="1019"/>
      <c r="E26" s="1048" t="str">
        <f>(DATEDIF(E24,E25,"Y")+1)&amp;"年"</f>
        <v>1年</v>
      </c>
      <c r="F26" s="1049"/>
      <c r="G26" s="1049"/>
      <c r="H26" s="1049"/>
      <c r="I26" s="1049"/>
      <c r="J26" s="1049"/>
      <c r="K26" s="1050"/>
      <c r="O26" s="1013" t="s">
        <v>434</v>
      </c>
      <c r="P26" s="1013"/>
      <c r="Q26" s="1013"/>
      <c r="R26" s="1013"/>
      <c r="S26" s="1013"/>
      <c r="T26" s="1013"/>
      <c r="U26" s="1013"/>
      <c r="V26" s="1013"/>
      <c r="W26" s="1013"/>
      <c r="X26" s="1013"/>
      <c r="Y26" s="1013"/>
    </row>
    <row r="27" spans="2:25" ht="13.5" customHeight="1">
      <c r="B27" s="962" t="s">
        <v>181</v>
      </c>
    </row>
    <row r="30" spans="2:25" ht="23.25" customHeight="1">
      <c r="B30" s="295" t="s">
        <v>315</v>
      </c>
    </row>
    <row r="31" spans="2:25" ht="18" customHeight="1">
      <c r="B31" s="251" t="s">
        <v>305</v>
      </c>
    </row>
    <row r="32" spans="2:25" ht="210" customHeight="1">
      <c r="B32" s="1051"/>
      <c r="C32" s="1025"/>
      <c r="D32" s="1025"/>
      <c r="E32" s="1025"/>
      <c r="F32" s="1025"/>
      <c r="G32" s="1025"/>
      <c r="H32" s="1025"/>
      <c r="I32" s="1025"/>
      <c r="J32" s="1025"/>
      <c r="K32" s="1026"/>
      <c r="O32" s="1012" t="s">
        <v>768</v>
      </c>
      <c r="P32" s="1013"/>
      <c r="Q32" s="1013"/>
      <c r="R32" s="1013"/>
      <c r="S32" s="1013"/>
      <c r="T32" s="1013"/>
      <c r="U32" s="1013"/>
      <c r="V32" s="1013"/>
      <c r="W32" s="1013"/>
      <c r="X32" s="1013"/>
      <c r="Y32" s="1013"/>
    </row>
    <row r="33" spans="2:25" ht="43.5" customHeight="1">
      <c r="B33" s="1021" t="s">
        <v>183</v>
      </c>
      <c r="C33" s="1022"/>
      <c r="D33" s="1023"/>
      <c r="E33" s="1062"/>
      <c r="F33" s="1063"/>
      <c r="G33" s="1063"/>
      <c r="H33" s="1063"/>
      <c r="I33" s="1063"/>
      <c r="J33" s="1063"/>
      <c r="K33" s="1064"/>
      <c r="O33" s="1012" t="s">
        <v>779</v>
      </c>
      <c r="P33" s="1012"/>
      <c r="Q33" s="1012"/>
      <c r="R33" s="1012"/>
      <c r="S33" s="1012"/>
      <c r="T33" s="1012"/>
      <c r="U33" s="1012"/>
      <c r="V33" s="1012"/>
      <c r="W33" s="1012"/>
      <c r="X33" s="1012"/>
      <c r="Y33" s="1012"/>
    </row>
    <row r="34" spans="2:25">
      <c r="O34" s="244"/>
    </row>
    <row r="35" spans="2:25" ht="18" customHeight="1">
      <c r="B35" s="251" t="s">
        <v>306</v>
      </c>
      <c r="O35" s="1079" t="s">
        <v>761</v>
      </c>
      <c r="P35" s="1079"/>
      <c r="Q35" s="1079"/>
      <c r="R35" s="1079"/>
      <c r="S35" s="1079"/>
      <c r="T35" s="1079"/>
      <c r="U35" s="1079"/>
      <c r="V35" s="1079"/>
      <c r="W35" s="1079"/>
      <c r="X35" s="1079"/>
      <c r="Y35" s="1079"/>
    </row>
    <row r="36" spans="2:25" ht="30.75" customHeight="1">
      <c r="B36" s="1030" t="s">
        <v>640</v>
      </c>
      <c r="C36" s="1031"/>
      <c r="D36" s="963" t="s">
        <v>342</v>
      </c>
      <c r="E36" s="1045"/>
      <c r="F36" s="1046"/>
      <c r="G36" s="1046"/>
      <c r="H36" s="1046"/>
      <c r="I36" s="1046"/>
      <c r="J36" s="1046"/>
      <c r="K36" s="1047"/>
      <c r="O36" s="1079"/>
      <c r="P36" s="1079"/>
      <c r="Q36" s="1079"/>
      <c r="R36" s="1079"/>
      <c r="S36" s="1079"/>
      <c r="T36" s="1079"/>
      <c r="U36" s="1079"/>
      <c r="V36" s="1079"/>
      <c r="W36" s="1079"/>
      <c r="X36" s="1079"/>
      <c r="Y36" s="1079"/>
    </row>
    <row r="37" spans="2:25" ht="30.75" customHeight="1">
      <c r="B37" s="1032"/>
      <c r="C37" s="1033"/>
      <c r="D37" s="963" t="s">
        <v>343</v>
      </c>
      <c r="E37" s="1045"/>
      <c r="F37" s="1046"/>
      <c r="G37" s="1046"/>
      <c r="H37" s="1046"/>
      <c r="I37" s="1046"/>
      <c r="J37" s="1046"/>
      <c r="K37" s="1047"/>
      <c r="O37" s="1079"/>
      <c r="P37" s="1079"/>
      <c r="Q37" s="1079"/>
      <c r="R37" s="1079"/>
      <c r="S37" s="1079"/>
      <c r="T37" s="1079"/>
      <c r="U37" s="1079"/>
      <c r="V37" s="1079"/>
      <c r="W37" s="1079"/>
      <c r="X37" s="1079"/>
      <c r="Y37" s="1079"/>
    </row>
    <row r="38" spans="2:25" ht="30.75" customHeight="1">
      <c r="B38" s="1032"/>
      <c r="C38" s="1033"/>
      <c r="D38" s="963" t="s">
        <v>344</v>
      </c>
      <c r="E38" s="1045"/>
      <c r="F38" s="1046"/>
      <c r="G38" s="1046"/>
      <c r="H38" s="1046"/>
      <c r="I38" s="1046"/>
      <c r="J38" s="1046"/>
      <c r="K38" s="1047"/>
      <c r="O38" s="1079"/>
      <c r="P38" s="1079"/>
      <c r="Q38" s="1079"/>
      <c r="R38" s="1079"/>
      <c r="S38" s="1079"/>
      <c r="T38" s="1079"/>
      <c r="U38" s="1079"/>
      <c r="V38" s="1079"/>
      <c r="W38" s="1079"/>
      <c r="X38" s="1079"/>
      <c r="Y38" s="1079"/>
    </row>
    <row r="39" spans="2:25" ht="87.65" customHeight="1">
      <c r="B39" s="1034"/>
      <c r="C39" s="1035"/>
      <c r="D39" s="964" t="s">
        <v>345</v>
      </c>
      <c r="E39" s="1072"/>
      <c r="F39" s="1046"/>
      <c r="G39" s="1046"/>
      <c r="H39" s="1046"/>
      <c r="I39" s="1046"/>
      <c r="J39" s="1046"/>
      <c r="K39" s="1047"/>
      <c r="O39" s="1079"/>
      <c r="P39" s="1079"/>
      <c r="Q39" s="1079"/>
      <c r="R39" s="1079"/>
      <c r="S39" s="1079"/>
      <c r="T39" s="1079"/>
      <c r="U39" s="1079"/>
      <c r="V39" s="1079"/>
      <c r="W39" s="1079"/>
      <c r="X39" s="1079"/>
      <c r="Y39" s="1079"/>
    </row>
    <row r="40" spans="2:25" ht="30" customHeight="1">
      <c r="B40" s="1030" t="s">
        <v>639</v>
      </c>
      <c r="C40" s="1031"/>
      <c r="D40" s="963" t="s">
        <v>346</v>
      </c>
      <c r="E40" s="1045"/>
      <c r="F40" s="1046"/>
      <c r="G40" s="1046"/>
      <c r="H40" s="1046"/>
      <c r="I40" s="1046"/>
      <c r="J40" s="1046"/>
      <c r="K40" s="1047"/>
      <c r="O40" s="1079"/>
      <c r="P40" s="1079"/>
      <c r="Q40" s="1079"/>
      <c r="R40" s="1079"/>
      <c r="S40" s="1079"/>
      <c r="T40" s="1079"/>
      <c r="U40" s="1079"/>
      <c r="V40" s="1079"/>
      <c r="W40" s="1079"/>
      <c r="X40" s="1079"/>
      <c r="Y40" s="1079"/>
    </row>
    <row r="41" spans="2:25" ht="30" customHeight="1">
      <c r="B41" s="1032"/>
      <c r="C41" s="1033"/>
      <c r="D41" s="963" t="s">
        <v>347</v>
      </c>
      <c r="E41" s="1045"/>
      <c r="F41" s="1046"/>
      <c r="G41" s="1046"/>
      <c r="H41" s="1046"/>
      <c r="I41" s="1046"/>
      <c r="J41" s="1046"/>
      <c r="K41" s="1047"/>
      <c r="O41" s="1079"/>
      <c r="P41" s="1079"/>
      <c r="Q41" s="1079"/>
      <c r="R41" s="1079"/>
      <c r="S41" s="1079"/>
      <c r="T41" s="1079"/>
      <c r="U41" s="1079"/>
      <c r="V41" s="1079"/>
      <c r="W41" s="1079"/>
      <c r="X41" s="1079"/>
      <c r="Y41" s="1079"/>
    </row>
    <row r="42" spans="2:25" ht="30" customHeight="1">
      <c r="B42" s="1032"/>
      <c r="C42" s="1033"/>
      <c r="D42" s="963" t="s">
        <v>348</v>
      </c>
      <c r="E42" s="1045"/>
      <c r="F42" s="1046"/>
      <c r="G42" s="1046"/>
      <c r="H42" s="1046"/>
      <c r="I42" s="1046"/>
      <c r="J42" s="1046"/>
      <c r="K42" s="1047"/>
      <c r="O42" s="1079"/>
      <c r="P42" s="1079"/>
      <c r="Q42" s="1079"/>
      <c r="R42" s="1079"/>
      <c r="S42" s="1079"/>
      <c r="T42" s="1079"/>
      <c r="U42" s="1079"/>
      <c r="V42" s="1079"/>
      <c r="W42" s="1079"/>
      <c r="X42" s="1079"/>
      <c r="Y42" s="1079"/>
    </row>
    <row r="43" spans="2:25" ht="87.65" customHeight="1">
      <c r="B43" s="1034"/>
      <c r="C43" s="1035"/>
      <c r="D43" s="964" t="s">
        <v>345</v>
      </c>
      <c r="E43" s="1039"/>
      <c r="F43" s="1040"/>
      <c r="G43" s="1040"/>
      <c r="H43" s="1040"/>
      <c r="I43" s="1040"/>
      <c r="J43" s="1040"/>
      <c r="K43" s="1041"/>
      <c r="O43" s="1079"/>
      <c r="P43" s="1079"/>
      <c r="Q43" s="1079"/>
      <c r="R43" s="1079"/>
      <c r="S43" s="1079"/>
      <c r="T43" s="1079"/>
      <c r="U43" s="1079"/>
      <c r="V43" s="1079"/>
      <c r="W43" s="1079"/>
      <c r="X43" s="1079"/>
      <c r="Y43" s="1079"/>
    </row>
    <row r="44" spans="2:25" ht="24" customHeight="1">
      <c r="B44" s="1027" t="s">
        <v>349</v>
      </c>
      <c r="C44" s="1028"/>
      <c r="D44" s="1029"/>
      <c r="E44" s="1045"/>
      <c r="F44" s="1046"/>
      <c r="G44" s="1046"/>
      <c r="H44" s="1046"/>
      <c r="I44" s="1046"/>
      <c r="J44" s="1046"/>
      <c r="K44" s="1047"/>
      <c r="O44" s="1079"/>
      <c r="P44" s="1079"/>
      <c r="Q44" s="1079"/>
      <c r="R44" s="1079"/>
      <c r="S44" s="1079"/>
      <c r="T44" s="1079"/>
      <c r="U44" s="1079"/>
      <c r="V44" s="1079"/>
      <c r="W44" s="1079"/>
      <c r="X44" s="1079"/>
      <c r="Y44" s="1079"/>
    </row>
    <row r="45" spans="2:25" ht="24" customHeight="1">
      <c r="B45" s="1027" t="s">
        <v>350</v>
      </c>
      <c r="C45" s="1028"/>
      <c r="D45" s="1029"/>
      <c r="E45" s="1073"/>
      <c r="F45" s="1074"/>
      <c r="G45" s="1074"/>
      <c r="H45" s="1074"/>
      <c r="I45" s="1074"/>
      <c r="J45" s="1074"/>
      <c r="K45" s="1075"/>
      <c r="O45" s="1079"/>
      <c r="P45" s="1079"/>
      <c r="Q45" s="1079"/>
      <c r="R45" s="1079"/>
      <c r="S45" s="1079"/>
      <c r="T45" s="1079"/>
      <c r="U45" s="1079"/>
      <c r="V45" s="1079"/>
      <c r="W45" s="1079"/>
      <c r="X45" s="1079"/>
      <c r="Y45" s="1079"/>
    </row>
    <row r="46" spans="2:25" ht="24.75" customHeight="1">
      <c r="B46" s="1017" t="s">
        <v>215</v>
      </c>
      <c r="C46" s="1018"/>
      <c r="D46" s="1019"/>
      <c r="E46" s="1051"/>
      <c r="F46" s="1052"/>
      <c r="G46" s="1052"/>
      <c r="H46" s="1052"/>
      <c r="I46" s="1052"/>
      <c r="J46" s="1052"/>
      <c r="K46" s="1053"/>
      <c r="O46" s="1079"/>
      <c r="P46" s="1079"/>
      <c r="Q46" s="1079"/>
      <c r="R46" s="1079"/>
      <c r="S46" s="1079"/>
      <c r="T46" s="1079"/>
      <c r="U46" s="1079"/>
      <c r="V46" s="1079"/>
      <c r="W46" s="1079"/>
      <c r="X46" s="1079"/>
      <c r="Y46" s="1079"/>
    </row>
    <row r="47" spans="2:25" ht="10.75" customHeight="1">
      <c r="B47" s="965"/>
      <c r="C47" s="961"/>
      <c r="D47" s="961"/>
      <c r="E47" s="966"/>
      <c r="F47" s="966"/>
      <c r="G47" s="966"/>
      <c r="H47" s="966"/>
      <c r="I47" s="966"/>
      <c r="J47" s="966"/>
      <c r="K47" s="966"/>
      <c r="O47" s="1079"/>
      <c r="P47" s="1079"/>
      <c r="Q47" s="1079"/>
      <c r="R47" s="1079"/>
      <c r="S47" s="1079"/>
      <c r="T47" s="1079"/>
      <c r="U47" s="1079"/>
      <c r="V47" s="1079"/>
      <c r="W47" s="1079"/>
      <c r="X47" s="1079"/>
      <c r="Y47" s="1079"/>
    </row>
    <row r="48" spans="2:25" ht="18.75" customHeight="1">
      <c r="B48" s="251" t="s">
        <v>307</v>
      </c>
      <c r="O48" s="876"/>
      <c r="P48" s="876"/>
      <c r="Q48" s="876"/>
      <c r="R48" s="876"/>
      <c r="S48" s="876"/>
      <c r="T48" s="876"/>
      <c r="U48" s="876"/>
      <c r="V48" s="876"/>
      <c r="W48" s="876"/>
      <c r="X48" s="876"/>
      <c r="Y48" s="876"/>
    </row>
    <row r="49" spans="2:25" ht="34.5" customHeight="1">
      <c r="B49" s="1017" t="s">
        <v>239</v>
      </c>
      <c r="C49" s="1018"/>
      <c r="D49" s="1019"/>
      <c r="E49" s="1065"/>
      <c r="F49" s="1066"/>
      <c r="G49" s="1066"/>
      <c r="H49" s="1066"/>
      <c r="I49" s="1066"/>
      <c r="J49" s="1066"/>
      <c r="K49" s="1067"/>
      <c r="O49" s="1012" t="s">
        <v>430</v>
      </c>
      <c r="P49" s="1012"/>
      <c r="Q49" s="1012"/>
      <c r="R49" s="1012"/>
      <c r="S49" s="1012"/>
      <c r="T49" s="1012"/>
      <c r="U49" s="1012"/>
      <c r="V49" s="1012"/>
      <c r="W49" s="1012"/>
      <c r="X49" s="1012"/>
      <c r="Y49" s="1012"/>
    </row>
    <row r="50" spans="2:25" ht="34.5" customHeight="1">
      <c r="B50" s="1027" t="s">
        <v>246</v>
      </c>
      <c r="C50" s="1028"/>
      <c r="D50" s="1029"/>
      <c r="E50" s="1062"/>
      <c r="F50" s="1063"/>
      <c r="G50" s="1063"/>
      <c r="H50" s="1063"/>
      <c r="I50" s="1063"/>
      <c r="J50" s="1063"/>
      <c r="K50" s="1064"/>
    </row>
    <row r="51" spans="2:25" ht="34.5" customHeight="1">
      <c r="B51" s="1017" t="s">
        <v>243</v>
      </c>
      <c r="C51" s="1018"/>
      <c r="D51" s="1019"/>
      <c r="E51" s="1068"/>
      <c r="F51" s="1069"/>
      <c r="G51" s="1069"/>
      <c r="H51" s="1069"/>
      <c r="I51" s="1069"/>
      <c r="J51" s="1069"/>
      <c r="K51" s="1070"/>
    </row>
    <row r="52" spans="2:25" ht="132.75" customHeight="1">
      <c r="B52" s="1021" t="s">
        <v>641</v>
      </c>
      <c r="C52" s="1022"/>
      <c r="D52" s="1023"/>
      <c r="E52" s="1071"/>
      <c r="F52" s="1066"/>
      <c r="G52" s="1066"/>
      <c r="H52" s="1066"/>
      <c r="I52" s="1066"/>
      <c r="J52" s="1066"/>
      <c r="K52" s="1067"/>
      <c r="O52" s="1012" t="s">
        <v>588</v>
      </c>
      <c r="P52" s="1012"/>
      <c r="Q52" s="1012"/>
      <c r="R52" s="1012"/>
      <c r="S52" s="1012"/>
      <c r="T52" s="1012"/>
      <c r="U52" s="1012"/>
      <c r="V52" s="1012"/>
      <c r="W52" s="1012"/>
      <c r="X52" s="1012"/>
      <c r="Y52" s="1012"/>
    </row>
    <row r="54" spans="2:25" ht="18.75" customHeight="1">
      <c r="B54" s="251" t="s">
        <v>308</v>
      </c>
      <c r="O54" s="244"/>
    </row>
    <row r="55" spans="2:25" ht="34.5" customHeight="1">
      <c r="B55" s="1017" t="s">
        <v>202</v>
      </c>
      <c r="C55" s="1018"/>
      <c r="D55" s="1019"/>
      <c r="E55" s="1065"/>
      <c r="F55" s="1066"/>
      <c r="G55" s="1066"/>
      <c r="H55" s="1066"/>
      <c r="I55" s="1066"/>
      <c r="J55" s="1066"/>
      <c r="K55" s="1067"/>
      <c r="O55" s="1012" t="s">
        <v>433</v>
      </c>
      <c r="P55" s="1012"/>
      <c r="Q55" s="1012"/>
      <c r="R55" s="1012"/>
      <c r="S55" s="1012"/>
      <c r="T55" s="1012"/>
      <c r="U55" s="1012"/>
      <c r="V55" s="1012"/>
      <c r="W55" s="1012"/>
      <c r="X55" s="1012"/>
      <c r="Y55" s="1012"/>
    </row>
    <row r="56" spans="2:25" ht="34.5" customHeight="1">
      <c r="B56" s="1014" t="s">
        <v>204</v>
      </c>
      <c r="C56" s="1015"/>
      <c r="D56" s="1016"/>
      <c r="E56" s="1024"/>
      <c r="F56" s="1025"/>
      <c r="G56" s="1025"/>
      <c r="H56" s="1025"/>
      <c r="I56" s="1025"/>
      <c r="J56" s="1025"/>
      <c r="K56" s="1026"/>
      <c r="O56" s="1013" t="s">
        <v>432</v>
      </c>
      <c r="P56" s="1013"/>
      <c r="Q56" s="1013"/>
      <c r="R56" s="1013"/>
      <c r="S56" s="1013"/>
      <c r="T56" s="1013"/>
      <c r="U56" s="1013"/>
      <c r="V56" s="1013"/>
      <c r="W56" s="1013"/>
      <c r="X56" s="1013"/>
      <c r="Y56" s="1013"/>
    </row>
    <row r="57" spans="2:25" ht="34.5" customHeight="1">
      <c r="B57" s="1014" t="s">
        <v>201</v>
      </c>
      <c r="C57" s="1015"/>
      <c r="D57" s="1016"/>
      <c r="E57" s="1024"/>
      <c r="F57" s="1025"/>
      <c r="G57" s="1025"/>
      <c r="H57" s="1025"/>
      <c r="I57" s="1025"/>
      <c r="J57" s="1025"/>
      <c r="K57" s="1026"/>
      <c r="O57" s="1012" t="s">
        <v>431</v>
      </c>
      <c r="P57" s="1013"/>
      <c r="Q57" s="1013"/>
      <c r="R57" s="1013"/>
      <c r="S57" s="1013"/>
      <c r="T57" s="1013"/>
      <c r="U57" s="1013"/>
      <c r="V57" s="1013"/>
      <c r="W57" s="1013"/>
      <c r="X57" s="1013"/>
      <c r="Y57" s="1013"/>
    </row>
    <row r="58" spans="2:25" ht="59.25" customHeight="1">
      <c r="B58" s="1017" t="s">
        <v>245</v>
      </c>
      <c r="C58" s="1018"/>
      <c r="D58" s="1019"/>
      <c r="E58" s="1024"/>
      <c r="F58" s="1025"/>
      <c r="G58" s="1025"/>
      <c r="H58" s="1025"/>
      <c r="I58" s="1025"/>
      <c r="J58" s="1025"/>
      <c r="K58" s="1026"/>
      <c r="O58" s="1012" t="s">
        <v>508</v>
      </c>
      <c r="P58" s="1012"/>
      <c r="Q58" s="1012"/>
      <c r="R58" s="1012"/>
      <c r="S58" s="1012"/>
      <c r="T58" s="1012"/>
      <c r="U58" s="1012"/>
      <c r="V58" s="1012"/>
      <c r="W58" s="1012"/>
      <c r="X58" s="1012"/>
      <c r="Y58" s="1012"/>
    </row>
    <row r="59" spans="2:25" ht="17.25" customHeight="1"/>
    <row r="60" spans="2:25" ht="13">
      <c r="O60" s="252"/>
    </row>
  </sheetData>
  <mergeCells count="89">
    <mergeCell ref="O1:Y1"/>
    <mergeCell ref="O14:Y14"/>
    <mergeCell ref="O13:Y13"/>
    <mergeCell ref="O12:Y12"/>
    <mergeCell ref="O4:Y4"/>
    <mergeCell ref="O2:Y2"/>
    <mergeCell ref="E40:K40"/>
    <mergeCell ref="E41:K41"/>
    <mergeCell ref="E42:K42"/>
    <mergeCell ref="O33:Y33"/>
    <mergeCell ref="O18:Y18"/>
    <mergeCell ref="O24:Y24"/>
    <mergeCell ref="O25:Y25"/>
    <mergeCell ref="O26:Y26"/>
    <mergeCell ref="O32:Y32"/>
    <mergeCell ref="O22:Y23"/>
    <mergeCell ref="O35:Y47"/>
    <mergeCell ref="B24:D24"/>
    <mergeCell ref="B25:D25"/>
    <mergeCell ref="E20:K20"/>
    <mergeCell ref="E21:K21"/>
    <mergeCell ref="E24:K24"/>
    <mergeCell ref="E25:K25"/>
    <mergeCell ref="E58:K58"/>
    <mergeCell ref="B32:K32"/>
    <mergeCell ref="E33:K33"/>
    <mergeCell ref="E36:K36"/>
    <mergeCell ref="E57:K57"/>
    <mergeCell ref="E56:K56"/>
    <mergeCell ref="E55:K55"/>
    <mergeCell ref="E49:K49"/>
    <mergeCell ref="E51:K51"/>
    <mergeCell ref="E52:K52"/>
    <mergeCell ref="E44:K44"/>
    <mergeCell ref="E38:K38"/>
    <mergeCell ref="E39:K39"/>
    <mergeCell ref="E45:K45"/>
    <mergeCell ref="E50:K50"/>
    <mergeCell ref="B49:D49"/>
    <mergeCell ref="D4:K4"/>
    <mergeCell ref="D6:K6"/>
    <mergeCell ref="E16:K16"/>
    <mergeCell ref="E12:K12"/>
    <mergeCell ref="E14:K14"/>
    <mergeCell ref="E13:K13"/>
    <mergeCell ref="B8:K8"/>
    <mergeCell ref="B15:D15"/>
    <mergeCell ref="B16:D16"/>
    <mergeCell ref="B14:D14"/>
    <mergeCell ref="B13:D13"/>
    <mergeCell ref="B44:D44"/>
    <mergeCell ref="B45:D45"/>
    <mergeCell ref="B46:D46"/>
    <mergeCell ref="B40:C43"/>
    <mergeCell ref="B18:K18"/>
    <mergeCell ref="E43:K43"/>
    <mergeCell ref="B19:D19"/>
    <mergeCell ref="B26:D26"/>
    <mergeCell ref="B33:D33"/>
    <mergeCell ref="E19:K19"/>
    <mergeCell ref="E26:K26"/>
    <mergeCell ref="E46:K46"/>
    <mergeCell ref="B36:C39"/>
    <mergeCell ref="E37:K37"/>
    <mergeCell ref="B20:D20"/>
    <mergeCell ref="B21:D21"/>
    <mergeCell ref="B57:D57"/>
    <mergeCell ref="B58:D58"/>
    <mergeCell ref="B2:K2"/>
    <mergeCell ref="O6:Y6"/>
    <mergeCell ref="B17:D17"/>
    <mergeCell ref="E17:K17"/>
    <mergeCell ref="O16:Y16"/>
    <mergeCell ref="O19:Y19"/>
    <mergeCell ref="O20:Y20"/>
    <mergeCell ref="B50:D50"/>
    <mergeCell ref="B51:D51"/>
    <mergeCell ref="B52:D52"/>
    <mergeCell ref="B55:D55"/>
    <mergeCell ref="B56:D56"/>
    <mergeCell ref="B12:D12"/>
    <mergeCell ref="O15:Y15"/>
    <mergeCell ref="O17:Y17"/>
    <mergeCell ref="O49:Y49"/>
    <mergeCell ref="O52:Y52"/>
    <mergeCell ref="O58:Y58"/>
    <mergeCell ref="O55:Y55"/>
    <mergeCell ref="O56:Y56"/>
    <mergeCell ref="O57:Y57"/>
  </mergeCells>
  <phoneticPr fontId="14"/>
  <pageMargins left="0.43307086614173229" right="0.43307086614173229" top="0.74803149606299213" bottom="0.74803149606299213" header="0.31496062992125984" footer="0.31496062992125984"/>
  <pageSetup paperSize="9" fitToHeight="0" orientation="portrait" r:id="rId1"/>
  <headerFooter>
    <oddFooter>&amp;C&amp;P</oddFooter>
  </headerFooter>
  <rowBreaks count="2" manualBreakCount="2">
    <brk id="28" max="11" man="1"/>
    <brk id="4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選択のみ" xr:uid="{1E379973-3CA3-4A31-932F-4BB53A2B6A67}">
          <x14:formula1>
            <xm:f>選択肢!$C$2:$L$2</xm:f>
          </x14:formula1>
          <xm:sqref>E15:K15</xm:sqref>
        </x14:dataValidation>
        <x14:dataValidation type="list" allowBlank="1" showInputMessage="1" showErrorMessage="1" error="選択のみ" xr:uid="{3FC9719C-551C-40B4-8B28-0270B06FC7AC}">
          <x14:formula1>
            <xm:f>選択肢!$C$3:$G$3</xm:f>
          </x14:formula1>
          <xm:sqref>E38:K38 E42:K42</xm:sqref>
        </x14:dataValidation>
        <x14:dataValidation type="list" allowBlank="1" showInputMessage="1" showErrorMessage="1" error="「○」、「－」どちらかを選択" xr:uid="{AAB968A7-7623-4801-B368-046B4D961581}">
          <x14:formula1>
            <xm:f>選択肢!$C$4:$D$4</xm:f>
          </x14:formula1>
          <xm:sqref>E45:K45</xm:sqref>
        </x14:dataValidation>
        <x14:dataValidation type="list" allowBlank="1" showInputMessage="1" showErrorMessage="1" error="選択のみ" xr:uid="{62EA6D15-09FD-410D-8F39-6CC5E085CA8D}">
          <x14:formula1>
            <xm:f>選択肢!$C$6:$E$6</xm:f>
          </x14:formula1>
          <xm:sqref>E55:K55</xm:sqref>
        </x14:dataValidation>
        <x14:dataValidation type="list" allowBlank="1" showInputMessage="1" showErrorMessage="1" error="選択のみ" xr:uid="{C118D310-3046-4A24-BF7F-41A1B96C1106}">
          <x14:formula1>
            <xm:f>選択肢!$C$5:$F$5</xm:f>
          </x14:formula1>
          <xm:sqref>E49:K49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X36"/>
  <sheetViews>
    <sheetView view="pageBreakPreview" topLeftCell="A30" zoomScale="85" zoomScaleNormal="100" zoomScaleSheetLayoutView="85" workbookViewId="0">
      <selection activeCell="T21" sqref="T21"/>
    </sheetView>
  </sheetViews>
  <sheetFormatPr defaultColWidth="9" defaultRowHeight="10.5"/>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4.453125" style="240" customWidth="1"/>
    <col min="11" max="11" width="9.1796875" style="240" customWidth="1"/>
    <col min="12" max="12" width="2.453125" style="240" customWidth="1"/>
    <col min="13" max="13" width="3.6328125" style="356" customWidth="1"/>
    <col min="14" max="15" width="11" style="240" customWidth="1"/>
    <col min="16" max="23" width="9" style="240"/>
    <col min="24" max="24" width="4.81640625" style="240" customWidth="1"/>
    <col min="25" max="16384" width="9" style="240"/>
  </cols>
  <sheetData>
    <row r="1" spans="2:24" ht="21.75" customHeight="1">
      <c r="L1" s="243"/>
      <c r="M1" s="337"/>
      <c r="N1" s="1013" t="s">
        <v>610</v>
      </c>
      <c r="O1" s="1013"/>
      <c r="P1" s="1013"/>
      <c r="Q1" s="1013"/>
      <c r="R1" s="1013"/>
      <c r="S1" s="1013"/>
      <c r="T1" s="1013"/>
      <c r="U1" s="1013"/>
      <c r="V1" s="1013"/>
      <c r="W1" s="1013"/>
      <c r="X1" s="1013"/>
    </row>
    <row r="2" spans="2:24" ht="15.75" customHeight="1">
      <c r="B2" s="253" t="s">
        <v>404</v>
      </c>
      <c r="C2" s="246"/>
      <c r="D2" s="246"/>
      <c r="E2" s="246"/>
      <c r="F2" s="246"/>
      <c r="G2" s="246"/>
      <c r="H2" s="246"/>
      <c r="I2" s="246"/>
      <c r="J2" s="246"/>
      <c r="K2" s="246"/>
      <c r="L2" s="243"/>
      <c r="M2" s="337"/>
      <c r="N2" s="1012" t="s">
        <v>497</v>
      </c>
      <c r="O2" s="1012"/>
      <c r="P2" s="1012"/>
      <c r="Q2" s="1012"/>
      <c r="R2" s="1012"/>
      <c r="S2" s="1012"/>
      <c r="T2" s="1012"/>
      <c r="U2" s="1012"/>
      <c r="V2" s="1012"/>
      <c r="W2" s="1012"/>
      <c r="X2" s="1012"/>
    </row>
    <row r="3" spans="2:24" ht="18.75" customHeight="1">
      <c r="B3" s="251" t="s">
        <v>591</v>
      </c>
      <c r="N3" s="1012"/>
      <c r="O3" s="1012"/>
      <c r="P3" s="1012"/>
      <c r="Q3" s="1012"/>
      <c r="R3" s="1012"/>
      <c r="S3" s="1012"/>
      <c r="T3" s="1012"/>
      <c r="U3" s="1012"/>
      <c r="V3" s="1012"/>
      <c r="W3" s="1012"/>
      <c r="X3" s="1012"/>
    </row>
    <row r="4" spans="2:24" ht="45.75" customHeight="1">
      <c r="B4" s="1104" t="s">
        <v>285</v>
      </c>
      <c r="C4" s="1104"/>
      <c r="D4" s="1104"/>
      <c r="E4" s="1104"/>
      <c r="F4" s="1104"/>
      <c r="G4" s="1104"/>
      <c r="H4" s="1104"/>
      <c r="I4" s="1104"/>
      <c r="J4" s="1104"/>
      <c r="K4" s="1104"/>
      <c r="N4" s="1012"/>
      <c r="O4" s="1012"/>
      <c r="P4" s="1012"/>
      <c r="Q4" s="1012"/>
      <c r="R4" s="1012"/>
      <c r="S4" s="1012"/>
      <c r="T4" s="1012"/>
      <c r="U4" s="1012"/>
      <c r="V4" s="1012"/>
      <c r="W4" s="1012"/>
      <c r="X4" s="1012"/>
    </row>
    <row r="5" spans="2:24" ht="22.5" customHeight="1">
      <c r="B5" s="1126" t="s">
        <v>284</v>
      </c>
      <c r="C5" s="1127"/>
      <c r="D5" s="1127"/>
      <c r="E5" s="1127"/>
      <c r="F5" s="1127"/>
      <c r="G5" s="1127"/>
      <c r="H5" s="1128"/>
      <c r="I5" s="254" t="s">
        <v>185</v>
      </c>
      <c r="J5" s="255" t="s">
        <v>505</v>
      </c>
      <c r="K5" s="256"/>
      <c r="L5" s="243"/>
      <c r="N5" s="1141" t="s">
        <v>455</v>
      </c>
      <c r="O5" s="1141"/>
      <c r="P5" s="1141"/>
      <c r="Q5" s="1141"/>
      <c r="R5" s="1141"/>
      <c r="S5" s="1141"/>
      <c r="T5" s="1141"/>
      <c r="U5" s="1141"/>
      <c r="V5" s="1141"/>
      <c r="W5" s="1141"/>
      <c r="X5" s="1141"/>
    </row>
    <row r="6" spans="2:24" ht="22.5" customHeight="1">
      <c r="B6" s="1129"/>
      <c r="C6" s="1130"/>
      <c r="D6" s="1130"/>
      <c r="E6" s="1130"/>
      <c r="F6" s="1130"/>
      <c r="G6" s="1130"/>
      <c r="H6" s="1131"/>
      <c r="I6" s="389"/>
      <c r="J6" s="339">
        <f>本文１基本事項!$E$25</f>
        <v>0</v>
      </c>
      <c r="K6" s="258" t="s">
        <v>184</v>
      </c>
      <c r="L6" s="243"/>
      <c r="N6" s="360" t="s">
        <v>408</v>
      </c>
      <c r="O6" s="360" t="s">
        <v>409</v>
      </c>
    </row>
    <row r="7" spans="2:24" ht="22.5" customHeight="1">
      <c r="B7" s="1132" t="s">
        <v>407</v>
      </c>
      <c r="C7" s="1133"/>
      <c r="D7" s="1133"/>
      <c r="E7" s="1133"/>
      <c r="F7" s="1133"/>
      <c r="G7" s="1133"/>
      <c r="H7" s="1134"/>
      <c r="I7" s="404">
        <f t="shared" ref="I7:J9" si="0">IFERROR(N7,"0")</f>
        <v>0</v>
      </c>
      <c r="J7" s="404">
        <f t="shared" si="0"/>
        <v>0</v>
      </c>
      <c r="K7" s="392" t="str">
        <f t="shared" ref="K7:K14" si="1">IFERROR(ROUND((J7/I7)-1,3),"0")</f>
        <v>0</v>
      </c>
      <c r="L7" s="243"/>
      <c r="N7" s="401"/>
      <c r="O7" s="401"/>
      <c r="P7" s="368" t="s">
        <v>435</v>
      </c>
      <c r="Q7" s="361"/>
      <c r="R7" s="361"/>
      <c r="T7" s="244"/>
    </row>
    <row r="8" spans="2:24" ht="22.5" customHeight="1">
      <c r="B8" s="1105" t="s">
        <v>414</v>
      </c>
      <c r="C8" s="1106"/>
      <c r="D8" s="1107"/>
      <c r="E8" s="1123" t="s">
        <v>411</v>
      </c>
      <c r="F8" s="1124"/>
      <c r="G8" s="1124"/>
      <c r="H8" s="1125"/>
      <c r="I8" s="404">
        <f t="shared" si="0"/>
        <v>0</v>
      </c>
      <c r="J8" s="404">
        <f t="shared" si="0"/>
        <v>0</v>
      </c>
      <c r="K8" s="392" t="str">
        <f t="shared" si="1"/>
        <v>0</v>
      </c>
      <c r="L8" s="243"/>
      <c r="N8" s="401"/>
      <c r="O8" s="401"/>
      <c r="P8" s="376" t="s">
        <v>436</v>
      </c>
    </row>
    <row r="9" spans="2:24" ht="22.5" customHeight="1">
      <c r="B9" s="1108"/>
      <c r="C9" s="1109"/>
      <c r="D9" s="1110"/>
      <c r="E9" s="1120" t="s">
        <v>412</v>
      </c>
      <c r="F9" s="1121"/>
      <c r="G9" s="1121"/>
      <c r="H9" s="1122"/>
      <c r="I9" s="404">
        <f t="shared" si="0"/>
        <v>0</v>
      </c>
      <c r="J9" s="404">
        <f t="shared" si="0"/>
        <v>0</v>
      </c>
      <c r="K9" s="392" t="str">
        <f t="shared" si="1"/>
        <v>0</v>
      </c>
      <c r="L9" s="243"/>
      <c r="N9" s="401"/>
      <c r="O9" s="401"/>
      <c r="P9" s="368" t="s">
        <v>437</v>
      </c>
    </row>
    <row r="10" spans="2:24" ht="22.5" customHeight="1">
      <c r="B10" s="1108"/>
      <c r="C10" s="1109"/>
      <c r="D10" s="1110"/>
      <c r="E10" s="1117" t="s">
        <v>410</v>
      </c>
      <c r="F10" s="1118"/>
      <c r="G10" s="1118"/>
      <c r="H10" s="1119"/>
      <c r="I10" s="405" t="str">
        <f>IFERROR(ROUND((I9-N10)*1000000/I7/N13,0),"0")</f>
        <v>0</v>
      </c>
      <c r="J10" s="405" t="str">
        <f>IFERROR(ROUND((J9-O10)*1000000/J7/O13,0),"0")</f>
        <v>0</v>
      </c>
      <c r="K10" s="392" t="str">
        <f t="shared" si="1"/>
        <v>0</v>
      </c>
      <c r="L10" s="243"/>
      <c r="N10" s="402"/>
      <c r="O10" s="402"/>
      <c r="P10" s="376" t="s">
        <v>440</v>
      </c>
    </row>
    <row r="11" spans="2:24" ht="22.5" customHeight="1">
      <c r="B11" s="1108"/>
      <c r="C11" s="1109"/>
      <c r="D11" s="1110"/>
      <c r="E11" s="263" t="s">
        <v>441</v>
      </c>
      <c r="F11" s="264"/>
      <c r="G11" s="264"/>
      <c r="H11" s="265"/>
      <c r="I11" s="405">
        <f>IFERROR(N11,"0")</f>
        <v>0</v>
      </c>
      <c r="J11" s="405">
        <f>IFERROR(O11,"0")</f>
        <v>0</v>
      </c>
      <c r="K11" s="392" t="str">
        <f t="shared" si="1"/>
        <v>0</v>
      </c>
      <c r="L11" s="243"/>
      <c r="N11" s="402"/>
      <c r="O11" s="402"/>
      <c r="P11" s="368" t="s">
        <v>471</v>
      </c>
    </row>
    <row r="12" spans="2:24" ht="22.5" customHeight="1">
      <c r="B12" s="1108"/>
      <c r="C12" s="1109"/>
      <c r="D12" s="1110"/>
      <c r="E12" s="372" t="s">
        <v>413</v>
      </c>
      <c r="F12" s="373"/>
      <c r="G12" s="373"/>
      <c r="H12" s="374"/>
      <c r="I12" s="405">
        <f>I8+I9+I11</f>
        <v>0</v>
      </c>
      <c r="J12" s="405">
        <f>J8+J9+J11</f>
        <v>0</v>
      </c>
      <c r="K12" s="392" t="str">
        <f t="shared" si="1"/>
        <v>0</v>
      </c>
      <c r="L12" s="243"/>
      <c r="N12" s="362"/>
      <c r="O12" s="362"/>
      <c r="P12" s="247"/>
    </row>
    <row r="13" spans="2:24" ht="22.5" customHeight="1">
      <c r="B13" s="1111"/>
      <c r="C13" s="1112"/>
      <c r="D13" s="1113"/>
      <c r="E13" s="1114" t="s">
        <v>415</v>
      </c>
      <c r="F13" s="1115"/>
      <c r="G13" s="1115"/>
      <c r="H13" s="1116"/>
      <c r="I13" s="405" t="str">
        <f>IFERROR(ROUND(I12*1000000/I7/N13,0),"0")</f>
        <v>0</v>
      </c>
      <c r="J13" s="405" t="str">
        <f>IFERROR(ROUND(J12*1000000/J7/O13,0),"0")</f>
        <v>0</v>
      </c>
      <c r="K13" s="392" t="str">
        <f t="shared" si="1"/>
        <v>0</v>
      </c>
      <c r="L13" s="243"/>
      <c r="N13" s="402"/>
      <c r="O13" s="403"/>
      <c r="P13" s="368" t="s">
        <v>442</v>
      </c>
      <c r="Q13" s="356"/>
    </row>
    <row r="14" spans="2:24" ht="22.5" customHeight="1">
      <c r="B14" s="261" t="s">
        <v>188</v>
      </c>
      <c r="C14" s="262"/>
      <c r="D14" s="260"/>
      <c r="E14" s="1135" t="s">
        <v>416</v>
      </c>
      <c r="F14" s="1136"/>
      <c r="G14" s="1136"/>
      <c r="H14" s="1137"/>
      <c r="I14" s="405">
        <f>IFERROR(N14,"0")</f>
        <v>0</v>
      </c>
      <c r="J14" s="405">
        <f>IFERROR(O14,"0")</f>
        <v>0</v>
      </c>
      <c r="K14" s="392" t="str">
        <f t="shared" si="1"/>
        <v>0</v>
      </c>
      <c r="L14" s="243"/>
      <c r="N14" s="402"/>
      <c r="O14" s="403"/>
      <c r="P14" s="368" t="s">
        <v>438</v>
      </c>
    </row>
    <row r="15" spans="2:24" ht="22.5" customHeight="1">
      <c r="B15" s="266"/>
      <c r="C15" s="267"/>
      <c r="D15" s="260"/>
      <c r="E15" s="1135" t="s">
        <v>190</v>
      </c>
      <c r="F15" s="1136"/>
      <c r="G15" s="1136"/>
      <c r="H15" s="1137"/>
      <c r="I15" s="364" t="str">
        <f>IFERROR(ROUND(I14/I12,2),"0")</f>
        <v>0</v>
      </c>
      <c r="J15" s="364" t="str">
        <f>IFERROR(ROUND(J14/J12,2),"0")</f>
        <v>0</v>
      </c>
      <c r="K15" s="396"/>
      <c r="L15" s="243"/>
      <c r="P15" s="247"/>
    </row>
    <row r="16" spans="2:24" ht="22.5" customHeight="1">
      <c r="B16" s="269" t="s">
        <v>187</v>
      </c>
      <c r="C16" s="259"/>
      <c r="D16" s="270"/>
      <c r="E16" s="1135" t="s">
        <v>417</v>
      </c>
      <c r="F16" s="1136"/>
      <c r="G16" s="1136"/>
      <c r="H16" s="1137"/>
      <c r="I16" s="405">
        <f>IFERROR(N16,"0")</f>
        <v>0</v>
      </c>
      <c r="J16" s="405">
        <f>IFERROR(O16,"0")</f>
        <v>0</v>
      </c>
      <c r="K16" s="392" t="str">
        <f>IFERROR(ROUND((J16/I16)-1,3),"0")</f>
        <v>0</v>
      </c>
      <c r="L16" s="243"/>
      <c r="N16" s="402"/>
      <c r="O16" s="402"/>
      <c r="P16" s="368" t="s">
        <v>439</v>
      </c>
    </row>
    <row r="17" spans="1:24" ht="22.5" customHeight="1">
      <c r="B17" s="266"/>
      <c r="C17" s="267"/>
      <c r="D17" s="268"/>
      <c r="E17" s="1135" t="s">
        <v>191</v>
      </c>
      <c r="F17" s="1136"/>
      <c r="G17" s="1136"/>
      <c r="H17" s="1137"/>
      <c r="I17" s="364" t="str">
        <f>IFERROR(ROUND(I16/I12,2),"0")</f>
        <v>0</v>
      </c>
      <c r="J17" s="364" t="str">
        <f>IFERROR(ROUND(J16/J12,2),"0")</f>
        <v>0</v>
      </c>
      <c r="K17" s="396"/>
      <c r="L17" s="243"/>
      <c r="P17" s="247"/>
    </row>
    <row r="18" spans="1:24" ht="22.5" customHeight="1">
      <c r="B18" s="271" t="s">
        <v>189</v>
      </c>
      <c r="C18" s="272"/>
      <c r="D18" s="270"/>
      <c r="E18" s="263" t="s">
        <v>192</v>
      </c>
      <c r="F18" s="264"/>
      <c r="G18" s="273"/>
      <c r="H18" s="265"/>
      <c r="I18" s="395">
        <f>IFERROR(N18,"0")</f>
        <v>0</v>
      </c>
      <c r="J18" s="395">
        <f>IFERROR(O18,"0")</f>
        <v>0</v>
      </c>
      <c r="K18" s="357"/>
      <c r="L18" s="243"/>
      <c r="N18" s="402"/>
      <c r="O18" s="402"/>
      <c r="P18" s="368" t="s">
        <v>443</v>
      </c>
    </row>
    <row r="19" spans="1:24" ht="22.5" customHeight="1">
      <c r="B19" s="274"/>
      <c r="C19" s="275"/>
      <c r="D19" s="268"/>
      <c r="E19" s="263" t="s">
        <v>193</v>
      </c>
      <c r="F19" s="264"/>
      <c r="G19" s="273"/>
      <c r="H19" s="265"/>
      <c r="I19" s="395">
        <f>IFERROR(N19,"0")</f>
        <v>0</v>
      </c>
      <c r="J19" s="395">
        <f>IFERROR(O19,"0")</f>
        <v>0</v>
      </c>
      <c r="K19" s="357"/>
      <c r="L19" s="243"/>
      <c r="N19" s="402"/>
      <c r="O19" s="402"/>
      <c r="P19" s="368" t="s">
        <v>444</v>
      </c>
    </row>
    <row r="20" spans="1:24" ht="56.25" customHeight="1">
      <c r="B20" s="248" t="s">
        <v>194</v>
      </c>
      <c r="C20" s="249"/>
      <c r="D20" s="276"/>
      <c r="E20" s="1138"/>
      <c r="F20" s="1139"/>
      <c r="G20" s="1139"/>
      <c r="H20" s="1139"/>
      <c r="I20" s="1139"/>
      <c r="J20" s="1139"/>
      <c r="K20" s="1140"/>
      <c r="L20" s="243"/>
      <c r="N20" s="1012" t="s">
        <v>512</v>
      </c>
      <c r="O20" s="1013"/>
      <c r="P20" s="1013"/>
      <c r="Q20" s="1013"/>
      <c r="R20" s="1013"/>
      <c r="S20" s="1013"/>
      <c r="T20" s="1013"/>
      <c r="U20" s="1013"/>
      <c r="V20" s="1013"/>
      <c r="W20" s="1013"/>
      <c r="X20" s="1013"/>
    </row>
    <row r="21" spans="1:24" ht="21.75" customHeight="1">
      <c r="B21" s="1085" t="s">
        <v>445</v>
      </c>
      <c r="C21" s="1085"/>
      <c r="D21" s="1085"/>
      <c r="E21" s="1085"/>
      <c r="F21" s="1085"/>
      <c r="G21" s="1085"/>
      <c r="H21" s="1085"/>
      <c r="I21" s="1085"/>
      <c r="J21" s="1085"/>
      <c r="K21" s="1085"/>
      <c r="N21" s="244"/>
    </row>
    <row r="22" spans="1:24" ht="20.25" customHeight="1">
      <c r="B22" s="1082" t="s">
        <v>446</v>
      </c>
      <c r="C22" s="1082"/>
      <c r="D22" s="1082"/>
      <c r="E22" s="1082"/>
      <c r="F22" s="1082"/>
      <c r="G22" s="1082"/>
      <c r="H22" s="1082"/>
      <c r="I22" s="1082"/>
      <c r="J22" s="1082"/>
      <c r="K22" s="1082"/>
      <c r="N22" s="244"/>
    </row>
    <row r="23" spans="1:24" ht="33" customHeight="1">
      <c r="A23" s="363"/>
      <c r="B23" s="1095" t="s">
        <v>448</v>
      </c>
      <c r="C23" s="1096"/>
      <c r="D23" s="1096"/>
      <c r="E23" s="1096"/>
      <c r="F23" s="1096"/>
      <c r="G23" s="1096"/>
      <c r="H23" s="1096"/>
      <c r="I23" s="1096"/>
      <c r="J23" s="1096"/>
      <c r="K23" s="1097"/>
      <c r="N23" s="822"/>
      <c r="O23" s="824"/>
      <c r="P23" s="824"/>
      <c r="Q23" s="824"/>
      <c r="R23" s="824"/>
      <c r="S23" s="824"/>
      <c r="T23" s="824"/>
      <c r="U23" s="824"/>
      <c r="V23" s="824"/>
      <c r="W23" s="824"/>
      <c r="X23" s="824"/>
    </row>
    <row r="24" spans="1:24" ht="31" customHeight="1">
      <c r="A24" s="363"/>
      <c r="B24" s="1101" t="s">
        <v>447</v>
      </c>
      <c r="C24" s="1102"/>
      <c r="D24" s="1102"/>
      <c r="E24" s="1102"/>
      <c r="F24" s="1102"/>
      <c r="G24" s="1102"/>
      <c r="H24" s="1102"/>
      <c r="I24" s="1102"/>
      <c r="J24" s="1102"/>
      <c r="K24" s="1103"/>
      <c r="N24" s="824"/>
      <c r="O24" s="824"/>
      <c r="P24" s="824"/>
      <c r="Q24" s="824"/>
      <c r="R24" s="824"/>
      <c r="S24" s="824"/>
      <c r="T24" s="824"/>
      <c r="U24" s="824"/>
      <c r="V24" s="824"/>
      <c r="W24" s="824"/>
      <c r="X24" s="824"/>
    </row>
    <row r="25" spans="1:24" ht="21" customHeight="1">
      <c r="A25" s="363"/>
      <c r="B25" s="1086" t="s">
        <v>449</v>
      </c>
      <c r="C25" s="1087"/>
      <c r="D25" s="1087"/>
      <c r="E25" s="1087"/>
      <c r="F25" s="1087"/>
      <c r="G25" s="1087"/>
      <c r="H25" s="1087"/>
      <c r="I25" s="1087"/>
      <c r="J25" s="1087"/>
      <c r="K25" s="1088"/>
      <c r="N25" s="824"/>
      <c r="O25" s="824"/>
      <c r="P25" s="824"/>
      <c r="Q25" s="824"/>
      <c r="R25" s="824"/>
      <c r="S25" s="824"/>
      <c r="T25" s="824"/>
      <c r="U25" s="824"/>
      <c r="V25" s="824"/>
      <c r="W25" s="824"/>
      <c r="X25" s="824"/>
    </row>
    <row r="26" spans="1:24" ht="21" customHeight="1">
      <c r="A26" s="363"/>
      <c r="B26" s="1086" t="s">
        <v>769</v>
      </c>
      <c r="C26" s="1087"/>
      <c r="D26" s="1087"/>
      <c r="E26" s="1087"/>
      <c r="F26" s="1087"/>
      <c r="G26" s="1087"/>
      <c r="H26" s="1087"/>
      <c r="I26" s="1087"/>
      <c r="J26" s="1087"/>
      <c r="K26" s="1088"/>
      <c r="M26" s="277"/>
      <c r="N26" s="824"/>
      <c r="O26" s="824"/>
      <c r="P26" s="824"/>
      <c r="Q26" s="824"/>
      <c r="R26" s="824"/>
      <c r="S26" s="824"/>
      <c r="T26" s="824"/>
      <c r="U26" s="824"/>
      <c r="V26" s="824"/>
      <c r="W26" s="824"/>
      <c r="X26" s="824"/>
    </row>
    <row r="27" spans="1:24" ht="21" customHeight="1">
      <c r="A27" s="363"/>
      <c r="B27" s="1086" t="s">
        <v>450</v>
      </c>
      <c r="C27" s="1087"/>
      <c r="D27" s="1087"/>
      <c r="E27" s="1087"/>
      <c r="F27" s="1087"/>
      <c r="G27" s="1087"/>
      <c r="H27" s="1087"/>
      <c r="I27" s="1087"/>
      <c r="J27" s="1087"/>
      <c r="K27" s="1088"/>
      <c r="N27" s="824"/>
      <c r="O27" s="824"/>
      <c r="P27" s="824"/>
      <c r="Q27" s="824"/>
      <c r="R27" s="824"/>
      <c r="S27" s="824"/>
      <c r="T27" s="824"/>
      <c r="U27" s="824"/>
      <c r="V27" s="824"/>
      <c r="W27" s="824"/>
      <c r="X27" s="824"/>
    </row>
    <row r="28" spans="1:24" ht="20.25" customHeight="1">
      <c r="A28" s="363"/>
      <c r="B28" s="1098" t="s">
        <v>452</v>
      </c>
      <c r="C28" s="1099"/>
      <c r="D28" s="1099"/>
      <c r="E28" s="1099"/>
      <c r="F28" s="1099"/>
      <c r="G28" s="1099"/>
      <c r="H28" s="1099"/>
      <c r="I28" s="1099"/>
      <c r="J28" s="1099"/>
      <c r="K28" s="1100"/>
      <c r="N28" s="824"/>
      <c r="O28" s="824"/>
      <c r="P28" s="824"/>
      <c r="Q28" s="824"/>
      <c r="R28" s="824"/>
      <c r="S28" s="824"/>
      <c r="T28" s="824"/>
      <c r="U28" s="824"/>
      <c r="V28" s="824"/>
      <c r="W28" s="824"/>
      <c r="X28" s="824"/>
    </row>
    <row r="29" spans="1:24" ht="33.5" customHeight="1">
      <c r="A29" s="363"/>
      <c r="B29" s="1086" t="s">
        <v>195</v>
      </c>
      <c r="C29" s="1087"/>
      <c r="D29" s="1087"/>
      <c r="E29" s="1087"/>
      <c r="F29" s="1087"/>
      <c r="G29" s="1087"/>
      <c r="H29" s="1087"/>
      <c r="I29" s="1087"/>
      <c r="J29" s="1087"/>
      <c r="K29" s="1088"/>
      <c r="N29" s="824"/>
      <c r="O29" s="824"/>
      <c r="P29" s="824"/>
      <c r="Q29" s="824"/>
      <c r="R29" s="824"/>
      <c r="S29" s="824"/>
      <c r="T29" s="824"/>
      <c r="U29" s="824"/>
      <c r="V29" s="824"/>
      <c r="W29" s="824"/>
      <c r="X29" s="824"/>
    </row>
    <row r="30" spans="1:24" ht="20.25" customHeight="1">
      <c r="A30" s="363"/>
      <c r="B30" s="1081" t="s">
        <v>451</v>
      </c>
      <c r="C30" s="1082"/>
      <c r="D30" s="1082"/>
      <c r="E30" s="1082"/>
      <c r="F30" s="1082"/>
      <c r="G30" s="1082"/>
      <c r="H30" s="1082"/>
      <c r="I30" s="1082"/>
      <c r="J30" s="1082"/>
      <c r="K30" s="1083"/>
      <c r="N30" s="824"/>
      <c r="O30" s="824"/>
      <c r="P30" s="824"/>
      <c r="Q30" s="824"/>
      <c r="R30" s="824"/>
      <c r="S30" s="824"/>
      <c r="T30" s="824"/>
      <c r="U30" s="824"/>
      <c r="V30" s="824"/>
      <c r="W30" s="824"/>
      <c r="X30" s="824"/>
    </row>
    <row r="31" spans="1:24" ht="12" customHeight="1">
      <c r="B31" s="278"/>
      <c r="C31" s="277"/>
      <c r="D31" s="277"/>
      <c r="E31" s="277"/>
      <c r="F31" s="277"/>
      <c r="G31" s="277"/>
      <c r="H31" s="277"/>
      <c r="I31" s="277"/>
      <c r="J31" s="277"/>
      <c r="K31" s="277"/>
    </row>
    <row r="32" spans="1:24" ht="20.25" customHeight="1">
      <c r="B32" s="278" t="s">
        <v>453</v>
      </c>
      <c r="C32" s="277"/>
      <c r="D32" s="277"/>
      <c r="E32" s="277"/>
      <c r="F32" s="277"/>
      <c r="G32" s="277"/>
      <c r="H32" s="277"/>
      <c r="I32" s="277"/>
      <c r="J32" s="277"/>
      <c r="K32" s="277"/>
    </row>
    <row r="33" spans="2:24" ht="89.25" customHeight="1">
      <c r="B33" s="1092"/>
      <c r="C33" s="1093"/>
      <c r="D33" s="1093"/>
      <c r="E33" s="1093"/>
      <c r="F33" s="1093"/>
      <c r="G33" s="1093"/>
      <c r="H33" s="1093"/>
      <c r="I33" s="1093"/>
      <c r="J33" s="1093"/>
      <c r="K33" s="1094"/>
      <c r="N33" s="1084" t="s">
        <v>454</v>
      </c>
      <c r="O33" s="1084"/>
      <c r="P33" s="1084"/>
      <c r="Q33" s="1084"/>
      <c r="R33" s="1084"/>
      <c r="S33" s="1084"/>
      <c r="T33" s="1084"/>
      <c r="U33" s="1084"/>
      <c r="V33" s="1084"/>
      <c r="W33" s="1084"/>
      <c r="X33" s="1084"/>
    </row>
    <row r="34" spans="2:24" ht="20.25" customHeight="1">
      <c r="B34" s="245" t="s">
        <v>205</v>
      </c>
      <c r="D34" s="277"/>
      <c r="E34" s="277"/>
      <c r="F34" s="277"/>
      <c r="G34" s="277"/>
      <c r="H34" s="277"/>
      <c r="I34" s="277"/>
      <c r="J34" s="277"/>
      <c r="K34" s="277"/>
    </row>
    <row r="35" spans="2:24" ht="70.5" customHeight="1">
      <c r="B35" s="1089"/>
      <c r="C35" s="1090"/>
      <c r="D35" s="1090"/>
      <c r="E35" s="1090"/>
      <c r="F35" s="1090"/>
      <c r="G35" s="1090"/>
      <c r="H35" s="1090"/>
      <c r="I35" s="1090"/>
      <c r="J35" s="1090"/>
      <c r="K35" s="1091"/>
      <c r="N35" s="1012" t="s">
        <v>499</v>
      </c>
      <c r="O35" s="1080"/>
      <c r="P35" s="1080"/>
      <c r="Q35" s="1080"/>
      <c r="R35" s="1080"/>
      <c r="S35" s="1080"/>
      <c r="T35" s="1080"/>
      <c r="U35" s="1080"/>
      <c r="V35" s="1080"/>
      <c r="W35" s="1080"/>
      <c r="X35" s="1080"/>
    </row>
    <row r="36" spans="2:24" ht="21.75" customHeight="1">
      <c r="B36" s="278"/>
      <c r="C36" s="277"/>
      <c r="D36" s="277"/>
      <c r="E36" s="277"/>
      <c r="F36" s="277"/>
      <c r="G36" s="277"/>
      <c r="H36" s="277"/>
      <c r="I36" s="277"/>
      <c r="J36" s="277"/>
      <c r="K36" s="277"/>
    </row>
  </sheetData>
  <mergeCells count="31">
    <mergeCell ref="N1:X1"/>
    <mergeCell ref="N2:X4"/>
    <mergeCell ref="E14:H14"/>
    <mergeCell ref="E16:H16"/>
    <mergeCell ref="N5:X5"/>
    <mergeCell ref="N20:X20"/>
    <mergeCell ref="B4:K4"/>
    <mergeCell ref="B8:D13"/>
    <mergeCell ref="E13:H13"/>
    <mergeCell ref="E10:H10"/>
    <mergeCell ref="E9:H9"/>
    <mergeCell ref="E8:H8"/>
    <mergeCell ref="B5:H6"/>
    <mergeCell ref="B7:H7"/>
    <mergeCell ref="E15:H15"/>
    <mergeCell ref="E17:H17"/>
    <mergeCell ref="E20:K20"/>
    <mergeCell ref="N35:X35"/>
    <mergeCell ref="B30:K30"/>
    <mergeCell ref="N33:X33"/>
    <mergeCell ref="B22:K22"/>
    <mergeCell ref="B21:K21"/>
    <mergeCell ref="B26:K26"/>
    <mergeCell ref="B35:K35"/>
    <mergeCell ref="B33:K33"/>
    <mergeCell ref="B23:K23"/>
    <mergeCell ref="B27:K27"/>
    <mergeCell ref="B28:K28"/>
    <mergeCell ref="B29:K29"/>
    <mergeCell ref="B25:K25"/>
    <mergeCell ref="B24:K24"/>
  </mergeCells>
  <phoneticPr fontId="14"/>
  <conditionalFormatting sqref="I6">
    <cfRule type="expression" dxfId="32" priority="1">
      <formula>$I$6&lt;&gt;""</formula>
    </cfRule>
  </conditionalFormatting>
  <pageMargins left="0.43307086614173229" right="0.43307086614173229" top="0.74803149606299213" bottom="0.74803149606299213" header="0.31496062992125984" footer="0.31496062992125984"/>
  <pageSetup paperSize="9" scale="98" orientation="portrait" r:id="rId1"/>
  <headerFooter>
    <oddFooter>&amp;C&amp;P</oddFooter>
  </headerFooter>
  <rowBreaks count="1" manualBreakCount="1">
    <brk id="31" max="11" man="1"/>
  </rowBreaks>
  <ignoredErrors>
    <ignoredError sqref="I15:J15 I17:J17 I10:J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73"/>
  <sheetViews>
    <sheetView view="pageBreakPreview" zoomScale="60" zoomScaleNormal="100" workbookViewId="0">
      <selection activeCell="W30" sqref="W30:W42"/>
    </sheetView>
  </sheetViews>
  <sheetFormatPr defaultColWidth="9" defaultRowHeight="14"/>
  <cols>
    <col min="1" max="1" width="4.1796875" style="224" customWidth="1"/>
    <col min="2" max="2" width="11" style="224" customWidth="1"/>
    <col min="3" max="4" width="1.1796875" style="224" customWidth="1"/>
    <col min="5" max="5" width="11" style="224" customWidth="1"/>
    <col min="6" max="7" width="1.1796875" style="224" customWidth="1"/>
    <col min="8" max="9" width="9" style="224"/>
    <col min="10" max="11" width="1.1796875" style="224" customWidth="1"/>
    <col min="12" max="12" width="11" style="224" customWidth="1"/>
    <col min="13" max="14" width="1.1796875" style="224" customWidth="1"/>
    <col min="15" max="16" width="9" style="224"/>
    <col min="17" max="18" width="1.1796875" style="224" customWidth="1"/>
    <col min="19" max="19" width="11" style="224" customWidth="1"/>
    <col min="20" max="20" width="12.81640625" style="224" customWidth="1"/>
    <col min="21" max="21" width="4.1796875" style="225" customWidth="1"/>
    <col min="22" max="22" width="17" style="247" customWidth="1"/>
    <col min="23" max="23" width="11.81640625" style="247" customWidth="1"/>
    <col min="24" max="24" width="12.453125" style="247" customWidth="1"/>
    <col min="25" max="25" width="11.90625" style="247" customWidth="1"/>
    <col min="26" max="26" width="13.36328125" style="247" customWidth="1"/>
    <col min="27" max="27" width="11.90625" style="247" customWidth="1"/>
    <col min="28" max="28" width="6.81640625" style="247" customWidth="1"/>
    <col min="29" max="29" width="11.90625" style="247" customWidth="1"/>
    <col min="30" max="30" width="11.90625" style="365" customWidth="1"/>
    <col min="31" max="38" width="11.90625" style="224" customWidth="1"/>
    <col min="39" max="39" width="11" style="224" bestFit="1" customWidth="1"/>
    <col min="40" max="40" width="12.81640625" style="224" bestFit="1" customWidth="1"/>
    <col min="41" max="16384" width="9" style="225"/>
  </cols>
  <sheetData>
    <row r="1" spans="2:28" ht="21" customHeight="1">
      <c r="V1" s="1013" t="s">
        <v>609</v>
      </c>
      <c r="W1" s="1013"/>
      <c r="X1" s="1013"/>
      <c r="Y1" s="1013"/>
      <c r="Z1" s="1013"/>
      <c r="AA1" s="1013"/>
      <c r="AB1" s="1013"/>
    </row>
    <row r="2" spans="2:28" ht="16.5" customHeight="1">
      <c r="V2" s="1012" t="s">
        <v>592</v>
      </c>
      <c r="W2" s="1012"/>
      <c r="X2" s="1012"/>
      <c r="Y2" s="1012"/>
      <c r="Z2" s="1012"/>
      <c r="AA2" s="1012"/>
      <c r="AB2" s="1012"/>
    </row>
    <row r="3" spans="2:28" ht="16.5" customHeight="1">
      <c r="B3" s="224" t="s">
        <v>590</v>
      </c>
      <c r="V3" s="1012"/>
      <c r="W3" s="1012"/>
      <c r="X3" s="1012"/>
      <c r="Y3" s="1012"/>
      <c r="Z3" s="1012"/>
      <c r="AA3" s="1012"/>
      <c r="AB3" s="1012"/>
    </row>
    <row r="4" spans="2:28" ht="16.5" customHeight="1">
      <c r="V4" s="1012"/>
      <c r="W4" s="1012"/>
      <c r="X4" s="1012"/>
      <c r="Y4" s="1012"/>
      <c r="Z4" s="1012"/>
      <c r="AA4" s="1012"/>
      <c r="AB4" s="1012"/>
    </row>
    <row r="5" spans="2:28" ht="21.75" customHeight="1">
      <c r="B5" s="1148" t="s">
        <v>271</v>
      </c>
      <c r="C5" s="1149"/>
      <c r="D5" s="1149"/>
      <c r="E5" s="1149"/>
      <c r="F5" s="1149"/>
      <c r="G5" s="1149"/>
      <c r="H5" s="1149"/>
      <c r="I5" s="1149"/>
      <c r="J5" s="1149"/>
      <c r="K5" s="1149"/>
      <c r="L5" s="1149"/>
      <c r="M5" s="1149"/>
      <c r="N5" s="1149"/>
      <c r="O5" s="1149"/>
      <c r="P5" s="1149"/>
      <c r="Q5" s="1149"/>
      <c r="R5" s="1149"/>
      <c r="S5" s="1149"/>
      <c r="T5" s="1150"/>
      <c r="V5" s="1012"/>
      <c r="W5" s="1012"/>
      <c r="X5" s="1012"/>
      <c r="Y5" s="1012"/>
      <c r="Z5" s="1012"/>
      <c r="AA5" s="1012"/>
      <c r="AB5" s="1012"/>
    </row>
    <row r="6" spans="2:28" ht="14.25" customHeight="1">
      <c r="B6" s="226"/>
      <c r="C6" s="226"/>
      <c r="D6" s="226"/>
      <c r="E6" s="226"/>
      <c r="F6" s="226"/>
      <c r="G6" s="226"/>
      <c r="H6" s="226"/>
      <c r="I6" s="226"/>
      <c r="J6" s="226"/>
      <c r="K6" s="226"/>
      <c r="L6" s="226"/>
      <c r="M6" s="226"/>
      <c r="N6" s="226"/>
      <c r="O6" s="226"/>
      <c r="P6" s="226"/>
      <c r="Q6" s="226"/>
      <c r="R6" s="226"/>
      <c r="S6" s="226"/>
      <c r="T6" s="226"/>
      <c r="V6" s="1012"/>
      <c r="W6" s="1012"/>
      <c r="X6" s="1012"/>
      <c r="Y6" s="1012"/>
      <c r="Z6" s="1012"/>
      <c r="AA6" s="1012"/>
      <c r="AB6" s="1012"/>
    </row>
    <row r="7" spans="2:28" ht="16.5" customHeight="1">
      <c r="B7" s="390">
        <f>'本文２－１一般廃棄物'!$I$6</f>
        <v>0</v>
      </c>
      <c r="W7" s="378" t="s">
        <v>469</v>
      </c>
      <c r="X7" s="1154" t="s">
        <v>498</v>
      </c>
      <c r="Y7" s="1155"/>
      <c r="AA7" s="1153" t="s">
        <v>546</v>
      </c>
      <c r="AB7" s="1153"/>
    </row>
    <row r="8" spans="2:28" ht="16.5" customHeight="1">
      <c r="B8" s="333" t="s">
        <v>254</v>
      </c>
      <c r="C8" s="226"/>
      <c r="D8" s="226"/>
      <c r="E8" s="226"/>
      <c r="F8" s="226"/>
      <c r="G8" s="226"/>
      <c r="H8" s="226"/>
      <c r="I8" s="226"/>
      <c r="J8" s="226"/>
      <c r="K8" s="226"/>
      <c r="L8" s="226"/>
      <c r="M8" s="226"/>
      <c r="N8" s="226"/>
      <c r="O8" s="226"/>
      <c r="P8" s="226"/>
      <c r="Q8" s="226"/>
      <c r="R8" s="226"/>
      <c r="S8" s="333" t="s">
        <v>255</v>
      </c>
      <c r="T8" s="337" t="s">
        <v>256</v>
      </c>
      <c r="V8" s="368" t="s">
        <v>251</v>
      </c>
      <c r="W8" s="366" t="s">
        <v>252</v>
      </c>
      <c r="X8" s="366" t="s">
        <v>253</v>
      </c>
      <c r="Y8" s="366" t="s">
        <v>470</v>
      </c>
      <c r="AA8" s="1153"/>
      <c r="AB8" s="1153"/>
    </row>
    <row r="9" spans="2:28" ht="16.5" customHeight="1">
      <c r="B9" s="1142">
        <f>W9</f>
        <v>0</v>
      </c>
      <c r="C9" s="227"/>
      <c r="D9" s="228"/>
      <c r="E9" s="228"/>
      <c r="F9" s="228"/>
      <c r="G9" s="228"/>
      <c r="H9" s="228"/>
      <c r="I9" s="228"/>
      <c r="J9" s="228"/>
      <c r="K9" s="228"/>
      <c r="L9" s="228"/>
      <c r="M9" s="228"/>
      <c r="N9" s="228"/>
      <c r="O9" s="228"/>
      <c r="P9" s="228"/>
      <c r="Q9" s="228"/>
      <c r="R9" s="229"/>
      <c r="S9" s="1142">
        <f>W20</f>
        <v>0</v>
      </c>
      <c r="T9" s="230">
        <f>B9+B16</f>
        <v>0</v>
      </c>
      <c r="V9" s="367" t="s">
        <v>456</v>
      </c>
      <c r="W9" s="355"/>
      <c r="X9" s="368" t="s">
        <v>482</v>
      </c>
      <c r="Y9" s="379"/>
      <c r="AA9" s="1153"/>
      <c r="AB9" s="1153"/>
    </row>
    <row r="10" spans="2:28" ht="16.5" customHeight="1">
      <c r="B10" s="1143"/>
      <c r="C10" s="226"/>
      <c r="D10" s="226"/>
      <c r="E10" s="226"/>
      <c r="F10" s="226"/>
      <c r="G10" s="226"/>
      <c r="H10" s="226"/>
      <c r="I10" s="231"/>
      <c r="J10" s="226"/>
      <c r="K10" s="226"/>
      <c r="L10" s="226"/>
      <c r="M10" s="226"/>
      <c r="N10" s="226"/>
      <c r="O10" s="226"/>
      <c r="P10" s="231"/>
      <c r="Q10" s="226"/>
      <c r="R10" s="226"/>
      <c r="S10" s="1143"/>
      <c r="T10" s="337" t="s">
        <v>258</v>
      </c>
      <c r="V10" s="367" t="s">
        <v>457</v>
      </c>
      <c r="W10" s="355"/>
      <c r="X10" s="383">
        <f>W11+W12</f>
        <v>0</v>
      </c>
      <c r="Y10" s="371"/>
      <c r="AA10" s="1153"/>
      <c r="AB10" s="1153"/>
    </row>
    <row r="11" spans="2:28" ht="16.5" customHeight="1">
      <c r="B11" s="226"/>
      <c r="C11" s="226"/>
      <c r="D11" s="226"/>
      <c r="E11" s="226"/>
      <c r="F11" s="226"/>
      <c r="G11" s="226"/>
      <c r="H11" s="1151" t="s">
        <v>260</v>
      </c>
      <c r="I11" s="1152"/>
      <c r="J11" s="226"/>
      <c r="K11" s="226"/>
      <c r="L11" s="226"/>
      <c r="M11" s="226"/>
      <c r="N11" s="226"/>
      <c r="O11" s="1151" t="s">
        <v>261</v>
      </c>
      <c r="P11" s="1152"/>
      <c r="Q11" s="226"/>
      <c r="R11" s="226"/>
      <c r="S11" s="226"/>
      <c r="T11" s="232" t="e">
        <f>S9/T9</f>
        <v>#DIV/0!</v>
      </c>
      <c r="V11" s="367" t="s">
        <v>458</v>
      </c>
      <c r="W11" s="355"/>
      <c r="X11" s="383">
        <f>W13+W14+W15</f>
        <v>0</v>
      </c>
      <c r="Y11" s="382">
        <f>'本文２－１一般廃棄物'!I8+'本文２－１一般廃棄物'!I9</f>
        <v>0</v>
      </c>
      <c r="Z11" s="368" t="s">
        <v>485</v>
      </c>
      <c r="AA11" s="1153"/>
      <c r="AB11" s="1153"/>
    </row>
    <row r="12" spans="2:28" ht="16.5" customHeight="1">
      <c r="B12" s="226"/>
      <c r="C12" s="226"/>
      <c r="D12" s="226"/>
      <c r="E12" s="226"/>
      <c r="F12" s="226"/>
      <c r="G12" s="229"/>
      <c r="H12" s="1144">
        <f>W13</f>
        <v>0</v>
      </c>
      <c r="I12" s="1145"/>
      <c r="J12" s="226"/>
      <c r="K12" s="226"/>
      <c r="L12" s="226"/>
      <c r="M12" s="226"/>
      <c r="N12" s="229"/>
      <c r="O12" s="1144">
        <f>W18</f>
        <v>0</v>
      </c>
      <c r="P12" s="1145"/>
      <c r="Q12" s="226"/>
      <c r="R12" s="226"/>
      <c r="S12" s="226"/>
      <c r="V12" s="367" t="s">
        <v>459</v>
      </c>
      <c r="W12" s="355"/>
      <c r="X12" s="368" t="s">
        <v>480</v>
      </c>
      <c r="Y12" s="379"/>
      <c r="AA12" s="1153"/>
      <c r="AB12" s="1153"/>
    </row>
    <row r="13" spans="2:28" ht="16.5" customHeight="1">
      <c r="B13" s="226"/>
      <c r="C13" s="226"/>
      <c r="D13" s="226"/>
      <c r="E13" s="226"/>
      <c r="F13" s="226"/>
      <c r="G13" s="233"/>
      <c r="H13" s="1146" t="e">
        <f>H12/B16</f>
        <v>#DIV/0!</v>
      </c>
      <c r="I13" s="1147"/>
      <c r="J13" s="226"/>
      <c r="K13" s="226"/>
      <c r="L13" s="333" t="s">
        <v>263</v>
      </c>
      <c r="M13" s="226"/>
      <c r="N13" s="233"/>
      <c r="O13" s="1146" t="e">
        <f>O12/B16</f>
        <v>#DIV/0!</v>
      </c>
      <c r="P13" s="1147"/>
      <c r="Q13" s="226"/>
      <c r="R13" s="226"/>
      <c r="S13" s="226"/>
      <c r="V13" s="367" t="s">
        <v>460</v>
      </c>
      <c r="W13" s="355"/>
      <c r="X13" s="380"/>
      <c r="Y13" s="379"/>
      <c r="AA13" s="1153"/>
      <c r="AB13" s="1153"/>
    </row>
    <row r="14" spans="2:28" ht="16.5" customHeight="1">
      <c r="B14" s="226"/>
      <c r="C14" s="226"/>
      <c r="D14" s="226"/>
      <c r="E14" s="226"/>
      <c r="F14" s="226"/>
      <c r="G14" s="234"/>
      <c r="H14" s="226"/>
      <c r="I14" s="226"/>
      <c r="J14" s="226"/>
      <c r="K14" s="229"/>
      <c r="L14" s="235">
        <f>W16</f>
        <v>0</v>
      </c>
      <c r="M14" s="236"/>
      <c r="N14" s="234"/>
      <c r="O14" s="226"/>
      <c r="P14" s="226"/>
      <c r="Q14" s="226"/>
      <c r="R14" s="226"/>
      <c r="S14" s="226"/>
      <c r="V14" s="367" t="s">
        <v>461</v>
      </c>
      <c r="W14" s="355"/>
      <c r="X14" s="380"/>
      <c r="Y14" s="379"/>
      <c r="AA14" s="1153"/>
      <c r="AB14" s="1153"/>
    </row>
    <row r="15" spans="2:28" ht="16.5" customHeight="1">
      <c r="B15" s="333" t="s">
        <v>257</v>
      </c>
      <c r="C15" s="226"/>
      <c r="D15" s="226"/>
      <c r="E15" s="333" t="s">
        <v>259</v>
      </c>
      <c r="F15" s="226"/>
      <c r="G15" s="234"/>
      <c r="H15" s="1151" t="s">
        <v>264</v>
      </c>
      <c r="I15" s="1152"/>
      <c r="J15" s="226"/>
      <c r="K15" s="233"/>
      <c r="L15" s="237" t="e">
        <f>L14/B16</f>
        <v>#DIV/0!</v>
      </c>
      <c r="M15" s="226"/>
      <c r="N15" s="234"/>
      <c r="O15" s="1151" t="s">
        <v>266</v>
      </c>
      <c r="P15" s="1152"/>
      <c r="Q15" s="226"/>
      <c r="R15" s="226"/>
      <c r="S15" s="226"/>
      <c r="V15" s="367" t="s">
        <v>462</v>
      </c>
      <c r="W15" s="355"/>
      <c r="X15" s="380"/>
      <c r="Y15" s="379"/>
      <c r="AA15" s="1153"/>
      <c r="AB15" s="1153"/>
    </row>
    <row r="16" spans="2:28" ht="16.5" customHeight="1">
      <c r="B16" s="1142">
        <f>W10</f>
        <v>0</v>
      </c>
      <c r="C16" s="227"/>
      <c r="D16" s="229"/>
      <c r="E16" s="235">
        <f>W11</f>
        <v>0</v>
      </c>
      <c r="F16" s="227"/>
      <c r="G16" s="236"/>
      <c r="H16" s="1144">
        <f>W14</f>
        <v>0</v>
      </c>
      <c r="I16" s="1145"/>
      <c r="J16" s="236"/>
      <c r="K16" s="234"/>
      <c r="L16" s="226"/>
      <c r="M16" s="226"/>
      <c r="N16" s="236"/>
      <c r="O16" s="1144">
        <f>W19</f>
        <v>0</v>
      </c>
      <c r="P16" s="1145"/>
      <c r="Q16" s="226"/>
      <c r="R16" s="226"/>
      <c r="S16" s="226"/>
      <c r="V16" s="367" t="s">
        <v>463</v>
      </c>
      <c r="W16" s="355"/>
      <c r="X16" s="383">
        <f>W18+W19</f>
        <v>0</v>
      </c>
      <c r="Y16" s="379"/>
      <c r="AA16" s="1153"/>
      <c r="AB16" s="1153"/>
    </row>
    <row r="17" spans="2:28" ht="16.5" customHeight="1">
      <c r="B17" s="1143"/>
      <c r="C17" s="226"/>
      <c r="D17" s="233"/>
      <c r="E17" s="237" t="e">
        <f>E16/B16</f>
        <v>#DIV/0!</v>
      </c>
      <c r="F17" s="226"/>
      <c r="G17" s="234"/>
      <c r="H17" s="1146" t="e">
        <f>H16/B16</f>
        <v>#DIV/0!</v>
      </c>
      <c r="I17" s="1147"/>
      <c r="J17" s="226"/>
      <c r="K17" s="234"/>
      <c r="L17" s="333" t="s">
        <v>267</v>
      </c>
      <c r="M17" s="226"/>
      <c r="N17" s="226"/>
      <c r="O17" s="1146" t="e">
        <f>O16/B16</f>
        <v>#DIV/0!</v>
      </c>
      <c r="P17" s="1147"/>
      <c r="Q17" s="226"/>
      <c r="R17" s="226"/>
      <c r="S17" s="226"/>
      <c r="V17" s="367" t="s">
        <v>464</v>
      </c>
      <c r="W17" s="355"/>
      <c r="X17" s="368" t="s">
        <v>474</v>
      </c>
      <c r="Y17" s="379"/>
      <c r="AA17" s="1153"/>
      <c r="AB17" s="1153"/>
    </row>
    <row r="18" spans="2:28" ht="16.5" customHeight="1">
      <c r="B18" s="226"/>
      <c r="C18" s="226"/>
      <c r="D18" s="234"/>
      <c r="E18" s="226"/>
      <c r="F18" s="226"/>
      <c r="G18" s="234"/>
      <c r="H18" s="226"/>
      <c r="I18" s="226"/>
      <c r="J18" s="226"/>
      <c r="K18" s="236"/>
      <c r="L18" s="235">
        <f>W17</f>
        <v>0</v>
      </c>
      <c r="M18" s="226"/>
      <c r="N18" s="226"/>
      <c r="O18" s="226"/>
      <c r="P18" s="233"/>
      <c r="Q18" s="226"/>
      <c r="R18" s="226"/>
      <c r="S18" s="226"/>
      <c r="V18" s="367" t="s">
        <v>465</v>
      </c>
      <c r="W18" s="355"/>
      <c r="X18" s="380"/>
      <c r="Y18" s="379"/>
      <c r="AA18" s="1153"/>
      <c r="AB18" s="1153"/>
    </row>
    <row r="19" spans="2:28" ht="16.5" customHeight="1">
      <c r="B19" s="226"/>
      <c r="C19" s="226"/>
      <c r="D19" s="234"/>
      <c r="E19" s="333" t="s">
        <v>262</v>
      </c>
      <c r="F19" s="226"/>
      <c r="G19" s="234"/>
      <c r="H19" s="1151" t="s">
        <v>265</v>
      </c>
      <c r="I19" s="1152"/>
      <c r="J19" s="226"/>
      <c r="K19" s="226"/>
      <c r="L19" s="237" t="e">
        <f>L18/B16</f>
        <v>#DIV/0!</v>
      </c>
      <c r="M19" s="226"/>
      <c r="N19" s="226"/>
      <c r="O19" s="226"/>
      <c r="P19" s="234"/>
      <c r="Q19" s="226"/>
      <c r="R19" s="226"/>
      <c r="S19" s="333" t="s">
        <v>268</v>
      </c>
      <c r="V19" s="367" t="s">
        <v>466</v>
      </c>
      <c r="W19" s="355"/>
      <c r="X19" s="368" t="s">
        <v>476</v>
      </c>
      <c r="Y19" s="379"/>
      <c r="AA19" s="1153"/>
      <c r="AB19" s="1153"/>
    </row>
    <row r="20" spans="2:28" ht="16.5" customHeight="1">
      <c r="B20" s="226"/>
      <c r="C20" s="226"/>
      <c r="D20" s="236"/>
      <c r="E20" s="1142">
        <f>W12</f>
        <v>0</v>
      </c>
      <c r="F20" s="226"/>
      <c r="G20" s="236"/>
      <c r="H20" s="1144">
        <f>W15</f>
        <v>0</v>
      </c>
      <c r="I20" s="1145"/>
      <c r="J20" s="227"/>
      <c r="K20" s="228"/>
      <c r="L20" s="228"/>
      <c r="M20" s="228"/>
      <c r="N20" s="228"/>
      <c r="O20" s="228"/>
      <c r="P20" s="227"/>
      <c r="Q20" s="228"/>
      <c r="R20" s="229"/>
      <c r="S20" s="235">
        <f>W21</f>
        <v>0</v>
      </c>
      <c r="V20" s="367" t="s">
        <v>467</v>
      </c>
      <c r="W20" s="355"/>
      <c r="X20" s="383">
        <f>W9+W13+W18</f>
        <v>0</v>
      </c>
      <c r="Y20" s="382">
        <f>'本文２－１一般廃棄物'!I14</f>
        <v>0</v>
      </c>
      <c r="Z20" s="368" t="s">
        <v>486</v>
      </c>
      <c r="AA20" s="1153"/>
      <c r="AB20" s="1153"/>
    </row>
    <row r="21" spans="2:28" ht="16.5" customHeight="1">
      <c r="E21" s="1143"/>
      <c r="H21" s="1146" t="e">
        <f>H20/B16</f>
        <v>#DIV/0!</v>
      </c>
      <c r="I21" s="1147"/>
      <c r="S21" s="237" t="e">
        <f>S20/B16</f>
        <v>#DIV/0!</v>
      </c>
      <c r="V21" s="367" t="s">
        <v>493</v>
      </c>
      <c r="W21" s="355"/>
      <c r="X21" s="383">
        <f>W19+W15</f>
        <v>0</v>
      </c>
      <c r="Y21" s="382">
        <f>'本文２－１一般廃棄物'!I16</f>
        <v>0</v>
      </c>
      <c r="Z21" s="368" t="s">
        <v>487</v>
      </c>
      <c r="AA21" s="1153"/>
      <c r="AB21" s="1153"/>
    </row>
    <row r="22" spans="2:28" ht="16.5" customHeight="1">
      <c r="X22" s="368" t="s">
        <v>478</v>
      </c>
      <c r="AA22" s="1153"/>
      <c r="AB22" s="1153"/>
    </row>
    <row r="23" spans="2:28" ht="16.5" customHeight="1">
      <c r="B23" s="224" t="s">
        <v>269</v>
      </c>
      <c r="AA23" s="1153"/>
      <c r="AB23" s="1153"/>
    </row>
    <row r="24" spans="2:28" ht="16.5" customHeight="1">
      <c r="B24" s="225"/>
      <c r="C24" s="225"/>
      <c r="D24" s="225"/>
      <c r="E24" s="225"/>
      <c r="F24" s="225"/>
      <c r="G24" s="225"/>
      <c r="H24" s="225"/>
      <c r="I24" s="225"/>
      <c r="J24" s="225"/>
      <c r="K24" s="225"/>
      <c r="L24" s="225"/>
      <c r="M24" s="225"/>
      <c r="N24" s="225"/>
      <c r="O24" s="225"/>
      <c r="P24" s="225"/>
      <c r="Q24" s="225"/>
      <c r="R24" s="225"/>
      <c r="S24" s="225"/>
      <c r="T24" s="225"/>
      <c r="V24" s="377" t="s">
        <v>472</v>
      </c>
      <c r="W24" s="280"/>
      <c r="X24" s="382">
        <f>W9+W10</f>
        <v>0</v>
      </c>
      <c r="Y24" s="382">
        <f>'本文２－１一般廃棄物'!I12</f>
        <v>0</v>
      </c>
      <c r="AA24" s="1153"/>
      <c r="AB24" s="1153"/>
    </row>
    <row r="25" spans="2:28" ht="16.5" customHeight="1">
      <c r="X25" s="368" t="s">
        <v>484</v>
      </c>
      <c r="Y25" s="368" t="s">
        <v>489</v>
      </c>
      <c r="AA25" s="1153"/>
      <c r="AB25" s="1153"/>
    </row>
    <row r="26" spans="2:28" ht="21.75" customHeight="1">
      <c r="B26" s="1148" t="s">
        <v>270</v>
      </c>
      <c r="C26" s="1149"/>
      <c r="D26" s="1149"/>
      <c r="E26" s="1149"/>
      <c r="F26" s="1149"/>
      <c r="G26" s="1149"/>
      <c r="H26" s="1149"/>
      <c r="I26" s="1149"/>
      <c r="J26" s="1149"/>
      <c r="K26" s="1149"/>
      <c r="L26" s="1149"/>
      <c r="M26" s="1149"/>
      <c r="N26" s="1149"/>
      <c r="O26" s="1149"/>
      <c r="P26" s="1149"/>
      <c r="Q26" s="1149"/>
      <c r="R26" s="1149"/>
      <c r="S26" s="1149"/>
      <c r="T26" s="1150"/>
    </row>
    <row r="27" spans="2:28" ht="14.25" customHeight="1">
      <c r="B27" s="226"/>
      <c r="C27" s="226"/>
      <c r="D27" s="226"/>
      <c r="E27" s="226"/>
      <c r="F27" s="226"/>
      <c r="G27" s="226"/>
      <c r="H27" s="226"/>
      <c r="I27" s="226"/>
      <c r="J27" s="226"/>
      <c r="K27" s="226"/>
      <c r="L27" s="226"/>
      <c r="M27" s="226"/>
      <c r="N27" s="226"/>
      <c r="O27" s="226"/>
      <c r="P27" s="226"/>
      <c r="Q27" s="226"/>
      <c r="R27" s="226"/>
      <c r="S27" s="226"/>
      <c r="T27" s="226"/>
    </row>
    <row r="28" spans="2:28" ht="16.5" customHeight="1">
      <c r="B28" s="384">
        <f>本文１基本事項!$E$25</f>
        <v>0</v>
      </c>
      <c r="W28" s="368" t="s">
        <v>469</v>
      </c>
      <c r="X28" s="1154" t="s">
        <v>488</v>
      </c>
      <c r="Y28" s="1155"/>
      <c r="AA28" s="1153" t="s">
        <v>546</v>
      </c>
      <c r="AB28" s="1153"/>
    </row>
    <row r="29" spans="2:28" ht="16.5" customHeight="1">
      <c r="B29" s="333" t="s">
        <v>254</v>
      </c>
      <c r="C29" s="226"/>
      <c r="D29" s="226"/>
      <c r="E29" s="226"/>
      <c r="F29" s="226"/>
      <c r="G29" s="226"/>
      <c r="H29" s="226"/>
      <c r="I29" s="226"/>
      <c r="J29" s="226"/>
      <c r="K29" s="226"/>
      <c r="L29" s="226"/>
      <c r="M29" s="226"/>
      <c r="N29" s="226"/>
      <c r="O29" s="226"/>
      <c r="P29" s="226"/>
      <c r="Q29" s="226"/>
      <c r="R29" s="226"/>
      <c r="S29" s="333" t="s">
        <v>255</v>
      </c>
      <c r="T29" s="337" t="s">
        <v>256</v>
      </c>
      <c r="V29" s="368" t="s">
        <v>251</v>
      </c>
      <c r="W29" s="366" t="s">
        <v>252</v>
      </c>
      <c r="X29" s="366" t="s">
        <v>253</v>
      </c>
      <c r="Y29" s="366" t="s">
        <v>470</v>
      </c>
      <c r="AA29" s="1153"/>
      <c r="AB29" s="1153"/>
    </row>
    <row r="30" spans="2:28" ht="16.5" customHeight="1">
      <c r="B30" s="1142">
        <f>W30</f>
        <v>0</v>
      </c>
      <c r="C30" s="227"/>
      <c r="D30" s="228"/>
      <c r="E30" s="228"/>
      <c r="F30" s="228"/>
      <c r="G30" s="228"/>
      <c r="H30" s="228"/>
      <c r="I30" s="228"/>
      <c r="J30" s="228"/>
      <c r="K30" s="228"/>
      <c r="L30" s="228"/>
      <c r="M30" s="228"/>
      <c r="N30" s="228"/>
      <c r="O30" s="228"/>
      <c r="P30" s="228"/>
      <c r="Q30" s="228"/>
      <c r="R30" s="229"/>
      <c r="S30" s="1142">
        <f>W41</f>
        <v>0</v>
      </c>
      <c r="T30" s="230">
        <f>B30+B37</f>
        <v>0</v>
      </c>
      <c r="V30" s="367" t="s">
        <v>456</v>
      </c>
      <c r="W30" s="355"/>
      <c r="X30" s="380" t="s">
        <v>481</v>
      </c>
      <c r="Y30" s="370"/>
      <c r="Z30" s="368"/>
      <c r="AA30" s="1153"/>
      <c r="AB30" s="1153"/>
    </row>
    <row r="31" spans="2:28" ht="16.5" customHeight="1">
      <c r="B31" s="1143"/>
      <c r="C31" s="226"/>
      <c r="D31" s="226"/>
      <c r="E31" s="226"/>
      <c r="F31" s="226"/>
      <c r="G31" s="226"/>
      <c r="H31" s="226"/>
      <c r="I31" s="231"/>
      <c r="J31" s="226"/>
      <c r="K31" s="226"/>
      <c r="L31" s="226"/>
      <c r="M31" s="226"/>
      <c r="N31" s="226"/>
      <c r="O31" s="226"/>
      <c r="P31" s="231"/>
      <c r="Q31" s="226"/>
      <c r="R31" s="226"/>
      <c r="S31" s="1143"/>
      <c r="T31" s="337" t="s">
        <v>258</v>
      </c>
      <c r="V31" s="367" t="s">
        <v>457</v>
      </c>
      <c r="W31" s="355"/>
      <c r="X31" s="383">
        <f>W32+W33</f>
        <v>0</v>
      </c>
      <c r="Y31" s="371"/>
      <c r="Z31" s="368"/>
      <c r="AA31" s="1153"/>
      <c r="AB31" s="1153"/>
    </row>
    <row r="32" spans="2:28" ht="16.5" customHeight="1">
      <c r="B32" s="226"/>
      <c r="C32" s="226"/>
      <c r="D32" s="226"/>
      <c r="E32" s="226"/>
      <c r="F32" s="226"/>
      <c r="G32" s="226"/>
      <c r="H32" s="1151" t="s">
        <v>260</v>
      </c>
      <c r="I32" s="1152"/>
      <c r="J32" s="226"/>
      <c r="K32" s="226"/>
      <c r="L32" s="226"/>
      <c r="M32" s="226"/>
      <c r="N32" s="226"/>
      <c r="O32" s="1151" t="s">
        <v>261</v>
      </c>
      <c r="P32" s="1152"/>
      <c r="Q32" s="226"/>
      <c r="R32" s="226"/>
      <c r="S32" s="226"/>
      <c r="T32" s="232" t="e">
        <f>S30/T30</f>
        <v>#DIV/0!</v>
      </c>
      <c r="V32" s="367" t="s">
        <v>458</v>
      </c>
      <c r="W32" s="355"/>
      <c r="X32" s="383">
        <f>W34+W35+W36</f>
        <v>0</v>
      </c>
      <c r="Y32" s="382">
        <f>'本文２－１一般廃棄物'!J8+'本文２－１一般廃棄物'!J9</f>
        <v>0</v>
      </c>
      <c r="Z32" s="368" t="s">
        <v>485</v>
      </c>
      <c r="AA32" s="1153"/>
      <c r="AB32" s="1153"/>
    </row>
    <row r="33" spans="2:40" ht="16.5" customHeight="1">
      <c r="B33" s="226"/>
      <c r="C33" s="226"/>
      <c r="D33" s="226"/>
      <c r="E33" s="226"/>
      <c r="F33" s="226"/>
      <c r="G33" s="229"/>
      <c r="H33" s="1144">
        <f>W34</f>
        <v>0</v>
      </c>
      <c r="I33" s="1145"/>
      <c r="J33" s="226"/>
      <c r="K33" s="226"/>
      <c r="L33" s="226"/>
      <c r="M33" s="226"/>
      <c r="N33" s="229"/>
      <c r="O33" s="1144">
        <f>W39</f>
        <v>0</v>
      </c>
      <c r="P33" s="1145"/>
      <c r="Q33" s="226"/>
      <c r="R33" s="226"/>
      <c r="S33" s="226"/>
      <c r="V33" s="367" t="s">
        <v>459</v>
      </c>
      <c r="W33" s="355"/>
      <c r="X33" s="380" t="s">
        <v>479</v>
      </c>
      <c r="Y33" s="370"/>
      <c r="Z33" s="368"/>
      <c r="AA33" s="1153"/>
      <c r="AB33" s="1153"/>
    </row>
    <row r="34" spans="2:40" ht="16.5" customHeight="1">
      <c r="B34" s="226"/>
      <c r="C34" s="226"/>
      <c r="D34" s="226"/>
      <c r="E34" s="226"/>
      <c r="F34" s="226"/>
      <c r="G34" s="233"/>
      <c r="H34" s="1146" t="e">
        <f>H33/B37</f>
        <v>#DIV/0!</v>
      </c>
      <c r="I34" s="1147"/>
      <c r="J34" s="226"/>
      <c r="K34" s="226"/>
      <c r="L34" s="333" t="s">
        <v>263</v>
      </c>
      <c r="M34" s="226"/>
      <c r="N34" s="233"/>
      <c r="O34" s="1146" t="e">
        <f>O33/B37</f>
        <v>#DIV/0!</v>
      </c>
      <c r="P34" s="1147"/>
      <c r="Q34" s="226"/>
      <c r="R34" s="226"/>
      <c r="S34" s="226"/>
      <c r="V34" s="367" t="s">
        <v>460</v>
      </c>
      <c r="W34" s="355"/>
      <c r="X34" s="369"/>
      <c r="Y34" s="370"/>
      <c r="Z34" s="368"/>
      <c r="AA34" s="1153"/>
      <c r="AB34" s="1153"/>
    </row>
    <row r="35" spans="2:40" ht="16.5" customHeight="1">
      <c r="B35" s="226"/>
      <c r="C35" s="226"/>
      <c r="D35" s="226"/>
      <c r="E35" s="226"/>
      <c r="F35" s="226"/>
      <c r="G35" s="234"/>
      <c r="H35" s="226"/>
      <c r="I35" s="226"/>
      <c r="J35" s="226"/>
      <c r="K35" s="229"/>
      <c r="L35" s="235">
        <f>W37</f>
        <v>0</v>
      </c>
      <c r="M35" s="236"/>
      <c r="N35" s="234"/>
      <c r="O35" s="226"/>
      <c r="P35" s="226"/>
      <c r="Q35" s="226"/>
      <c r="R35" s="226"/>
      <c r="S35" s="226"/>
      <c r="V35" s="367" t="s">
        <v>461</v>
      </c>
      <c r="W35" s="355"/>
      <c r="X35" s="369"/>
      <c r="Y35" s="370"/>
      <c r="Z35" s="368"/>
      <c r="AA35" s="1153"/>
      <c r="AB35" s="1153"/>
    </row>
    <row r="36" spans="2:40" ht="16.5" customHeight="1">
      <c r="B36" s="333" t="s">
        <v>257</v>
      </c>
      <c r="C36" s="226"/>
      <c r="D36" s="226"/>
      <c r="E36" s="333" t="s">
        <v>259</v>
      </c>
      <c r="F36" s="226"/>
      <c r="G36" s="234"/>
      <c r="H36" s="1151" t="s">
        <v>264</v>
      </c>
      <c r="I36" s="1152"/>
      <c r="J36" s="226"/>
      <c r="K36" s="233"/>
      <c r="L36" s="237" t="e">
        <f>L35/B37</f>
        <v>#DIV/0!</v>
      </c>
      <c r="M36" s="226"/>
      <c r="N36" s="234"/>
      <c r="O36" s="1151" t="s">
        <v>266</v>
      </c>
      <c r="P36" s="1152"/>
      <c r="Q36" s="226"/>
      <c r="R36" s="226"/>
      <c r="S36" s="226"/>
      <c r="V36" s="367" t="s">
        <v>462</v>
      </c>
      <c r="W36" s="355"/>
      <c r="X36" s="369"/>
      <c r="Y36" s="370"/>
      <c r="Z36" s="368"/>
      <c r="AA36" s="1153"/>
      <c r="AB36" s="1153"/>
    </row>
    <row r="37" spans="2:40" ht="16.5" customHeight="1">
      <c r="B37" s="1142">
        <f>W31</f>
        <v>0</v>
      </c>
      <c r="C37" s="227"/>
      <c r="D37" s="229"/>
      <c r="E37" s="235">
        <f>W32</f>
        <v>0</v>
      </c>
      <c r="F37" s="227"/>
      <c r="G37" s="236"/>
      <c r="H37" s="1144">
        <f>W35</f>
        <v>0</v>
      </c>
      <c r="I37" s="1145"/>
      <c r="J37" s="236"/>
      <c r="K37" s="234"/>
      <c r="L37" s="226"/>
      <c r="M37" s="226"/>
      <c r="N37" s="236"/>
      <c r="O37" s="1144">
        <f>W40</f>
        <v>0</v>
      </c>
      <c r="P37" s="1145"/>
      <c r="Q37" s="226"/>
      <c r="R37" s="226"/>
      <c r="S37" s="226"/>
      <c r="V37" s="367" t="s">
        <v>463</v>
      </c>
      <c r="W37" s="355"/>
      <c r="X37" s="383">
        <f>W39+W40</f>
        <v>0</v>
      </c>
      <c r="Y37" s="370"/>
      <c r="Z37" s="368"/>
      <c r="AA37" s="1153"/>
      <c r="AB37" s="1153"/>
    </row>
    <row r="38" spans="2:40" ht="16.5" customHeight="1">
      <c r="B38" s="1143"/>
      <c r="C38" s="226"/>
      <c r="D38" s="233"/>
      <c r="E38" s="237" t="e">
        <f>E37/B37</f>
        <v>#DIV/0!</v>
      </c>
      <c r="F38" s="226"/>
      <c r="G38" s="234"/>
      <c r="H38" s="1146" t="e">
        <f>H37/B37</f>
        <v>#DIV/0!</v>
      </c>
      <c r="I38" s="1147"/>
      <c r="J38" s="226"/>
      <c r="K38" s="234"/>
      <c r="L38" s="333" t="s">
        <v>267</v>
      </c>
      <c r="M38" s="226"/>
      <c r="N38" s="226"/>
      <c r="O38" s="1146" t="e">
        <f>O37/B37</f>
        <v>#DIV/0!</v>
      </c>
      <c r="P38" s="1147"/>
      <c r="Q38" s="226"/>
      <c r="R38" s="226"/>
      <c r="S38" s="226"/>
      <c r="V38" s="367" t="s">
        <v>464</v>
      </c>
      <c r="W38" s="355"/>
      <c r="X38" s="380" t="s">
        <v>473</v>
      </c>
      <c r="Y38" s="370"/>
      <c r="Z38" s="368"/>
      <c r="AA38" s="1153"/>
      <c r="AB38" s="1153"/>
    </row>
    <row r="39" spans="2:40" ht="16.5" customHeight="1">
      <c r="B39" s="226"/>
      <c r="C39" s="226"/>
      <c r="D39" s="234"/>
      <c r="E39" s="226"/>
      <c r="F39" s="226"/>
      <c r="G39" s="234"/>
      <c r="H39" s="226"/>
      <c r="I39" s="226"/>
      <c r="J39" s="226"/>
      <c r="K39" s="236"/>
      <c r="L39" s="235">
        <f>W38</f>
        <v>0</v>
      </c>
      <c r="M39" s="226"/>
      <c r="N39" s="226"/>
      <c r="O39" s="226"/>
      <c r="P39" s="233"/>
      <c r="Q39" s="226"/>
      <c r="R39" s="226"/>
      <c r="S39" s="226"/>
      <c r="V39" s="367" t="s">
        <v>465</v>
      </c>
      <c r="W39" s="355"/>
      <c r="X39" s="380"/>
      <c r="Y39" s="370"/>
      <c r="Z39" s="368"/>
      <c r="AA39" s="1153"/>
      <c r="AB39" s="1153"/>
    </row>
    <row r="40" spans="2:40" ht="16.5" customHeight="1">
      <c r="B40" s="226"/>
      <c r="C40" s="226"/>
      <c r="D40" s="234"/>
      <c r="E40" s="333" t="s">
        <v>262</v>
      </c>
      <c r="F40" s="226"/>
      <c r="G40" s="234"/>
      <c r="H40" s="1151" t="s">
        <v>265</v>
      </c>
      <c r="I40" s="1152"/>
      <c r="J40" s="226"/>
      <c r="K40" s="226"/>
      <c r="L40" s="237" t="e">
        <f>L39/B37</f>
        <v>#DIV/0!</v>
      </c>
      <c r="M40" s="226"/>
      <c r="N40" s="226"/>
      <c r="O40" s="226"/>
      <c r="P40" s="234"/>
      <c r="Q40" s="226"/>
      <c r="R40" s="226"/>
      <c r="S40" s="333" t="s">
        <v>268</v>
      </c>
      <c r="V40" s="367" t="s">
        <v>466</v>
      </c>
      <c r="W40" s="355"/>
      <c r="X40" s="380" t="s">
        <v>475</v>
      </c>
      <c r="Y40" s="370"/>
      <c r="Z40" s="368"/>
      <c r="AA40" s="1153"/>
      <c r="AB40" s="1153"/>
    </row>
    <row r="41" spans="2:40" ht="16.5" customHeight="1">
      <c r="B41" s="226"/>
      <c r="C41" s="226"/>
      <c r="D41" s="236"/>
      <c r="E41" s="235">
        <f>W33</f>
        <v>0</v>
      </c>
      <c r="F41" s="226"/>
      <c r="G41" s="236"/>
      <c r="H41" s="1144">
        <f>W36</f>
        <v>0</v>
      </c>
      <c r="I41" s="1145"/>
      <c r="J41" s="227"/>
      <c r="K41" s="228"/>
      <c r="L41" s="228"/>
      <c r="M41" s="228"/>
      <c r="N41" s="228"/>
      <c r="O41" s="228"/>
      <c r="P41" s="227"/>
      <c r="Q41" s="228"/>
      <c r="R41" s="229"/>
      <c r="S41" s="235">
        <f>W42</f>
        <v>0</v>
      </c>
      <c r="V41" s="367" t="s">
        <v>467</v>
      </c>
      <c r="W41" s="355"/>
      <c r="X41" s="383">
        <f>W30+W34+W39</f>
        <v>0</v>
      </c>
      <c r="Y41" s="382">
        <f>'本文２－１一般廃棄物'!J14</f>
        <v>0</v>
      </c>
      <c r="Z41" s="368" t="s">
        <v>486</v>
      </c>
      <c r="AA41" s="1153"/>
      <c r="AB41" s="1153"/>
    </row>
    <row r="42" spans="2:40" ht="16.5" customHeight="1">
      <c r="E42" s="238"/>
      <c r="H42" s="1146" t="e">
        <f>H41/B37</f>
        <v>#DIV/0!</v>
      </c>
      <c r="I42" s="1147"/>
      <c r="S42" s="237" t="e">
        <f>S41/B37</f>
        <v>#DIV/0!</v>
      </c>
      <c r="V42" s="367" t="s">
        <v>468</v>
      </c>
      <c r="W42" s="355"/>
      <c r="X42" s="383">
        <f>W40+W36</f>
        <v>0</v>
      </c>
      <c r="Y42" s="382">
        <f>'本文２－１一般廃棄物'!J16</f>
        <v>0</v>
      </c>
      <c r="Z42" s="368" t="s">
        <v>487</v>
      </c>
      <c r="AA42" s="1153"/>
      <c r="AB42" s="1153"/>
    </row>
    <row r="43" spans="2:40" ht="16.5" customHeight="1">
      <c r="E43" s="230"/>
      <c r="H43" s="239"/>
      <c r="I43" s="239"/>
      <c r="S43" s="239"/>
      <c r="X43" s="368" t="s">
        <v>477</v>
      </c>
      <c r="AA43" s="1153"/>
      <c r="AB43" s="1153"/>
    </row>
    <row r="44" spans="2:40" ht="16.5" customHeight="1">
      <c r="B44" s="224" t="s">
        <v>269</v>
      </c>
      <c r="V44" s="365"/>
      <c r="X44" s="224"/>
      <c r="Y44" s="224"/>
      <c r="Z44" s="224"/>
      <c r="AA44" s="1153"/>
      <c r="AB44" s="1153"/>
      <c r="AC44" s="224"/>
      <c r="AD44" s="224"/>
      <c r="AH44" s="225"/>
      <c r="AI44" s="225"/>
      <c r="AJ44" s="225"/>
      <c r="AK44" s="225"/>
      <c r="AL44" s="225"/>
      <c r="AM44" s="225"/>
      <c r="AN44" s="225"/>
    </row>
    <row r="45" spans="2:40" ht="16.5" customHeight="1">
      <c r="B45" s="225"/>
      <c r="C45" s="225"/>
      <c r="D45" s="225"/>
      <c r="E45" s="225"/>
      <c r="F45" s="225"/>
      <c r="G45" s="225"/>
      <c r="H45" s="225"/>
      <c r="I45" s="225"/>
      <c r="J45" s="225"/>
      <c r="K45" s="225"/>
      <c r="L45" s="225"/>
      <c r="M45" s="225"/>
      <c r="N45" s="225"/>
      <c r="O45" s="225"/>
      <c r="P45" s="225"/>
      <c r="Q45" s="225"/>
      <c r="R45" s="225"/>
      <c r="S45" s="225"/>
      <c r="T45" s="225"/>
      <c r="V45" s="377" t="s">
        <v>472</v>
      </c>
      <c r="W45" s="280"/>
      <c r="X45" s="382">
        <f>W30+W31</f>
        <v>0</v>
      </c>
      <c r="Y45" s="382">
        <f>'本文２－１一般廃棄物'!J12</f>
        <v>0</v>
      </c>
      <c r="Z45" s="224"/>
      <c r="AA45" s="1153"/>
      <c r="AB45" s="1153"/>
      <c r="AC45" s="224"/>
      <c r="AD45" s="224"/>
      <c r="AG45" s="225"/>
      <c r="AH45" s="225"/>
      <c r="AI45" s="225"/>
      <c r="AJ45" s="225"/>
      <c r="AK45" s="225"/>
      <c r="AL45" s="225"/>
      <c r="AM45" s="225"/>
      <c r="AN45" s="225"/>
    </row>
    <row r="46" spans="2:40" ht="16.5" customHeight="1">
      <c r="V46" s="224"/>
      <c r="X46" s="381" t="s">
        <v>483</v>
      </c>
      <c r="Y46" s="381" t="s">
        <v>489</v>
      </c>
      <c r="Z46" s="224"/>
      <c r="AA46" s="1153"/>
      <c r="AB46" s="1153"/>
      <c r="AC46" s="224"/>
      <c r="AD46" s="224"/>
      <c r="AG46" s="225"/>
      <c r="AH46" s="225"/>
      <c r="AI46" s="225"/>
      <c r="AJ46" s="225"/>
      <c r="AK46" s="225"/>
      <c r="AL46" s="225"/>
      <c r="AM46" s="225"/>
      <c r="AN46" s="225"/>
    </row>
    <row r="47" spans="2:40">
      <c r="V47" s="224"/>
      <c r="W47" s="224"/>
      <c r="X47" s="224"/>
      <c r="Y47" s="224"/>
      <c r="Z47" s="224"/>
      <c r="AA47" s="224"/>
      <c r="AB47" s="224"/>
      <c r="AC47" s="224"/>
      <c r="AD47" s="225"/>
      <c r="AE47" s="225"/>
      <c r="AF47" s="225"/>
      <c r="AG47" s="225"/>
      <c r="AH47" s="225"/>
      <c r="AI47" s="225"/>
      <c r="AJ47" s="225"/>
      <c r="AK47" s="225"/>
      <c r="AL47" s="225"/>
      <c r="AM47" s="225"/>
      <c r="AN47" s="225"/>
    </row>
    <row r="48" spans="2:40">
      <c r="V48" s="224"/>
      <c r="W48" s="224"/>
      <c r="X48" s="224"/>
      <c r="Y48" s="224"/>
      <c r="Z48" s="224"/>
      <c r="AA48" s="224"/>
      <c r="AB48" s="224"/>
      <c r="AC48" s="224"/>
      <c r="AD48" s="225"/>
      <c r="AE48" s="225"/>
      <c r="AF48" s="225"/>
      <c r="AG48" s="225"/>
      <c r="AH48" s="225"/>
      <c r="AI48" s="225"/>
      <c r="AJ48" s="225"/>
      <c r="AK48" s="225"/>
      <c r="AL48" s="225"/>
      <c r="AM48" s="225"/>
      <c r="AN48" s="225"/>
    </row>
    <row r="49" spans="1:40">
      <c r="A49" s="243"/>
      <c r="B49" s="243"/>
      <c r="C49" s="243"/>
      <c r="D49" s="243"/>
      <c r="E49" s="243"/>
      <c r="F49" s="243"/>
      <c r="G49" s="243"/>
      <c r="H49" s="243"/>
      <c r="I49" s="243"/>
      <c r="J49" s="243"/>
      <c r="K49" s="243"/>
      <c r="V49" s="224"/>
      <c r="W49" s="224"/>
      <c r="X49" s="224"/>
      <c r="Y49" s="224"/>
      <c r="Z49" s="224"/>
      <c r="AA49" s="224"/>
      <c r="AB49" s="224"/>
      <c r="AC49" s="224"/>
      <c r="AD49" s="225"/>
      <c r="AE49" s="225"/>
      <c r="AF49" s="225"/>
      <c r="AG49" s="225"/>
      <c r="AH49" s="225"/>
      <c r="AI49" s="225"/>
      <c r="AJ49" s="225"/>
      <c r="AK49" s="225"/>
      <c r="AL49" s="225"/>
      <c r="AM49" s="225"/>
      <c r="AN49" s="225"/>
    </row>
    <row r="50" spans="1:40">
      <c r="A50" s="243"/>
      <c r="B50" s="243"/>
      <c r="C50" s="243"/>
      <c r="D50" s="243"/>
      <c r="E50" s="243"/>
      <c r="F50" s="243"/>
      <c r="G50" s="243"/>
      <c r="H50" s="243"/>
      <c r="I50" s="243"/>
      <c r="J50" s="243"/>
      <c r="K50" s="243"/>
      <c r="V50" s="224"/>
      <c r="W50" s="224"/>
      <c r="X50" s="224"/>
      <c r="Y50" s="224"/>
      <c r="Z50" s="224"/>
      <c r="AA50" s="224"/>
      <c r="AB50" s="224"/>
      <c r="AC50" s="224"/>
      <c r="AD50" s="225"/>
      <c r="AE50" s="225"/>
      <c r="AF50" s="225"/>
      <c r="AG50" s="225"/>
      <c r="AH50" s="225"/>
      <c r="AI50" s="225"/>
      <c r="AJ50" s="225"/>
      <c r="AK50" s="225"/>
      <c r="AL50" s="225"/>
      <c r="AM50" s="225"/>
      <c r="AN50" s="225"/>
    </row>
    <row r="51" spans="1:40">
      <c r="A51" s="243"/>
      <c r="B51" s="243"/>
      <c r="C51" s="243"/>
      <c r="D51" s="243"/>
      <c r="E51" s="243"/>
      <c r="F51" s="243"/>
      <c r="G51" s="243"/>
      <c r="H51" s="243"/>
      <c r="I51" s="243"/>
      <c r="J51" s="243"/>
      <c r="K51" s="243"/>
      <c r="V51" s="224"/>
      <c r="W51" s="224"/>
      <c r="X51" s="224"/>
      <c r="Y51" s="224"/>
      <c r="Z51" s="224"/>
      <c r="AA51" s="224"/>
      <c r="AB51" s="224"/>
      <c r="AC51" s="224"/>
      <c r="AD51" s="225"/>
      <c r="AE51" s="225"/>
      <c r="AF51" s="225"/>
      <c r="AG51" s="225"/>
      <c r="AH51" s="225"/>
      <c r="AI51" s="225"/>
      <c r="AJ51" s="225"/>
      <c r="AK51" s="225"/>
      <c r="AL51" s="225"/>
      <c r="AM51" s="225"/>
      <c r="AN51" s="225"/>
    </row>
    <row r="52" spans="1:40">
      <c r="A52" s="243"/>
      <c r="B52" s="243"/>
      <c r="C52" s="243"/>
      <c r="D52" s="243"/>
      <c r="E52" s="243"/>
      <c r="F52" s="243"/>
      <c r="G52" s="243"/>
      <c r="H52" s="243"/>
      <c r="I52" s="243"/>
      <c r="J52" s="243"/>
      <c r="K52" s="243"/>
      <c r="V52" s="224"/>
      <c r="W52" s="224"/>
      <c r="X52" s="224"/>
      <c r="Y52" s="224"/>
      <c r="Z52" s="224"/>
      <c r="AA52" s="224"/>
      <c r="AB52" s="224"/>
      <c r="AC52" s="224"/>
      <c r="AD52" s="225"/>
      <c r="AE52" s="225"/>
      <c r="AF52" s="225"/>
      <c r="AG52" s="225"/>
      <c r="AH52" s="225"/>
      <c r="AI52" s="225"/>
      <c r="AJ52" s="225"/>
      <c r="AK52" s="225"/>
      <c r="AL52" s="225"/>
      <c r="AM52" s="225"/>
      <c r="AN52" s="225"/>
    </row>
    <row r="53" spans="1:40">
      <c r="A53" s="243"/>
      <c r="B53" s="243"/>
      <c r="C53" s="243"/>
      <c r="D53" s="243"/>
      <c r="E53" s="243"/>
      <c r="F53" s="243"/>
      <c r="G53" s="243"/>
      <c r="H53" s="243"/>
      <c r="I53" s="243"/>
      <c r="J53" s="243"/>
      <c r="K53" s="243"/>
      <c r="V53" s="224"/>
      <c r="W53" s="224"/>
      <c r="X53" s="224"/>
      <c r="Y53" s="224"/>
      <c r="Z53" s="224"/>
      <c r="AA53" s="224"/>
      <c r="AB53" s="224"/>
      <c r="AC53" s="224"/>
      <c r="AD53" s="225"/>
      <c r="AE53" s="225"/>
      <c r="AF53" s="225"/>
      <c r="AG53" s="225"/>
      <c r="AH53" s="225"/>
      <c r="AI53" s="225"/>
      <c r="AJ53" s="225"/>
      <c r="AK53" s="225"/>
      <c r="AL53" s="225"/>
      <c r="AM53" s="225"/>
      <c r="AN53" s="225"/>
    </row>
    <row r="54" spans="1:40">
      <c r="A54" s="243"/>
      <c r="B54" s="243"/>
      <c r="C54" s="243"/>
      <c r="D54" s="243"/>
      <c r="E54" s="243"/>
      <c r="F54" s="243"/>
      <c r="G54" s="243"/>
      <c r="H54" s="243"/>
      <c r="I54" s="243"/>
      <c r="J54" s="243"/>
      <c r="K54" s="243"/>
      <c r="V54" s="224"/>
      <c r="W54" s="224"/>
      <c r="X54" s="224"/>
      <c r="Y54" s="224"/>
      <c r="Z54" s="224"/>
      <c r="AA54" s="224"/>
      <c r="AB54" s="224"/>
      <c r="AC54" s="224"/>
      <c r="AD54" s="225"/>
      <c r="AE54" s="225"/>
      <c r="AF54" s="225"/>
      <c r="AG54" s="225"/>
      <c r="AH54" s="225"/>
      <c r="AI54" s="225"/>
      <c r="AJ54" s="225"/>
      <c r="AK54" s="225"/>
      <c r="AL54" s="225"/>
      <c r="AM54" s="225"/>
      <c r="AN54" s="225"/>
    </row>
    <row r="55" spans="1:40">
      <c r="A55" s="243"/>
      <c r="B55" s="243"/>
      <c r="C55" s="243"/>
      <c r="D55" s="243"/>
      <c r="E55" s="243"/>
      <c r="F55" s="243"/>
      <c r="G55" s="243"/>
      <c r="H55" s="243"/>
      <c r="I55" s="243"/>
      <c r="J55" s="243"/>
      <c r="K55" s="243"/>
      <c r="V55" s="224"/>
      <c r="W55" s="224"/>
      <c r="X55" s="224"/>
      <c r="Y55" s="224"/>
      <c r="Z55" s="224"/>
      <c r="AA55" s="224"/>
      <c r="AB55" s="224"/>
      <c r="AC55" s="224"/>
      <c r="AD55" s="225"/>
      <c r="AE55" s="225"/>
      <c r="AF55" s="225"/>
      <c r="AG55" s="225"/>
      <c r="AH55" s="225"/>
      <c r="AI55" s="225"/>
      <c r="AJ55" s="225"/>
      <c r="AK55" s="225"/>
      <c r="AL55" s="225"/>
      <c r="AM55" s="225"/>
      <c r="AN55" s="225"/>
    </row>
    <row r="56" spans="1:40">
      <c r="A56" s="243"/>
      <c r="B56" s="243"/>
      <c r="C56" s="243"/>
      <c r="D56" s="243"/>
      <c r="E56" s="243"/>
      <c r="F56" s="243"/>
      <c r="G56" s="243"/>
      <c r="H56" s="243"/>
      <c r="I56" s="243"/>
      <c r="J56" s="243"/>
      <c r="K56" s="243"/>
      <c r="AA56" s="365"/>
      <c r="AB56" s="224"/>
      <c r="AC56" s="224"/>
      <c r="AD56" s="224"/>
      <c r="AL56" s="225"/>
      <c r="AM56" s="225"/>
      <c r="AN56" s="225"/>
    </row>
    <row r="57" spans="1:40">
      <c r="A57" s="243"/>
      <c r="B57" s="243"/>
      <c r="C57" s="243"/>
      <c r="D57" s="243"/>
      <c r="E57" s="243"/>
      <c r="F57" s="243"/>
      <c r="G57" s="243"/>
      <c r="H57" s="243"/>
      <c r="I57" s="243"/>
      <c r="J57" s="243"/>
      <c r="K57" s="243"/>
      <c r="AA57" s="365"/>
      <c r="AB57" s="224"/>
      <c r="AC57" s="224"/>
      <c r="AD57" s="224"/>
      <c r="AL57" s="225"/>
      <c r="AM57" s="225"/>
      <c r="AN57" s="225"/>
    </row>
    <row r="58" spans="1:40">
      <c r="A58" s="243"/>
      <c r="B58" s="243"/>
      <c r="C58" s="243"/>
      <c r="D58" s="243"/>
      <c r="E58" s="243"/>
      <c r="F58" s="243"/>
      <c r="G58" s="243"/>
      <c r="H58" s="243"/>
      <c r="I58" s="243"/>
      <c r="J58" s="243"/>
      <c r="K58" s="243"/>
      <c r="AA58" s="365"/>
      <c r="AB58" s="224"/>
      <c r="AC58" s="224"/>
      <c r="AD58" s="224"/>
      <c r="AL58" s="225"/>
      <c r="AM58" s="225"/>
      <c r="AN58" s="225"/>
    </row>
    <row r="59" spans="1:40">
      <c r="A59" s="243"/>
      <c r="B59" s="243"/>
      <c r="C59" s="243"/>
      <c r="D59" s="243"/>
      <c r="E59" s="243"/>
      <c r="F59" s="243"/>
      <c r="G59" s="243"/>
      <c r="H59" s="243"/>
      <c r="I59" s="243"/>
      <c r="J59" s="243"/>
      <c r="K59" s="243"/>
      <c r="S59" s="247"/>
      <c r="T59" s="365"/>
      <c r="U59" s="224"/>
      <c r="V59" s="224"/>
      <c r="W59" s="224"/>
      <c r="X59" s="224"/>
      <c r="Y59" s="224"/>
      <c r="Z59" s="224"/>
      <c r="AA59" s="224"/>
      <c r="AB59" s="225"/>
      <c r="AC59" s="225"/>
      <c r="AD59" s="225"/>
      <c r="AE59" s="225"/>
      <c r="AF59" s="225"/>
      <c r="AG59" s="225"/>
      <c r="AH59" s="225"/>
      <c r="AI59" s="225"/>
      <c r="AJ59" s="225"/>
      <c r="AK59" s="225"/>
      <c r="AL59" s="225"/>
      <c r="AM59" s="225"/>
      <c r="AN59" s="225"/>
    </row>
    <row r="60" spans="1:40">
      <c r="A60" s="243"/>
      <c r="B60" s="243"/>
      <c r="C60" s="243"/>
      <c r="D60" s="243"/>
      <c r="E60" s="243"/>
      <c r="F60" s="243"/>
      <c r="G60" s="243"/>
      <c r="H60" s="243"/>
      <c r="I60" s="243"/>
      <c r="J60" s="243"/>
      <c r="K60" s="243"/>
      <c r="S60" s="247"/>
      <c r="T60" s="365"/>
      <c r="U60" s="224"/>
      <c r="V60" s="224"/>
      <c r="W60" s="224"/>
      <c r="X60" s="224"/>
      <c r="Y60" s="224"/>
      <c r="Z60" s="224"/>
      <c r="AA60" s="224"/>
      <c r="AB60" s="225"/>
      <c r="AC60" s="225"/>
      <c r="AD60" s="225"/>
      <c r="AE60" s="225"/>
      <c r="AF60" s="225"/>
      <c r="AG60" s="225"/>
      <c r="AH60" s="225"/>
      <c r="AI60" s="225"/>
      <c r="AJ60" s="225"/>
      <c r="AK60" s="225"/>
      <c r="AL60" s="225"/>
      <c r="AM60" s="225"/>
      <c r="AN60" s="225"/>
    </row>
    <row r="61" spans="1:40">
      <c r="A61" s="243"/>
      <c r="B61" s="243"/>
      <c r="C61" s="243"/>
      <c r="D61" s="243"/>
      <c r="E61" s="243"/>
      <c r="F61" s="243"/>
      <c r="G61" s="243"/>
      <c r="H61" s="243"/>
      <c r="I61" s="243"/>
      <c r="J61" s="243"/>
      <c r="K61" s="243"/>
      <c r="S61" s="247"/>
      <c r="T61" s="365"/>
      <c r="U61" s="224"/>
      <c r="V61" s="224"/>
      <c r="W61" s="224"/>
      <c r="X61" s="224"/>
      <c r="Y61" s="224"/>
      <c r="Z61" s="224"/>
      <c r="AA61" s="224"/>
      <c r="AB61" s="225"/>
      <c r="AC61" s="225"/>
      <c r="AD61" s="225"/>
      <c r="AE61" s="225"/>
      <c r="AF61" s="225"/>
      <c r="AG61" s="225"/>
      <c r="AH61" s="225"/>
      <c r="AI61" s="225"/>
      <c r="AJ61" s="225"/>
      <c r="AK61" s="225"/>
      <c r="AL61" s="225"/>
      <c r="AM61" s="225"/>
      <c r="AN61" s="225"/>
    </row>
    <row r="62" spans="1:40">
      <c r="A62" s="243"/>
      <c r="B62" s="243"/>
      <c r="C62" s="243"/>
      <c r="D62" s="243"/>
      <c r="E62" s="243"/>
      <c r="F62" s="243"/>
      <c r="G62" s="243"/>
      <c r="H62" s="243"/>
      <c r="I62" s="243"/>
      <c r="J62" s="243"/>
      <c r="K62" s="243"/>
      <c r="S62" s="247"/>
      <c r="T62" s="365"/>
      <c r="U62" s="224"/>
      <c r="V62" s="224"/>
      <c r="W62" s="224"/>
      <c r="X62" s="224"/>
      <c r="Y62" s="224"/>
      <c r="Z62" s="224"/>
      <c r="AA62" s="224"/>
      <c r="AB62" s="224"/>
      <c r="AC62" s="224"/>
      <c r="AD62" s="224"/>
      <c r="AE62" s="225"/>
      <c r="AF62" s="225"/>
      <c r="AG62" s="225"/>
      <c r="AH62" s="225"/>
      <c r="AI62" s="225"/>
      <c r="AJ62" s="225"/>
      <c r="AK62" s="225"/>
      <c r="AL62" s="225"/>
      <c r="AM62" s="225"/>
      <c r="AN62" s="225"/>
    </row>
    <row r="63" spans="1:40">
      <c r="A63" s="243"/>
      <c r="B63" s="243"/>
      <c r="C63" s="243"/>
      <c r="D63" s="243"/>
      <c r="E63" s="243"/>
      <c r="F63" s="243"/>
      <c r="G63" s="243"/>
      <c r="H63" s="243"/>
      <c r="I63" s="243"/>
      <c r="J63" s="243"/>
      <c r="K63" s="243"/>
      <c r="S63" s="247"/>
      <c r="T63" s="365"/>
      <c r="U63" s="224"/>
      <c r="V63" s="224"/>
      <c r="W63" s="224"/>
      <c r="X63" s="224"/>
      <c r="Y63" s="224"/>
      <c r="Z63" s="224"/>
      <c r="AA63" s="224"/>
      <c r="AB63" s="224"/>
      <c r="AC63" s="224"/>
      <c r="AD63" s="224"/>
      <c r="AE63" s="225"/>
      <c r="AF63" s="225"/>
      <c r="AG63" s="225"/>
      <c r="AH63" s="225"/>
      <c r="AI63" s="225"/>
      <c r="AJ63" s="225"/>
      <c r="AK63" s="225"/>
      <c r="AL63" s="225"/>
      <c r="AM63" s="225"/>
      <c r="AN63" s="225"/>
    </row>
    <row r="64" spans="1:40">
      <c r="S64" s="247"/>
      <c r="T64" s="365"/>
      <c r="U64" s="224"/>
      <c r="V64" s="224"/>
      <c r="W64" s="224"/>
      <c r="X64" s="224"/>
      <c r="Y64" s="224"/>
      <c r="Z64" s="224"/>
      <c r="AA64" s="224"/>
      <c r="AB64" s="224"/>
      <c r="AC64" s="224"/>
      <c r="AD64" s="224"/>
      <c r="AE64" s="225"/>
      <c r="AF64" s="225"/>
      <c r="AG64" s="225"/>
      <c r="AH64" s="225"/>
      <c r="AI64" s="225"/>
      <c r="AJ64" s="225"/>
      <c r="AK64" s="225"/>
      <c r="AL64" s="225"/>
      <c r="AM64" s="225"/>
      <c r="AN64" s="225"/>
    </row>
    <row r="65" spans="19:40">
      <c r="S65" s="247"/>
      <c r="T65" s="365"/>
      <c r="U65" s="224"/>
      <c r="V65" s="224"/>
      <c r="W65" s="224"/>
      <c r="X65" s="224"/>
      <c r="Y65" s="224"/>
      <c r="Z65" s="224"/>
      <c r="AA65" s="224"/>
      <c r="AB65" s="224"/>
      <c r="AC65" s="224"/>
      <c r="AD65" s="224"/>
      <c r="AE65" s="225"/>
      <c r="AF65" s="225"/>
      <c r="AG65" s="225"/>
      <c r="AH65" s="225"/>
      <c r="AI65" s="225"/>
      <c r="AJ65" s="225"/>
      <c r="AK65" s="225"/>
      <c r="AL65" s="225"/>
      <c r="AM65" s="225"/>
      <c r="AN65" s="225"/>
    </row>
    <row r="66" spans="19:40">
      <c r="S66" s="247"/>
      <c r="T66" s="365"/>
      <c r="U66" s="224"/>
      <c r="V66" s="224"/>
      <c r="W66" s="224"/>
      <c r="X66" s="224"/>
      <c r="Y66" s="224"/>
      <c r="Z66" s="224"/>
      <c r="AA66" s="224"/>
      <c r="AB66" s="224"/>
      <c r="AC66" s="224"/>
      <c r="AD66" s="224"/>
      <c r="AE66" s="225"/>
      <c r="AF66" s="225"/>
      <c r="AG66" s="225"/>
      <c r="AH66" s="225"/>
      <c r="AI66" s="225"/>
      <c r="AJ66" s="225"/>
      <c r="AK66" s="225"/>
      <c r="AL66" s="225"/>
      <c r="AM66" s="225"/>
      <c r="AN66" s="225"/>
    </row>
    <row r="67" spans="19:40">
      <c r="S67" s="247"/>
      <c r="T67" s="365"/>
      <c r="U67" s="224"/>
      <c r="V67" s="224"/>
      <c r="W67" s="224"/>
      <c r="X67" s="224"/>
      <c r="Y67" s="224"/>
      <c r="Z67" s="224"/>
      <c r="AA67" s="224"/>
      <c r="AB67" s="224"/>
      <c r="AC67" s="224"/>
      <c r="AD67" s="224"/>
      <c r="AE67" s="225"/>
      <c r="AF67" s="225"/>
      <c r="AG67" s="225"/>
      <c r="AH67" s="225"/>
      <c r="AI67" s="225"/>
      <c r="AJ67" s="225"/>
      <c r="AK67" s="225"/>
      <c r="AL67" s="225"/>
      <c r="AM67" s="225"/>
      <c r="AN67" s="225"/>
    </row>
    <row r="68" spans="19:40">
      <c r="S68" s="247"/>
      <c r="T68" s="365"/>
      <c r="U68" s="224"/>
      <c r="V68" s="224"/>
      <c r="W68" s="224"/>
      <c r="X68" s="224"/>
      <c r="Y68" s="224"/>
      <c r="Z68" s="224"/>
      <c r="AA68" s="224"/>
      <c r="AB68" s="224"/>
      <c r="AC68" s="224"/>
      <c r="AD68" s="224"/>
      <c r="AE68" s="225"/>
      <c r="AF68" s="225"/>
      <c r="AG68" s="225"/>
      <c r="AH68" s="225"/>
      <c r="AI68" s="225"/>
      <c r="AJ68" s="225"/>
      <c r="AK68" s="225"/>
      <c r="AL68" s="225"/>
      <c r="AM68" s="225"/>
      <c r="AN68" s="225"/>
    </row>
    <row r="69" spans="19:40">
      <c r="S69" s="247"/>
      <c r="T69" s="365"/>
      <c r="U69" s="224"/>
      <c r="V69" s="224"/>
      <c r="W69" s="224"/>
      <c r="X69" s="224"/>
      <c r="Y69" s="224"/>
      <c r="Z69" s="224"/>
      <c r="AA69" s="224"/>
      <c r="AB69" s="224"/>
      <c r="AC69" s="224"/>
      <c r="AD69" s="224"/>
      <c r="AE69" s="225"/>
      <c r="AF69" s="225"/>
      <c r="AG69" s="225"/>
      <c r="AH69" s="225"/>
      <c r="AI69" s="225"/>
      <c r="AJ69" s="225"/>
      <c r="AK69" s="225"/>
      <c r="AL69" s="225"/>
      <c r="AM69" s="225"/>
      <c r="AN69" s="225"/>
    </row>
    <row r="70" spans="19:40">
      <c r="S70" s="247"/>
      <c r="T70" s="365"/>
      <c r="U70" s="224"/>
      <c r="V70" s="224"/>
      <c r="W70" s="224"/>
      <c r="X70" s="224"/>
      <c r="Y70" s="224"/>
      <c r="Z70" s="224"/>
      <c r="AA70" s="224"/>
      <c r="AB70" s="224"/>
      <c r="AC70" s="224"/>
      <c r="AD70" s="224"/>
      <c r="AE70" s="225"/>
      <c r="AF70" s="225"/>
      <c r="AG70" s="225"/>
      <c r="AH70" s="225"/>
      <c r="AI70" s="225"/>
      <c r="AJ70" s="225"/>
      <c r="AK70" s="225"/>
      <c r="AL70" s="225"/>
      <c r="AM70" s="225"/>
      <c r="AN70" s="225"/>
    </row>
    <row r="71" spans="19:40">
      <c r="S71" s="247"/>
      <c r="T71" s="365"/>
      <c r="U71" s="224"/>
      <c r="V71" s="224"/>
      <c r="W71" s="224"/>
      <c r="X71" s="224"/>
      <c r="Y71" s="224"/>
      <c r="Z71" s="224"/>
      <c r="AA71" s="224"/>
      <c r="AB71" s="224"/>
      <c r="AC71" s="224"/>
      <c r="AD71" s="224"/>
      <c r="AE71" s="225"/>
      <c r="AF71" s="225"/>
      <c r="AG71" s="225"/>
      <c r="AH71" s="225"/>
      <c r="AI71" s="225"/>
      <c r="AJ71" s="225"/>
      <c r="AK71" s="225"/>
      <c r="AL71" s="225"/>
      <c r="AM71" s="225"/>
      <c r="AN71" s="225"/>
    </row>
    <row r="72" spans="19:40">
      <c r="S72" s="247"/>
      <c r="T72" s="365"/>
      <c r="U72" s="224"/>
      <c r="V72" s="224"/>
      <c r="W72" s="224"/>
      <c r="X72" s="224"/>
      <c r="Y72" s="224"/>
      <c r="Z72" s="224"/>
      <c r="AA72" s="224"/>
      <c r="AB72" s="224"/>
      <c r="AC72" s="224"/>
      <c r="AD72" s="224"/>
      <c r="AE72" s="225"/>
      <c r="AF72" s="225"/>
      <c r="AG72" s="225"/>
      <c r="AH72" s="225"/>
      <c r="AI72" s="225"/>
      <c r="AJ72" s="225"/>
      <c r="AK72" s="225"/>
      <c r="AL72" s="225"/>
      <c r="AM72" s="225"/>
      <c r="AN72" s="225"/>
    </row>
    <row r="73" spans="19:40">
      <c r="S73" s="247"/>
      <c r="T73" s="365"/>
      <c r="U73" s="224"/>
      <c r="V73" s="224"/>
      <c r="W73" s="224"/>
      <c r="X73" s="224"/>
      <c r="Y73" s="224"/>
      <c r="Z73" s="224"/>
      <c r="AA73" s="224"/>
      <c r="AB73" s="224"/>
      <c r="AC73" s="224"/>
      <c r="AD73" s="224"/>
      <c r="AE73" s="225"/>
      <c r="AF73" s="225"/>
      <c r="AG73" s="225"/>
      <c r="AH73" s="225"/>
      <c r="AI73" s="225"/>
      <c r="AJ73" s="225"/>
      <c r="AK73" s="225"/>
      <c r="AL73" s="225"/>
      <c r="AM73" s="225"/>
      <c r="AN73" s="225"/>
    </row>
  </sheetData>
  <mergeCells count="45">
    <mergeCell ref="V1:AB1"/>
    <mergeCell ref="AA28:AB46"/>
    <mergeCell ref="AA7:AB25"/>
    <mergeCell ref="V2:AB6"/>
    <mergeCell ref="X7:Y7"/>
    <mergeCell ref="X28:Y28"/>
    <mergeCell ref="H41:I41"/>
    <mergeCell ref="H21:I21"/>
    <mergeCell ref="O32:P32"/>
    <mergeCell ref="H11:I11"/>
    <mergeCell ref="O11:P11"/>
    <mergeCell ref="O12:P12"/>
    <mergeCell ref="O13:P13"/>
    <mergeCell ref="H17:I17"/>
    <mergeCell ref="H13:I13"/>
    <mergeCell ref="O17:P17"/>
    <mergeCell ref="H15:I15"/>
    <mergeCell ref="H19:I19"/>
    <mergeCell ref="H40:I40"/>
    <mergeCell ref="B30:B31"/>
    <mergeCell ref="E20:E21"/>
    <mergeCell ref="H32:I32"/>
    <mergeCell ref="B37:B38"/>
    <mergeCell ref="O37:P37"/>
    <mergeCell ref="O34:P34"/>
    <mergeCell ref="O38:P38"/>
    <mergeCell ref="H34:I34"/>
    <mergeCell ref="H38:I38"/>
    <mergeCell ref="H37:I37"/>
    <mergeCell ref="S30:S31"/>
    <mergeCell ref="H20:I20"/>
    <mergeCell ref="H42:I42"/>
    <mergeCell ref="B5:T5"/>
    <mergeCell ref="H36:I36"/>
    <mergeCell ref="O36:P36"/>
    <mergeCell ref="B26:T26"/>
    <mergeCell ref="O15:P15"/>
    <mergeCell ref="O33:P33"/>
    <mergeCell ref="H33:I33"/>
    <mergeCell ref="H12:I12"/>
    <mergeCell ref="B9:B10"/>
    <mergeCell ref="S9:S10"/>
    <mergeCell ref="B16:B17"/>
    <mergeCell ref="H16:I16"/>
    <mergeCell ref="O16:P16"/>
  </mergeCells>
  <phoneticPr fontId="17"/>
  <pageMargins left="0.70866141732283472" right="0.70866141732283472" top="0.74803149606299213" bottom="0.74803149606299213" header="0.31496062992125984" footer="0.31496062992125984"/>
  <pageSetup paperSize="9" scale="78"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76"/>
  <sheetViews>
    <sheetView view="pageBreakPreview" zoomScale="60" zoomScaleNormal="100" workbookViewId="0">
      <selection activeCell="I8" sqref="I8"/>
    </sheetView>
  </sheetViews>
  <sheetFormatPr defaultColWidth="9" defaultRowHeight="10.5"/>
  <cols>
    <col min="1" max="1" width="3.6328125" style="240" customWidth="1"/>
    <col min="2" max="2" width="2.453125" style="240" customWidth="1"/>
    <col min="3" max="3" width="9.1796875" style="240" customWidth="1"/>
    <col min="4" max="4" width="5.453125" style="240" customWidth="1"/>
    <col min="5" max="7" width="9.1796875" style="240" customWidth="1"/>
    <col min="8" max="8" width="8.08984375" style="240" customWidth="1"/>
    <col min="9" max="10" width="13.90625" style="240" customWidth="1"/>
    <col min="11" max="11" width="9.1796875" style="240" customWidth="1"/>
    <col min="12" max="12" width="2.453125" style="240" customWidth="1"/>
    <col min="13" max="13" width="3.6328125" style="356" customWidth="1"/>
    <col min="14" max="16" width="9.1796875" style="240" customWidth="1"/>
    <col min="17" max="17" width="33.453125" style="240" customWidth="1"/>
    <col min="18" max="20" width="9.1796875" style="240" customWidth="1"/>
    <col min="21" max="16384" width="9" style="240"/>
  </cols>
  <sheetData>
    <row r="1" spans="1:21" ht="24" customHeight="1">
      <c r="B1" s="247"/>
      <c r="N1" s="1013" t="s">
        <v>609</v>
      </c>
      <c r="O1" s="1013"/>
      <c r="P1" s="1013"/>
      <c r="Q1" s="1013"/>
      <c r="R1" s="1013"/>
      <c r="S1" s="1013"/>
      <c r="T1" s="1013"/>
      <c r="U1" s="1013"/>
    </row>
    <row r="2" spans="1:21" ht="19.5" customHeight="1">
      <c r="B2" s="243" t="s">
        <v>593</v>
      </c>
      <c r="N2" s="1012" t="s">
        <v>594</v>
      </c>
      <c r="O2" s="1012"/>
      <c r="P2" s="1012"/>
      <c r="Q2" s="1012"/>
      <c r="R2" s="1012"/>
      <c r="S2" s="1012"/>
      <c r="T2" s="1012"/>
      <c r="U2" s="1012"/>
    </row>
    <row r="3" spans="1:21" ht="22.5" customHeight="1">
      <c r="B3" s="1126"/>
      <c r="C3" s="1127"/>
      <c r="D3" s="1127"/>
      <c r="E3" s="1127"/>
      <c r="F3" s="1127"/>
      <c r="G3" s="1127"/>
      <c r="H3" s="1128"/>
      <c r="I3" s="254" t="s">
        <v>185</v>
      </c>
      <c r="J3" s="1159" t="s">
        <v>505</v>
      </c>
      <c r="K3" s="1160"/>
      <c r="N3" s="1012"/>
      <c r="O3" s="1012"/>
      <c r="P3" s="1012"/>
      <c r="Q3" s="1012"/>
      <c r="R3" s="1012"/>
      <c r="S3" s="1012"/>
      <c r="T3" s="1012"/>
      <c r="U3" s="1012"/>
    </row>
    <row r="4" spans="1:21" ht="22.5" customHeight="1">
      <c r="B4" s="1129"/>
      <c r="C4" s="1130"/>
      <c r="D4" s="1130"/>
      <c r="E4" s="1130"/>
      <c r="F4" s="1130"/>
      <c r="G4" s="1130"/>
      <c r="H4" s="1131"/>
      <c r="I4" s="391">
        <f>'本文２－１一般廃棄物'!$I$6</f>
        <v>0</v>
      </c>
      <c r="J4" s="384">
        <f>本文１基本事項!$E$25</f>
        <v>0</v>
      </c>
      <c r="K4" s="257" t="s">
        <v>184</v>
      </c>
      <c r="N4" s="1012" t="s">
        <v>503</v>
      </c>
      <c r="O4" s="1012"/>
      <c r="P4" s="1012"/>
      <c r="Q4" s="1012"/>
      <c r="R4" s="1012"/>
      <c r="S4" s="1012"/>
      <c r="T4" s="1012"/>
      <c r="U4" s="1012"/>
    </row>
    <row r="5" spans="1:21" ht="22.5" customHeight="1">
      <c r="B5" s="1105" t="s">
        <v>494</v>
      </c>
      <c r="C5" s="1106"/>
      <c r="D5" s="1107"/>
      <c r="E5" s="1156" t="s">
        <v>490</v>
      </c>
      <c r="F5" s="1157"/>
      <c r="G5" s="1157"/>
      <c r="H5" s="1158"/>
      <c r="I5" s="394"/>
      <c r="J5" s="394"/>
      <c r="K5" s="393" t="str">
        <f>IFERROR(ROUND((J5/I5)-1,3),"0")</f>
        <v>0</v>
      </c>
      <c r="N5" s="1012"/>
      <c r="O5" s="1012"/>
      <c r="P5" s="1012"/>
      <c r="Q5" s="1012"/>
      <c r="R5" s="1012"/>
      <c r="S5" s="1012"/>
      <c r="T5" s="1012"/>
      <c r="U5" s="1012"/>
    </row>
    <row r="6" spans="1:21" ht="22.5" customHeight="1">
      <c r="B6" s="1108"/>
      <c r="C6" s="1109"/>
      <c r="D6" s="1110"/>
      <c r="E6" s="1161" t="s">
        <v>491</v>
      </c>
      <c r="F6" s="1162"/>
      <c r="G6" s="1162"/>
      <c r="H6" s="1163"/>
      <c r="I6" s="394"/>
      <c r="J6" s="394"/>
      <c r="K6" s="393" t="str">
        <f>IFERROR(ROUND((J6/I6)-1,3),"0")</f>
        <v>0</v>
      </c>
      <c r="N6" s="1012"/>
      <c r="O6" s="1012"/>
      <c r="P6" s="1012"/>
      <c r="Q6" s="1012"/>
      <c r="R6" s="1012"/>
      <c r="S6" s="1012"/>
      <c r="T6" s="1012"/>
      <c r="U6" s="1012"/>
    </row>
    <row r="7" spans="1:21" ht="22.5" customHeight="1">
      <c r="B7" s="1108"/>
      <c r="C7" s="1109"/>
      <c r="D7" s="1110"/>
      <c r="E7" s="1156" t="s">
        <v>441</v>
      </c>
      <c r="F7" s="1157"/>
      <c r="G7" s="1157"/>
      <c r="H7" s="1158"/>
      <c r="I7" s="394"/>
      <c r="J7" s="394"/>
      <c r="K7" s="393" t="str">
        <f>IFERROR(ROUND((J7/I7)-1,3),"0")</f>
        <v>0</v>
      </c>
      <c r="N7" s="1012"/>
      <c r="O7" s="1012"/>
      <c r="P7" s="1012"/>
      <c r="Q7" s="1012"/>
      <c r="R7" s="1012"/>
      <c r="S7" s="1012"/>
      <c r="T7" s="1012"/>
      <c r="U7" s="1012"/>
    </row>
    <row r="8" spans="1:21" ht="22.5" customHeight="1">
      <c r="B8" s="1111"/>
      <c r="C8" s="1112"/>
      <c r="D8" s="1113"/>
      <c r="E8" s="1156" t="s">
        <v>492</v>
      </c>
      <c r="F8" s="1157"/>
      <c r="G8" s="1157"/>
      <c r="H8" s="1158"/>
      <c r="I8" s="395">
        <f>I5+I6+I7</f>
        <v>0</v>
      </c>
      <c r="J8" s="395">
        <f>J5+J6+J7</f>
        <v>0</v>
      </c>
      <c r="K8" s="393" t="str">
        <f>IFERROR(ROUND((J8/I8)-1,3),"0")</f>
        <v>0</v>
      </c>
      <c r="N8" s="1012" t="s">
        <v>547</v>
      </c>
      <c r="O8" s="1012"/>
      <c r="P8" s="1012"/>
      <c r="Q8" s="1012"/>
      <c r="R8" s="1012"/>
      <c r="S8" s="1012"/>
      <c r="T8" s="1012"/>
      <c r="U8" s="1012"/>
    </row>
    <row r="9" spans="1:21" ht="22.5" customHeight="1">
      <c r="B9" s="1105" t="s">
        <v>188</v>
      </c>
      <c r="C9" s="1106"/>
      <c r="D9" s="1107"/>
      <c r="E9" s="1156" t="s">
        <v>272</v>
      </c>
      <c r="F9" s="1157"/>
      <c r="G9" s="1157"/>
      <c r="H9" s="1158"/>
      <c r="I9" s="394"/>
      <c r="J9" s="394"/>
      <c r="K9" s="393" t="str">
        <f>IFERROR(ROUND((J9/I9)-1,3),"0")</f>
        <v>0</v>
      </c>
      <c r="N9" s="1012"/>
      <c r="O9" s="1012"/>
      <c r="P9" s="1012"/>
      <c r="Q9" s="1012"/>
      <c r="R9" s="1012"/>
      <c r="S9" s="1012"/>
      <c r="T9" s="1012"/>
      <c r="U9" s="1012"/>
    </row>
    <row r="10" spans="1:21" ht="22.5" customHeight="1">
      <c r="B10" s="1111"/>
      <c r="C10" s="1112"/>
      <c r="D10" s="1113"/>
      <c r="E10" s="1156" t="s">
        <v>190</v>
      </c>
      <c r="F10" s="1157"/>
      <c r="G10" s="1157"/>
      <c r="H10" s="1158"/>
      <c r="I10" s="279" t="str">
        <f>IFERROR(ROUND(I9/I8,2),"0")</f>
        <v>0</v>
      </c>
      <c r="J10" s="279" t="str">
        <f>IFERROR(ROUND(J9/J8,2),"0")</f>
        <v>0</v>
      </c>
      <c r="K10" s="396"/>
      <c r="N10" s="1012"/>
      <c r="O10" s="1012"/>
      <c r="P10" s="1012"/>
      <c r="Q10" s="1012"/>
      <c r="R10" s="1012"/>
      <c r="S10" s="1012"/>
      <c r="T10" s="1012"/>
      <c r="U10" s="1012"/>
    </row>
    <row r="11" spans="1:21" ht="22.5" customHeight="1">
      <c r="B11" s="1105" t="s">
        <v>187</v>
      </c>
      <c r="C11" s="1106"/>
      <c r="D11" s="1107"/>
      <c r="E11" s="1156" t="s">
        <v>273</v>
      </c>
      <c r="F11" s="1157"/>
      <c r="G11" s="1157"/>
      <c r="H11" s="1158"/>
      <c r="I11" s="394"/>
      <c r="J11" s="394"/>
      <c r="K11" s="393" t="str">
        <f>IFERROR(ROUND((J11/I11)-1,3),"0")</f>
        <v>0</v>
      </c>
    </row>
    <row r="12" spans="1:21" ht="22.5" customHeight="1">
      <c r="B12" s="1111"/>
      <c r="C12" s="1112"/>
      <c r="D12" s="1113"/>
      <c r="E12" s="1156" t="s">
        <v>191</v>
      </c>
      <c r="F12" s="1157"/>
      <c r="G12" s="1157"/>
      <c r="H12" s="1158"/>
      <c r="I12" s="279" t="str">
        <f>IFERROR(ROUND(I11/I8,2),"0")</f>
        <v>0</v>
      </c>
      <c r="J12" s="279" t="str">
        <f>IFERROR(ROUND(J11/J8,2),"0")</f>
        <v>0</v>
      </c>
      <c r="K12" s="396"/>
      <c r="N12" s="1164" t="s">
        <v>495</v>
      </c>
      <c r="O12" s="1164"/>
      <c r="P12" s="1164"/>
      <c r="R12" s="1164" t="s">
        <v>496</v>
      </c>
      <c r="S12" s="1164"/>
      <c r="T12" s="1164"/>
    </row>
    <row r="13" spans="1:21" ht="22.5" customHeight="1">
      <c r="A13" s="243"/>
      <c r="B13" s="243"/>
      <c r="C13" s="243"/>
      <c r="D13" s="243"/>
      <c r="E13" s="243"/>
      <c r="F13" s="243"/>
      <c r="G13" s="243"/>
      <c r="H13" s="243"/>
      <c r="I13" s="243"/>
      <c r="J13" s="243"/>
      <c r="K13" s="243"/>
      <c r="N13" s="254" t="s">
        <v>185</v>
      </c>
      <c r="O13" s="255" t="s">
        <v>186</v>
      </c>
      <c r="P13" s="256"/>
      <c r="R13" s="254" t="s">
        <v>185</v>
      </c>
      <c r="S13" s="255" t="s">
        <v>186</v>
      </c>
      <c r="T13" s="256"/>
    </row>
    <row r="14" spans="1:21" ht="22.5" customHeight="1">
      <c r="A14" s="281"/>
      <c r="B14" s="1126"/>
      <c r="C14" s="1127"/>
      <c r="D14" s="1127"/>
      <c r="E14" s="1127"/>
      <c r="F14" s="1127"/>
      <c r="G14" s="1127"/>
      <c r="H14" s="1128"/>
      <c r="I14" s="254" t="s">
        <v>185</v>
      </c>
      <c r="J14" s="1159" t="s">
        <v>505</v>
      </c>
      <c r="K14" s="1160"/>
      <c r="L14" s="282"/>
      <c r="M14" s="388"/>
      <c r="N14" s="391">
        <f>'本文２－１一般廃棄物'!$I$6</f>
        <v>0</v>
      </c>
      <c r="O14" s="338">
        <f>本文１基本事項!$E$25</f>
        <v>0</v>
      </c>
      <c r="P14" s="257" t="s">
        <v>184</v>
      </c>
      <c r="R14" s="391">
        <f>'本文２－１一般廃棄物'!$I$6</f>
        <v>0</v>
      </c>
      <c r="S14" s="338">
        <f>本文１基本事項!$E$25</f>
        <v>0</v>
      </c>
      <c r="T14" s="258" t="s">
        <v>184</v>
      </c>
    </row>
    <row r="15" spans="1:21" ht="22.5" customHeight="1">
      <c r="A15" s="282"/>
      <c r="B15" s="1129"/>
      <c r="C15" s="1130"/>
      <c r="D15" s="1130"/>
      <c r="E15" s="1130"/>
      <c r="F15" s="1130"/>
      <c r="G15" s="1130"/>
      <c r="H15" s="1131"/>
      <c r="I15" s="391">
        <f>'本文２－１一般廃棄物'!$I$6</f>
        <v>0</v>
      </c>
      <c r="J15" s="384">
        <f>本文１基本事項!$E$25</f>
        <v>0</v>
      </c>
      <c r="K15" s="257" t="s">
        <v>184</v>
      </c>
      <c r="L15" s="282"/>
      <c r="M15" s="388"/>
      <c r="N15" s="397">
        <f>SUM($I5+$I16+$I27+$I38+$I49+$I60+$I71+$I82+$I93+$I104+$I115+$I126+$I137+$I148+$I159+$I170+$I181+$I192+$I203+$I214+$I225+$I236+$I247+$I258+$I269)</f>
        <v>0</v>
      </c>
      <c r="O15" s="397">
        <f>SUM($J5+$J16+$J27+$J38+$J49+$J60+$J71+$J82+$J93+$J104+$J115+$J126+$J137+$J148+$J159+$J170+$J181+$J192+$J203+$J214+$J225+$J236+$J247+$J258+$J269)</f>
        <v>0</v>
      </c>
      <c r="P15" s="399" t="str">
        <f t="shared" ref="P15:P20" si="0">IFERROR(ROUND((O15/N15)-1,3),"0")</f>
        <v>0</v>
      </c>
      <c r="Q15" s="385" t="s">
        <v>490</v>
      </c>
      <c r="R15" s="398">
        <f>'本文２－１一般廃棄物'!I8</f>
        <v>0</v>
      </c>
      <c r="S15" s="398">
        <f>'本文２－１一般廃棄物'!J8</f>
        <v>0</v>
      </c>
      <c r="T15" s="400" t="str">
        <f t="shared" ref="T15:T20" si="1">IFERROR(ROUND((S15/R15)-1,3),"0")</f>
        <v>0</v>
      </c>
    </row>
    <row r="16" spans="1:21" ht="22.5" customHeight="1">
      <c r="A16" s="282"/>
      <c r="B16" s="1105" t="s">
        <v>494</v>
      </c>
      <c r="C16" s="1106"/>
      <c r="D16" s="1107"/>
      <c r="E16" s="1156" t="s">
        <v>490</v>
      </c>
      <c r="F16" s="1157"/>
      <c r="G16" s="1157"/>
      <c r="H16" s="1158"/>
      <c r="I16" s="394"/>
      <c r="J16" s="394"/>
      <c r="K16" s="393" t="str">
        <f>IFERROR(ROUND((J16/I16)-1,3),"0")</f>
        <v>0</v>
      </c>
      <c r="L16" s="282"/>
      <c r="M16" s="388"/>
      <c r="N16" s="397">
        <f>SUM($I6+$I17+$I28+$I39+$I50+$I61+$I72+$I83+$I94+$I105+$I116+$I127+$I138+$I149+$I160+$I171+$I182+$I193+$I204+$I215+$I226+$I237+$I248+$I259+$I270)</f>
        <v>0</v>
      </c>
      <c r="O16" s="397">
        <f>SUM($J6+$J17+$J28+$J39+$J50+$J61+$J72+$J83+$J94+$J105+$J116+$J127+$J138+$J149+$J160+$J171+$J182+$J193+$J204+$J215+$J226+$J237+$J248+$J259+$J270)</f>
        <v>0</v>
      </c>
      <c r="P16" s="399" t="str">
        <f t="shared" si="0"/>
        <v>0</v>
      </c>
      <c r="Q16" s="386" t="s">
        <v>491</v>
      </c>
      <c r="R16" s="398">
        <f>'本文２－１一般廃棄物'!I9</f>
        <v>0</v>
      </c>
      <c r="S16" s="398">
        <f>'本文２－１一般廃棄物'!J9</f>
        <v>0</v>
      </c>
      <c r="T16" s="400" t="str">
        <f t="shared" si="1"/>
        <v>0</v>
      </c>
    </row>
    <row r="17" spans="1:21" ht="22.5" customHeight="1">
      <c r="A17" s="282"/>
      <c r="B17" s="1108"/>
      <c r="C17" s="1109"/>
      <c r="D17" s="1110"/>
      <c r="E17" s="1161" t="s">
        <v>491</v>
      </c>
      <c r="F17" s="1162"/>
      <c r="G17" s="1162"/>
      <c r="H17" s="1163"/>
      <c r="I17" s="394"/>
      <c r="J17" s="394"/>
      <c r="K17" s="393" t="str">
        <f>IFERROR(ROUND((J17/I17)-1,3),"0")</f>
        <v>0</v>
      </c>
      <c r="L17" s="282"/>
      <c r="M17" s="388"/>
      <c r="N17" s="397">
        <f>SUM($I7+$I18+$I29+$I40+$I51+$I62+$I73+$I84+$I95+$I106+$I117+$I128+$I139+$I150+$I161+$I172+$I183+$I194+$I205+$I216+$I227+$I238+$I249+$I260+$I271)</f>
        <v>0</v>
      </c>
      <c r="O17" s="397">
        <f>SUM($J7+$J18+$J29+$J40+$J51+$J62+$J73+$J84+$J95+$J106+$J117+$J128+$J139+$J150+$J161+$J172+$J183+$J194+$J205+$J216+$J227+$J238+$J249+$J260+$J271)</f>
        <v>0</v>
      </c>
      <c r="P17" s="399" t="str">
        <f t="shared" si="0"/>
        <v>0</v>
      </c>
      <c r="Q17" s="387" t="s">
        <v>441</v>
      </c>
      <c r="R17" s="398">
        <f>'本文２－１一般廃棄物'!I11</f>
        <v>0</v>
      </c>
      <c r="S17" s="398">
        <f>'本文２－１一般廃棄物'!J11</f>
        <v>0</v>
      </c>
      <c r="T17" s="400" t="str">
        <f t="shared" si="1"/>
        <v>0</v>
      </c>
    </row>
    <row r="18" spans="1:21" ht="22.5" customHeight="1">
      <c r="A18" s="282"/>
      <c r="B18" s="1108"/>
      <c r="C18" s="1109"/>
      <c r="D18" s="1110"/>
      <c r="E18" s="1156" t="s">
        <v>441</v>
      </c>
      <c r="F18" s="1157"/>
      <c r="G18" s="1157"/>
      <c r="H18" s="1158"/>
      <c r="I18" s="394"/>
      <c r="J18" s="394"/>
      <c r="K18" s="393" t="str">
        <f>IFERROR(ROUND((J18/I18)-1,3),"0")</f>
        <v>0</v>
      </c>
      <c r="L18" s="282"/>
      <c r="M18" s="388"/>
      <c r="N18" s="397">
        <f>SUM($I8+$I19+$I30+$I41+$I52+$I63+$I74+$I85+$I96+$I107+$I118+$I129+$I140+$I151+$I162+$I173+$I184+$I195+$I206+$I217+$I228+$I239+$I250+$I261+$I272)</f>
        <v>0</v>
      </c>
      <c r="O18" s="397">
        <f>SUM($J8+$J19+$J30+$J41+$J52+$J63+$J74+$J85+$J96+$J107+$J118+$J129+$J140+$J151+$J162+$J173+$J184+$J195+$J206+$J217+$J228+$J239+$J250+$J261+$J272)</f>
        <v>0</v>
      </c>
      <c r="P18" s="399" t="str">
        <f t="shared" si="0"/>
        <v>0</v>
      </c>
      <c r="Q18" s="387" t="s">
        <v>492</v>
      </c>
      <c r="R18" s="398">
        <f>'本文２－１一般廃棄物'!I12</f>
        <v>0</v>
      </c>
      <c r="S18" s="398">
        <f>'本文２－１一般廃棄物'!J12</f>
        <v>0</v>
      </c>
      <c r="T18" s="400" t="str">
        <f t="shared" si="1"/>
        <v>0</v>
      </c>
    </row>
    <row r="19" spans="1:21" ht="22.5" customHeight="1">
      <c r="A19" s="282"/>
      <c r="B19" s="1111"/>
      <c r="C19" s="1112"/>
      <c r="D19" s="1113"/>
      <c r="E19" s="1156" t="s">
        <v>492</v>
      </c>
      <c r="F19" s="1157"/>
      <c r="G19" s="1157"/>
      <c r="H19" s="1158"/>
      <c r="I19" s="395">
        <f>I16+I17+I18</f>
        <v>0</v>
      </c>
      <c r="J19" s="395">
        <f>J16+J17+J18</f>
        <v>0</v>
      </c>
      <c r="K19" s="393" t="str">
        <f>IFERROR(ROUND((J19/I19)-1,3),"0")</f>
        <v>0</v>
      </c>
      <c r="L19" s="282"/>
      <c r="M19" s="388"/>
      <c r="N19" s="397">
        <f>SUM($I9+$I20+$I31+$I42+$I53+$I64+$I75+$I86+$I97+$I108+$I119+$I130+$I141+$I152+$I163+$I174+$I185+$I196+$I207+$I218+$I229+$I240+$I251+$I262+$I273)</f>
        <v>0</v>
      </c>
      <c r="O19" s="397">
        <f>SUM($J9+$J20+$J31+$J42+$J53+$J64+$J75+$J86+$J97+$J108+$J119+$J130+$J141+$J152+$J163+$J174+$J185+$J196+$J207+$J218+$J229+$J240+$J251+$J262+$J273)</f>
        <v>0</v>
      </c>
      <c r="P19" s="399" t="str">
        <f t="shared" si="0"/>
        <v>0</v>
      </c>
      <c r="Q19" s="387" t="s">
        <v>272</v>
      </c>
      <c r="R19" s="398">
        <f>'本文２－１一般廃棄物'!I14</f>
        <v>0</v>
      </c>
      <c r="S19" s="398">
        <f>'本文２－１一般廃棄物'!J14</f>
        <v>0</v>
      </c>
      <c r="T19" s="400" t="str">
        <f t="shared" si="1"/>
        <v>0</v>
      </c>
    </row>
    <row r="20" spans="1:21" ht="22.5" customHeight="1">
      <c r="A20" s="282"/>
      <c r="B20" s="1105" t="s">
        <v>188</v>
      </c>
      <c r="C20" s="1106"/>
      <c r="D20" s="1107"/>
      <c r="E20" s="1156" t="s">
        <v>272</v>
      </c>
      <c r="F20" s="1157"/>
      <c r="G20" s="1157"/>
      <c r="H20" s="1158"/>
      <c r="I20" s="394"/>
      <c r="J20" s="394"/>
      <c r="K20" s="393" t="str">
        <f>IFERROR(ROUND((J20/I20)-1,3),"0")</f>
        <v>0</v>
      </c>
      <c r="L20" s="282"/>
      <c r="M20" s="388"/>
      <c r="N20" s="397">
        <f>SUM($I11+$I22+$I33+$I44+$I55+$I66+$I77+$I88+$I99+$I110+$I121+$I132+$I143+$I154+$I165+$I176+$I187+$I198+$I209+$I220+$I231+$I242+$I253+$I264+$I275)</f>
        <v>0</v>
      </c>
      <c r="O20" s="397">
        <f>SUM($J11+$J22+$J33+$J44+$J55+$J66+$J77+$J88+$J99+$J110+$J121+$J132+$J143+$J154+$J165+$J176+$J187+$J198+$J209+$J220+$J231+$J242+$J253+$J264+$J275)</f>
        <v>0</v>
      </c>
      <c r="P20" s="399" t="str">
        <f t="shared" si="0"/>
        <v>0</v>
      </c>
      <c r="Q20" s="387" t="s">
        <v>273</v>
      </c>
      <c r="R20" s="398">
        <f>'本文２－１一般廃棄物'!I16</f>
        <v>0</v>
      </c>
      <c r="S20" s="398">
        <f>'本文２－１一般廃棄物'!J16</f>
        <v>0</v>
      </c>
      <c r="T20" s="400" t="str">
        <f t="shared" si="1"/>
        <v>0</v>
      </c>
    </row>
    <row r="21" spans="1:21" ht="22.5" customHeight="1">
      <c r="A21" s="282"/>
      <c r="B21" s="1111"/>
      <c r="C21" s="1112"/>
      <c r="D21" s="1113"/>
      <c r="E21" s="1156" t="s">
        <v>190</v>
      </c>
      <c r="F21" s="1157"/>
      <c r="G21" s="1157"/>
      <c r="H21" s="1158"/>
      <c r="I21" s="279" t="str">
        <f>IFERROR(ROUND(I20/I19,2),"0")</f>
        <v>0</v>
      </c>
      <c r="J21" s="279" t="str">
        <f>IFERROR(ROUND(J20/J19,2),"0")</f>
        <v>0</v>
      </c>
      <c r="K21" s="396"/>
      <c r="L21" s="282"/>
      <c r="M21" s="388"/>
    </row>
    <row r="22" spans="1:21" ht="22.5" customHeight="1">
      <c r="A22" s="282"/>
      <c r="B22" s="1105" t="s">
        <v>187</v>
      </c>
      <c r="C22" s="1106"/>
      <c r="D22" s="1107"/>
      <c r="E22" s="1156" t="s">
        <v>273</v>
      </c>
      <c r="F22" s="1157"/>
      <c r="G22" s="1157"/>
      <c r="H22" s="1158"/>
      <c r="I22" s="394"/>
      <c r="J22" s="394"/>
      <c r="K22" s="393" t="str">
        <f>IFERROR(ROUND((J22/I22)-1,3),"0")</f>
        <v>0</v>
      </c>
      <c r="L22" s="282"/>
      <c r="M22" s="388"/>
      <c r="N22" s="361"/>
      <c r="O22" s="361"/>
      <c r="P22" s="361"/>
      <c r="Q22" s="361"/>
      <c r="R22" s="361"/>
      <c r="S22" s="361"/>
      <c r="T22" s="361"/>
      <c r="U22" s="361"/>
    </row>
    <row r="23" spans="1:21" ht="22.5" customHeight="1">
      <c r="A23" s="282"/>
      <c r="B23" s="1111"/>
      <c r="C23" s="1112"/>
      <c r="D23" s="1113"/>
      <c r="E23" s="1156" t="s">
        <v>191</v>
      </c>
      <c r="F23" s="1157"/>
      <c r="G23" s="1157"/>
      <c r="H23" s="1158"/>
      <c r="I23" s="279" t="str">
        <f>IFERROR(ROUND(I22/I19,2),"0")</f>
        <v>0</v>
      </c>
      <c r="J23" s="279" t="str">
        <f>IFERROR(ROUND(J22/J19,2),"0")</f>
        <v>0</v>
      </c>
      <c r="K23" s="396"/>
      <c r="L23" s="282"/>
      <c r="M23" s="388"/>
      <c r="N23" s="361"/>
      <c r="O23" s="361"/>
      <c r="P23" s="361"/>
      <c r="Q23" s="361"/>
      <c r="R23" s="361"/>
      <c r="S23" s="361"/>
      <c r="T23" s="361"/>
      <c r="U23" s="361"/>
    </row>
    <row r="24" spans="1:21" ht="22.5" customHeight="1">
      <c r="A24" s="282"/>
      <c r="B24" s="282"/>
      <c r="C24" s="282"/>
      <c r="D24" s="282"/>
      <c r="E24" s="282"/>
      <c r="F24" s="282"/>
      <c r="G24" s="282"/>
      <c r="H24" s="282"/>
      <c r="I24" s="282"/>
      <c r="J24" s="282"/>
      <c r="K24" s="282"/>
      <c r="L24" s="282"/>
      <c r="M24" s="388"/>
      <c r="N24" s="462"/>
      <c r="O24" s="462"/>
      <c r="P24" s="462"/>
      <c r="Q24" s="462"/>
      <c r="R24" s="462"/>
      <c r="S24" s="462"/>
      <c r="T24" s="462"/>
      <c r="U24" s="462"/>
    </row>
    <row r="25" spans="1:21" ht="22.5" customHeight="1">
      <c r="B25" s="1126" t="s">
        <v>250</v>
      </c>
      <c r="C25" s="1127"/>
      <c r="D25" s="1127"/>
      <c r="E25" s="1127"/>
      <c r="F25" s="1127"/>
      <c r="G25" s="1127"/>
      <c r="H25" s="1128"/>
      <c r="I25" s="254" t="s">
        <v>185</v>
      </c>
      <c r="J25" s="1159" t="s">
        <v>505</v>
      </c>
      <c r="K25" s="1160"/>
      <c r="N25" s="462"/>
      <c r="O25" s="462"/>
      <c r="P25" s="462"/>
      <c r="Q25" s="462"/>
      <c r="R25" s="462"/>
      <c r="S25" s="462"/>
      <c r="T25" s="462"/>
      <c r="U25" s="462"/>
    </row>
    <row r="26" spans="1:21" ht="22.5" customHeight="1">
      <c r="B26" s="1129"/>
      <c r="C26" s="1130"/>
      <c r="D26" s="1130"/>
      <c r="E26" s="1130"/>
      <c r="F26" s="1130"/>
      <c r="G26" s="1130"/>
      <c r="H26" s="1131"/>
      <c r="I26" s="391">
        <f>'本文２－１一般廃棄物'!$I$6</f>
        <v>0</v>
      </c>
      <c r="J26" s="384">
        <f>本文１基本事項!$E$25</f>
        <v>0</v>
      </c>
      <c r="K26" s="257" t="s">
        <v>184</v>
      </c>
    </row>
    <row r="27" spans="1:21" ht="22.5" customHeight="1">
      <c r="B27" s="1105" t="s">
        <v>494</v>
      </c>
      <c r="C27" s="1106"/>
      <c r="D27" s="1107"/>
      <c r="E27" s="1156" t="s">
        <v>490</v>
      </c>
      <c r="F27" s="1157"/>
      <c r="G27" s="1157"/>
      <c r="H27" s="1158"/>
      <c r="I27" s="394"/>
      <c r="J27" s="394"/>
      <c r="K27" s="393" t="str">
        <f t="shared" ref="K27:K30" si="2">IFERROR(ROUND((J27/I27)-1,3),"0")</f>
        <v>0</v>
      </c>
    </row>
    <row r="28" spans="1:21" ht="22.5" customHeight="1">
      <c r="B28" s="1108"/>
      <c r="C28" s="1109"/>
      <c r="D28" s="1110"/>
      <c r="E28" s="1161" t="s">
        <v>491</v>
      </c>
      <c r="F28" s="1162"/>
      <c r="G28" s="1162"/>
      <c r="H28" s="1163"/>
      <c r="I28" s="394"/>
      <c r="J28" s="394"/>
      <c r="K28" s="393" t="str">
        <f t="shared" si="2"/>
        <v>0</v>
      </c>
    </row>
    <row r="29" spans="1:21" ht="22.5" customHeight="1">
      <c r="B29" s="1108"/>
      <c r="C29" s="1109"/>
      <c r="D29" s="1110"/>
      <c r="E29" s="1156" t="s">
        <v>441</v>
      </c>
      <c r="F29" s="1157"/>
      <c r="G29" s="1157"/>
      <c r="H29" s="1158"/>
      <c r="I29" s="394"/>
      <c r="J29" s="394"/>
      <c r="K29" s="393" t="str">
        <f t="shared" si="2"/>
        <v>0</v>
      </c>
    </row>
    <row r="30" spans="1:21" ht="22.5" customHeight="1">
      <c r="B30" s="1111"/>
      <c r="C30" s="1112"/>
      <c r="D30" s="1113"/>
      <c r="E30" s="1156" t="s">
        <v>492</v>
      </c>
      <c r="F30" s="1157"/>
      <c r="G30" s="1157"/>
      <c r="H30" s="1158"/>
      <c r="I30" s="395">
        <f>I27+I28+I29</f>
        <v>0</v>
      </c>
      <c r="J30" s="395">
        <f>J27+J28+J29</f>
        <v>0</v>
      </c>
      <c r="K30" s="393" t="str">
        <f t="shared" si="2"/>
        <v>0</v>
      </c>
    </row>
    <row r="31" spans="1:21" ht="22.5" customHeight="1">
      <c r="B31" s="1105" t="s">
        <v>188</v>
      </c>
      <c r="C31" s="1106"/>
      <c r="D31" s="1107"/>
      <c r="E31" s="1156" t="s">
        <v>272</v>
      </c>
      <c r="F31" s="1157"/>
      <c r="G31" s="1157"/>
      <c r="H31" s="1158"/>
      <c r="I31" s="394"/>
      <c r="J31" s="394"/>
      <c r="K31" s="393" t="str">
        <f>IFERROR(ROUND((J31/I31)-1,3),"0")</f>
        <v>0</v>
      </c>
    </row>
    <row r="32" spans="1:21" ht="22.5" customHeight="1">
      <c r="B32" s="1111"/>
      <c r="C32" s="1112"/>
      <c r="D32" s="1113"/>
      <c r="E32" s="1156" t="s">
        <v>190</v>
      </c>
      <c r="F32" s="1157"/>
      <c r="G32" s="1157"/>
      <c r="H32" s="1158"/>
      <c r="I32" s="279" t="str">
        <f>IFERROR(ROUND(I31/I30,2),"0")</f>
        <v>0</v>
      </c>
      <c r="J32" s="279" t="str">
        <f>IFERROR(ROUND(J31/J30,2),"0")</f>
        <v>0</v>
      </c>
      <c r="K32" s="396"/>
    </row>
    <row r="33" spans="2:11" ht="22.5" customHeight="1">
      <c r="B33" s="1105" t="s">
        <v>187</v>
      </c>
      <c r="C33" s="1106"/>
      <c r="D33" s="1107"/>
      <c r="E33" s="1156" t="s">
        <v>273</v>
      </c>
      <c r="F33" s="1157"/>
      <c r="G33" s="1157"/>
      <c r="H33" s="1158"/>
      <c r="I33" s="394"/>
      <c r="J33" s="394"/>
      <c r="K33" s="393" t="str">
        <f>IFERROR(ROUND((J33/I33)-1,3),"0")</f>
        <v>0</v>
      </c>
    </row>
    <row r="34" spans="2:11" ht="22.5" customHeight="1">
      <c r="B34" s="1111"/>
      <c r="C34" s="1112"/>
      <c r="D34" s="1113"/>
      <c r="E34" s="1156" t="s">
        <v>191</v>
      </c>
      <c r="F34" s="1157"/>
      <c r="G34" s="1157"/>
      <c r="H34" s="1158"/>
      <c r="I34" s="279" t="str">
        <f>IFERROR(ROUND(I33/I30,2),"0")</f>
        <v>0</v>
      </c>
      <c r="J34" s="279" t="str">
        <f>IFERROR(ROUND(J33/J30,2),"0")</f>
        <v>0</v>
      </c>
      <c r="K34" s="396"/>
    </row>
    <row r="35" spans="2:11" ht="22.5" customHeight="1"/>
    <row r="36" spans="2:11" ht="22.5" customHeight="1">
      <c r="B36" s="1126"/>
      <c r="C36" s="1127"/>
      <c r="D36" s="1127"/>
      <c r="E36" s="1127"/>
      <c r="F36" s="1127"/>
      <c r="G36" s="1127"/>
      <c r="H36" s="1128"/>
      <c r="I36" s="254" t="s">
        <v>185</v>
      </c>
      <c r="J36" s="1159" t="s">
        <v>505</v>
      </c>
      <c r="K36" s="1160"/>
    </row>
    <row r="37" spans="2:11" ht="22.5" customHeight="1">
      <c r="B37" s="1129"/>
      <c r="C37" s="1130"/>
      <c r="D37" s="1130"/>
      <c r="E37" s="1130"/>
      <c r="F37" s="1130"/>
      <c r="G37" s="1130"/>
      <c r="H37" s="1131"/>
      <c r="I37" s="391">
        <f>'本文２－１一般廃棄物'!$I$6</f>
        <v>0</v>
      </c>
      <c r="J37" s="384">
        <f>本文１基本事項!$E$25</f>
        <v>0</v>
      </c>
      <c r="K37" s="257" t="s">
        <v>184</v>
      </c>
    </row>
    <row r="38" spans="2:11" ht="22.5" customHeight="1">
      <c r="B38" s="1105" t="s">
        <v>494</v>
      </c>
      <c r="C38" s="1106"/>
      <c r="D38" s="1107"/>
      <c r="E38" s="1156" t="s">
        <v>490</v>
      </c>
      <c r="F38" s="1157"/>
      <c r="G38" s="1157"/>
      <c r="H38" s="1158"/>
      <c r="I38" s="394"/>
      <c r="J38" s="394"/>
      <c r="K38" s="393" t="str">
        <f>IFERROR(ROUND((J38/I38)-1,3),"0")</f>
        <v>0</v>
      </c>
    </row>
    <row r="39" spans="2:11" ht="22.5" customHeight="1">
      <c r="B39" s="1108"/>
      <c r="C39" s="1109"/>
      <c r="D39" s="1110"/>
      <c r="E39" s="1161" t="s">
        <v>491</v>
      </c>
      <c r="F39" s="1162"/>
      <c r="G39" s="1162"/>
      <c r="H39" s="1163"/>
      <c r="I39" s="394"/>
      <c r="J39" s="394"/>
      <c r="K39" s="393" t="str">
        <f>IFERROR(ROUND((J39/I39)-1,3),"0")</f>
        <v>0</v>
      </c>
    </row>
    <row r="40" spans="2:11" ht="22.5" customHeight="1">
      <c r="B40" s="1108"/>
      <c r="C40" s="1109"/>
      <c r="D40" s="1110"/>
      <c r="E40" s="1156" t="s">
        <v>441</v>
      </c>
      <c r="F40" s="1157"/>
      <c r="G40" s="1157"/>
      <c r="H40" s="1158"/>
      <c r="I40" s="394"/>
      <c r="J40" s="394"/>
      <c r="K40" s="393" t="str">
        <f>IFERROR(ROUND((J40/I40)-1,3),"0")</f>
        <v>0</v>
      </c>
    </row>
    <row r="41" spans="2:11" ht="22.5" customHeight="1">
      <c r="B41" s="1111"/>
      <c r="C41" s="1112"/>
      <c r="D41" s="1113"/>
      <c r="E41" s="1156" t="s">
        <v>492</v>
      </c>
      <c r="F41" s="1157"/>
      <c r="G41" s="1157"/>
      <c r="H41" s="1158"/>
      <c r="I41" s="395">
        <f>I38+I39+I40</f>
        <v>0</v>
      </c>
      <c r="J41" s="395">
        <f>J38+J39+J40</f>
        <v>0</v>
      </c>
      <c r="K41" s="393" t="str">
        <f t="shared" ref="K41:K42" si="3">IFERROR(ROUND((J41/I41)-1,3),"0")</f>
        <v>0</v>
      </c>
    </row>
    <row r="42" spans="2:11" ht="22.5" customHeight="1">
      <c r="B42" s="1105" t="s">
        <v>188</v>
      </c>
      <c r="C42" s="1106"/>
      <c r="D42" s="1107"/>
      <c r="E42" s="1156" t="s">
        <v>272</v>
      </c>
      <c r="F42" s="1157"/>
      <c r="G42" s="1157"/>
      <c r="H42" s="1158"/>
      <c r="I42" s="394"/>
      <c r="J42" s="394"/>
      <c r="K42" s="393" t="str">
        <f t="shared" si="3"/>
        <v>0</v>
      </c>
    </row>
    <row r="43" spans="2:11" ht="22.5" customHeight="1">
      <c r="B43" s="1111"/>
      <c r="C43" s="1112"/>
      <c r="D43" s="1113"/>
      <c r="E43" s="1156" t="s">
        <v>190</v>
      </c>
      <c r="F43" s="1157"/>
      <c r="G43" s="1157"/>
      <c r="H43" s="1158"/>
      <c r="I43" s="279" t="str">
        <f>IFERROR(ROUND(I42/I41,2),"0")</f>
        <v>0</v>
      </c>
      <c r="J43" s="279" t="str">
        <f>IFERROR(ROUND(J42/J41,2),"0")</f>
        <v>0</v>
      </c>
      <c r="K43" s="396"/>
    </row>
    <row r="44" spans="2:11" ht="22.5" customHeight="1">
      <c r="B44" s="1105" t="s">
        <v>187</v>
      </c>
      <c r="C44" s="1106"/>
      <c r="D44" s="1107"/>
      <c r="E44" s="1156" t="s">
        <v>273</v>
      </c>
      <c r="F44" s="1157"/>
      <c r="G44" s="1157"/>
      <c r="H44" s="1158"/>
      <c r="I44" s="394"/>
      <c r="J44" s="394"/>
      <c r="K44" s="393" t="str">
        <f>IFERROR(ROUND((J44/I44)-1,3),"0")</f>
        <v>0</v>
      </c>
    </row>
    <row r="45" spans="2:11" ht="22.5" customHeight="1">
      <c r="B45" s="1111"/>
      <c r="C45" s="1112"/>
      <c r="D45" s="1113"/>
      <c r="E45" s="1156" t="s">
        <v>191</v>
      </c>
      <c r="F45" s="1157"/>
      <c r="G45" s="1157"/>
      <c r="H45" s="1158"/>
      <c r="I45" s="279" t="str">
        <f>IFERROR(ROUND(I44/I41,2),"0")</f>
        <v>0</v>
      </c>
      <c r="J45" s="279" t="str">
        <f>IFERROR(ROUND(J44/J41,2),"0")</f>
        <v>0</v>
      </c>
      <c r="K45" s="396"/>
    </row>
    <row r="46" spans="2:11" ht="22.5" customHeight="1"/>
    <row r="47" spans="2:11" ht="22.5" customHeight="1">
      <c r="B47" s="1126"/>
      <c r="C47" s="1127"/>
      <c r="D47" s="1127"/>
      <c r="E47" s="1127"/>
      <c r="F47" s="1127"/>
      <c r="G47" s="1127"/>
      <c r="H47" s="1128"/>
      <c r="I47" s="254" t="s">
        <v>185</v>
      </c>
      <c r="J47" s="1159" t="s">
        <v>505</v>
      </c>
      <c r="K47" s="1160"/>
    </row>
    <row r="48" spans="2:11" ht="22.5" customHeight="1">
      <c r="B48" s="1129"/>
      <c r="C48" s="1130"/>
      <c r="D48" s="1130"/>
      <c r="E48" s="1130"/>
      <c r="F48" s="1130"/>
      <c r="G48" s="1130"/>
      <c r="H48" s="1131"/>
      <c r="I48" s="391">
        <f>'本文２－１一般廃棄物'!$I$6</f>
        <v>0</v>
      </c>
      <c r="J48" s="384">
        <f>本文１基本事項!$E$25</f>
        <v>0</v>
      </c>
      <c r="K48" s="257" t="s">
        <v>184</v>
      </c>
    </row>
    <row r="49" spans="2:11" ht="22.5" customHeight="1">
      <c r="B49" s="1105" t="s">
        <v>494</v>
      </c>
      <c r="C49" s="1106"/>
      <c r="D49" s="1107"/>
      <c r="E49" s="1156" t="s">
        <v>490</v>
      </c>
      <c r="F49" s="1157"/>
      <c r="G49" s="1157"/>
      <c r="H49" s="1158"/>
      <c r="I49" s="394"/>
      <c r="J49" s="394"/>
      <c r="K49" s="393" t="str">
        <f>IFERROR(ROUND((J49/I49)-1,3),"0")</f>
        <v>0</v>
      </c>
    </row>
    <row r="50" spans="2:11" ht="22.5" customHeight="1">
      <c r="B50" s="1108"/>
      <c r="C50" s="1109"/>
      <c r="D50" s="1110"/>
      <c r="E50" s="1161" t="s">
        <v>491</v>
      </c>
      <c r="F50" s="1162"/>
      <c r="G50" s="1162"/>
      <c r="H50" s="1163"/>
      <c r="I50" s="394"/>
      <c r="J50" s="394"/>
      <c r="K50" s="393" t="str">
        <f>IFERROR(ROUND((J50/I50)-1,3),"0")</f>
        <v>0</v>
      </c>
    </row>
    <row r="51" spans="2:11" ht="22.5" customHeight="1">
      <c r="B51" s="1108"/>
      <c r="C51" s="1109"/>
      <c r="D51" s="1110"/>
      <c r="E51" s="1156" t="s">
        <v>441</v>
      </c>
      <c r="F51" s="1157"/>
      <c r="G51" s="1157"/>
      <c r="H51" s="1158"/>
      <c r="I51" s="394"/>
      <c r="J51" s="394"/>
      <c r="K51" s="393" t="str">
        <f>IFERROR(ROUND((J51/I51)-1,3),"0")</f>
        <v>0</v>
      </c>
    </row>
    <row r="52" spans="2:11" ht="22.5" customHeight="1">
      <c r="B52" s="1111"/>
      <c r="C52" s="1112"/>
      <c r="D52" s="1113"/>
      <c r="E52" s="1156" t="s">
        <v>492</v>
      </c>
      <c r="F52" s="1157"/>
      <c r="G52" s="1157"/>
      <c r="H52" s="1158"/>
      <c r="I52" s="395">
        <f>I49+I50+I51</f>
        <v>0</v>
      </c>
      <c r="J52" s="395">
        <f>J49+J50+J51</f>
        <v>0</v>
      </c>
      <c r="K52" s="393" t="str">
        <f>IFERROR(ROUND((J52/I52)-1,3),"0")</f>
        <v>0</v>
      </c>
    </row>
    <row r="53" spans="2:11" ht="22.5" customHeight="1">
      <c r="B53" s="1105" t="s">
        <v>188</v>
      </c>
      <c r="C53" s="1106"/>
      <c r="D53" s="1107"/>
      <c r="E53" s="1156" t="s">
        <v>272</v>
      </c>
      <c r="F53" s="1157"/>
      <c r="G53" s="1157"/>
      <c r="H53" s="1158"/>
      <c r="I53" s="394"/>
      <c r="J53" s="394"/>
      <c r="K53" s="393" t="str">
        <f>IFERROR(ROUND((J53/I53)-1,3),"0")</f>
        <v>0</v>
      </c>
    </row>
    <row r="54" spans="2:11" ht="22.5" customHeight="1">
      <c r="B54" s="1111"/>
      <c r="C54" s="1112"/>
      <c r="D54" s="1113"/>
      <c r="E54" s="1156" t="s">
        <v>190</v>
      </c>
      <c r="F54" s="1157"/>
      <c r="G54" s="1157"/>
      <c r="H54" s="1158"/>
      <c r="I54" s="279" t="str">
        <f>IFERROR(ROUND(I53/I52,2),"0")</f>
        <v>0</v>
      </c>
      <c r="J54" s="279" t="str">
        <f>IFERROR(ROUND(J53/J52,2),"0")</f>
        <v>0</v>
      </c>
      <c r="K54" s="396"/>
    </row>
    <row r="55" spans="2:11" ht="22.5" customHeight="1">
      <c r="B55" s="1105" t="s">
        <v>187</v>
      </c>
      <c r="C55" s="1106"/>
      <c r="D55" s="1107"/>
      <c r="E55" s="1156" t="s">
        <v>273</v>
      </c>
      <c r="F55" s="1157"/>
      <c r="G55" s="1157"/>
      <c r="H55" s="1158"/>
      <c r="I55" s="394"/>
      <c r="J55" s="394"/>
      <c r="K55" s="393" t="str">
        <f>IFERROR(ROUND((J55/I55)-1,3),"0")</f>
        <v>0</v>
      </c>
    </row>
    <row r="56" spans="2:11" ht="22.5" customHeight="1">
      <c r="B56" s="1111"/>
      <c r="C56" s="1112"/>
      <c r="D56" s="1113"/>
      <c r="E56" s="1156" t="s">
        <v>191</v>
      </c>
      <c r="F56" s="1157"/>
      <c r="G56" s="1157"/>
      <c r="H56" s="1158"/>
      <c r="I56" s="279" t="str">
        <f>IFERROR(ROUND(I55/I52,2),"0")</f>
        <v>0</v>
      </c>
      <c r="J56" s="279" t="str">
        <f>IFERROR(ROUND(J55/J52,2),"0")</f>
        <v>0</v>
      </c>
      <c r="K56" s="396"/>
    </row>
    <row r="57" spans="2:11" ht="22.5" customHeight="1"/>
    <row r="58" spans="2:11" ht="22.5" customHeight="1">
      <c r="B58" s="1126"/>
      <c r="C58" s="1127"/>
      <c r="D58" s="1127"/>
      <c r="E58" s="1127"/>
      <c r="F58" s="1127"/>
      <c r="G58" s="1127"/>
      <c r="H58" s="1128"/>
      <c r="I58" s="254" t="s">
        <v>185</v>
      </c>
      <c r="J58" s="1159" t="s">
        <v>505</v>
      </c>
      <c r="K58" s="1160"/>
    </row>
    <row r="59" spans="2:11" ht="22.5" customHeight="1">
      <c r="B59" s="1129"/>
      <c r="C59" s="1130"/>
      <c r="D59" s="1130"/>
      <c r="E59" s="1130"/>
      <c r="F59" s="1130"/>
      <c r="G59" s="1130"/>
      <c r="H59" s="1131"/>
      <c r="I59" s="391">
        <f>'本文２－１一般廃棄物'!$I$6</f>
        <v>0</v>
      </c>
      <c r="J59" s="384">
        <f>本文１基本事項!$E$25</f>
        <v>0</v>
      </c>
      <c r="K59" s="257" t="s">
        <v>184</v>
      </c>
    </row>
    <row r="60" spans="2:11" ht="22.5" customHeight="1">
      <c r="B60" s="1105" t="s">
        <v>494</v>
      </c>
      <c r="C60" s="1106"/>
      <c r="D60" s="1107"/>
      <c r="E60" s="1156" t="s">
        <v>490</v>
      </c>
      <c r="F60" s="1157"/>
      <c r="G60" s="1157"/>
      <c r="H60" s="1158"/>
      <c r="I60" s="394"/>
      <c r="J60" s="394"/>
      <c r="K60" s="393" t="str">
        <f>IFERROR(ROUND((J60/I60)-1,3),"0")</f>
        <v>0</v>
      </c>
    </row>
    <row r="61" spans="2:11" ht="22.5" customHeight="1">
      <c r="B61" s="1108"/>
      <c r="C61" s="1109"/>
      <c r="D61" s="1110"/>
      <c r="E61" s="1161" t="s">
        <v>491</v>
      </c>
      <c r="F61" s="1162"/>
      <c r="G61" s="1162"/>
      <c r="H61" s="1163"/>
      <c r="I61" s="394"/>
      <c r="J61" s="394"/>
      <c r="K61" s="393" t="str">
        <f>IFERROR(ROUND((J61/I61)-1,3),"0")</f>
        <v>0</v>
      </c>
    </row>
    <row r="62" spans="2:11" ht="22.5" customHeight="1">
      <c r="B62" s="1108"/>
      <c r="C62" s="1109"/>
      <c r="D62" s="1110"/>
      <c r="E62" s="1156" t="s">
        <v>441</v>
      </c>
      <c r="F62" s="1157"/>
      <c r="G62" s="1157"/>
      <c r="H62" s="1158"/>
      <c r="I62" s="394"/>
      <c r="J62" s="394"/>
      <c r="K62" s="393" t="str">
        <f>IFERROR(ROUND((J62/I62)-1,3),"0")</f>
        <v>0</v>
      </c>
    </row>
    <row r="63" spans="2:11" ht="22.5" customHeight="1">
      <c r="B63" s="1111"/>
      <c r="C63" s="1112"/>
      <c r="D63" s="1113"/>
      <c r="E63" s="1156" t="s">
        <v>492</v>
      </c>
      <c r="F63" s="1157"/>
      <c r="G63" s="1157"/>
      <c r="H63" s="1158"/>
      <c r="I63" s="395">
        <f>I60+I61+I62</f>
        <v>0</v>
      </c>
      <c r="J63" s="395">
        <f>J60+J61+J62</f>
        <v>0</v>
      </c>
      <c r="K63" s="393" t="str">
        <f>IFERROR(ROUND((J63/I63)-1,3),"0")</f>
        <v>0</v>
      </c>
    </row>
    <row r="64" spans="2:11" ht="22.5" customHeight="1">
      <c r="B64" s="1105" t="s">
        <v>188</v>
      </c>
      <c r="C64" s="1106"/>
      <c r="D64" s="1107"/>
      <c r="E64" s="1156" t="s">
        <v>272</v>
      </c>
      <c r="F64" s="1157"/>
      <c r="G64" s="1157"/>
      <c r="H64" s="1158"/>
      <c r="I64" s="394"/>
      <c r="J64" s="394"/>
      <c r="K64" s="393" t="str">
        <f>IFERROR(ROUND((J64/I64)-1,3),"0")</f>
        <v>0</v>
      </c>
    </row>
    <row r="65" spans="2:11" ht="22.5" customHeight="1">
      <c r="B65" s="1111"/>
      <c r="C65" s="1112"/>
      <c r="D65" s="1113"/>
      <c r="E65" s="1156" t="s">
        <v>190</v>
      </c>
      <c r="F65" s="1157"/>
      <c r="G65" s="1157"/>
      <c r="H65" s="1158"/>
      <c r="I65" s="279" t="str">
        <f>IFERROR(ROUND(I64/I63,2),"0")</f>
        <v>0</v>
      </c>
      <c r="J65" s="279" t="str">
        <f>IFERROR(ROUND(J64/J63,2),"0")</f>
        <v>0</v>
      </c>
      <c r="K65" s="396"/>
    </row>
    <row r="66" spans="2:11" ht="22.5" customHeight="1">
      <c r="B66" s="1105" t="s">
        <v>187</v>
      </c>
      <c r="C66" s="1106"/>
      <c r="D66" s="1107"/>
      <c r="E66" s="1156" t="s">
        <v>273</v>
      </c>
      <c r="F66" s="1157"/>
      <c r="G66" s="1157"/>
      <c r="H66" s="1158"/>
      <c r="I66" s="394"/>
      <c r="J66" s="394"/>
      <c r="K66" s="393" t="str">
        <f>IFERROR(ROUND((J66/I66)-1,3),"0")</f>
        <v>0</v>
      </c>
    </row>
    <row r="67" spans="2:11" ht="22.5" customHeight="1">
      <c r="B67" s="1111"/>
      <c r="C67" s="1112"/>
      <c r="D67" s="1113"/>
      <c r="E67" s="1156" t="s">
        <v>191</v>
      </c>
      <c r="F67" s="1157"/>
      <c r="G67" s="1157"/>
      <c r="H67" s="1158"/>
      <c r="I67" s="279" t="str">
        <f>IFERROR(ROUND(I66/I63,2),"0")</f>
        <v>0</v>
      </c>
      <c r="J67" s="279" t="str">
        <f>IFERROR(ROUND(J66/J63,2),"0")</f>
        <v>0</v>
      </c>
      <c r="K67" s="396"/>
    </row>
    <row r="68" spans="2:11" ht="22.5" customHeight="1"/>
    <row r="69" spans="2:11" ht="22.5" customHeight="1">
      <c r="B69" s="1126"/>
      <c r="C69" s="1127"/>
      <c r="D69" s="1127"/>
      <c r="E69" s="1127"/>
      <c r="F69" s="1127"/>
      <c r="G69" s="1127"/>
      <c r="H69" s="1128"/>
      <c r="I69" s="254" t="s">
        <v>185</v>
      </c>
      <c r="J69" s="1159" t="s">
        <v>505</v>
      </c>
      <c r="K69" s="1160"/>
    </row>
    <row r="70" spans="2:11" ht="22.5" customHeight="1">
      <c r="B70" s="1129"/>
      <c r="C70" s="1130"/>
      <c r="D70" s="1130"/>
      <c r="E70" s="1130"/>
      <c r="F70" s="1130"/>
      <c r="G70" s="1130"/>
      <c r="H70" s="1131"/>
      <c r="I70" s="391">
        <f>'本文２－１一般廃棄物'!$I$6</f>
        <v>0</v>
      </c>
      <c r="J70" s="384">
        <f>本文１基本事項!$E$25</f>
        <v>0</v>
      </c>
      <c r="K70" s="257" t="s">
        <v>184</v>
      </c>
    </row>
    <row r="71" spans="2:11" ht="22.5" customHeight="1">
      <c r="B71" s="1105" t="s">
        <v>494</v>
      </c>
      <c r="C71" s="1106"/>
      <c r="D71" s="1107"/>
      <c r="E71" s="1156" t="s">
        <v>490</v>
      </c>
      <c r="F71" s="1157"/>
      <c r="G71" s="1157"/>
      <c r="H71" s="1158"/>
      <c r="I71" s="394"/>
      <c r="J71" s="394"/>
      <c r="K71" s="393" t="str">
        <f>IFERROR(ROUND((J71/I71)-1,3),"0")</f>
        <v>0</v>
      </c>
    </row>
    <row r="72" spans="2:11" ht="22.5" customHeight="1">
      <c r="B72" s="1108"/>
      <c r="C72" s="1109"/>
      <c r="D72" s="1110"/>
      <c r="E72" s="1161" t="s">
        <v>491</v>
      </c>
      <c r="F72" s="1162"/>
      <c r="G72" s="1162"/>
      <c r="H72" s="1163"/>
      <c r="I72" s="394"/>
      <c r="J72" s="394"/>
      <c r="K72" s="393" t="str">
        <f>IFERROR(ROUND((J72/I72)-1,3),"0")</f>
        <v>0</v>
      </c>
    </row>
    <row r="73" spans="2:11" ht="22.5" customHeight="1">
      <c r="B73" s="1108"/>
      <c r="C73" s="1109"/>
      <c r="D73" s="1110"/>
      <c r="E73" s="1156" t="s">
        <v>441</v>
      </c>
      <c r="F73" s="1157"/>
      <c r="G73" s="1157"/>
      <c r="H73" s="1158"/>
      <c r="I73" s="394"/>
      <c r="J73" s="394"/>
      <c r="K73" s="393" t="str">
        <f>IFERROR(ROUND((J73/I73)-1,3),"0")</f>
        <v>0</v>
      </c>
    </row>
    <row r="74" spans="2:11" ht="22.5" customHeight="1">
      <c r="B74" s="1111"/>
      <c r="C74" s="1112"/>
      <c r="D74" s="1113"/>
      <c r="E74" s="1156" t="s">
        <v>492</v>
      </c>
      <c r="F74" s="1157"/>
      <c r="G74" s="1157"/>
      <c r="H74" s="1158"/>
      <c r="I74" s="395">
        <f>I71+I72+I73</f>
        <v>0</v>
      </c>
      <c r="J74" s="395">
        <f>J71+J72+J73</f>
        <v>0</v>
      </c>
      <c r="K74" s="393" t="str">
        <f>IFERROR(ROUND((J74/I74)-1,3),"0")</f>
        <v>0</v>
      </c>
    </row>
    <row r="75" spans="2:11" ht="22.5" customHeight="1">
      <c r="B75" s="1105" t="s">
        <v>188</v>
      </c>
      <c r="C75" s="1106"/>
      <c r="D75" s="1107"/>
      <c r="E75" s="1156" t="s">
        <v>272</v>
      </c>
      <c r="F75" s="1157"/>
      <c r="G75" s="1157"/>
      <c r="H75" s="1158"/>
      <c r="I75" s="394"/>
      <c r="J75" s="394"/>
      <c r="K75" s="393" t="str">
        <f>IFERROR(ROUND((J75/I75)-1,3),"0")</f>
        <v>0</v>
      </c>
    </row>
    <row r="76" spans="2:11" ht="22.5" customHeight="1">
      <c r="B76" s="1111"/>
      <c r="C76" s="1112"/>
      <c r="D76" s="1113"/>
      <c r="E76" s="1156" t="s">
        <v>190</v>
      </c>
      <c r="F76" s="1157"/>
      <c r="G76" s="1157"/>
      <c r="H76" s="1158"/>
      <c r="I76" s="279" t="str">
        <f>IFERROR(ROUND(I75/I74,2),"0")</f>
        <v>0</v>
      </c>
      <c r="J76" s="279" t="str">
        <f>IFERROR(ROUND(J75/J74,2),"0")</f>
        <v>0</v>
      </c>
      <c r="K76" s="396"/>
    </row>
    <row r="77" spans="2:11" ht="22.5" customHeight="1">
      <c r="B77" s="1105" t="s">
        <v>187</v>
      </c>
      <c r="C77" s="1106"/>
      <c r="D77" s="1107"/>
      <c r="E77" s="1156" t="s">
        <v>273</v>
      </c>
      <c r="F77" s="1157"/>
      <c r="G77" s="1157"/>
      <c r="H77" s="1158"/>
      <c r="I77" s="394"/>
      <c r="J77" s="394"/>
      <c r="K77" s="393" t="str">
        <f>IFERROR(ROUND((J77/I77)-1,3),"0")</f>
        <v>0</v>
      </c>
    </row>
    <row r="78" spans="2:11" ht="22.5" customHeight="1">
      <c r="B78" s="1111"/>
      <c r="C78" s="1112"/>
      <c r="D78" s="1113"/>
      <c r="E78" s="1156" t="s">
        <v>191</v>
      </c>
      <c r="F78" s="1157"/>
      <c r="G78" s="1157"/>
      <c r="H78" s="1158"/>
      <c r="I78" s="279" t="str">
        <f>IFERROR(ROUND(I77/I74,2),"0")</f>
        <v>0</v>
      </c>
      <c r="J78" s="279" t="str">
        <f>IFERROR(ROUND(J77/J74,2),"0")</f>
        <v>0</v>
      </c>
      <c r="K78" s="396"/>
    </row>
    <row r="79" spans="2:11" ht="22.5" customHeight="1"/>
    <row r="80" spans="2:11" ht="22.5" customHeight="1">
      <c r="B80" s="1126"/>
      <c r="C80" s="1127"/>
      <c r="D80" s="1127"/>
      <c r="E80" s="1127"/>
      <c r="F80" s="1127"/>
      <c r="G80" s="1127"/>
      <c r="H80" s="1128"/>
      <c r="I80" s="254" t="s">
        <v>185</v>
      </c>
      <c r="J80" s="1159" t="s">
        <v>505</v>
      </c>
      <c r="K80" s="1160"/>
    </row>
    <row r="81" spans="2:11" ht="22.5" customHeight="1">
      <c r="B81" s="1129"/>
      <c r="C81" s="1130"/>
      <c r="D81" s="1130"/>
      <c r="E81" s="1130"/>
      <c r="F81" s="1130"/>
      <c r="G81" s="1130"/>
      <c r="H81" s="1131"/>
      <c r="I81" s="391">
        <f>'本文２－１一般廃棄物'!$I$6</f>
        <v>0</v>
      </c>
      <c r="J81" s="384">
        <f>本文１基本事項!$E$25</f>
        <v>0</v>
      </c>
      <c r="K81" s="257" t="s">
        <v>184</v>
      </c>
    </row>
    <row r="82" spans="2:11" ht="22.5" customHeight="1">
      <c r="B82" s="1105" t="s">
        <v>494</v>
      </c>
      <c r="C82" s="1106"/>
      <c r="D82" s="1107"/>
      <c r="E82" s="1156" t="s">
        <v>490</v>
      </c>
      <c r="F82" s="1157"/>
      <c r="G82" s="1157"/>
      <c r="H82" s="1158"/>
      <c r="I82" s="394"/>
      <c r="J82" s="394"/>
      <c r="K82" s="393" t="str">
        <f>IFERROR(ROUND((J82/I82)-1,3),"0")</f>
        <v>0</v>
      </c>
    </row>
    <row r="83" spans="2:11" ht="22.5" customHeight="1">
      <c r="B83" s="1108"/>
      <c r="C83" s="1109"/>
      <c r="D83" s="1110"/>
      <c r="E83" s="1161" t="s">
        <v>491</v>
      </c>
      <c r="F83" s="1162"/>
      <c r="G83" s="1162"/>
      <c r="H83" s="1163"/>
      <c r="I83" s="394"/>
      <c r="J83" s="394"/>
      <c r="K83" s="393" t="str">
        <f>IFERROR(ROUND((J83/I83)-1,3),"0")</f>
        <v>0</v>
      </c>
    </row>
    <row r="84" spans="2:11" ht="22.5" customHeight="1">
      <c r="B84" s="1108"/>
      <c r="C84" s="1109"/>
      <c r="D84" s="1110"/>
      <c r="E84" s="1156" t="s">
        <v>441</v>
      </c>
      <c r="F84" s="1157"/>
      <c r="G84" s="1157"/>
      <c r="H84" s="1158"/>
      <c r="I84" s="394"/>
      <c r="J84" s="394"/>
      <c r="K84" s="393" t="str">
        <f>IFERROR(ROUND((J84/I84)-1,3),"0")</f>
        <v>0</v>
      </c>
    </row>
    <row r="85" spans="2:11" ht="22.5" customHeight="1">
      <c r="B85" s="1111"/>
      <c r="C85" s="1112"/>
      <c r="D85" s="1113"/>
      <c r="E85" s="1156" t="s">
        <v>492</v>
      </c>
      <c r="F85" s="1157"/>
      <c r="G85" s="1157"/>
      <c r="H85" s="1158"/>
      <c r="I85" s="395">
        <f>I82+I83+I84</f>
        <v>0</v>
      </c>
      <c r="J85" s="395">
        <f>J82+J83+J84</f>
        <v>0</v>
      </c>
      <c r="K85" s="393" t="str">
        <f>IFERROR(ROUND((J85/I85)-1,3),"0")</f>
        <v>0</v>
      </c>
    </row>
    <row r="86" spans="2:11" ht="22.5" customHeight="1">
      <c r="B86" s="1105" t="s">
        <v>188</v>
      </c>
      <c r="C86" s="1106"/>
      <c r="D86" s="1107"/>
      <c r="E86" s="1156" t="s">
        <v>272</v>
      </c>
      <c r="F86" s="1157"/>
      <c r="G86" s="1157"/>
      <c r="H86" s="1158"/>
      <c r="I86" s="394"/>
      <c r="J86" s="394"/>
      <c r="K86" s="393" t="str">
        <f>IFERROR(ROUND((J86/I86)-1,3),"0")</f>
        <v>0</v>
      </c>
    </row>
    <row r="87" spans="2:11" ht="22.5" customHeight="1">
      <c r="B87" s="1111"/>
      <c r="C87" s="1112"/>
      <c r="D87" s="1113"/>
      <c r="E87" s="1156" t="s">
        <v>190</v>
      </c>
      <c r="F87" s="1157"/>
      <c r="G87" s="1157"/>
      <c r="H87" s="1158"/>
      <c r="I87" s="279" t="str">
        <f>IFERROR(ROUND(I86/I85,2),"0")</f>
        <v>0</v>
      </c>
      <c r="J87" s="279" t="str">
        <f>IFERROR(ROUND(J86/J85,2),"0")</f>
        <v>0</v>
      </c>
      <c r="K87" s="396"/>
    </row>
    <row r="88" spans="2:11" ht="22.5" customHeight="1">
      <c r="B88" s="1105" t="s">
        <v>187</v>
      </c>
      <c r="C88" s="1106"/>
      <c r="D88" s="1107"/>
      <c r="E88" s="1156" t="s">
        <v>273</v>
      </c>
      <c r="F88" s="1157"/>
      <c r="G88" s="1157"/>
      <c r="H88" s="1158"/>
      <c r="I88" s="394"/>
      <c r="J88" s="394"/>
      <c r="K88" s="393" t="str">
        <f>IFERROR(ROUND((J88/I88)-1,3),"0")</f>
        <v>0</v>
      </c>
    </row>
    <row r="89" spans="2:11" ht="22.5" customHeight="1">
      <c r="B89" s="1111"/>
      <c r="C89" s="1112"/>
      <c r="D89" s="1113"/>
      <c r="E89" s="1156" t="s">
        <v>191</v>
      </c>
      <c r="F89" s="1157"/>
      <c r="G89" s="1157"/>
      <c r="H89" s="1158"/>
      <c r="I89" s="279" t="str">
        <f>IFERROR(ROUND(I88/I85,2),"0")</f>
        <v>0</v>
      </c>
      <c r="J89" s="279" t="str">
        <f>IFERROR(ROUND(J88/J85,2),"0")</f>
        <v>0</v>
      </c>
      <c r="K89" s="396"/>
    </row>
    <row r="90" spans="2:11" ht="22.5" customHeight="1"/>
    <row r="91" spans="2:11" ht="22.5" customHeight="1">
      <c r="B91" s="1126"/>
      <c r="C91" s="1127"/>
      <c r="D91" s="1127"/>
      <c r="E91" s="1127"/>
      <c r="F91" s="1127"/>
      <c r="G91" s="1127"/>
      <c r="H91" s="1128"/>
      <c r="I91" s="254" t="s">
        <v>185</v>
      </c>
      <c r="J91" s="1159" t="s">
        <v>505</v>
      </c>
      <c r="K91" s="1160"/>
    </row>
    <row r="92" spans="2:11" ht="22.5" customHeight="1">
      <c r="B92" s="1129"/>
      <c r="C92" s="1130"/>
      <c r="D92" s="1130"/>
      <c r="E92" s="1130"/>
      <c r="F92" s="1130"/>
      <c r="G92" s="1130"/>
      <c r="H92" s="1131"/>
      <c r="I92" s="391">
        <f>'本文２－１一般廃棄物'!$I$6</f>
        <v>0</v>
      </c>
      <c r="J92" s="384">
        <f>本文１基本事項!$E$25</f>
        <v>0</v>
      </c>
      <c r="K92" s="257" t="s">
        <v>184</v>
      </c>
    </row>
    <row r="93" spans="2:11" ht="22.5" customHeight="1">
      <c r="B93" s="1105" t="s">
        <v>494</v>
      </c>
      <c r="C93" s="1106"/>
      <c r="D93" s="1107"/>
      <c r="E93" s="1156" t="s">
        <v>490</v>
      </c>
      <c r="F93" s="1157"/>
      <c r="G93" s="1157"/>
      <c r="H93" s="1158"/>
      <c r="I93" s="394"/>
      <c r="J93" s="394"/>
      <c r="K93" s="393" t="str">
        <f>IFERROR(ROUND((J93/I93)-1,3),"0")</f>
        <v>0</v>
      </c>
    </row>
    <row r="94" spans="2:11" ht="22.5" customHeight="1">
      <c r="B94" s="1108"/>
      <c r="C94" s="1109"/>
      <c r="D94" s="1110"/>
      <c r="E94" s="1161" t="s">
        <v>491</v>
      </c>
      <c r="F94" s="1162"/>
      <c r="G94" s="1162"/>
      <c r="H94" s="1163"/>
      <c r="I94" s="394"/>
      <c r="J94" s="394"/>
      <c r="K94" s="393" t="str">
        <f>IFERROR(ROUND((J94/I94)-1,3),"0")</f>
        <v>0</v>
      </c>
    </row>
    <row r="95" spans="2:11" ht="22.5" customHeight="1">
      <c r="B95" s="1108"/>
      <c r="C95" s="1109"/>
      <c r="D95" s="1110"/>
      <c r="E95" s="1156" t="s">
        <v>441</v>
      </c>
      <c r="F95" s="1157"/>
      <c r="G95" s="1157"/>
      <c r="H95" s="1158"/>
      <c r="I95" s="394"/>
      <c r="J95" s="394"/>
      <c r="K95" s="393" t="str">
        <f>IFERROR(ROUND((J95/I95)-1,3),"0")</f>
        <v>0</v>
      </c>
    </row>
    <row r="96" spans="2:11" ht="22.5" customHeight="1">
      <c r="B96" s="1111"/>
      <c r="C96" s="1112"/>
      <c r="D96" s="1113"/>
      <c r="E96" s="1156" t="s">
        <v>492</v>
      </c>
      <c r="F96" s="1157"/>
      <c r="G96" s="1157"/>
      <c r="H96" s="1158"/>
      <c r="I96" s="395">
        <f>I93+I94+I95</f>
        <v>0</v>
      </c>
      <c r="J96" s="395">
        <f>J93+J94+J95</f>
        <v>0</v>
      </c>
      <c r="K96" s="393" t="str">
        <f>IFERROR(ROUND((J96/I96)-1,3),"0")</f>
        <v>0</v>
      </c>
    </row>
    <row r="97" spans="2:11" ht="22.5" customHeight="1">
      <c r="B97" s="1105" t="s">
        <v>188</v>
      </c>
      <c r="C97" s="1106"/>
      <c r="D97" s="1107"/>
      <c r="E97" s="1156" t="s">
        <v>272</v>
      </c>
      <c r="F97" s="1157"/>
      <c r="G97" s="1157"/>
      <c r="H97" s="1158"/>
      <c r="I97" s="394"/>
      <c r="J97" s="394"/>
      <c r="K97" s="393" t="str">
        <f>IFERROR(ROUND((J97/I97)-1,3),"0")</f>
        <v>0</v>
      </c>
    </row>
    <row r="98" spans="2:11" ht="22.5" customHeight="1">
      <c r="B98" s="1111"/>
      <c r="C98" s="1112"/>
      <c r="D98" s="1113"/>
      <c r="E98" s="1156" t="s">
        <v>190</v>
      </c>
      <c r="F98" s="1157"/>
      <c r="G98" s="1157"/>
      <c r="H98" s="1158"/>
      <c r="I98" s="279" t="str">
        <f>IFERROR(ROUND(I97/I96,2),"0")</f>
        <v>0</v>
      </c>
      <c r="J98" s="279" t="str">
        <f>IFERROR(ROUND(J97/J96,2),"0")</f>
        <v>0</v>
      </c>
      <c r="K98" s="396"/>
    </row>
    <row r="99" spans="2:11" ht="22.5" customHeight="1">
      <c r="B99" s="1105" t="s">
        <v>187</v>
      </c>
      <c r="C99" s="1106"/>
      <c r="D99" s="1107"/>
      <c r="E99" s="1156" t="s">
        <v>273</v>
      </c>
      <c r="F99" s="1157"/>
      <c r="G99" s="1157"/>
      <c r="H99" s="1158"/>
      <c r="I99" s="394"/>
      <c r="J99" s="394"/>
      <c r="K99" s="393" t="str">
        <f>IFERROR(ROUND((J99/I99)-1,3),"0")</f>
        <v>0</v>
      </c>
    </row>
    <row r="100" spans="2:11" ht="22.5" customHeight="1">
      <c r="B100" s="1111"/>
      <c r="C100" s="1112"/>
      <c r="D100" s="1113"/>
      <c r="E100" s="1156" t="s">
        <v>191</v>
      </c>
      <c r="F100" s="1157"/>
      <c r="G100" s="1157"/>
      <c r="H100" s="1158"/>
      <c r="I100" s="279" t="str">
        <f>IFERROR(ROUND(I99/I96,2),"0")</f>
        <v>0</v>
      </c>
      <c r="J100" s="279" t="str">
        <f>IFERROR(ROUND(J99/J96,2),"0")</f>
        <v>0</v>
      </c>
      <c r="K100" s="396"/>
    </row>
    <row r="101" spans="2:11" ht="22.5" customHeight="1"/>
    <row r="102" spans="2:11" ht="22.5" customHeight="1">
      <c r="B102" s="1126"/>
      <c r="C102" s="1127"/>
      <c r="D102" s="1127"/>
      <c r="E102" s="1127"/>
      <c r="F102" s="1127"/>
      <c r="G102" s="1127"/>
      <c r="H102" s="1128"/>
      <c r="I102" s="254" t="s">
        <v>185</v>
      </c>
      <c r="J102" s="1159" t="s">
        <v>505</v>
      </c>
      <c r="K102" s="1160"/>
    </row>
    <row r="103" spans="2:11" ht="22.5" customHeight="1">
      <c r="B103" s="1129"/>
      <c r="C103" s="1130"/>
      <c r="D103" s="1130"/>
      <c r="E103" s="1130"/>
      <c r="F103" s="1130"/>
      <c r="G103" s="1130"/>
      <c r="H103" s="1131"/>
      <c r="I103" s="391">
        <f>'本文２－１一般廃棄物'!$I$6</f>
        <v>0</v>
      </c>
      <c r="J103" s="384">
        <f>本文１基本事項!$E$25</f>
        <v>0</v>
      </c>
      <c r="K103" s="257" t="s">
        <v>184</v>
      </c>
    </row>
    <row r="104" spans="2:11" ht="22.5" customHeight="1">
      <c r="B104" s="1105" t="s">
        <v>494</v>
      </c>
      <c r="C104" s="1106"/>
      <c r="D104" s="1107"/>
      <c r="E104" s="1156" t="s">
        <v>490</v>
      </c>
      <c r="F104" s="1157"/>
      <c r="G104" s="1157"/>
      <c r="H104" s="1158"/>
      <c r="I104" s="394"/>
      <c r="J104" s="394"/>
      <c r="K104" s="393" t="str">
        <f>IFERROR(ROUND((J104/I104)-1,3),"0")</f>
        <v>0</v>
      </c>
    </row>
    <row r="105" spans="2:11" ht="22.5" customHeight="1">
      <c r="B105" s="1108"/>
      <c r="C105" s="1109"/>
      <c r="D105" s="1110"/>
      <c r="E105" s="1161" t="s">
        <v>491</v>
      </c>
      <c r="F105" s="1162"/>
      <c r="G105" s="1162"/>
      <c r="H105" s="1163"/>
      <c r="I105" s="394"/>
      <c r="J105" s="394"/>
      <c r="K105" s="393" t="str">
        <f>IFERROR(ROUND((J105/I105)-1,3),"0")</f>
        <v>0</v>
      </c>
    </row>
    <row r="106" spans="2:11" ht="22.5" customHeight="1">
      <c r="B106" s="1108"/>
      <c r="C106" s="1109"/>
      <c r="D106" s="1110"/>
      <c r="E106" s="1156" t="s">
        <v>441</v>
      </c>
      <c r="F106" s="1157"/>
      <c r="G106" s="1157"/>
      <c r="H106" s="1158"/>
      <c r="I106" s="394"/>
      <c r="J106" s="394"/>
      <c r="K106" s="393" t="str">
        <f>IFERROR(ROUND((J106/I106)-1,3),"0")</f>
        <v>0</v>
      </c>
    </row>
    <row r="107" spans="2:11" ht="22.5" customHeight="1">
      <c r="B107" s="1111"/>
      <c r="C107" s="1112"/>
      <c r="D107" s="1113"/>
      <c r="E107" s="1156" t="s">
        <v>492</v>
      </c>
      <c r="F107" s="1157"/>
      <c r="G107" s="1157"/>
      <c r="H107" s="1158"/>
      <c r="I107" s="395">
        <f>I104+I105+I106</f>
        <v>0</v>
      </c>
      <c r="J107" s="395">
        <f>J104+J105+J106</f>
        <v>0</v>
      </c>
      <c r="K107" s="393" t="str">
        <f>IFERROR(ROUND((J107/I107)-1,3),"0")</f>
        <v>0</v>
      </c>
    </row>
    <row r="108" spans="2:11" ht="22.5" customHeight="1">
      <c r="B108" s="1105" t="s">
        <v>188</v>
      </c>
      <c r="C108" s="1106"/>
      <c r="D108" s="1107"/>
      <c r="E108" s="1156" t="s">
        <v>272</v>
      </c>
      <c r="F108" s="1157"/>
      <c r="G108" s="1157"/>
      <c r="H108" s="1158"/>
      <c r="I108" s="394"/>
      <c r="J108" s="394"/>
      <c r="K108" s="393" t="str">
        <f>IFERROR(ROUND((J108/I108)-1,3),"0")</f>
        <v>0</v>
      </c>
    </row>
    <row r="109" spans="2:11" ht="22.5" customHeight="1">
      <c r="B109" s="1111"/>
      <c r="C109" s="1112"/>
      <c r="D109" s="1113"/>
      <c r="E109" s="1156" t="s">
        <v>190</v>
      </c>
      <c r="F109" s="1157"/>
      <c r="G109" s="1157"/>
      <c r="H109" s="1158"/>
      <c r="I109" s="279" t="str">
        <f>IFERROR(ROUND(I108/I107,2),"0")</f>
        <v>0</v>
      </c>
      <c r="J109" s="279" t="str">
        <f>IFERROR(ROUND(J108/J107,2),"0")</f>
        <v>0</v>
      </c>
      <c r="K109" s="396"/>
    </row>
    <row r="110" spans="2:11" ht="22.5" customHeight="1">
      <c r="B110" s="1105" t="s">
        <v>187</v>
      </c>
      <c r="C110" s="1106"/>
      <c r="D110" s="1107"/>
      <c r="E110" s="1156" t="s">
        <v>273</v>
      </c>
      <c r="F110" s="1157"/>
      <c r="G110" s="1157"/>
      <c r="H110" s="1158"/>
      <c r="I110" s="394"/>
      <c r="J110" s="394"/>
      <c r="K110" s="393" t="str">
        <f>IFERROR(ROUND((J110/I110)-1,3),"0")</f>
        <v>0</v>
      </c>
    </row>
    <row r="111" spans="2:11" ht="22.5" customHeight="1">
      <c r="B111" s="1111"/>
      <c r="C111" s="1112"/>
      <c r="D111" s="1113"/>
      <c r="E111" s="1156" t="s">
        <v>191</v>
      </c>
      <c r="F111" s="1157"/>
      <c r="G111" s="1157"/>
      <c r="H111" s="1158"/>
      <c r="I111" s="279" t="str">
        <f>IFERROR(ROUND(I110/I107,2),"0")</f>
        <v>0</v>
      </c>
      <c r="J111" s="279" t="str">
        <f>IFERROR(ROUND(J110/J107,2),"0")</f>
        <v>0</v>
      </c>
      <c r="K111" s="396"/>
    </row>
    <row r="112" spans="2:11" ht="22.5" customHeight="1"/>
    <row r="113" spans="2:11" ht="22.5" customHeight="1">
      <c r="B113" s="1126"/>
      <c r="C113" s="1127"/>
      <c r="D113" s="1127"/>
      <c r="E113" s="1127"/>
      <c r="F113" s="1127"/>
      <c r="G113" s="1127"/>
      <c r="H113" s="1128"/>
      <c r="I113" s="254" t="s">
        <v>185</v>
      </c>
      <c r="J113" s="1159" t="s">
        <v>505</v>
      </c>
      <c r="K113" s="1160"/>
    </row>
    <row r="114" spans="2:11" ht="22.5" customHeight="1">
      <c r="B114" s="1129"/>
      <c r="C114" s="1130"/>
      <c r="D114" s="1130"/>
      <c r="E114" s="1130"/>
      <c r="F114" s="1130"/>
      <c r="G114" s="1130"/>
      <c r="H114" s="1131"/>
      <c r="I114" s="391">
        <f>'本文２－１一般廃棄物'!$I$6</f>
        <v>0</v>
      </c>
      <c r="J114" s="384">
        <f>本文１基本事項!$E$25</f>
        <v>0</v>
      </c>
      <c r="K114" s="257" t="s">
        <v>184</v>
      </c>
    </row>
    <row r="115" spans="2:11" ht="22.5" customHeight="1">
      <c r="B115" s="1105" t="s">
        <v>494</v>
      </c>
      <c r="C115" s="1106"/>
      <c r="D115" s="1107"/>
      <c r="E115" s="1156" t="s">
        <v>490</v>
      </c>
      <c r="F115" s="1157"/>
      <c r="G115" s="1157"/>
      <c r="H115" s="1158"/>
      <c r="I115" s="394"/>
      <c r="J115" s="394"/>
      <c r="K115" s="393" t="str">
        <f>IFERROR(ROUND((J115/I115)-1,3),"0")</f>
        <v>0</v>
      </c>
    </row>
    <row r="116" spans="2:11" ht="22.5" customHeight="1">
      <c r="B116" s="1108"/>
      <c r="C116" s="1109"/>
      <c r="D116" s="1110"/>
      <c r="E116" s="1161" t="s">
        <v>491</v>
      </c>
      <c r="F116" s="1162"/>
      <c r="G116" s="1162"/>
      <c r="H116" s="1163"/>
      <c r="I116" s="394"/>
      <c r="J116" s="394"/>
      <c r="K116" s="393" t="str">
        <f>IFERROR(ROUND((J116/I116)-1,3),"0")</f>
        <v>0</v>
      </c>
    </row>
    <row r="117" spans="2:11" ht="22.5" customHeight="1">
      <c r="B117" s="1108"/>
      <c r="C117" s="1109"/>
      <c r="D117" s="1110"/>
      <c r="E117" s="1156" t="s">
        <v>441</v>
      </c>
      <c r="F117" s="1157"/>
      <c r="G117" s="1157"/>
      <c r="H117" s="1158"/>
      <c r="I117" s="394"/>
      <c r="J117" s="394"/>
      <c r="K117" s="393" t="str">
        <f>IFERROR(ROUND((J117/I117)-1,3),"0")</f>
        <v>0</v>
      </c>
    </row>
    <row r="118" spans="2:11" ht="22.5" customHeight="1">
      <c r="B118" s="1111"/>
      <c r="C118" s="1112"/>
      <c r="D118" s="1113"/>
      <c r="E118" s="1156" t="s">
        <v>492</v>
      </c>
      <c r="F118" s="1157"/>
      <c r="G118" s="1157"/>
      <c r="H118" s="1158"/>
      <c r="I118" s="395">
        <f>I115+I116+I117</f>
        <v>0</v>
      </c>
      <c r="J118" s="395">
        <f>J115+J116+J117</f>
        <v>0</v>
      </c>
      <c r="K118" s="393" t="str">
        <f>IFERROR(ROUND((J118/I118)-1,3),"0")</f>
        <v>0</v>
      </c>
    </row>
    <row r="119" spans="2:11" ht="22.5" customHeight="1">
      <c r="B119" s="1105" t="s">
        <v>188</v>
      </c>
      <c r="C119" s="1106"/>
      <c r="D119" s="1107"/>
      <c r="E119" s="1156" t="s">
        <v>272</v>
      </c>
      <c r="F119" s="1157"/>
      <c r="G119" s="1157"/>
      <c r="H119" s="1158"/>
      <c r="I119" s="394"/>
      <c r="J119" s="394"/>
      <c r="K119" s="393" t="str">
        <f>IFERROR(ROUND((J119/I119)-1,3),"0")</f>
        <v>0</v>
      </c>
    </row>
    <row r="120" spans="2:11" ht="22.5" customHeight="1">
      <c r="B120" s="1111"/>
      <c r="C120" s="1112"/>
      <c r="D120" s="1113"/>
      <c r="E120" s="1156" t="s">
        <v>190</v>
      </c>
      <c r="F120" s="1157"/>
      <c r="G120" s="1157"/>
      <c r="H120" s="1158"/>
      <c r="I120" s="279" t="str">
        <f>IFERROR(ROUND(I119/I118,2),"0")</f>
        <v>0</v>
      </c>
      <c r="J120" s="279" t="str">
        <f>IFERROR(ROUND(J119/J118,2),"0")</f>
        <v>0</v>
      </c>
      <c r="K120" s="396"/>
    </row>
    <row r="121" spans="2:11" ht="22.5" customHeight="1">
      <c r="B121" s="1105" t="s">
        <v>187</v>
      </c>
      <c r="C121" s="1106"/>
      <c r="D121" s="1107"/>
      <c r="E121" s="1156" t="s">
        <v>273</v>
      </c>
      <c r="F121" s="1157"/>
      <c r="G121" s="1157"/>
      <c r="H121" s="1158"/>
      <c r="I121" s="394"/>
      <c r="J121" s="394"/>
      <c r="K121" s="393" t="str">
        <f>IFERROR(ROUND((J121/I121)-1,3),"0")</f>
        <v>0</v>
      </c>
    </row>
    <row r="122" spans="2:11" ht="22.5" customHeight="1">
      <c r="B122" s="1111"/>
      <c r="C122" s="1112"/>
      <c r="D122" s="1113"/>
      <c r="E122" s="1156" t="s">
        <v>191</v>
      </c>
      <c r="F122" s="1157"/>
      <c r="G122" s="1157"/>
      <c r="H122" s="1158"/>
      <c r="I122" s="279" t="str">
        <f>IFERROR(ROUND(I121/I118,2),"0")</f>
        <v>0</v>
      </c>
      <c r="J122" s="279" t="str">
        <f>IFERROR(ROUND(J121/J118,2),"0")</f>
        <v>0</v>
      </c>
      <c r="K122" s="396"/>
    </row>
    <row r="123" spans="2:11" ht="22.5" customHeight="1"/>
    <row r="124" spans="2:11" ht="22.5" customHeight="1">
      <c r="B124" s="1126"/>
      <c r="C124" s="1127"/>
      <c r="D124" s="1127"/>
      <c r="E124" s="1127"/>
      <c r="F124" s="1127"/>
      <c r="G124" s="1127"/>
      <c r="H124" s="1128"/>
      <c r="I124" s="254" t="s">
        <v>185</v>
      </c>
      <c r="J124" s="1159" t="s">
        <v>505</v>
      </c>
      <c r="K124" s="1160"/>
    </row>
    <row r="125" spans="2:11" ht="22.5" customHeight="1">
      <c r="B125" s="1129"/>
      <c r="C125" s="1130"/>
      <c r="D125" s="1130"/>
      <c r="E125" s="1130"/>
      <c r="F125" s="1130"/>
      <c r="G125" s="1130"/>
      <c r="H125" s="1131"/>
      <c r="I125" s="391">
        <f>'本文２－１一般廃棄物'!$I$6</f>
        <v>0</v>
      </c>
      <c r="J125" s="384">
        <f>本文１基本事項!$E$25</f>
        <v>0</v>
      </c>
      <c r="K125" s="257" t="s">
        <v>184</v>
      </c>
    </row>
    <row r="126" spans="2:11" ht="22.5" customHeight="1">
      <c r="B126" s="1105" t="s">
        <v>494</v>
      </c>
      <c r="C126" s="1106"/>
      <c r="D126" s="1107"/>
      <c r="E126" s="1156" t="s">
        <v>490</v>
      </c>
      <c r="F126" s="1157"/>
      <c r="G126" s="1157"/>
      <c r="H126" s="1158"/>
      <c r="I126" s="394"/>
      <c r="J126" s="394"/>
      <c r="K126" s="393" t="str">
        <f>IFERROR(ROUND((J126/I126)-1,3),"0")</f>
        <v>0</v>
      </c>
    </row>
    <row r="127" spans="2:11" ht="22.5" customHeight="1">
      <c r="B127" s="1108"/>
      <c r="C127" s="1109"/>
      <c r="D127" s="1110"/>
      <c r="E127" s="1161" t="s">
        <v>491</v>
      </c>
      <c r="F127" s="1162"/>
      <c r="G127" s="1162"/>
      <c r="H127" s="1163"/>
      <c r="I127" s="394"/>
      <c r="J127" s="394"/>
      <c r="K127" s="393" t="str">
        <f>IFERROR(ROUND((J127/I127)-1,3),"0")</f>
        <v>0</v>
      </c>
    </row>
    <row r="128" spans="2:11" ht="22.5" customHeight="1">
      <c r="B128" s="1108"/>
      <c r="C128" s="1109"/>
      <c r="D128" s="1110"/>
      <c r="E128" s="1156" t="s">
        <v>441</v>
      </c>
      <c r="F128" s="1157"/>
      <c r="G128" s="1157"/>
      <c r="H128" s="1158"/>
      <c r="I128" s="394"/>
      <c r="J128" s="394"/>
      <c r="K128" s="393" t="str">
        <f>IFERROR(ROUND((J128/I128)-1,3),"0")</f>
        <v>0</v>
      </c>
    </row>
    <row r="129" spans="2:11" ht="22.5" customHeight="1">
      <c r="B129" s="1111"/>
      <c r="C129" s="1112"/>
      <c r="D129" s="1113"/>
      <c r="E129" s="1156" t="s">
        <v>492</v>
      </c>
      <c r="F129" s="1157"/>
      <c r="G129" s="1157"/>
      <c r="H129" s="1158"/>
      <c r="I129" s="395">
        <f>I126+I127+I128</f>
        <v>0</v>
      </c>
      <c r="J129" s="395">
        <f>J126+J127+J128</f>
        <v>0</v>
      </c>
      <c r="K129" s="393" t="str">
        <f>IFERROR(ROUND((J129/I129)-1,3),"0")</f>
        <v>0</v>
      </c>
    </row>
    <row r="130" spans="2:11" ht="22.5" customHeight="1">
      <c r="B130" s="1105" t="s">
        <v>188</v>
      </c>
      <c r="C130" s="1106"/>
      <c r="D130" s="1107"/>
      <c r="E130" s="1156" t="s">
        <v>272</v>
      </c>
      <c r="F130" s="1157"/>
      <c r="G130" s="1157"/>
      <c r="H130" s="1158"/>
      <c r="I130" s="394"/>
      <c r="J130" s="394"/>
      <c r="K130" s="393" t="str">
        <f>IFERROR(ROUND((J130/I130)-1,3),"0")</f>
        <v>0</v>
      </c>
    </row>
    <row r="131" spans="2:11" ht="22.5" customHeight="1">
      <c r="B131" s="1111"/>
      <c r="C131" s="1112"/>
      <c r="D131" s="1113"/>
      <c r="E131" s="1156" t="s">
        <v>190</v>
      </c>
      <c r="F131" s="1157"/>
      <c r="G131" s="1157"/>
      <c r="H131" s="1158"/>
      <c r="I131" s="279" t="str">
        <f>IFERROR(ROUND(I130/I129,2),"0")</f>
        <v>0</v>
      </c>
      <c r="J131" s="279" t="str">
        <f>IFERROR(ROUND(J130/J129,2),"0")</f>
        <v>0</v>
      </c>
      <c r="K131" s="396"/>
    </row>
    <row r="132" spans="2:11" ht="22.5" customHeight="1">
      <c r="B132" s="1105" t="s">
        <v>187</v>
      </c>
      <c r="C132" s="1106"/>
      <c r="D132" s="1107"/>
      <c r="E132" s="1156" t="s">
        <v>273</v>
      </c>
      <c r="F132" s="1157"/>
      <c r="G132" s="1157"/>
      <c r="H132" s="1158"/>
      <c r="I132" s="394"/>
      <c r="J132" s="394"/>
      <c r="K132" s="393" t="str">
        <f>IFERROR(ROUND((J132/I132)-1,3),"0")</f>
        <v>0</v>
      </c>
    </row>
    <row r="133" spans="2:11" ht="22.5" customHeight="1">
      <c r="B133" s="1111"/>
      <c r="C133" s="1112"/>
      <c r="D133" s="1113"/>
      <c r="E133" s="1156" t="s">
        <v>191</v>
      </c>
      <c r="F133" s="1157"/>
      <c r="G133" s="1157"/>
      <c r="H133" s="1158"/>
      <c r="I133" s="279" t="str">
        <f>IFERROR(ROUND(I132/I129,2),"0")</f>
        <v>0</v>
      </c>
      <c r="J133" s="279" t="str">
        <f>IFERROR(ROUND(J132/J129,2),"0")</f>
        <v>0</v>
      </c>
      <c r="K133" s="396"/>
    </row>
    <row r="134" spans="2:11" ht="22.5" customHeight="1"/>
    <row r="135" spans="2:11" ht="22.5" customHeight="1">
      <c r="B135" s="1126"/>
      <c r="C135" s="1127"/>
      <c r="D135" s="1127"/>
      <c r="E135" s="1127"/>
      <c r="F135" s="1127"/>
      <c r="G135" s="1127"/>
      <c r="H135" s="1128"/>
      <c r="I135" s="254" t="s">
        <v>185</v>
      </c>
      <c r="J135" s="1159" t="s">
        <v>505</v>
      </c>
      <c r="K135" s="1160"/>
    </row>
    <row r="136" spans="2:11" ht="22.5" customHeight="1">
      <c r="B136" s="1129"/>
      <c r="C136" s="1130"/>
      <c r="D136" s="1130"/>
      <c r="E136" s="1130"/>
      <c r="F136" s="1130"/>
      <c r="G136" s="1130"/>
      <c r="H136" s="1131"/>
      <c r="I136" s="391">
        <f>'本文２－１一般廃棄物'!$I$6</f>
        <v>0</v>
      </c>
      <c r="J136" s="384">
        <f>本文１基本事項!$E$25</f>
        <v>0</v>
      </c>
      <c r="K136" s="257" t="s">
        <v>184</v>
      </c>
    </row>
    <row r="137" spans="2:11" ht="22.5" customHeight="1">
      <c r="B137" s="1105" t="s">
        <v>494</v>
      </c>
      <c r="C137" s="1106"/>
      <c r="D137" s="1107"/>
      <c r="E137" s="1156" t="s">
        <v>490</v>
      </c>
      <c r="F137" s="1157"/>
      <c r="G137" s="1157"/>
      <c r="H137" s="1158"/>
      <c r="I137" s="394"/>
      <c r="J137" s="394"/>
      <c r="K137" s="393" t="str">
        <f>IFERROR(ROUND((J137/I137)-1,3),"0")</f>
        <v>0</v>
      </c>
    </row>
    <row r="138" spans="2:11" ht="22.5" customHeight="1">
      <c r="B138" s="1108"/>
      <c r="C138" s="1109"/>
      <c r="D138" s="1110"/>
      <c r="E138" s="1161" t="s">
        <v>491</v>
      </c>
      <c r="F138" s="1162"/>
      <c r="G138" s="1162"/>
      <c r="H138" s="1163"/>
      <c r="I138" s="394"/>
      <c r="J138" s="394"/>
      <c r="K138" s="393" t="str">
        <f>IFERROR(ROUND((J138/I138)-1,3),"0")</f>
        <v>0</v>
      </c>
    </row>
    <row r="139" spans="2:11" ht="22.5" customHeight="1">
      <c r="B139" s="1108"/>
      <c r="C139" s="1109"/>
      <c r="D139" s="1110"/>
      <c r="E139" s="1156" t="s">
        <v>441</v>
      </c>
      <c r="F139" s="1157"/>
      <c r="G139" s="1157"/>
      <c r="H139" s="1158"/>
      <c r="I139" s="394"/>
      <c r="J139" s="394"/>
      <c r="K139" s="393" t="str">
        <f>IFERROR(ROUND((J139/I139)-1,3),"0")</f>
        <v>0</v>
      </c>
    </row>
    <row r="140" spans="2:11" ht="22.5" customHeight="1">
      <c r="B140" s="1111"/>
      <c r="C140" s="1112"/>
      <c r="D140" s="1113"/>
      <c r="E140" s="1156" t="s">
        <v>492</v>
      </c>
      <c r="F140" s="1157"/>
      <c r="G140" s="1157"/>
      <c r="H140" s="1158"/>
      <c r="I140" s="395">
        <f>I137+I138+I139</f>
        <v>0</v>
      </c>
      <c r="J140" s="395">
        <f>J137+J138+J139</f>
        <v>0</v>
      </c>
      <c r="K140" s="393" t="str">
        <f>IFERROR(ROUND((J140/I140)-1,3),"0")</f>
        <v>0</v>
      </c>
    </row>
    <row r="141" spans="2:11" ht="22.5" customHeight="1">
      <c r="B141" s="1105" t="s">
        <v>188</v>
      </c>
      <c r="C141" s="1106"/>
      <c r="D141" s="1107"/>
      <c r="E141" s="1156" t="s">
        <v>272</v>
      </c>
      <c r="F141" s="1157"/>
      <c r="G141" s="1157"/>
      <c r="H141" s="1158"/>
      <c r="I141" s="394"/>
      <c r="J141" s="394"/>
      <c r="K141" s="393" t="str">
        <f>IFERROR(ROUND((J141/I141)-1,3),"0")</f>
        <v>0</v>
      </c>
    </row>
    <row r="142" spans="2:11" ht="22.5" customHeight="1">
      <c r="B142" s="1111"/>
      <c r="C142" s="1112"/>
      <c r="D142" s="1113"/>
      <c r="E142" s="1156" t="s">
        <v>190</v>
      </c>
      <c r="F142" s="1157"/>
      <c r="G142" s="1157"/>
      <c r="H142" s="1158"/>
      <c r="I142" s="279" t="str">
        <f>IFERROR(ROUND(I141/I140,2),"0")</f>
        <v>0</v>
      </c>
      <c r="J142" s="279" t="str">
        <f>IFERROR(ROUND(J141/J140,2),"0")</f>
        <v>0</v>
      </c>
      <c r="K142" s="396"/>
    </row>
    <row r="143" spans="2:11" ht="22.5" customHeight="1">
      <c r="B143" s="1105" t="s">
        <v>187</v>
      </c>
      <c r="C143" s="1106"/>
      <c r="D143" s="1107"/>
      <c r="E143" s="1156" t="s">
        <v>273</v>
      </c>
      <c r="F143" s="1157"/>
      <c r="G143" s="1157"/>
      <c r="H143" s="1158"/>
      <c r="I143" s="394"/>
      <c r="J143" s="394"/>
      <c r="K143" s="393" t="str">
        <f>IFERROR(ROUND((J143/I143)-1,3),"0")</f>
        <v>0</v>
      </c>
    </row>
    <row r="144" spans="2:11" ht="22.5" customHeight="1">
      <c r="B144" s="1111"/>
      <c r="C144" s="1112"/>
      <c r="D144" s="1113"/>
      <c r="E144" s="1156" t="s">
        <v>191</v>
      </c>
      <c r="F144" s="1157"/>
      <c r="G144" s="1157"/>
      <c r="H144" s="1158"/>
      <c r="I144" s="279" t="str">
        <f>IFERROR(ROUND(I143/I140,2),"0")</f>
        <v>0</v>
      </c>
      <c r="J144" s="279" t="str">
        <f>IFERROR(ROUND(J143/J140,2),"0")</f>
        <v>0</v>
      </c>
      <c r="K144" s="396"/>
    </row>
    <row r="145" spans="2:11" ht="22.5" customHeight="1"/>
    <row r="146" spans="2:11" ht="22.5" customHeight="1">
      <c r="B146" s="1126"/>
      <c r="C146" s="1127"/>
      <c r="D146" s="1127"/>
      <c r="E146" s="1127"/>
      <c r="F146" s="1127"/>
      <c r="G146" s="1127"/>
      <c r="H146" s="1128"/>
      <c r="I146" s="254" t="s">
        <v>185</v>
      </c>
      <c r="J146" s="1159" t="s">
        <v>505</v>
      </c>
      <c r="K146" s="1160"/>
    </row>
    <row r="147" spans="2:11" ht="22.5" customHeight="1">
      <c r="B147" s="1129"/>
      <c r="C147" s="1130"/>
      <c r="D147" s="1130"/>
      <c r="E147" s="1130"/>
      <c r="F147" s="1130"/>
      <c r="G147" s="1130"/>
      <c r="H147" s="1131"/>
      <c r="I147" s="391">
        <f>'本文２－１一般廃棄物'!$I$6</f>
        <v>0</v>
      </c>
      <c r="J147" s="384">
        <f>本文１基本事項!$E$25</f>
        <v>0</v>
      </c>
      <c r="K147" s="257" t="s">
        <v>184</v>
      </c>
    </row>
    <row r="148" spans="2:11" ht="22.5" customHeight="1">
      <c r="B148" s="1105" t="s">
        <v>494</v>
      </c>
      <c r="C148" s="1106"/>
      <c r="D148" s="1107"/>
      <c r="E148" s="1156" t="s">
        <v>490</v>
      </c>
      <c r="F148" s="1157"/>
      <c r="G148" s="1157"/>
      <c r="H148" s="1158"/>
      <c r="I148" s="394"/>
      <c r="J148" s="394"/>
      <c r="K148" s="393" t="str">
        <f>IFERROR(ROUND((J148/I148)-1,3),"0")</f>
        <v>0</v>
      </c>
    </row>
    <row r="149" spans="2:11" ht="22.5" customHeight="1">
      <c r="B149" s="1108"/>
      <c r="C149" s="1109"/>
      <c r="D149" s="1110"/>
      <c r="E149" s="1161" t="s">
        <v>491</v>
      </c>
      <c r="F149" s="1162"/>
      <c r="G149" s="1162"/>
      <c r="H149" s="1163"/>
      <c r="I149" s="394"/>
      <c r="J149" s="394"/>
      <c r="K149" s="393" t="str">
        <f>IFERROR(ROUND((J149/I149)-1,3),"0")</f>
        <v>0</v>
      </c>
    </row>
    <row r="150" spans="2:11" ht="22.5" customHeight="1">
      <c r="B150" s="1108"/>
      <c r="C150" s="1109"/>
      <c r="D150" s="1110"/>
      <c r="E150" s="1156" t="s">
        <v>441</v>
      </c>
      <c r="F150" s="1157"/>
      <c r="G150" s="1157"/>
      <c r="H150" s="1158"/>
      <c r="I150" s="394"/>
      <c r="J150" s="394"/>
      <c r="K150" s="393" t="str">
        <f>IFERROR(ROUND((J150/I150)-1,3),"0")</f>
        <v>0</v>
      </c>
    </row>
    <row r="151" spans="2:11" ht="22.5" customHeight="1">
      <c r="B151" s="1111"/>
      <c r="C151" s="1112"/>
      <c r="D151" s="1113"/>
      <c r="E151" s="1156" t="s">
        <v>492</v>
      </c>
      <c r="F151" s="1157"/>
      <c r="G151" s="1157"/>
      <c r="H151" s="1158"/>
      <c r="I151" s="395">
        <f>I148+I149+I150</f>
        <v>0</v>
      </c>
      <c r="J151" s="395">
        <f>J148+J149+J150</f>
        <v>0</v>
      </c>
      <c r="K151" s="393" t="str">
        <f>IFERROR(ROUND((J151/I151)-1,3),"0")</f>
        <v>0</v>
      </c>
    </row>
    <row r="152" spans="2:11" ht="22.5" customHeight="1">
      <c r="B152" s="1105" t="s">
        <v>188</v>
      </c>
      <c r="C152" s="1106"/>
      <c r="D152" s="1107"/>
      <c r="E152" s="1156" t="s">
        <v>272</v>
      </c>
      <c r="F152" s="1157"/>
      <c r="G152" s="1157"/>
      <c r="H152" s="1158"/>
      <c r="I152" s="394"/>
      <c r="J152" s="394"/>
      <c r="K152" s="393" t="str">
        <f>IFERROR(ROUND((J152/I152)-1,3),"0")</f>
        <v>0</v>
      </c>
    </row>
    <row r="153" spans="2:11" ht="22.5" customHeight="1">
      <c r="B153" s="1111"/>
      <c r="C153" s="1112"/>
      <c r="D153" s="1113"/>
      <c r="E153" s="1156" t="s">
        <v>190</v>
      </c>
      <c r="F153" s="1157"/>
      <c r="G153" s="1157"/>
      <c r="H153" s="1158"/>
      <c r="I153" s="279" t="str">
        <f>IFERROR(ROUND(I152/I151,2),"0")</f>
        <v>0</v>
      </c>
      <c r="J153" s="279" t="str">
        <f>IFERROR(ROUND(J152/J151,2),"0")</f>
        <v>0</v>
      </c>
      <c r="K153" s="396"/>
    </row>
    <row r="154" spans="2:11" ht="22.5" customHeight="1">
      <c r="B154" s="1105" t="s">
        <v>187</v>
      </c>
      <c r="C154" s="1106"/>
      <c r="D154" s="1107"/>
      <c r="E154" s="1156" t="s">
        <v>273</v>
      </c>
      <c r="F154" s="1157"/>
      <c r="G154" s="1157"/>
      <c r="H154" s="1158"/>
      <c r="I154" s="394"/>
      <c r="J154" s="394"/>
      <c r="K154" s="393" t="str">
        <f>IFERROR(ROUND((J154/I154)-1,3),"0")</f>
        <v>0</v>
      </c>
    </row>
    <row r="155" spans="2:11" ht="22.5" customHeight="1">
      <c r="B155" s="1111"/>
      <c r="C155" s="1112"/>
      <c r="D155" s="1113"/>
      <c r="E155" s="1156" t="s">
        <v>191</v>
      </c>
      <c r="F155" s="1157"/>
      <c r="G155" s="1157"/>
      <c r="H155" s="1158"/>
      <c r="I155" s="279" t="str">
        <f>IFERROR(ROUND(I154/I151,2),"0")</f>
        <v>0</v>
      </c>
      <c r="J155" s="279" t="str">
        <f>IFERROR(ROUND(J154/J151,2),"0")</f>
        <v>0</v>
      </c>
      <c r="K155" s="396"/>
    </row>
    <row r="156" spans="2:11" ht="22.5" customHeight="1"/>
    <row r="157" spans="2:11" ht="22.5" customHeight="1">
      <c r="B157" s="1126"/>
      <c r="C157" s="1127"/>
      <c r="D157" s="1127"/>
      <c r="E157" s="1127"/>
      <c r="F157" s="1127"/>
      <c r="G157" s="1127"/>
      <c r="H157" s="1128"/>
      <c r="I157" s="254" t="s">
        <v>185</v>
      </c>
      <c r="J157" s="1159" t="s">
        <v>505</v>
      </c>
      <c r="K157" s="1160"/>
    </row>
    <row r="158" spans="2:11" ht="22.5" customHeight="1">
      <c r="B158" s="1129"/>
      <c r="C158" s="1130"/>
      <c r="D158" s="1130"/>
      <c r="E158" s="1130"/>
      <c r="F158" s="1130"/>
      <c r="G158" s="1130"/>
      <c r="H158" s="1131"/>
      <c r="I158" s="391">
        <f>'本文２－１一般廃棄物'!$I$6</f>
        <v>0</v>
      </c>
      <c r="J158" s="384">
        <f>本文１基本事項!$E$25</f>
        <v>0</v>
      </c>
      <c r="K158" s="257" t="s">
        <v>184</v>
      </c>
    </row>
    <row r="159" spans="2:11" ht="22.5" customHeight="1">
      <c r="B159" s="1105" t="s">
        <v>494</v>
      </c>
      <c r="C159" s="1106"/>
      <c r="D159" s="1107"/>
      <c r="E159" s="1156" t="s">
        <v>490</v>
      </c>
      <c r="F159" s="1157"/>
      <c r="G159" s="1157"/>
      <c r="H159" s="1158"/>
      <c r="I159" s="394"/>
      <c r="J159" s="394"/>
      <c r="K159" s="393" t="str">
        <f>IFERROR(ROUND((J159/I159)-1,3),"0")</f>
        <v>0</v>
      </c>
    </row>
    <row r="160" spans="2:11" ht="22.5" customHeight="1">
      <c r="B160" s="1108"/>
      <c r="C160" s="1109"/>
      <c r="D160" s="1110"/>
      <c r="E160" s="1161" t="s">
        <v>491</v>
      </c>
      <c r="F160" s="1162"/>
      <c r="G160" s="1162"/>
      <c r="H160" s="1163"/>
      <c r="I160" s="394"/>
      <c r="J160" s="394"/>
      <c r="K160" s="393" t="str">
        <f>IFERROR(ROUND((J160/I160)-1,3),"0")</f>
        <v>0</v>
      </c>
    </row>
    <row r="161" spans="2:11" ht="22.5" customHeight="1">
      <c r="B161" s="1108"/>
      <c r="C161" s="1109"/>
      <c r="D161" s="1110"/>
      <c r="E161" s="1156" t="s">
        <v>441</v>
      </c>
      <c r="F161" s="1157"/>
      <c r="G161" s="1157"/>
      <c r="H161" s="1158"/>
      <c r="I161" s="394"/>
      <c r="J161" s="394"/>
      <c r="K161" s="393" t="str">
        <f>IFERROR(ROUND((J161/I161)-1,3),"0")</f>
        <v>0</v>
      </c>
    </row>
    <row r="162" spans="2:11" ht="22.5" customHeight="1">
      <c r="B162" s="1111"/>
      <c r="C162" s="1112"/>
      <c r="D162" s="1113"/>
      <c r="E162" s="1156" t="s">
        <v>492</v>
      </c>
      <c r="F162" s="1157"/>
      <c r="G162" s="1157"/>
      <c r="H162" s="1158"/>
      <c r="I162" s="395">
        <f>I159+I160+I161</f>
        <v>0</v>
      </c>
      <c r="J162" s="395">
        <f>J159+J160+J161</f>
        <v>0</v>
      </c>
      <c r="K162" s="393" t="str">
        <f>IFERROR(ROUND((J162/I162)-1,3),"0")</f>
        <v>0</v>
      </c>
    </row>
    <row r="163" spans="2:11" ht="22.5" customHeight="1">
      <c r="B163" s="1105" t="s">
        <v>188</v>
      </c>
      <c r="C163" s="1106"/>
      <c r="D163" s="1107"/>
      <c r="E163" s="1156" t="s">
        <v>272</v>
      </c>
      <c r="F163" s="1157"/>
      <c r="G163" s="1157"/>
      <c r="H163" s="1158"/>
      <c r="I163" s="394"/>
      <c r="J163" s="394"/>
      <c r="K163" s="393" t="str">
        <f>IFERROR(ROUND((J163/I163)-1,3),"0")</f>
        <v>0</v>
      </c>
    </row>
    <row r="164" spans="2:11" ht="22.5" customHeight="1">
      <c r="B164" s="1111"/>
      <c r="C164" s="1112"/>
      <c r="D164" s="1113"/>
      <c r="E164" s="1156" t="s">
        <v>190</v>
      </c>
      <c r="F164" s="1157"/>
      <c r="G164" s="1157"/>
      <c r="H164" s="1158"/>
      <c r="I164" s="279" t="str">
        <f>IFERROR(ROUND(I163/I162,2),"0")</f>
        <v>0</v>
      </c>
      <c r="J164" s="279" t="str">
        <f>IFERROR(ROUND(J163/J162,2),"0")</f>
        <v>0</v>
      </c>
      <c r="K164" s="396"/>
    </row>
    <row r="165" spans="2:11" ht="22.5" customHeight="1">
      <c r="B165" s="1105" t="s">
        <v>187</v>
      </c>
      <c r="C165" s="1106"/>
      <c r="D165" s="1107"/>
      <c r="E165" s="1156" t="s">
        <v>273</v>
      </c>
      <c r="F165" s="1157"/>
      <c r="G165" s="1157"/>
      <c r="H165" s="1158"/>
      <c r="I165" s="394"/>
      <c r="J165" s="394"/>
      <c r="K165" s="393" t="str">
        <f>IFERROR(ROUND((J165/I165)-1,3),"0")</f>
        <v>0</v>
      </c>
    </row>
    <row r="166" spans="2:11" ht="22.5" customHeight="1">
      <c r="B166" s="1111"/>
      <c r="C166" s="1112"/>
      <c r="D166" s="1113"/>
      <c r="E166" s="1156" t="s">
        <v>191</v>
      </c>
      <c r="F166" s="1157"/>
      <c r="G166" s="1157"/>
      <c r="H166" s="1158"/>
      <c r="I166" s="279" t="str">
        <f>IFERROR(ROUND(I165/I162,2),"0")</f>
        <v>0</v>
      </c>
      <c r="J166" s="279" t="str">
        <f>IFERROR(ROUND(J165/J162,2),"0")</f>
        <v>0</v>
      </c>
      <c r="K166" s="396"/>
    </row>
    <row r="167" spans="2:11" ht="22.5" customHeight="1"/>
    <row r="168" spans="2:11" ht="22.5" customHeight="1">
      <c r="B168" s="1126"/>
      <c r="C168" s="1127"/>
      <c r="D168" s="1127"/>
      <c r="E168" s="1127"/>
      <c r="F168" s="1127"/>
      <c r="G168" s="1127"/>
      <c r="H168" s="1128"/>
      <c r="I168" s="254" t="s">
        <v>185</v>
      </c>
      <c r="J168" s="1159" t="s">
        <v>505</v>
      </c>
      <c r="K168" s="1160"/>
    </row>
    <row r="169" spans="2:11" ht="22.5" customHeight="1">
      <c r="B169" s="1129"/>
      <c r="C169" s="1130"/>
      <c r="D169" s="1130"/>
      <c r="E169" s="1130"/>
      <c r="F169" s="1130"/>
      <c r="G169" s="1130"/>
      <c r="H169" s="1131"/>
      <c r="I169" s="391">
        <f>'本文２－１一般廃棄物'!$I$6</f>
        <v>0</v>
      </c>
      <c r="J169" s="384">
        <f>本文１基本事項!$E$25</f>
        <v>0</v>
      </c>
      <c r="K169" s="257" t="s">
        <v>184</v>
      </c>
    </row>
    <row r="170" spans="2:11" ht="22.5" customHeight="1">
      <c r="B170" s="1105" t="s">
        <v>494</v>
      </c>
      <c r="C170" s="1106"/>
      <c r="D170" s="1107"/>
      <c r="E170" s="1156" t="s">
        <v>490</v>
      </c>
      <c r="F170" s="1157"/>
      <c r="G170" s="1157"/>
      <c r="H170" s="1158"/>
      <c r="I170" s="394"/>
      <c r="J170" s="394"/>
      <c r="K170" s="393" t="str">
        <f>IFERROR(ROUND((J170/I170)-1,3),"0")</f>
        <v>0</v>
      </c>
    </row>
    <row r="171" spans="2:11" ht="22.5" customHeight="1">
      <c r="B171" s="1108"/>
      <c r="C171" s="1109"/>
      <c r="D171" s="1110"/>
      <c r="E171" s="1161" t="s">
        <v>491</v>
      </c>
      <c r="F171" s="1162"/>
      <c r="G171" s="1162"/>
      <c r="H171" s="1163"/>
      <c r="I171" s="394"/>
      <c r="J171" s="394"/>
      <c r="K171" s="393" t="str">
        <f>IFERROR(ROUND((J171/I171)-1,3),"0")</f>
        <v>0</v>
      </c>
    </row>
    <row r="172" spans="2:11" ht="22.5" customHeight="1">
      <c r="B172" s="1108"/>
      <c r="C172" s="1109"/>
      <c r="D172" s="1110"/>
      <c r="E172" s="1156" t="s">
        <v>441</v>
      </c>
      <c r="F172" s="1157"/>
      <c r="G172" s="1157"/>
      <c r="H172" s="1158"/>
      <c r="I172" s="394"/>
      <c r="J172" s="394"/>
      <c r="K172" s="393" t="str">
        <f>IFERROR(ROUND((J172/I172)-1,3),"0")</f>
        <v>0</v>
      </c>
    </row>
    <row r="173" spans="2:11" ht="22.5" customHeight="1">
      <c r="B173" s="1111"/>
      <c r="C173" s="1112"/>
      <c r="D173" s="1113"/>
      <c r="E173" s="1156" t="s">
        <v>492</v>
      </c>
      <c r="F173" s="1157"/>
      <c r="G173" s="1157"/>
      <c r="H173" s="1158"/>
      <c r="I173" s="395">
        <f>I170+I171+I172</f>
        <v>0</v>
      </c>
      <c r="J173" s="395">
        <f>J170+J171+J172</f>
        <v>0</v>
      </c>
      <c r="K173" s="393" t="str">
        <f>IFERROR(ROUND((J173/I173)-1,3),"0")</f>
        <v>0</v>
      </c>
    </row>
    <row r="174" spans="2:11" ht="22.5" customHeight="1">
      <c r="B174" s="1105" t="s">
        <v>188</v>
      </c>
      <c r="C174" s="1106"/>
      <c r="D174" s="1107"/>
      <c r="E174" s="1156" t="s">
        <v>272</v>
      </c>
      <c r="F174" s="1157"/>
      <c r="G174" s="1157"/>
      <c r="H174" s="1158"/>
      <c r="I174" s="394"/>
      <c r="J174" s="394"/>
      <c r="K174" s="393" t="str">
        <f>IFERROR(ROUND((J174/I174)-1,3),"0")</f>
        <v>0</v>
      </c>
    </row>
    <row r="175" spans="2:11" ht="22.5" customHeight="1">
      <c r="B175" s="1111"/>
      <c r="C175" s="1112"/>
      <c r="D175" s="1113"/>
      <c r="E175" s="1156" t="s">
        <v>190</v>
      </c>
      <c r="F175" s="1157"/>
      <c r="G175" s="1157"/>
      <c r="H175" s="1158"/>
      <c r="I175" s="279" t="str">
        <f>IFERROR(ROUND(I174/I173,2),"0")</f>
        <v>0</v>
      </c>
      <c r="J175" s="279" t="str">
        <f>IFERROR(ROUND(J174/J173,2),"0")</f>
        <v>0</v>
      </c>
      <c r="K175" s="396"/>
    </row>
    <row r="176" spans="2:11" ht="22.5" customHeight="1">
      <c r="B176" s="1105" t="s">
        <v>187</v>
      </c>
      <c r="C176" s="1106"/>
      <c r="D176" s="1107"/>
      <c r="E176" s="1156" t="s">
        <v>273</v>
      </c>
      <c r="F176" s="1157"/>
      <c r="G176" s="1157"/>
      <c r="H176" s="1158"/>
      <c r="I176" s="394"/>
      <c r="J176" s="394"/>
      <c r="K176" s="393" t="str">
        <f>IFERROR(ROUND((J176/I176)-1,3),"0")</f>
        <v>0</v>
      </c>
    </row>
    <row r="177" spans="2:11" ht="22.5" customHeight="1">
      <c r="B177" s="1111"/>
      <c r="C177" s="1112"/>
      <c r="D177" s="1113"/>
      <c r="E177" s="1156" t="s">
        <v>191</v>
      </c>
      <c r="F177" s="1157"/>
      <c r="G177" s="1157"/>
      <c r="H177" s="1158"/>
      <c r="I177" s="279" t="str">
        <f>IFERROR(ROUND(I176/I173,2),"0")</f>
        <v>0</v>
      </c>
      <c r="J177" s="279" t="str">
        <f>IFERROR(ROUND(J176/J173,2),"0")</f>
        <v>0</v>
      </c>
      <c r="K177" s="396"/>
    </row>
    <row r="178" spans="2:11" ht="22.5" customHeight="1"/>
    <row r="179" spans="2:11" ht="22.5" customHeight="1">
      <c r="B179" s="1126"/>
      <c r="C179" s="1127"/>
      <c r="D179" s="1127"/>
      <c r="E179" s="1127"/>
      <c r="F179" s="1127"/>
      <c r="G179" s="1127"/>
      <c r="H179" s="1128"/>
      <c r="I179" s="254" t="s">
        <v>185</v>
      </c>
      <c r="J179" s="1159" t="s">
        <v>505</v>
      </c>
      <c r="K179" s="1160"/>
    </row>
    <row r="180" spans="2:11" ht="22.5" customHeight="1">
      <c r="B180" s="1129"/>
      <c r="C180" s="1130"/>
      <c r="D180" s="1130"/>
      <c r="E180" s="1130"/>
      <c r="F180" s="1130"/>
      <c r="G180" s="1130"/>
      <c r="H180" s="1131"/>
      <c r="I180" s="391">
        <f>'本文２－１一般廃棄物'!$I$6</f>
        <v>0</v>
      </c>
      <c r="J180" s="384">
        <f>本文１基本事項!$E$25</f>
        <v>0</v>
      </c>
      <c r="K180" s="257" t="s">
        <v>184</v>
      </c>
    </row>
    <row r="181" spans="2:11" ht="22.5" customHeight="1">
      <c r="B181" s="1105" t="s">
        <v>494</v>
      </c>
      <c r="C181" s="1106"/>
      <c r="D181" s="1107"/>
      <c r="E181" s="1156" t="s">
        <v>490</v>
      </c>
      <c r="F181" s="1157"/>
      <c r="G181" s="1157"/>
      <c r="H181" s="1158"/>
      <c r="I181" s="394"/>
      <c r="J181" s="394"/>
      <c r="K181" s="393" t="str">
        <f>IFERROR(ROUND((J181/I181)-1,3),"0")</f>
        <v>0</v>
      </c>
    </row>
    <row r="182" spans="2:11" ht="22.5" customHeight="1">
      <c r="B182" s="1108"/>
      <c r="C182" s="1109"/>
      <c r="D182" s="1110"/>
      <c r="E182" s="1161" t="s">
        <v>491</v>
      </c>
      <c r="F182" s="1162"/>
      <c r="G182" s="1162"/>
      <c r="H182" s="1163"/>
      <c r="I182" s="394"/>
      <c r="J182" s="394"/>
      <c r="K182" s="393" t="str">
        <f>IFERROR(ROUND((J182/I182)-1,3),"0")</f>
        <v>0</v>
      </c>
    </row>
    <row r="183" spans="2:11" ht="22.5" customHeight="1">
      <c r="B183" s="1108"/>
      <c r="C183" s="1109"/>
      <c r="D183" s="1110"/>
      <c r="E183" s="1156" t="s">
        <v>441</v>
      </c>
      <c r="F183" s="1157"/>
      <c r="G183" s="1157"/>
      <c r="H183" s="1158"/>
      <c r="I183" s="394"/>
      <c r="J183" s="394"/>
      <c r="K183" s="393" t="str">
        <f>IFERROR(ROUND((J183/I183)-1,3),"0")</f>
        <v>0</v>
      </c>
    </row>
    <row r="184" spans="2:11" ht="22.5" customHeight="1">
      <c r="B184" s="1111"/>
      <c r="C184" s="1112"/>
      <c r="D184" s="1113"/>
      <c r="E184" s="1156" t="s">
        <v>492</v>
      </c>
      <c r="F184" s="1157"/>
      <c r="G184" s="1157"/>
      <c r="H184" s="1158"/>
      <c r="I184" s="395">
        <f>I181+I182+I183</f>
        <v>0</v>
      </c>
      <c r="J184" s="395">
        <f>J181+J182+J183</f>
        <v>0</v>
      </c>
      <c r="K184" s="393" t="str">
        <f>IFERROR(ROUND((J184/I184)-1,3),"0")</f>
        <v>0</v>
      </c>
    </row>
    <row r="185" spans="2:11" ht="22.5" customHeight="1">
      <c r="B185" s="1105" t="s">
        <v>188</v>
      </c>
      <c r="C185" s="1106"/>
      <c r="D185" s="1107"/>
      <c r="E185" s="1156" t="s">
        <v>272</v>
      </c>
      <c r="F185" s="1157"/>
      <c r="G185" s="1157"/>
      <c r="H185" s="1158"/>
      <c r="I185" s="394"/>
      <c r="J185" s="394"/>
      <c r="K185" s="393" t="str">
        <f>IFERROR(ROUND((J185/I185)-1,3),"0")</f>
        <v>0</v>
      </c>
    </row>
    <row r="186" spans="2:11" ht="22.5" customHeight="1">
      <c r="B186" s="1111"/>
      <c r="C186" s="1112"/>
      <c r="D186" s="1113"/>
      <c r="E186" s="1156" t="s">
        <v>190</v>
      </c>
      <c r="F186" s="1157"/>
      <c r="G186" s="1157"/>
      <c r="H186" s="1158"/>
      <c r="I186" s="279" t="str">
        <f>IFERROR(ROUND(I185/I184,2),"0")</f>
        <v>0</v>
      </c>
      <c r="J186" s="279" t="str">
        <f>IFERROR(ROUND(J185/J184,2),"0")</f>
        <v>0</v>
      </c>
      <c r="K186" s="396"/>
    </row>
    <row r="187" spans="2:11" ht="22.5" customHeight="1">
      <c r="B187" s="1105" t="s">
        <v>187</v>
      </c>
      <c r="C187" s="1106"/>
      <c r="D187" s="1107"/>
      <c r="E187" s="1156" t="s">
        <v>273</v>
      </c>
      <c r="F187" s="1157"/>
      <c r="G187" s="1157"/>
      <c r="H187" s="1158"/>
      <c r="I187" s="394"/>
      <c r="J187" s="394"/>
      <c r="K187" s="393" t="str">
        <f>IFERROR(ROUND((J187/I187)-1,3),"0")</f>
        <v>0</v>
      </c>
    </row>
    <row r="188" spans="2:11" ht="22.5" customHeight="1">
      <c r="B188" s="1111"/>
      <c r="C188" s="1112"/>
      <c r="D188" s="1113"/>
      <c r="E188" s="1156" t="s">
        <v>191</v>
      </c>
      <c r="F188" s="1157"/>
      <c r="G188" s="1157"/>
      <c r="H188" s="1158"/>
      <c r="I188" s="279" t="str">
        <f>IFERROR(ROUND(I187/I184,2),"0")</f>
        <v>0</v>
      </c>
      <c r="J188" s="279" t="str">
        <f>IFERROR(ROUND(J187/J184,2),"0")</f>
        <v>0</v>
      </c>
      <c r="K188" s="396"/>
    </row>
    <row r="189" spans="2:11" ht="22.5" customHeight="1"/>
    <row r="190" spans="2:11" ht="22.5" customHeight="1">
      <c r="B190" s="1126"/>
      <c r="C190" s="1127"/>
      <c r="D190" s="1127"/>
      <c r="E190" s="1127"/>
      <c r="F190" s="1127"/>
      <c r="G190" s="1127"/>
      <c r="H190" s="1128"/>
      <c r="I190" s="254" t="s">
        <v>185</v>
      </c>
      <c r="J190" s="1159" t="s">
        <v>505</v>
      </c>
      <c r="K190" s="1160"/>
    </row>
    <row r="191" spans="2:11" ht="22.5" customHeight="1">
      <c r="B191" s="1129"/>
      <c r="C191" s="1130"/>
      <c r="D191" s="1130"/>
      <c r="E191" s="1130"/>
      <c r="F191" s="1130"/>
      <c r="G191" s="1130"/>
      <c r="H191" s="1131"/>
      <c r="I191" s="391">
        <f>'本文２－１一般廃棄物'!$I$6</f>
        <v>0</v>
      </c>
      <c r="J191" s="384">
        <f>本文１基本事項!$E$25</f>
        <v>0</v>
      </c>
      <c r="K191" s="257" t="s">
        <v>184</v>
      </c>
    </row>
    <row r="192" spans="2:11" ht="22.5" customHeight="1">
      <c r="B192" s="1105" t="s">
        <v>494</v>
      </c>
      <c r="C192" s="1106"/>
      <c r="D192" s="1107"/>
      <c r="E192" s="1156" t="s">
        <v>490</v>
      </c>
      <c r="F192" s="1157"/>
      <c r="G192" s="1157"/>
      <c r="H192" s="1158"/>
      <c r="I192" s="394"/>
      <c r="J192" s="394"/>
      <c r="K192" s="393" t="str">
        <f>IFERROR(ROUND((J192/I192)-1,3),"0")</f>
        <v>0</v>
      </c>
    </row>
    <row r="193" spans="2:11" ht="22.5" customHeight="1">
      <c r="B193" s="1108"/>
      <c r="C193" s="1109"/>
      <c r="D193" s="1110"/>
      <c r="E193" s="1161" t="s">
        <v>491</v>
      </c>
      <c r="F193" s="1162"/>
      <c r="G193" s="1162"/>
      <c r="H193" s="1163"/>
      <c r="I193" s="394"/>
      <c r="J193" s="394"/>
      <c r="K193" s="393" t="str">
        <f>IFERROR(ROUND((J193/I193)-1,3),"0")</f>
        <v>0</v>
      </c>
    </row>
    <row r="194" spans="2:11" ht="22.5" customHeight="1">
      <c r="B194" s="1108"/>
      <c r="C194" s="1109"/>
      <c r="D194" s="1110"/>
      <c r="E194" s="1156" t="s">
        <v>441</v>
      </c>
      <c r="F194" s="1157"/>
      <c r="G194" s="1157"/>
      <c r="H194" s="1158"/>
      <c r="I194" s="394"/>
      <c r="J194" s="394"/>
      <c r="K194" s="393" t="str">
        <f>IFERROR(ROUND((J194/I194)-1,3),"0")</f>
        <v>0</v>
      </c>
    </row>
    <row r="195" spans="2:11" ht="22.5" customHeight="1">
      <c r="B195" s="1111"/>
      <c r="C195" s="1112"/>
      <c r="D195" s="1113"/>
      <c r="E195" s="1156" t="s">
        <v>492</v>
      </c>
      <c r="F195" s="1157"/>
      <c r="G195" s="1157"/>
      <c r="H195" s="1158"/>
      <c r="I195" s="395">
        <f>I192+I193+I194</f>
        <v>0</v>
      </c>
      <c r="J195" s="395">
        <f>J192+J193+J194</f>
        <v>0</v>
      </c>
      <c r="K195" s="393" t="str">
        <f>IFERROR(ROUND((J195/I195)-1,3),"0")</f>
        <v>0</v>
      </c>
    </row>
    <row r="196" spans="2:11" ht="22.5" customHeight="1">
      <c r="B196" s="1105" t="s">
        <v>188</v>
      </c>
      <c r="C196" s="1106"/>
      <c r="D196" s="1107"/>
      <c r="E196" s="1156" t="s">
        <v>272</v>
      </c>
      <c r="F196" s="1157"/>
      <c r="G196" s="1157"/>
      <c r="H196" s="1158"/>
      <c r="I196" s="394"/>
      <c r="J196" s="394"/>
      <c r="K196" s="393" t="str">
        <f>IFERROR(ROUND((J196/I196)-1,3),"0")</f>
        <v>0</v>
      </c>
    </row>
    <row r="197" spans="2:11" ht="22.5" customHeight="1">
      <c r="B197" s="1111"/>
      <c r="C197" s="1112"/>
      <c r="D197" s="1113"/>
      <c r="E197" s="1156" t="s">
        <v>190</v>
      </c>
      <c r="F197" s="1157"/>
      <c r="G197" s="1157"/>
      <c r="H197" s="1158"/>
      <c r="I197" s="279" t="str">
        <f>IFERROR(ROUND(I196/I195,2),"0")</f>
        <v>0</v>
      </c>
      <c r="J197" s="279" t="str">
        <f>IFERROR(ROUND(J196/J195,2),"0")</f>
        <v>0</v>
      </c>
      <c r="K197" s="396"/>
    </row>
    <row r="198" spans="2:11" ht="22.5" customHeight="1">
      <c r="B198" s="1105" t="s">
        <v>187</v>
      </c>
      <c r="C198" s="1106"/>
      <c r="D198" s="1107"/>
      <c r="E198" s="1156" t="s">
        <v>273</v>
      </c>
      <c r="F198" s="1157"/>
      <c r="G198" s="1157"/>
      <c r="H198" s="1158"/>
      <c r="I198" s="394"/>
      <c r="J198" s="394"/>
      <c r="K198" s="393" t="str">
        <f>IFERROR(ROUND((J198/I198)-1,3),"0")</f>
        <v>0</v>
      </c>
    </row>
    <row r="199" spans="2:11" ht="22.5" customHeight="1">
      <c r="B199" s="1111"/>
      <c r="C199" s="1112"/>
      <c r="D199" s="1113"/>
      <c r="E199" s="1156" t="s">
        <v>191</v>
      </c>
      <c r="F199" s="1157"/>
      <c r="G199" s="1157"/>
      <c r="H199" s="1158"/>
      <c r="I199" s="279" t="str">
        <f>IFERROR(ROUND(I198/I195,2),"0")</f>
        <v>0</v>
      </c>
      <c r="J199" s="279" t="str">
        <f>IFERROR(ROUND(J198/J195,2),"0")</f>
        <v>0</v>
      </c>
      <c r="K199" s="396"/>
    </row>
    <row r="200" spans="2:11" ht="22.5" customHeight="1"/>
    <row r="201" spans="2:11" ht="22.5" customHeight="1">
      <c r="B201" s="1126"/>
      <c r="C201" s="1127"/>
      <c r="D201" s="1127"/>
      <c r="E201" s="1127"/>
      <c r="F201" s="1127"/>
      <c r="G201" s="1127"/>
      <c r="H201" s="1128"/>
      <c r="I201" s="254" t="s">
        <v>185</v>
      </c>
      <c r="J201" s="1159" t="s">
        <v>505</v>
      </c>
      <c r="K201" s="1160"/>
    </row>
    <row r="202" spans="2:11" ht="22.5" customHeight="1">
      <c r="B202" s="1129"/>
      <c r="C202" s="1130"/>
      <c r="D202" s="1130"/>
      <c r="E202" s="1130"/>
      <c r="F202" s="1130"/>
      <c r="G202" s="1130"/>
      <c r="H202" s="1131"/>
      <c r="I202" s="391">
        <f>'本文２－１一般廃棄物'!$I$6</f>
        <v>0</v>
      </c>
      <c r="J202" s="384">
        <f>本文１基本事項!$E$25</f>
        <v>0</v>
      </c>
      <c r="K202" s="257" t="s">
        <v>184</v>
      </c>
    </row>
    <row r="203" spans="2:11" ht="22.5" customHeight="1">
      <c r="B203" s="1105" t="s">
        <v>494</v>
      </c>
      <c r="C203" s="1106"/>
      <c r="D203" s="1107"/>
      <c r="E203" s="1156" t="s">
        <v>490</v>
      </c>
      <c r="F203" s="1157"/>
      <c r="G203" s="1157"/>
      <c r="H203" s="1158"/>
      <c r="I203" s="394"/>
      <c r="J203" s="394"/>
      <c r="K203" s="393" t="str">
        <f>IFERROR(ROUND((J203/I203)-1,3),"0")</f>
        <v>0</v>
      </c>
    </row>
    <row r="204" spans="2:11" ht="22.5" customHeight="1">
      <c r="B204" s="1108"/>
      <c r="C204" s="1109"/>
      <c r="D204" s="1110"/>
      <c r="E204" s="1161" t="s">
        <v>491</v>
      </c>
      <c r="F204" s="1162"/>
      <c r="G204" s="1162"/>
      <c r="H204" s="1163"/>
      <c r="I204" s="394"/>
      <c r="J204" s="394"/>
      <c r="K204" s="393" t="str">
        <f>IFERROR(ROUND((J204/I204)-1,3),"0")</f>
        <v>0</v>
      </c>
    </row>
    <row r="205" spans="2:11" ht="22.5" customHeight="1">
      <c r="B205" s="1108"/>
      <c r="C205" s="1109"/>
      <c r="D205" s="1110"/>
      <c r="E205" s="1156" t="s">
        <v>441</v>
      </c>
      <c r="F205" s="1157"/>
      <c r="G205" s="1157"/>
      <c r="H205" s="1158"/>
      <c r="I205" s="394"/>
      <c r="J205" s="394"/>
      <c r="K205" s="393" t="str">
        <f>IFERROR(ROUND((J205/I205)-1,3),"0")</f>
        <v>0</v>
      </c>
    </row>
    <row r="206" spans="2:11" ht="22.5" customHeight="1">
      <c r="B206" s="1111"/>
      <c r="C206" s="1112"/>
      <c r="D206" s="1113"/>
      <c r="E206" s="1156" t="s">
        <v>492</v>
      </c>
      <c r="F206" s="1157"/>
      <c r="G206" s="1157"/>
      <c r="H206" s="1158"/>
      <c r="I206" s="395">
        <f>I203+I204+I205</f>
        <v>0</v>
      </c>
      <c r="J206" s="395">
        <f>J203+J204+J205</f>
        <v>0</v>
      </c>
      <c r="K206" s="393" t="str">
        <f>IFERROR(ROUND((J206/I206)-1,3),"0")</f>
        <v>0</v>
      </c>
    </row>
    <row r="207" spans="2:11" ht="22.5" customHeight="1">
      <c r="B207" s="1105" t="s">
        <v>188</v>
      </c>
      <c r="C207" s="1106"/>
      <c r="D207" s="1107"/>
      <c r="E207" s="1156" t="s">
        <v>272</v>
      </c>
      <c r="F207" s="1157"/>
      <c r="G207" s="1157"/>
      <c r="H207" s="1158"/>
      <c r="I207" s="394"/>
      <c r="J207" s="394"/>
      <c r="K207" s="393" t="str">
        <f>IFERROR(ROUND((J207/I207)-1,3),"0")</f>
        <v>0</v>
      </c>
    </row>
    <row r="208" spans="2:11" ht="22.5" customHeight="1">
      <c r="B208" s="1111"/>
      <c r="C208" s="1112"/>
      <c r="D208" s="1113"/>
      <c r="E208" s="1156" t="s">
        <v>190</v>
      </c>
      <c r="F208" s="1157"/>
      <c r="G208" s="1157"/>
      <c r="H208" s="1158"/>
      <c r="I208" s="279" t="str">
        <f>IFERROR(ROUND(I207/I206,2),"0")</f>
        <v>0</v>
      </c>
      <c r="J208" s="279" t="str">
        <f>IFERROR(ROUND(J207/J206,2),"0")</f>
        <v>0</v>
      </c>
      <c r="K208" s="396"/>
    </row>
    <row r="209" spans="2:11" ht="22.5" customHeight="1">
      <c r="B209" s="1105" t="s">
        <v>187</v>
      </c>
      <c r="C209" s="1106"/>
      <c r="D209" s="1107"/>
      <c r="E209" s="1156" t="s">
        <v>273</v>
      </c>
      <c r="F209" s="1157"/>
      <c r="G209" s="1157"/>
      <c r="H209" s="1158"/>
      <c r="I209" s="394"/>
      <c r="J209" s="394"/>
      <c r="K209" s="393" t="str">
        <f>IFERROR(ROUND((J209/I209)-1,3),"0")</f>
        <v>0</v>
      </c>
    </row>
    <row r="210" spans="2:11" ht="22.5" customHeight="1">
      <c r="B210" s="1111"/>
      <c r="C210" s="1112"/>
      <c r="D210" s="1113"/>
      <c r="E210" s="1156" t="s">
        <v>191</v>
      </c>
      <c r="F210" s="1157"/>
      <c r="G210" s="1157"/>
      <c r="H210" s="1158"/>
      <c r="I210" s="279" t="str">
        <f>IFERROR(ROUND(I209/I206,2),"0")</f>
        <v>0</v>
      </c>
      <c r="J210" s="279" t="str">
        <f>IFERROR(ROUND(J209/J206,2),"0")</f>
        <v>0</v>
      </c>
      <c r="K210" s="396"/>
    </row>
    <row r="211" spans="2:11" ht="22.5" customHeight="1"/>
    <row r="212" spans="2:11" ht="22.5" customHeight="1">
      <c r="B212" s="1126"/>
      <c r="C212" s="1127"/>
      <c r="D212" s="1127"/>
      <c r="E212" s="1127"/>
      <c r="F212" s="1127"/>
      <c r="G212" s="1127"/>
      <c r="H212" s="1128"/>
      <c r="I212" s="254" t="s">
        <v>185</v>
      </c>
      <c r="J212" s="1159" t="s">
        <v>505</v>
      </c>
      <c r="K212" s="1160"/>
    </row>
    <row r="213" spans="2:11" ht="22.5" customHeight="1">
      <c r="B213" s="1129"/>
      <c r="C213" s="1130"/>
      <c r="D213" s="1130"/>
      <c r="E213" s="1130"/>
      <c r="F213" s="1130"/>
      <c r="G213" s="1130"/>
      <c r="H213" s="1131"/>
      <c r="I213" s="391">
        <f>'本文２－１一般廃棄物'!$I$6</f>
        <v>0</v>
      </c>
      <c r="J213" s="384">
        <f>本文１基本事項!$E$25</f>
        <v>0</v>
      </c>
      <c r="K213" s="257" t="s">
        <v>184</v>
      </c>
    </row>
    <row r="214" spans="2:11" ht="22.5" customHeight="1">
      <c r="B214" s="1105" t="s">
        <v>494</v>
      </c>
      <c r="C214" s="1106"/>
      <c r="D214" s="1107"/>
      <c r="E214" s="1156" t="s">
        <v>490</v>
      </c>
      <c r="F214" s="1157"/>
      <c r="G214" s="1157"/>
      <c r="H214" s="1158"/>
      <c r="I214" s="394"/>
      <c r="J214" s="394"/>
      <c r="K214" s="393" t="str">
        <f>IFERROR(ROUND((J214/I214)-1,3),"0")</f>
        <v>0</v>
      </c>
    </row>
    <row r="215" spans="2:11" ht="22.5" customHeight="1">
      <c r="B215" s="1108"/>
      <c r="C215" s="1109"/>
      <c r="D215" s="1110"/>
      <c r="E215" s="1161" t="s">
        <v>491</v>
      </c>
      <c r="F215" s="1162"/>
      <c r="G215" s="1162"/>
      <c r="H215" s="1163"/>
      <c r="I215" s="394"/>
      <c r="J215" s="394"/>
      <c r="K215" s="393" t="str">
        <f>IFERROR(ROUND((J215/I215)-1,3),"0")</f>
        <v>0</v>
      </c>
    </row>
    <row r="216" spans="2:11" ht="22.5" customHeight="1">
      <c r="B216" s="1108"/>
      <c r="C216" s="1109"/>
      <c r="D216" s="1110"/>
      <c r="E216" s="1156" t="s">
        <v>441</v>
      </c>
      <c r="F216" s="1157"/>
      <c r="G216" s="1157"/>
      <c r="H216" s="1158"/>
      <c r="I216" s="394"/>
      <c r="J216" s="394"/>
      <c r="K216" s="393" t="str">
        <f>IFERROR(ROUND((J216/I216)-1,3),"0")</f>
        <v>0</v>
      </c>
    </row>
    <row r="217" spans="2:11" ht="22.5" customHeight="1">
      <c r="B217" s="1111"/>
      <c r="C217" s="1112"/>
      <c r="D217" s="1113"/>
      <c r="E217" s="1156" t="s">
        <v>492</v>
      </c>
      <c r="F217" s="1157"/>
      <c r="G217" s="1157"/>
      <c r="H217" s="1158"/>
      <c r="I217" s="395">
        <f>I214+I215+I216</f>
        <v>0</v>
      </c>
      <c r="J217" s="395">
        <f>J214+J215+J216</f>
        <v>0</v>
      </c>
      <c r="K217" s="393" t="str">
        <f>IFERROR(ROUND((J217/I217)-1,3),"0")</f>
        <v>0</v>
      </c>
    </row>
    <row r="218" spans="2:11" ht="22.5" customHeight="1">
      <c r="B218" s="1105" t="s">
        <v>188</v>
      </c>
      <c r="C218" s="1106"/>
      <c r="D218" s="1107"/>
      <c r="E218" s="1156" t="s">
        <v>272</v>
      </c>
      <c r="F218" s="1157"/>
      <c r="G218" s="1157"/>
      <c r="H218" s="1158"/>
      <c r="I218" s="394"/>
      <c r="J218" s="394"/>
      <c r="K218" s="393" t="str">
        <f>IFERROR(ROUND((J218/I218)-1,3),"0")</f>
        <v>0</v>
      </c>
    </row>
    <row r="219" spans="2:11" ht="22.5" customHeight="1">
      <c r="B219" s="1111"/>
      <c r="C219" s="1112"/>
      <c r="D219" s="1113"/>
      <c r="E219" s="1156" t="s">
        <v>190</v>
      </c>
      <c r="F219" s="1157"/>
      <c r="G219" s="1157"/>
      <c r="H219" s="1158"/>
      <c r="I219" s="279" t="str">
        <f>IFERROR(ROUND(I218/I217,2),"0")</f>
        <v>0</v>
      </c>
      <c r="J219" s="279" t="str">
        <f>IFERROR(ROUND(J218/J217,2),"0")</f>
        <v>0</v>
      </c>
      <c r="K219" s="396"/>
    </row>
    <row r="220" spans="2:11" ht="22.5" customHeight="1">
      <c r="B220" s="1105" t="s">
        <v>187</v>
      </c>
      <c r="C220" s="1106"/>
      <c r="D220" s="1107"/>
      <c r="E220" s="1156" t="s">
        <v>273</v>
      </c>
      <c r="F220" s="1157"/>
      <c r="G220" s="1157"/>
      <c r="H220" s="1158"/>
      <c r="I220" s="394"/>
      <c r="J220" s="394"/>
      <c r="K220" s="393" t="str">
        <f>IFERROR(ROUND((J220/I220)-1,3),"0")</f>
        <v>0</v>
      </c>
    </row>
    <row r="221" spans="2:11" ht="22.5" customHeight="1">
      <c r="B221" s="1111"/>
      <c r="C221" s="1112"/>
      <c r="D221" s="1113"/>
      <c r="E221" s="1156" t="s">
        <v>191</v>
      </c>
      <c r="F221" s="1157"/>
      <c r="G221" s="1157"/>
      <c r="H221" s="1158"/>
      <c r="I221" s="279" t="str">
        <f>IFERROR(ROUND(I220/I217,2),"0")</f>
        <v>0</v>
      </c>
      <c r="J221" s="279" t="str">
        <f>IFERROR(ROUND(J220/J217,2),"0")</f>
        <v>0</v>
      </c>
      <c r="K221" s="396"/>
    </row>
    <row r="222" spans="2:11" ht="22.5" customHeight="1"/>
    <row r="223" spans="2:11" ht="22.5" customHeight="1">
      <c r="B223" s="1126"/>
      <c r="C223" s="1127"/>
      <c r="D223" s="1127"/>
      <c r="E223" s="1127"/>
      <c r="F223" s="1127"/>
      <c r="G223" s="1127"/>
      <c r="H223" s="1128"/>
      <c r="I223" s="254" t="s">
        <v>185</v>
      </c>
      <c r="J223" s="1159" t="s">
        <v>505</v>
      </c>
      <c r="K223" s="1160"/>
    </row>
    <row r="224" spans="2:11" ht="22.5" customHeight="1">
      <c r="B224" s="1129"/>
      <c r="C224" s="1130"/>
      <c r="D224" s="1130"/>
      <c r="E224" s="1130"/>
      <c r="F224" s="1130"/>
      <c r="G224" s="1130"/>
      <c r="H224" s="1131"/>
      <c r="I224" s="391">
        <f>'本文２－１一般廃棄物'!$I$6</f>
        <v>0</v>
      </c>
      <c r="J224" s="384">
        <f>本文１基本事項!$E$25</f>
        <v>0</v>
      </c>
      <c r="K224" s="257" t="s">
        <v>184</v>
      </c>
    </row>
    <row r="225" spans="2:11" ht="22.5" customHeight="1">
      <c r="B225" s="1105" t="s">
        <v>494</v>
      </c>
      <c r="C225" s="1106"/>
      <c r="D225" s="1107"/>
      <c r="E225" s="1156" t="s">
        <v>490</v>
      </c>
      <c r="F225" s="1157"/>
      <c r="G225" s="1157"/>
      <c r="H225" s="1158"/>
      <c r="I225" s="394"/>
      <c r="J225" s="394"/>
      <c r="K225" s="393" t="str">
        <f>IFERROR(ROUND((J225/I225)-1,3),"0")</f>
        <v>0</v>
      </c>
    </row>
    <row r="226" spans="2:11" ht="22.5" customHeight="1">
      <c r="B226" s="1108"/>
      <c r="C226" s="1109"/>
      <c r="D226" s="1110"/>
      <c r="E226" s="1161" t="s">
        <v>491</v>
      </c>
      <c r="F226" s="1162"/>
      <c r="G226" s="1162"/>
      <c r="H226" s="1163"/>
      <c r="I226" s="394"/>
      <c r="J226" s="394"/>
      <c r="K226" s="393" t="str">
        <f>IFERROR(ROUND((J226/I226)-1,3),"0")</f>
        <v>0</v>
      </c>
    </row>
    <row r="227" spans="2:11" ht="22.5" customHeight="1">
      <c r="B227" s="1108"/>
      <c r="C227" s="1109"/>
      <c r="D227" s="1110"/>
      <c r="E227" s="1156" t="s">
        <v>441</v>
      </c>
      <c r="F227" s="1157"/>
      <c r="G227" s="1157"/>
      <c r="H227" s="1158"/>
      <c r="I227" s="394"/>
      <c r="J227" s="394"/>
      <c r="K227" s="393" t="str">
        <f>IFERROR(ROUND((J227/I227)-1,3),"0")</f>
        <v>0</v>
      </c>
    </row>
    <row r="228" spans="2:11" ht="22.5" customHeight="1">
      <c r="B228" s="1111"/>
      <c r="C228" s="1112"/>
      <c r="D228" s="1113"/>
      <c r="E228" s="1156" t="s">
        <v>492</v>
      </c>
      <c r="F228" s="1157"/>
      <c r="G228" s="1157"/>
      <c r="H228" s="1158"/>
      <c r="I228" s="395">
        <f>I225+I226+I227</f>
        <v>0</v>
      </c>
      <c r="J228" s="395">
        <f>J225+J226+J227</f>
        <v>0</v>
      </c>
      <c r="K228" s="393" t="str">
        <f>IFERROR(ROUND((J228/I228)-1,3),"0")</f>
        <v>0</v>
      </c>
    </row>
    <row r="229" spans="2:11" ht="22.5" customHeight="1">
      <c r="B229" s="1105" t="s">
        <v>188</v>
      </c>
      <c r="C229" s="1106"/>
      <c r="D229" s="1107"/>
      <c r="E229" s="1156" t="s">
        <v>272</v>
      </c>
      <c r="F229" s="1157"/>
      <c r="G229" s="1157"/>
      <c r="H229" s="1158"/>
      <c r="I229" s="394"/>
      <c r="J229" s="394"/>
      <c r="K229" s="393" t="str">
        <f>IFERROR(ROUND((J229/I229)-1,3),"0")</f>
        <v>0</v>
      </c>
    </row>
    <row r="230" spans="2:11" ht="22.5" customHeight="1">
      <c r="B230" s="1111"/>
      <c r="C230" s="1112"/>
      <c r="D230" s="1113"/>
      <c r="E230" s="1156" t="s">
        <v>190</v>
      </c>
      <c r="F230" s="1157"/>
      <c r="G230" s="1157"/>
      <c r="H230" s="1158"/>
      <c r="I230" s="279" t="str">
        <f>IFERROR(ROUND(I229/I228,2),"0")</f>
        <v>0</v>
      </c>
      <c r="J230" s="279" t="str">
        <f>IFERROR(ROUND(J229/J228,2),"0")</f>
        <v>0</v>
      </c>
      <c r="K230" s="396"/>
    </row>
    <row r="231" spans="2:11" ht="22.5" customHeight="1">
      <c r="B231" s="1105" t="s">
        <v>187</v>
      </c>
      <c r="C231" s="1106"/>
      <c r="D231" s="1107"/>
      <c r="E231" s="1156" t="s">
        <v>273</v>
      </c>
      <c r="F231" s="1157"/>
      <c r="G231" s="1157"/>
      <c r="H231" s="1158"/>
      <c r="I231" s="394"/>
      <c r="J231" s="394"/>
      <c r="K231" s="393" t="str">
        <f>IFERROR(ROUND((J231/I231)-1,3),"0")</f>
        <v>0</v>
      </c>
    </row>
    <row r="232" spans="2:11" ht="22.5" customHeight="1">
      <c r="B232" s="1111"/>
      <c r="C232" s="1112"/>
      <c r="D232" s="1113"/>
      <c r="E232" s="1156" t="s">
        <v>191</v>
      </c>
      <c r="F232" s="1157"/>
      <c r="G232" s="1157"/>
      <c r="H232" s="1158"/>
      <c r="I232" s="279" t="str">
        <f>IFERROR(ROUND(I231/I228,2),"0")</f>
        <v>0</v>
      </c>
      <c r="J232" s="279" t="str">
        <f>IFERROR(ROUND(J231/J228,2),"0")</f>
        <v>0</v>
      </c>
      <c r="K232" s="396"/>
    </row>
    <row r="233" spans="2:11" ht="22.5" customHeight="1"/>
    <row r="234" spans="2:11" ht="22.5" customHeight="1">
      <c r="B234" s="1126"/>
      <c r="C234" s="1127"/>
      <c r="D234" s="1127"/>
      <c r="E234" s="1127"/>
      <c r="F234" s="1127"/>
      <c r="G234" s="1127"/>
      <c r="H234" s="1128"/>
      <c r="I234" s="254" t="s">
        <v>185</v>
      </c>
      <c r="J234" s="1159" t="s">
        <v>505</v>
      </c>
      <c r="K234" s="1160"/>
    </row>
    <row r="235" spans="2:11" ht="22.5" customHeight="1">
      <c r="B235" s="1129"/>
      <c r="C235" s="1130"/>
      <c r="D235" s="1130"/>
      <c r="E235" s="1130"/>
      <c r="F235" s="1130"/>
      <c r="G235" s="1130"/>
      <c r="H235" s="1131"/>
      <c r="I235" s="391">
        <f>'本文２－１一般廃棄物'!$I$6</f>
        <v>0</v>
      </c>
      <c r="J235" s="384">
        <f>本文１基本事項!$E$25</f>
        <v>0</v>
      </c>
      <c r="K235" s="257" t="s">
        <v>184</v>
      </c>
    </row>
    <row r="236" spans="2:11" ht="22.5" customHeight="1">
      <c r="B236" s="1105" t="s">
        <v>494</v>
      </c>
      <c r="C236" s="1106"/>
      <c r="D236" s="1107"/>
      <c r="E236" s="1156" t="s">
        <v>490</v>
      </c>
      <c r="F236" s="1157"/>
      <c r="G236" s="1157"/>
      <c r="H236" s="1158"/>
      <c r="I236" s="394"/>
      <c r="J236" s="394"/>
      <c r="K236" s="393" t="str">
        <f>IFERROR(ROUND((J236/I236)-1,3),"0")</f>
        <v>0</v>
      </c>
    </row>
    <row r="237" spans="2:11" ht="22.5" customHeight="1">
      <c r="B237" s="1108"/>
      <c r="C237" s="1109"/>
      <c r="D237" s="1110"/>
      <c r="E237" s="1161" t="s">
        <v>491</v>
      </c>
      <c r="F237" s="1162"/>
      <c r="G237" s="1162"/>
      <c r="H237" s="1163"/>
      <c r="I237" s="394"/>
      <c r="J237" s="394"/>
      <c r="K237" s="393" t="str">
        <f>IFERROR(ROUND((J237/I237)-1,3),"0")</f>
        <v>0</v>
      </c>
    </row>
    <row r="238" spans="2:11" ht="22.5" customHeight="1">
      <c r="B238" s="1108"/>
      <c r="C238" s="1109"/>
      <c r="D238" s="1110"/>
      <c r="E238" s="1156" t="s">
        <v>441</v>
      </c>
      <c r="F238" s="1157"/>
      <c r="G238" s="1157"/>
      <c r="H238" s="1158"/>
      <c r="I238" s="394"/>
      <c r="J238" s="394"/>
      <c r="K238" s="393" t="str">
        <f>IFERROR(ROUND((J238/I238)-1,3),"0")</f>
        <v>0</v>
      </c>
    </row>
    <row r="239" spans="2:11" ht="22.5" customHeight="1">
      <c r="B239" s="1111"/>
      <c r="C239" s="1112"/>
      <c r="D239" s="1113"/>
      <c r="E239" s="1156" t="s">
        <v>492</v>
      </c>
      <c r="F239" s="1157"/>
      <c r="G239" s="1157"/>
      <c r="H239" s="1158"/>
      <c r="I239" s="395">
        <f>I236+I237+I238</f>
        <v>0</v>
      </c>
      <c r="J239" s="395">
        <f>J236+J237+J238</f>
        <v>0</v>
      </c>
      <c r="K239" s="393" t="str">
        <f>IFERROR(ROUND((J239/I239)-1,3),"0")</f>
        <v>0</v>
      </c>
    </row>
    <row r="240" spans="2:11" ht="22.5" customHeight="1">
      <c r="B240" s="1105" t="s">
        <v>188</v>
      </c>
      <c r="C240" s="1106"/>
      <c r="D240" s="1107"/>
      <c r="E240" s="1156" t="s">
        <v>272</v>
      </c>
      <c r="F240" s="1157"/>
      <c r="G240" s="1157"/>
      <c r="H240" s="1158"/>
      <c r="I240" s="394"/>
      <c r="J240" s="394"/>
      <c r="K240" s="393" t="str">
        <f>IFERROR(ROUND((J240/I240)-1,3),"0")</f>
        <v>0</v>
      </c>
    </row>
    <row r="241" spans="2:11" ht="22.5" customHeight="1">
      <c r="B241" s="1111"/>
      <c r="C241" s="1112"/>
      <c r="D241" s="1113"/>
      <c r="E241" s="1156" t="s">
        <v>190</v>
      </c>
      <c r="F241" s="1157"/>
      <c r="G241" s="1157"/>
      <c r="H241" s="1158"/>
      <c r="I241" s="279" t="str">
        <f>IFERROR(ROUND(I240/I239,2),"0")</f>
        <v>0</v>
      </c>
      <c r="J241" s="279" t="str">
        <f>IFERROR(ROUND(J240/J239,2),"0")</f>
        <v>0</v>
      </c>
      <c r="K241" s="396"/>
    </row>
    <row r="242" spans="2:11" ht="22.5" customHeight="1">
      <c r="B242" s="1105" t="s">
        <v>187</v>
      </c>
      <c r="C242" s="1106"/>
      <c r="D242" s="1107"/>
      <c r="E242" s="1156" t="s">
        <v>273</v>
      </c>
      <c r="F242" s="1157"/>
      <c r="G242" s="1157"/>
      <c r="H242" s="1158"/>
      <c r="I242" s="394"/>
      <c r="J242" s="394"/>
      <c r="K242" s="393" t="str">
        <f>IFERROR(ROUND((J242/I242)-1,3),"0")</f>
        <v>0</v>
      </c>
    </row>
    <row r="243" spans="2:11" ht="22.5" customHeight="1">
      <c r="B243" s="1111"/>
      <c r="C243" s="1112"/>
      <c r="D243" s="1113"/>
      <c r="E243" s="1156" t="s">
        <v>191</v>
      </c>
      <c r="F243" s="1157"/>
      <c r="G243" s="1157"/>
      <c r="H243" s="1158"/>
      <c r="I243" s="279" t="str">
        <f>IFERROR(ROUND(I242/I239,2),"0")</f>
        <v>0</v>
      </c>
      <c r="J243" s="279" t="str">
        <f>IFERROR(ROUND(J242/J239,2),"0")</f>
        <v>0</v>
      </c>
      <c r="K243" s="396"/>
    </row>
    <row r="244" spans="2:11" ht="22.5" customHeight="1"/>
    <row r="245" spans="2:11" ht="22.5" customHeight="1">
      <c r="B245" s="1126"/>
      <c r="C245" s="1127"/>
      <c r="D245" s="1127"/>
      <c r="E245" s="1127"/>
      <c r="F245" s="1127"/>
      <c r="G245" s="1127"/>
      <c r="H245" s="1128"/>
      <c r="I245" s="254" t="s">
        <v>185</v>
      </c>
      <c r="J245" s="1159" t="s">
        <v>505</v>
      </c>
      <c r="K245" s="1160"/>
    </row>
    <row r="246" spans="2:11" ht="22.5" customHeight="1">
      <c r="B246" s="1129"/>
      <c r="C246" s="1130"/>
      <c r="D246" s="1130"/>
      <c r="E246" s="1130"/>
      <c r="F246" s="1130"/>
      <c r="G246" s="1130"/>
      <c r="H246" s="1131"/>
      <c r="I246" s="391">
        <f>'本文２－１一般廃棄物'!$I$6</f>
        <v>0</v>
      </c>
      <c r="J246" s="384">
        <f>本文１基本事項!$E$25</f>
        <v>0</v>
      </c>
      <c r="K246" s="257" t="s">
        <v>184</v>
      </c>
    </row>
    <row r="247" spans="2:11" ht="22.5" customHeight="1">
      <c r="B247" s="1105" t="s">
        <v>494</v>
      </c>
      <c r="C247" s="1106"/>
      <c r="D247" s="1107"/>
      <c r="E247" s="1156" t="s">
        <v>490</v>
      </c>
      <c r="F247" s="1157"/>
      <c r="G247" s="1157"/>
      <c r="H247" s="1158"/>
      <c r="I247" s="394"/>
      <c r="J247" s="394"/>
      <c r="K247" s="393" t="str">
        <f>IFERROR(ROUND((J247/I247)-1,3),"0")</f>
        <v>0</v>
      </c>
    </row>
    <row r="248" spans="2:11" ht="22.5" customHeight="1">
      <c r="B248" s="1108"/>
      <c r="C248" s="1109"/>
      <c r="D248" s="1110"/>
      <c r="E248" s="1161" t="s">
        <v>491</v>
      </c>
      <c r="F248" s="1162"/>
      <c r="G248" s="1162"/>
      <c r="H248" s="1163"/>
      <c r="I248" s="394"/>
      <c r="J248" s="394"/>
      <c r="K248" s="393" t="str">
        <f>IFERROR(ROUND((J248/I248)-1,3),"0")</f>
        <v>0</v>
      </c>
    </row>
    <row r="249" spans="2:11" ht="22.5" customHeight="1">
      <c r="B249" s="1108"/>
      <c r="C249" s="1109"/>
      <c r="D249" s="1110"/>
      <c r="E249" s="1156" t="s">
        <v>441</v>
      </c>
      <c r="F249" s="1157"/>
      <c r="G249" s="1157"/>
      <c r="H249" s="1158"/>
      <c r="I249" s="394"/>
      <c r="J249" s="394"/>
      <c r="K249" s="393" t="str">
        <f>IFERROR(ROUND((J249/I249)-1,3),"0")</f>
        <v>0</v>
      </c>
    </row>
    <row r="250" spans="2:11" ht="22.5" customHeight="1">
      <c r="B250" s="1111"/>
      <c r="C250" s="1112"/>
      <c r="D250" s="1113"/>
      <c r="E250" s="1156" t="s">
        <v>492</v>
      </c>
      <c r="F250" s="1157"/>
      <c r="G250" s="1157"/>
      <c r="H250" s="1158"/>
      <c r="I250" s="395">
        <f>I247+I248+I249</f>
        <v>0</v>
      </c>
      <c r="J250" s="395">
        <f>J247+J248+J249</f>
        <v>0</v>
      </c>
      <c r="K250" s="393" t="str">
        <f>IFERROR(ROUND((J250/I250)-1,3),"0")</f>
        <v>0</v>
      </c>
    </row>
    <row r="251" spans="2:11" ht="22.5" customHeight="1">
      <c r="B251" s="1105" t="s">
        <v>188</v>
      </c>
      <c r="C251" s="1106"/>
      <c r="D251" s="1107"/>
      <c r="E251" s="1156" t="s">
        <v>272</v>
      </c>
      <c r="F251" s="1157"/>
      <c r="G251" s="1157"/>
      <c r="H251" s="1158"/>
      <c r="I251" s="394"/>
      <c r="J251" s="394"/>
      <c r="K251" s="393" t="str">
        <f>IFERROR(ROUND((J251/I251)-1,3),"0")</f>
        <v>0</v>
      </c>
    </row>
    <row r="252" spans="2:11" ht="22.5" customHeight="1">
      <c r="B252" s="1111"/>
      <c r="C252" s="1112"/>
      <c r="D252" s="1113"/>
      <c r="E252" s="1156" t="s">
        <v>190</v>
      </c>
      <c r="F252" s="1157"/>
      <c r="G252" s="1157"/>
      <c r="H252" s="1158"/>
      <c r="I252" s="279" t="str">
        <f>IFERROR(ROUND(I251/I250,2),"0")</f>
        <v>0</v>
      </c>
      <c r="J252" s="279" t="str">
        <f>IFERROR(ROUND(J251/J250,2),"0")</f>
        <v>0</v>
      </c>
      <c r="K252" s="396"/>
    </row>
    <row r="253" spans="2:11" ht="22.5" customHeight="1">
      <c r="B253" s="1105" t="s">
        <v>187</v>
      </c>
      <c r="C253" s="1106"/>
      <c r="D253" s="1107"/>
      <c r="E253" s="1156" t="s">
        <v>273</v>
      </c>
      <c r="F253" s="1157"/>
      <c r="G253" s="1157"/>
      <c r="H253" s="1158"/>
      <c r="I253" s="394"/>
      <c r="J253" s="394"/>
      <c r="K253" s="393" t="str">
        <f>IFERROR(ROUND((J253/I253)-1,3),"0")</f>
        <v>0</v>
      </c>
    </row>
    <row r="254" spans="2:11" ht="22.5" customHeight="1">
      <c r="B254" s="1111"/>
      <c r="C254" s="1112"/>
      <c r="D254" s="1113"/>
      <c r="E254" s="1156" t="s">
        <v>191</v>
      </c>
      <c r="F254" s="1157"/>
      <c r="G254" s="1157"/>
      <c r="H254" s="1158"/>
      <c r="I254" s="279" t="str">
        <f>IFERROR(ROUND(I253/I250,2),"0")</f>
        <v>0</v>
      </c>
      <c r="J254" s="279" t="str">
        <f>IFERROR(ROUND(J253/J250,2),"0")</f>
        <v>0</v>
      </c>
      <c r="K254" s="396"/>
    </row>
    <row r="255" spans="2:11" ht="22.5" customHeight="1"/>
    <row r="256" spans="2:11" ht="22.5" customHeight="1">
      <c r="B256" s="1126"/>
      <c r="C256" s="1127"/>
      <c r="D256" s="1127"/>
      <c r="E256" s="1127"/>
      <c r="F256" s="1127"/>
      <c r="G256" s="1127"/>
      <c r="H256" s="1128"/>
      <c r="I256" s="254" t="s">
        <v>185</v>
      </c>
      <c r="J256" s="1159" t="s">
        <v>505</v>
      </c>
      <c r="K256" s="1160"/>
    </row>
    <row r="257" spans="2:11" ht="22.5" customHeight="1">
      <c r="B257" s="1129"/>
      <c r="C257" s="1130"/>
      <c r="D257" s="1130"/>
      <c r="E257" s="1130"/>
      <c r="F257" s="1130"/>
      <c r="G257" s="1130"/>
      <c r="H257" s="1131"/>
      <c r="I257" s="391">
        <f>'本文２－１一般廃棄物'!$I$6</f>
        <v>0</v>
      </c>
      <c r="J257" s="384">
        <f>本文１基本事項!$E$25</f>
        <v>0</v>
      </c>
      <c r="K257" s="257" t="s">
        <v>184</v>
      </c>
    </row>
    <row r="258" spans="2:11" ht="22.5" customHeight="1">
      <c r="B258" s="1105" t="s">
        <v>494</v>
      </c>
      <c r="C258" s="1106"/>
      <c r="D258" s="1107"/>
      <c r="E258" s="1156" t="s">
        <v>490</v>
      </c>
      <c r="F258" s="1157"/>
      <c r="G258" s="1157"/>
      <c r="H258" s="1158"/>
      <c r="I258" s="394"/>
      <c r="J258" s="394"/>
      <c r="K258" s="393" t="str">
        <f>IFERROR(ROUND((J258/I258)-1,3),"0")</f>
        <v>0</v>
      </c>
    </row>
    <row r="259" spans="2:11" ht="22.5" customHeight="1">
      <c r="B259" s="1108"/>
      <c r="C259" s="1109"/>
      <c r="D259" s="1110"/>
      <c r="E259" s="1161" t="s">
        <v>491</v>
      </c>
      <c r="F259" s="1162"/>
      <c r="G259" s="1162"/>
      <c r="H259" s="1163"/>
      <c r="I259" s="394"/>
      <c r="J259" s="394"/>
      <c r="K259" s="393" t="str">
        <f>IFERROR(ROUND((J259/I259)-1,3),"0")</f>
        <v>0</v>
      </c>
    </row>
    <row r="260" spans="2:11" ht="22.5" customHeight="1">
      <c r="B260" s="1108"/>
      <c r="C260" s="1109"/>
      <c r="D260" s="1110"/>
      <c r="E260" s="1156" t="s">
        <v>441</v>
      </c>
      <c r="F260" s="1157"/>
      <c r="G260" s="1157"/>
      <c r="H260" s="1158"/>
      <c r="I260" s="394"/>
      <c r="J260" s="394"/>
      <c r="K260" s="393" t="str">
        <f>IFERROR(ROUND((J260/I260)-1,3),"0")</f>
        <v>0</v>
      </c>
    </row>
    <row r="261" spans="2:11" ht="22.5" customHeight="1">
      <c r="B261" s="1111"/>
      <c r="C261" s="1112"/>
      <c r="D261" s="1113"/>
      <c r="E261" s="1156" t="s">
        <v>492</v>
      </c>
      <c r="F261" s="1157"/>
      <c r="G261" s="1157"/>
      <c r="H261" s="1158"/>
      <c r="I261" s="395">
        <f>I258+I259+I260</f>
        <v>0</v>
      </c>
      <c r="J261" s="395">
        <f>J258+J259+J260</f>
        <v>0</v>
      </c>
      <c r="K261" s="393" t="str">
        <f>IFERROR(ROUND((J261/I261)-1,3),"0")</f>
        <v>0</v>
      </c>
    </row>
    <row r="262" spans="2:11" ht="22.5" customHeight="1">
      <c r="B262" s="1105" t="s">
        <v>188</v>
      </c>
      <c r="C262" s="1106"/>
      <c r="D262" s="1107"/>
      <c r="E262" s="1156" t="s">
        <v>272</v>
      </c>
      <c r="F262" s="1157"/>
      <c r="G262" s="1157"/>
      <c r="H262" s="1158"/>
      <c r="I262" s="394"/>
      <c r="J262" s="394"/>
      <c r="K262" s="393" t="str">
        <f>IFERROR(ROUND((J262/I262)-1,3),"0")</f>
        <v>0</v>
      </c>
    </row>
    <row r="263" spans="2:11" ht="22.5" customHeight="1">
      <c r="B263" s="1111"/>
      <c r="C263" s="1112"/>
      <c r="D263" s="1113"/>
      <c r="E263" s="1156" t="s">
        <v>190</v>
      </c>
      <c r="F263" s="1157"/>
      <c r="G263" s="1157"/>
      <c r="H263" s="1158"/>
      <c r="I263" s="279" t="str">
        <f>IFERROR(ROUND(I262/I261,2),"0")</f>
        <v>0</v>
      </c>
      <c r="J263" s="279" t="str">
        <f>IFERROR(ROUND(J262/J261,2),"0")</f>
        <v>0</v>
      </c>
      <c r="K263" s="396"/>
    </row>
    <row r="264" spans="2:11" ht="22.5" customHeight="1">
      <c r="B264" s="1105" t="s">
        <v>187</v>
      </c>
      <c r="C264" s="1106"/>
      <c r="D264" s="1107"/>
      <c r="E264" s="1156" t="s">
        <v>273</v>
      </c>
      <c r="F264" s="1157"/>
      <c r="G264" s="1157"/>
      <c r="H264" s="1158"/>
      <c r="I264" s="394"/>
      <c r="J264" s="394"/>
      <c r="K264" s="393" t="str">
        <f>IFERROR(ROUND((J264/I264)-1,3),"0")</f>
        <v>0</v>
      </c>
    </row>
    <row r="265" spans="2:11" ht="22.5" customHeight="1">
      <c r="B265" s="1111"/>
      <c r="C265" s="1112"/>
      <c r="D265" s="1113"/>
      <c r="E265" s="1156" t="s">
        <v>191</v>
      </c>
      <c r="F265" s="1157"/>
      <c r="G265" s="1157"/>
      <c r="H265" s="1158"/>
      <c r="I265" s="279" t="str">
        <f>IFERROR(ROUND(I264/I261,2),"0")</f>
        <v>0</v>
      </c>
      <c r="J265" s="279" t="str">
        <f>IFERROR(ROUND(J264/J261,2),"0")</f>
        <v>0</v>
      </c>
      <c r="K265" s="396"/>
    </row>
    <row r="266" spans="2:11" ht="22.5" customHeight="1"/>
    <row r="267" spans="2:11" ht="22.5" customHeight="1">
      <c r="B267" s="1126"/>
      <c r="C267" s="1127"/>
      <c r="D267" s="1127"/>
      <c r="E267" s="1127"/>
      <c r="F267" s="1127"/>
      <c r="G267" s="1127"/>
      <c r="H267" s="1128"/>
      <c r="I267" s="254" t="s">
        <v>185</v>
      </c>
      <c r="J267" s="1159" t="s">
        <v>505</v>
      </c>
      <c r="K267" s="1160"/>
    </row>
    <row r="268" spans="2:11" ht="22.5" customHeight="1">
      <c r="B268" s="1129"/>
      <c r="C268" s="1130"/>
      <c r="D268" s="1130"/>
      <c r="E268" s="1130"/>
      <c r="F268" s="1130"/>
      <c r="G268" s="1130"/>
      <c r="H268" s="1131"/>
      <c r="I268" s="391">
        <f>'本文２－１一般廃棄物'!$I$6</f>
        <v>0</v>
      </c>
      <c r="J268" s="384">
        <f>本文１基本事項!$E$25</f>
        <v>0</v>
      </c>
      <c r="K268" s="257" t="s">
        <v>184</v>
      </c>
    </row>
    <row r="269" spans="2:11" ht="22.5" customHeight="1">
      <c r="B269" s="1105" t="s">
        <v>494</v>
      </c>
      <c r="C269" s="1106"/>
      <c r="D269" s="1107"/>
      <c r="E269" s="1156" t="s">
        <v>490</v>
      </c>
      <c r="F269" s="1157"/>
      <c r="G269" s="1157"/>
      <c r="H269" s="1158"/>
      <c r="I269" s="394"/>
      <c r="J269" s="394"/>
      <c r="K269" s="393" t="str">
        <f>IFERROR(ROUND((J269/I269)-1,3),"0")</f>
        <v>0</v>
      </c>
    </row>
    <row r="270" spans="2:11" ht="22.5" customHeight="1">
      <c r="B270" s="1108"/>
      <c r="C270" s="1109"/>
      <c r="D270" s="1110"/>
      <c r="E270" s="1161" t="s">
        <v>491</v>
      </c>
      <c r="F270" s="1162"/>
      <c r="G270" s="1162"/>
      <c r="H270" s="1163"/>
      <c r="I270" s="394"/>
      <c r="J270" s="394"/>
      <c r="K270" s="393" t="str">
        <f>IFERROR(ROUND((J270/I270)-1,3),"0")</f>
        <v>0</v>
      </c>
    </row>
    <row r="271" spans="2:11" ht="22.5" customHeight="1">
      <c r="B271" s="1108"/>
      <c r="C271" s="1109"/>
      <c r="D271" s="1110"/>
      <c r="E271" s="1156" t="s">
        <v>441</v>
      </c>
      <c r="F271" s="1157"/>
      <c r="G271" s="1157"/>
      <c r="H271" s="1158"/>
      <c r="I271" s="394"/>
      <c r="J271" s="394"/>
      <c r="K271" s="393" t="str">
        <f>IFERROR(ROUND((J271/I271)-1,3),"0")</f>
        <v>0</v>
      </c>
    </row>
    <row r="272" spans="2:11" ht="22.5" customHeight="1">
      <c r="B272" s="1111"/>
      <c r="C272" s="1112"/>
      <c r="D272" s="1113"/>
      <c r="E272" s="1156" t="s">
        <v>492</v>
      </c>
      <c r="F272" s="1157"/>
      <c r="G272" s="1157"/>
      <c r="H272" s="1158"/>
      <c r="I272" s="395">
        <f>I269+I270+I271</f>
        <v>0</v>
      </c>
      <c r="J272" s="395">
        <f>J269+J270+J271</f>
        <v>0</v>
      </c>
      <c r="K272" s="393" t="str">
        <f>IFERROR(ROUND((J272/I272)-1,3),"0")</f>
        <v>0</v>
      </c>
    </row>
    <row r="273" spans="2:11" ht="22.5" customHeight="1">
      <c r="B273" s="1105" t="s">
        <v>188</v>
      </c>
      <c r="C273" s="1106"/>
      <c r="D273" s="1107"/>
      <c r="E273" s="1156" t="s">
        <v>272</v>
      </c>
      <c r="F273" s="1157"/>
      <c r="G273" s="1157"/>
      <c r="H273" s="1158"/>
      <c r="I273" s="394"/>
      <c r="J273" s="394"/>
      <c r="K273" s="393" t="str">
        <f>IFERROR(ROUND((J273/I273)-1,3),"0")</f>
        <v>0</v>
      </c>
    </row>
    <row r="274" spans="2:11" ht="22.5" customHeight="1">
      <c r="B274" s="1111"/>
      <c r="C274" s="1112"/>
      <c r="D274" s="1113"/>
      <c r="E274" s="1156" t="s">
        <v>190</v>
      </c>
      <c r="F274" s="1157"/>
      <c r="G274" s="1157"/>
      <c r="H274" s="1158"/>
      <c r="I274" s="279" t="str">
        <f>IFERROR(ROUND(I273/I272,2),"0")</f>
        <v>0</v>
      </c>
      <c r="J274" s="279" t="str">
        <f>IFERROR(ROUND(J273/J272,2),"0")</f>
        <v>0</v>
      </c>
      <c r="K274" s="396"/>
    </row>
    <row r="275" spans="2:11" ht="22.5" customHeight="1">
      <c r="B275" s="1105" t="s">
        <v>187</v>
      </c>
      <c r="C275" s="1106"/>
      <c r="D275" s="1107"/>
      <c r="E275" s="1156" t="s">
        <v>273</v>
      </c>
      <c r="F275" s="1157"/>
      <c r="G275" s="1157"/>
      <c r="H275" s="1158"/>
      <c r="I275" s="394"/>
      <c r="J275" s="394"/>
      <c r="K275" s="393" t="str">
        <f>IFERROR(ROUND((J275/I275)-1,3),"0")</f>
        <v>0</v>
      </c>
    </row>
    <row r="276" spans="2:11" ht="22.5" customHeight="1">
      <c r="B276" s="1111"/>
      <c r="C276" s="1112"/>
      <c r="D276" s="1113"/>
      <c r="E276" s="1156" t="s">
        <v>191</v>
      </c>
      <c r="F276" s="1157"/>
      <c r="G276" s="1157"/>
      <c r="H276" s="1158"/>
      <c r="I276" s="279" t="str">
        <f>IFERROR(ROUND(I275/I272,2),"0")</f>
        <v>0</v>
      </c>
      <c r="J276" s="279" t="str">
        <f>IFERROR(ROUND(J275/J272,2),"0")</f>
        <v>0</v>
      </c>
      <c r="K276" s="396"/>
    </row>
  </sheetData>
  <mergeCells count="331">
    <mergeCell ref="N1:U1"/>
    <mergeCell ref="N12:P12"/>
    <mergeCell ref="R12:T12"/>
    <mergeCell ref="N2:U3"/>
    <mergeCell ref="N4:U7"/>
    <mergeCell ref="N8:U10"/>
    <mergeCell ref="B273:D274"/>
    <mergeCell ref="E273:H273"/>
    <mergeCell ref="E274:H274"/>
    <mergeCell ref="B262:D263"/>
    <mergeCell ref="E262:H262"/>
    <mergeCell ref="E263:H263"/>
    <mergeCell ref="B264:D265"/>
    <mergeCell ref="E264:H264"/>
    <mergeCell ref="E265:H265"/>
    <mergeCell ref="J256:K256"/>
    <mergeCell ref="B258:D261"/>
    <mergeCell ref="E258:H258"/>
    <mergeCell ref="E259:H259"/>
    <mergeCell ref="E260:H260"/>
    <mergeCell ref="E261:H261"/>
    <mergeCell ref="B251:D252"/>
    <mergeCell ref="E251:H251"/>
    <mergeCell ref="E252:H252"/>
    <mergeCell ref="B275:D276"/>
    <mergeCell ref="E275:H275"/>
    <mergeCell ref="E276:H276"/>
    <mergeCell ref="J267:K267"/>
    <mergeCell ref="B269:D272"/>
    <mergeCell ref="E269:H269"/>
    <mergeCell ref="E270:H270"/>
    <mergeCell ref="E271:H271"/>
    <mergeCell ref="E272:H272"/>
    <mergeCell ref="B267:H268"/>
    <mergeCell ref="B253:D254"/>
    <mergeCell ref="E253:H253"/>
    <mergeCell ref="E254:H254"/>
    <mergeCell ref="J245:K245"/>
    <mergeCell ref="B247:D250"/>
    <mergeCell ref="E247:H247"/>
    <mergeCell ref="E248:H248"/>
    <mergeCell ref="E249:H249"/>
    <mergeCell ref="E250:H250"/>
    <mergeCell ref="B245:H246"/>
    <mergeCell ref="B242:D243"/>
    <mergeCell ref="E242:H242"/>
    <mergeCell ref="E243:H243"/>
    <mergeCell ref="J234:K234"/>
    <mergeCell ref="B236:D239"/>
    <mergeCell ref="E236:H236"/>
    <mergeCell ref="E237:H237"/>
    <mergeCell ref="E238:H238"/>
    <mergeCell ref="E239:H239"/>
    <mergeCell ref="B234:H235"/>
    <mergeCell ref="J223:K223"/>
    <mergeCell ref="B225:D228"/>
    <mergeCell ref="E225:H225"/>
    <mergeCell ref="E226:H226"/>
    <mergeCell ref="E227:H227"/>
    <mergeCell ref="E228:H228"/>
    <mergeCell ref="B223:H224"/>
    <mergeCell ref="B240:D241"/>
    <mergeCell ref="E240:H240"/>
    <mergeCell ref="E241:H241"/>
    <mergeCell ref="E215:H215"/>
    <mergeCell ref="E216:H216"/>
    <mergeCell ref="E217:H217"/>
    <mergeCell ref="B229:D230"/>
    <mergeCell ref="E229:H229"/>
    <mergeCell ref="E230:H230"/>
    <mergeCell ref="B231:D232"/>
    <mergeCell ref="E231:H231"/>
    <mergeCell ref="E232:H232"/>
    <mergeCell ref="J212:K212"/>
    <mergeCell ref="J201:K201"/>
    <mergeCell ref="B203:D206"/>
    <mergeCell ref="E203:H203"/>
    <mergeCell ref="E204:H204"/>
    <mergeCell ref="E205:H205"/>
    <mergeCell ref="E206:H206"/>
    <mergeCell ref="B201:H202"/>
    <mergeCell ref="B212:H213"/>
    <mergeCell ref="J190:K190"/>
    <mergeCell ref="B192:D195"/>
    <mergeCell ref="E192:H192"/>
    <mergeCell ref="E193:H193"/>
    <mergeCell ref="E194:H194"/>
    <mergeCell ref="E195:H195"/>
    <mergeCell ref="B185:D186"/>
    <mergeCell ref="E185:H185"/>
    <mergeCell ref="E186:H186"/>
    <mergeCell ref="B187:D188"/>
    <mergeCell ref="E187:H187"/>
    <mergeCell ref="E188:H188"/>
    <mergeCell ref="B190:H191"/>
    <mergeCell ref="J179:K179"/>
    <mergeCell ref="B181:D184"/>
    <mergeCell ref="E181:H181"/>
    <mergeCell ref="E182:H182"/>
    <mergeCell ref="E183:H183"/>
    <mergeCell ref="E184:H184"/>
    <mergeCell ref="B179:H180"/>
    <mergeCell ref="B174:D175"/>
    <mergeCell ref="E174:H174"/>
    <mergeCell ref="E175:H175"/>
    <mergeCell ref="B176:D177"/>
    <mergeCell ref="E176:H176"/>
    <mergeCell ref="E177:H177"/>
    <mergeCell ref="J168:K168"/>
    <mergeCell ref="B170:D173"/>
    <mergeCell ref="E170:H170"/>
    <mergeCell ref="E171:H171"/>
    <mergeCell ref="E172:H172"/>
    <mergeCell ref="E173:H173"/>
    <mergeCell ref="B168:H169"/>
    <mergeCell ref="B165:D166"/>
    <mergeCell ref="E165:H165"/>
    <mergeCell ref="E166:H166"/>
    <mergeCell ref="E155:H155"/>
    <mergeCell ref="J157:K157"/>
    <mergeCell ref="B159:D162"/>
    <mergeCell ref="E159:H159"/>
    <mergeCell ref="E160:H160"/>
    <mergeCell ref="E161:H161"/>
    <mergeCell ref="E162:H162"/>
    <mergeCell ref="B157:H158"/>
    <mergeCell ref="J146:K146"/>
    <mergeCell ref="B148:D151"/>
    <mergeCell ref="E148:H148"/>
    <mergeCell ref="E149:H149"/>
    <mergeCell ref="E150:H150"/>
    <mergeCell ref="E151:H151"/>
    <mergeCell ref="B152:D153"/>
    <mergeCell ref="E152:H152"/>
    <mergeCell ref="E153:H153"/>
    <mergeCell ref="B154:D155"/>
    <mergeCell ref="E154:H154"/>
    <mergeCell ref="J135:K135"/>
    <mergeCell ref="B137:D140"/>
    <mergeCell ref="E137:H137"/>
    <mergeCell ref="E138:H138"/>
    <mergeCell ref="E139:H139"/>
    <mergeCell ref="E140:H140"/>
    <mergeCell ref="B135:H136"/>
    <mergeCell ref="B146:H147"/>
    <mergeCell ref="B141:D142"/>
    <mergeCell ref="E141:H141"/>
    <mergeCell ref="E142:H142"/>
    <mergeCell ref="B143:D144"/>
    <mergeCell ref="E143:H143"/>
    <mergeCell ref="E144:H144"/>
    <mergeCell ref="B130:D131"/>
    <mergeCell ref="E130:H130"/>
    <mergeCell ref="E131:H131"/>
    <mergeCell ref="B132:D133"/>
    <mergeCell ref="E132:H132"/>
    <mergeCell ref="E133:H133"/>
    <mergeCell ref="J124:K124"/>
    <mergeCell ref="B126:D129"/>
    <mergeCell ref="E126:H126"/>
    <mergeCell ref="E127:H127"/>
    <mergeCell ref="E128:H128"/>
    <mergeCell ref="E129:H129"/>
    <mergeCell ref="B124:H125"/>
    <mergeCell ref="B119:D120"/>
    <mergeCell ref="E119:H119"/>
    <mergeCell ref="E120:H120"/>
    <mergeCell ref="B121:D122"/>
    <mergeCell ref="E121:H121"/>
    <mergeCell ref="E122:H122"/>
    <mergeCell ref="J113:K113"/>
    <mergeCell ref="B115:D118"/>
    <mergeCell ref="E115:H115"/>
    <mergeCell ref="E116:H116"/>
    <mergeCell ref="E117:H117"/>
    <mergeCell ref="E118:H118"/>
    <mergeCell ref="B113:H114"/>
    <mergeCell ref="B108:D109"/>
    <mergeCell ref="E108:H108"/>
    <mergeCell ref="E109:H109"/>
    <mergeCell ref="B110:D111"/>
    <mergeCell ref="E110:H110"/>
    <mergeCell ref="E111:H111"/>
    <mergeCell ref="J102:K102"/>
    <mergeCell ref="B104:D107"/>
    <mergeCell ref="E104:H104"/>
    <mergeCell ref="E105:H105"/>
    <mergeCell ref="E106:H106"/>
    <mergeCell ref="E107:H107"/>
    <mergeCell ref="B102:H103"/>
    <mergeCell ref="B97:D98"/>
    <mergeCell ref="E97:H97"/>
    <mergeCell ref="E98:H98"/>
    <mergeCell ref="B99:D100"/>
    <mergeCell ref="E99:H99"/>
    <mergeCell ref="E100:H100"/>
    <mergeCell ref="J91:K91"/>
    <mergeCell ref="B93:D96"/>
    <mergeCell ref="E93:H93"/>
    <mergeCell ref="E94:H94"/>
    <mergeCell ref="E95:H95"/>
    <mergeCell ref="E96:H96"/>
    <mergeCell ref="B91:H92"/>
    <mergeCell ref="B86:D87"/>
    <mergeCell ref="E86:H86"/>
    <mergeCell ref="E87:H87"/>
    <mergeCell ref="B88:D89"/>
    <mergeCell ref="E88:H88"/>
    <mergeCell ref="E89:H89"/>
    <mergeCell ref="B77:D78"/>
    <mergeCell ref="E77:H77"/>
    <mergeCell ref="E78:H78"/>
    <mergeCell ref="J80:K80"/>
    <mergeCell ref="B82:D85"/>
    <mergeCell ref="E82:H82"/>
    <mergeCell ref="E83:H83"/>
    <mergeCell ref="E84:H84"/>
    <mergeCell ref="E85:H85"/>
    <mergeCell ref="J69:K69"/>
    <mergeCell ref="B71:D74"/>
    <mergeCell ref="E71:H71"/>
    <mergeCell ref="E72:H72"/>
    <mergeCell ref="E73:H73"/>
    <mergeCell ref="E74:H74"/>
    <mergeCell ref="B69:H70"/>
    <mergeCell ref="B80:H81"/>
    <mergeCell ref="J58:K58"/>
    <mergeCell ref="B60:D63"/>
    <mergeCell ref="E60:H60"/>
    <mergeCell ref="E61:H61"/>
    <mergeCell ref="E62:H62"/>
    <mergeCell ref="E63:H63"/>
    <mergeCell ref="B53:D54"/>
    <mergeCell ref="E53:H53"/>
    <mergeCell ref="E54:H54"/>
    <mergeCell ref="B55:D56"/>
    <mergeCell ref="E55:H55"/>
    <mergeCell ref="E56:H56"/>
    <mergeCell ref="B58:H59"/>
    <mergeCell ref="J47:K47"/>
    <mergeCell ref="B49:D52"/>
    <mergeCell ref="E49:H49"/>
    <mergeCell ref="E50:H50"/>
    <mergeCell ref="E51:H51"/>
    <mergeCell ref="E52:H52"/>
    <mergeCell ref="B42:D43"/>
    <mergeCell ref="E42:H42"/>
    <mergeCell ref="E43:H43"/>
    <mergeCell ref="B44:D45"/>
    <mergeCell ref="E44:H44"/>
    <mergeCell ref="E45:H45"/>
    <mergeCell ref="B47:H48"/>
    <mergeCell ref="J36:K36"/>
    <mergeCell ref="B38:D41"/>
    <mergeCell ref="E38:H38"/>
    <mergeCell ref="E39:H39"/>
    <mergeCell ref="E40:H40"/>
    <mergeCell ref="E41:H41"/>
    <mergeCell ref="B31:D32"/>
    <mergeCell ref="E31:H31"/>
    <mergeCell ref="E32:H32"/>
    <mergeCell ref="B33:D34"/>
    <mergeCell ref="E33:H33"/>
    <mergeCell ref="E34:H34"/>
    <mergeCell ref="B36:H37"/>
    <mergeCell ref="J25:K25"/>
    <mergeCell ref="B27:D30"/>
    <mergeCell ref="E27:H27"/>
    <mergeCell ref="E28:H28"/>
    <mergeCell ref="E29:H29"/>
    <mergeCell ref="E30:H30"/>
    <mergeCell ref="B20:D21"/>
    <mergeCell ref="E20:H20"/>
    <mergeCell ref="E21:H21"/>
    <mergeCell ref="B22:D23"/>
    <mergeCell ref="E22:H22"/>
    <mergeCell ref="E23:H23"/>
    <mergeCell ref="B25:H26"/>
    <mergeCell ref="J3:K3"/>
    <mergeCell ref="J14:K14"/>
    <mergeCell ref="B16:D19"/>
    <mergeCell ref="E16:H16"/>
    <mergeCell ref="E17:H17"/>
    <mergeCell ref="E18:H18"/>
    <mergeCell ref="E19:H19"/>
    <mergeCell ref="B3:H4"/>
    <mergeCell ref="B14:H15"/>
    <mergeCell ref="E8:H8"/>
    <mergeCell ref="E7:H7"/>
    <mergeCell ref="E6:H6"/>
    <mergeCell ref="E5:H5"/>
    <mergeCell ref="E9:H9"/>
    <mergeCell ref="E10:H10"/>
    <mergeCell ref="E11:H11"/>
    <mergeCell ref="E12:H12"/>
    <mergeCell ref="B5:D8"/>
    <mergeCell ref="B9:D10"/>
    <mergeCell ref="B11:D12"/>
    <mergeCell ref="B64:D65"/>
    <mergeCell ref="E64:H64"/>
    <mergeCell ref="E65:H65"/>
    <mergeCell ref="B66:D67"/>
    <mergeCell ref="E66:H66"/>
    <mergeCell ref="E67:H67"/>
    <mergeCell ref="B75:D76"/>
    <mergeCell ref="E75:H75"/>
    <mergeCell ref="E76:H76"/>
    <mergeCell ref="B163:D164"/>
    <mergeCell ref="E163:H163"/>
    <mergeCell ref="E164:H164"/>
    <mergeCell ref="B256:H257"/>
    <mergeCell ref="B196:D197"/>
    <mergeCell ref="E196:H196"/>
    <mergeCell ref="E197:H197"/>
    <mergeCell ref="B198:D199"/>
    <mergeCell ref="E198:H198"/>
    <mergeCell ref="E199:H199"/>
    <mergeCell ref="B207:D208"/>
    <mergeCell ref="E207:H207"/>
    <mergeCell ref="E208:H208"/>
    <mergeCell ref="B209:D210"/>
    <mergeCell ref="E209:H209"/>
    <mergeCell ref="E210:H210"/>
    <mergeCell ref="B218:D219"/>
    <mergeCell ref="E218:H218"/>
    <mergeCell ref="E219:H219"/>
    <mergeCell ref="B220:D221"/>
    <mergeCell ref="E220:H220"/>
    <mergeCell ref="E221:H221"/>
    <mergeCell ref="B214:D217"/>
    <mergeCell ref="E214:H214"/>
  </mergeCells>
  <phoneticPr fontId="17"/>
  <conditionalFormatting sqref="I5:J7 I9:J9 I11:J11 I16:J18 I20:J20 I22:J22 I27:J29 I31:J31 I33:J33 I38:J40 I42:J42 I44:J44 I49:J51 I53:J53 I55:J55 I60:J62 I64:J64 I66:J66 I71:J73 I75:J75 I77:J77 I82:J84 I86:J86 I88:J88 I93:J95 I97:J97 I99:J99 I104:J106 I108:J108 I110:J110 I115:J117 I119:J119 I121:J121 I126:J128 I130:J130 I132:J132 I137:J139 I141:J141 I143:J143 I148:J150 I152:J152 I154:J154 I159:J161 I163:J163 I165:J165 I170:J172 I174:J174 I176:J176 I181:J183 I185:J185 I187:J187 I192:J194 I196:J196 I198:J198 I203:J205 I207:J207 I209:J209 I214:J216 I218:J218 I220:J220 I225:J227 I229:J229 I231:J231 I236:J238 I240:J240 I242:J242 I247:J249 I251:J251 I253:J253 I258:J260 I262:J262 I264:J264 I269:J271 I273:J273 I275:J275">
    <cfRule type="expression" dxfId="31" priority="1">
      <formula>I5&lt;&gt;""</formula>
    </cfRule>
  </conditionalFormatting>
  <pageMargins left="0.43307086614173229" right="0.43307086614173229" top="0.74803149606299213" bottom="0.74803149606299213" header="0.31496062992125984" footer="0.31496062992125984"/>
  <pageSetup paperSize="9" scale="95"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3"/>
  <sheetViews>
    <sheetView view="pageBreakPreview" topLeftCell="A8" zoomScaleNormal="100" zoomScaleSheetLayoutView="100" workbookViewId="0">
      <selection activeCell="B6" sqref="B6:K6"/>
    </sheetView>
  </sheetViews>
  <sheetFormatPr defaultColWidth="9" defaultRowHeight="10.5"/>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4.1796875" style="240" customWidth="1"/>
    <col min="15" max="16384" width="9" style="240"/>
  </cols>
  <sheetData>
    <row r="1" spans="2:24" ht="13">
      <c r="L1" s="243"/>
      <c r="M1" s="243"/>
      <c r="O1" s="1013" t="s">
        <v>608</v>
      </c>
      <c r="P1" s="1013"/>
      <c r="Q1" s="1013"/>
      <c r="R1" s="1013"/>
      <c r="S1" s="1013"/>
      <c r="T1" s="1013"/>
      <c r="U1" s="1013"/>
      <c r="V1" s="1013"/>
      <c r="W1" s="1013"/>
      <c r="X1" s="1013"/>
    </row>
    <row r="2" spans="2:24" ht="15.75" customHeight="1">
      <c r="B2" s="1166" t="s">
        <v>405</v>
      </c>
      <c r="C2" s="1166"/>
      <c r="D2" s="1166"/>
      <c r="E2" s="1166"/>
      <c r="F2" s="1166"/>
      <c r="G2" s="1166"/>
      <c r="H2" s="1166"/>
      <c r="I2" s="1166"/>
      <c r="J2" s="1166"/>
      <c r="K2" s="1166"/>
      <c r="L2" s="243"/>
      <c r="M2" s="243"/>
      <c r="O2" s="1013"/>
      <c r="P2" s="1013"/>
      <c r="Q2" s="1013"/>
      <c r="R2" s="1013"/>
      <c r="S2" s="1013"/>
      <c r="T2" s="1013"/>
      <c r="U2" s="1013"/>
      <c r="V2" s="1013"/>
      <c r="W2" s="1013"/>
      <c r="X2" s="1013"/>
    </row>
    <row r="3" spans="2:24" ht="7.5" customHeight="1">
      <c r="B3" s="245"/>
      <c r="C3" s="246"/>
      <c r="D3" s="246"/>
      <c r="E3" s="246"/>
      <c r="F3" s="246"/>
      <c r="G3" s="246"/>
      <c r="H3" s="246"/>
      <c r="I3" s="246"/>
      <c r="J3" s="246"/>
      <c r="K3" s="246"/>
      <c r="L3" s="243"/>
      <c r="M3" s="243"/>
      <c r="O3" s="375"/>
      <c r="P3" s="375"/>
      <c r="Q3" s="375"/>
      <c r="R3" s="375"/>
      <c r="S3" s="375"/>
      <c r="T3" s="375"/>
      <c r="U3" s="375"/>
      <c r="V3" s="375"/>
      <c r="W3" s="375"/>
      <c r="X3" s="375"/>
    </row>
    <row r="4" spans="2:24" s="247" customFormat="1" ht="18" customHeight="1">
      <c r="B4" s="243" t="s">
        <v>274</v>
      </c>
      <c r="L4" s="243"/>
      <c r="M4" s="243"/>
      <c r="O4" s="1165" t="s">
        <v>501</v>
      </c>
      <c r="P4" s="1165"/>
      <c r="Q4" s="1165"/>
      <c r="R4" s="1165"/>
      <c r="S4" s="1165"/>
      <c r="T4" s="1165"/>
      <c r="U4" s="1165"/>
      <c r="V4" s="1165"/>
      <c r="W4" s="1165"/>
      <c r="X4" s="1165"/>
    </row>
    <row r="5" spans="2:24" s="247" customFormat="1" ht="33" customHeight="1">
      <c r="B5" s="1173" t="s">
        <v>309</v>
      </c>
      <c r="C5" s="1174"/>
      <c r="D5" s="1174"/>
      <c r="E5" s="1174"/>
      <c r="F5" s="1174"/>
      <c r="G5" s="1174"/>
      <c r="H5" s="1174"/>
      <c r="I5" s="1174"/>
      <c r="J5" s="1174"/>
      <c r="K5" s="1175"/>
      <c r="L5" s="243"/>
      <c r="M5" s="243"/>
      <c r="O5" s="1165"/>
      <c r="P5" s="1165"/>
      <c r="Q5" s="1165"/>
      <c r="R5" s="1165"/>
      <c r="S5" s="1165"/>
      <c r="T5" s="1165"/>
      <c r="U5" s="1165"/>
      <c r="V5" s="1165"/>
      <c r="W5" s="1165"/>
      <c r="X5" s="1165"/>
    </row>
    <row r="6" spans="2:24" s="247" customFormat="1" ht="193.5" customHeight="1">
      <c r="B6" s="1167"/>
      <c r="C6" s="1168"/>
      <c r="D6" s="1168"/>
      <c r="E6" s="1168"/>
      <c r="F6" s="1168"/>
      <c r="G6" s="1168"/>
      <c r="H6" s="1168"/>
      <c r="I6" s="1168"/>
      <c r="J6" s="1168"/>
      <c r="K6" s="1169"/>
      <c r="L6" s="243"/>
      <c r="M6" s="243"/>
      <c r="O6" s="1165"/>
      <c r="P6" s="1165"/>
      <c r="Q6" s="1165"/>
      <c r="R6" s="1165"/>
      <c r="S6" s="1165"/>
      <c r="T6" s="1165"/>
      <c r="U6" s="1165"/>
      <c r="V6" s="1165"/>
      <c r="W6" s="1165"/>
      <c r="X6" s="1165"/>
    </row>
    <row r="7" spans="2:24" s="247" customFormat="1" ht="33" customHeight="1">
      <c r="B7" s="1173" t="s">
        <v>500</v>
      </c>
      <c r="C7" s="1174"/>
      <c r="D7" s="1174"/>
      <c r="E7" s="1174"/>
      <c r="F7" s="1174"/>
      <c r="G7" s="1174"/>
      <c r="H7" s="1174"/>
      <c r="I7" s="1174"/>
      <c r="J7" s="1174"/>
      <c r="K7" s="1175"/>
      <c r="L7" s="243"/>
      <c r="M7" s="243"/>
      <c r="O7" s="1165"/>
      <c r="P7" s="1165"/>
      <c r="Q7" s="1165"/>
      <c r="R7" s="1165"/>
      <c r="S7" s="1165"/>
      <c r="T7" s="1165"/>
      <c r="U7" s="1165"/>
      <c r="V7" s="1165"/>
      <c r="W7" s="1165"/>
      <c r="X7" s="1165"/>
    </row>
    <row r="8" spans="2:24" s="247" customFormat="1" ht="100.5" customHeight="1">
      <c r="B8" s="1167"/>
      <c r="C8" s="1168"/>
      <c r="D8" s="1168"/>
      <c r="E8" s="1168"/>
      <c r="F8" s="1168"/>
      <c r="G8" s="1168"/>
      <c r="H8" s="1168"/>
      <c r="I8" s="1168"/>
      <c r="J8" s="1168"/>
      <c r="K8" s="1169"/>
      <c r="L8" s="243"/>
      <c r="M8" s="243"/>
      <c r="O8" s="1165"/>
      <c r="P8" s="1165"/>
      <c r="Q8" s="1165"/>
      <c r="R8" s="1165"/>
      <c r="S8" s="1165"/>
      <c r="T8" s="1165"/>
      <c r="U8" s="1165"/>
      <c r="V8" s="1165"/>
      <c r="W8" s="1165"/>
      <c r="X8" s="1165"/>
    </row>
    <row r="9" spans="2:24" s="247" customFormat="1" ht="33" customHeight="1">
      <c r="B9" s="1173" t="s">
        <v>310</v>
      </c>
      <c r="C9" s="1174"/>
      <c r="D9" s="1174"/>
      <c r="E9" s="1174"/>
      <c r="F9" s="1174"/>
      <c r="G9" s="1174"/>
      <c r="H9" s="1174"/>
      <c r="I9" s="1174"/>
      <c r="J9" s="1174"/>
      <c r="K9" s="1175"/>
      <c r="L9" s="243"/>
      <c r="M9" s="243"/>
      <c r="O9" s="1165"/>
      <c r="P9" s="1165"/>
      <c r="Q9" s="1165"/>
      <c r="R9" s="1165"/>
      <c r="S9" s="1165"/>
      <c r="T9" s="1165"/>
      <c r="U9" s="1165"/>
      <c r="V9" s="1165"/>
      <c r="W9" s="1165"/>
      <c r="X9" s="1165"/>
    </row>
    <row r="10" spans="2:24" s="247" customFormat="1" ht="100.5" customHeight="1">
      <c r="B10" s="1167"/>
      <c r="C10" s="1168"/>
      <c r="D10" s="1168"/>
      <c r="E10" s="1168"/>
      <c r="F10" s="1168"/>
      <c r="G10" s="1168"/>
      <c r="H10" s="1168"/>
      <c r="I10" s="1168"/>
      <c r="J10" s="1168"/>
      <c r="K10" s="1169"/>
      <c r="L10" s="243"/>
      <c r="M10" s="243"/>
      <c r="O10" s="1165"/>
      <c r="P10" s="1165"/>
      <c r="Q10" s="1165"/>
      <c r="R10" s="1165"/>
      <c r="S10" s="1165"/>
      <c r="T10" s="1165"/>
      <c r="U10" s="1165"/>
      <c r="V10" s="1165"/>
      <c r="W10" s="1165"/>
      <c r="X10" s="1165"/>
    </row>
    <row r="11" spans="2:24" s="247" customFormat="1" ht="13">
      <c r="L11" s="243"/>
      <c r="M11" s="243"/>
    </row>
    <row r="12" spans="2:24" ht="13">
      <c r="B12" s="243" t="s">
        <v>275</v>
      </c>
      <c r="C12" s="247"/>
      <c r="D12" s="247"/>
      <c r="E12" s="247"/>
      <c r="F12" s="247"/>
      <c r="G12" s="247"/>
      <c r="H12" s="247"/>
      <c r="I12" s="247"/>
      <c r="J12" s="247"/>
      <c r="K12" s="247"/>
      <c r="L12" s="243"/>
    </row>
    <row r="13" spans="2:24" ht="49.5" customHeight="1">
      <c r="B13" s="1170"/>
      <c r="C13" s="1171"/>
      <c r="D13" s="1171"/>
      <c r="E13" s="1171"/>
      <c r="F13" s="1171"/>
      <c r="G13" s="1171"/>
      <c r="H13" s="1171"/>
      <c r="I13" s="1171"/>
      <c r="J13" s="1171"/>
      <c r="K13" s="1172"/>
      <c r="L13" s="243"/>
      <c r="O13" s="1013" t="s">
        <v>502</v>
      </c>
      <c r="P13" s="1013"/>
      <c r="Q13" s="1013"/>
      <c r="R13" s="1013"/>
      <c r="S13" s="1013"/>
      <c r="T13" s="1013"/>
      <c r="U13" s="1013"/>
      <c r="V13" s="1013"/>
      <c r="W13" s="1013"/>
      <c r="X13" s="1013"/>
    </row>
  </sheetData>
  <mergeCells count="11">
    <mergeCell ref="O13:X13"/>
    <mergeCell ref="O4:X10"/>
    <mergeCell ref="B2:K2"/>
    <mergeCell ref="B8:K8"/>
    <mergeCell ref="B13:K13"/>
    <mergeCell ref="B5:K5"/>
    <mergeCell ref="B6:K6"/>
    <mergeCell ref="B9:K9"/>
    <mergeCell ref="B10:K10"/>
    <mergeCell ref="B7:K7"/>
    <mergeCell ref="O1:X2"/>
  </mergeCells>
  <phoneticPr fontId="18"/>
  <pageMargins left="0.43307086614173229" right="0.43307086614173229" top="0.74803149606299213" bottom="0.74803149606299213" header="0.31496062992125984" footer="0.31496062992125984"/>
  <pageSetup paperSize="9"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D062-B86C-4D00-B354-F6486E604340}">
  <sheetPr>
    <tabColor rgb="FFFFFF00"/>
  </sheetPr>
  <dimension ref="B1:Q27"/>
  <sheetViews>
    <sheetView showGridLines="0" view="pageBreakPreview" zoomScale="85" zoomScaleNormal="100" zoomScaleSheetLayoutView="85" workbookViewId="0">
      <selection activeCell="T20" sqref="T20"/>
    </sheetView>
  </sheetViews>
  <sheetFormatPr defaultColWidth="10.6328125" defaultRowHeight="13"/>
  <cols>
    <col min="1" max="2" width="2.6328125" style="283" customWidth="1"/>
    <col min="3" max="17" width="10.6328125" style="283" customWidth="1"/>
    <col min="18" max="19" width="2.6328125" style="283" customWidth="1"/>
    <col min="20" max="16384" width="10.6328125" style="283"/>
  </cols>
  <sheetData>
    <row r="1" spans="2:17" ht="10.25" customHeight="1"/>
    <row r="2" spans="2:17" ht="10.25" customHeight="1"/>
    <row r="3" spans="2:17" ht="20.149999999999999" customHeight="1">
      <c r="C3" s="284" t="s">
        <v>757</v>
      </c>
    </row>
    <row r="4" spans="2:17" ht="20.149999999999999" customHeight="1" thickBot="1"/>
    <row r="5" spans="2:17" ht="20.149999999999999" customHeight="1" thickBot="1">
      <c r="C5" s="1177" t="s">
        <v>758</v>
      </c>
      <c r="D5" s="1178"/>
      <c r="E5" s="1178"/>
      <c r="F5" s="1178"/>
      <c r="G5" s="1178"/>
      <c r="H5" s="1178"/>
      <c r="I5" s="1178"/>
      <c r="J5" s="1178"/>
      <c r="K5" s="1179"/>
      <c r="M5" s="1180" t="s">
        <v>759</v>
      </c>
      <c r="N5" s="1181"/>
      <c r="O5" s="1181"/>
      <c r="P5" s="1181"/>
      <c r="Q5" s="1182"/>
    </row>
    <row r="6" spans="2:17" ht="20.149999999999999" customHeight="1">
      <c r="C6" s="1183"/>
      <c r="D6" s="1184"/>
      <c r="E6" s="1185"/>
      <c r="F6" s="1186"/>
      <c r="G6" s="1184"/>
      <c r="H6" s="1185"/>
      <c r="I6" s="1186"/>
      <c r="J6" s="1184"/>
      <c r="K6" s="1187"/>
      <c r="M6" s="1188" t="s">
        <v>196</v>
      </c>
      <c r="N6" s="1190" t="s">
        <v>197</v>
      </c>
      <c r="O6" s="1190"/>
      <c r="P6" s="1190" t="s">
        <v>198</v>
      </c>
      <c r="Q6" s="1192"/>
    </row>
    <row r="7" spans="2:17" ht="20.149999999999999" customHeight="1">
      <c r="C7" s="922" t="s">
        <v>196</v>
      </c>
      <c r="D7" s="923" t="s">
        <v>197</v>
      </c>
      <c r="E7" s="924" t="s">
        <v>198</v>
      </c>
      <c r="F7" s="925" t="s">
        <v>196</v>
      </c>
      <c r="G7" s="923" t="s">
        <v>197</v>
      </c>
      <c r="H7" s="924" t="s">
        <v>198</v>
      </c>
      <c r="I7" s="925" t="s">
        <v>196</v>
      </c>
      <c r="J7" s="923" t="s">
        <v>197</v>
      </c>
      <c r="K7" s="926" t="s">
        <v>198</v>
      </c>
      <c r="M7" s="1189"/>
      <c r="N7" s="1191"/>
      <c r="O7" s="1191"/>
      <c r="P7" s="285" t="s">
        <v>199</v>
      </c>
      <c r="Q7" s="286" t="s">
        <v>200</v>
      </c>
    </row>
    <row r="8" spans="2:17" ht="42.75" customHeight="1">
      <c r="B8" s="1176"/>
      <c r="C8" s="927"/>
      <c r="D8" s="928"/>
      <c r="E8" s="929"/>
      <c r="F8" s="930"/>
      <c r="G8" s="928"/>
      <c r="H8" s="929"/>
      <c r="I8" s="930"/>
      <c r="J8" s="928"/>
      <c r="K8" s="931"/>
      <c r="M8" s="932"/>
      <c r="N8" s="928"/>
      <c r="O8" s="933"/>
      <c r="P8" s="934"/>
      <c r="Q8" s="935"/>
    </row>
    <row r="9" spans="2:17" ht="42.75" customHeight="1">
      <c r="B9" s="1176"/>
      <c r="C9" s="936"/>
      <c r="D9" s="937"/>
      <c r="E9" s="938"/>
      <c r="F9" s="830"/>
      <c r="G9" s="937"/>
      <c r="H9" s="938"/>
      <c r="I9" s="830"/>
      <c r="J9" s="937"/>
      <c r="K9" s="939"/>
      <c r="M9" s="940"/>
      <c r="N9" s="941"/>
      <c r="O9" s="942"/>
      <c r="P9" s="942"/>
      <c r="Q9" s="943"/>
    </row>
    <row r="10" spans="2:17" ht="42.75" customHeight="1">
      <c r="B10" s="1176"/>
      <c r="C10" s="944"/>
      <c r="D10" s="937"/>
      <c r="E10" s="945"/>
      <c r="F10" s="830"/>
      <c r="G10" s="937"/>
      <c r="H10" s="945"/>
      <c r="I10" s="830"/>
      <c r="J10" s="937"/>
      <c r="K10" s="946"/>
      <c r="M10" s="944"/>
      <c r="N10" s="937"/>
      <c r="O10" s="947"/>
      <c r="P10" s="948"/>
      <c r="Q10" s="946"/>
    </row>
    <row r="11" spans="2:17" ht="42.75" customHeight="1">
      <c r="B11" s="1176"/>
      <c r="C11" s="944"/>
      <c r="D11" s="937"/>
      <c r="E11" s="945"/>
      <c r="F11" s="830"/>
      <c r="G11" s="937"/>
      <c r="H11" s="945"/>
      <c r="I11" s="830"/>
      <c r="J11" s="937"/>
      <c r="K11" s="946"/>
      <c r="M11" s="944"/>
      <c r="N11" s="937"/>
      <c r="O11" s="947"/>
      <c r="P11" s="948"/>
      <c r="Q11" s="946"/>
    </row>
    <row r="12" spans="2:17" ht="42.75" customHeight="1">
      <c r="C12" s="936"/>
      <c r="D12" s="937"/>
      <c r="E12" s="938"/>
      <c r="F12" s="830"/>
      <c r="G12" s="937"/>
      <c r="H12" s="938"/>
      <c r="I12" s="830"/>
      <c r="J12" s="937"/>
      <c r="K12" s="939"/>
      <c r="M12" s="936"/>
      <c r="N12" s="937"/>
      <c r="O12" s="947"/>
      <c r="P12" s="933"/>
      <c r="Q12" s="931"/>
    </row>
    <row r="13" spans="2:17" ht="42.75" customHeight="1">
      <c r="C13" s="944"/>
      <c r="D13" s="937"/>
      <c r="E13" s="945"/>
      <c r="F13" s="949"/>
      <c r="G13" s="937"/>
      <c r="H13" s="938"/>
      <c r="I13" s="830"/>
      <c r="J13" s="937"/>
      <c r="K13" s="946"/>
      <c r="M13" s="944"/>
      <c r="N13" s="937"/>
      <c r="O13" s="947"/>
      <c r="P13" s="948"/>
      <c r="Q13" s="946"/>
    </row>
    <row r="14" spans="2:17" ht="42.75" customHeight="1">
      <c r="C14" s="936"/>
      <c r="D14" s="937"/>
      <c r="E14" s="938"/>
      <c r="F14" s="949"/>
      <c r="G14" s="937"/>
      <c r="H14" s="938"/>
      <c r="I14" s="830"/>
      <c r="J14" s="937"/>
      <c r="K14" s="946"/>
      <c r="M14" s="944"/>
      <c r="N14" s="937"/>
      <c r="O14" s="947"/>
      <c r="P14" s="948"/>
      <c r="Q14" s="946"/>
    </row>
    <row r="15" spans="2:17" ht="42.75" customHeight="1">
      <c r="C15" s="936"/>
      <c r="D15" s="937"/>
      <c r="E15" s="938"/>
      <c r="F15" s="949"/>
      <c r="G15" s="937"/>
      <c r="H15" s="938"/>
      <c r="I15" s="830"/>
      <c r="J15" s="937"/>
      <c r="K15" s="946"/>
      <c r="M15" s="944"/>
      <c r="N15" s="937"/>
      <c r="O15" s="947"/>
      <c r="P15" s="948"/>
      <c r="Q15" s="946"/>
    </row>
    <row r="16" spans="2:17" ht="42.75" customHeight="1">
      <c r="C16" s="936"/>
      <c r="D16" s="937"/>
      <c r="E16" s="938"/>
      <c r="F16" s="949"/>
      <c r="G16" s="937"/>
      <c r="H16" s="938"/>
      <c r="I16" s="830"/>
      <c r="J16" s="937"/>
      <c r="K16" s="946"/>
      <c r="M16" s="944"/>
      <c r="N16" s="937"/>
      <c r="O16" s="947"/>
      <c r="P16" s="948"/>
      <c r="Q16" s="946"/>
    </row>
    <row r="17" spans="3:17" ht="42.75" customHeight="1">
      <c r="C17" s="936"/>
      <c r="D17" s="937"/>
      <c r="E17" s="938"/>
      <c r="F17" s="949"/>
      <c r="G17" s="937"/>
      <c r="H17" s="938"/>
      <c r="I17" s="830"/>
      <c r="J17" s="937"/>
      <c r="K17" s="946"/>
      <c r="M17" s="944"/>
      <c r="N17" s="937"/>
      <c r="O17" s="947"/>
      <c r="P17" s="948"/>
      <c r="Q17" s="946"/>
    </row>
    <row r="18" spans="3:17" ht="42.75" customHeight="1">
      <c r="C18" s="944"/>
      <c r="D18" s="937"/>
      <c r="E18" s="945"/>
      <c r="F18" s="830"/>
      <c r="G18" s="937"/>
      <c r="H18" s="945"/>
      <c r="I18" s="830"/>
      <c r="J18" s="937"/>
      <c r="K18" s="946"/>
      <c r="M18" s="944"/>
      <c r="N18" s="937"/>
      <c r="O18" s="947"/>
      <c r="P18" s="948"/>
      <c r="Q18" s="946"/>
    </row>
    <row r="19" spans="3:17" ht="42.75" customHeight="1" thickBot="1">
      <c r="C19" s="950"/>
      <c r="D19" s="951"/>
      <c r="E19" s="952"/>
      <c r="F19" s="953"/>
      <c r="G19" s="954"/>
      <c r="H19" s="952"/>
      <c r="I19" s="953"/>
      <c r="J19" s="951"/>
      <c r="K19" s="955"/>
      <c r="M19" s="950"/>
      <c r="N19" s="951"/>
      <c r="O19" s="954"/>
      <c r="P19" s="956"/>
      <c r="Q19" s="955"/>
    </row>
    <row r="20" spans="3:17" ht="20.149999999999999" customHeight="1"/>
    <row r="21" spans="3:17" ht="10.25" customHeight="1"/>
    <row r="22" spans="3:17" ht="10.25" customHeight="1"/>
    <row r="23" spans="3:17" ht="20.149999999999999" customHeight="1"/>
    <row r="24" spans="3:17" ht="20.149999999999999" customHeight="1"/>
    <row r="25" spans="3:17" ht="20.149999999999999" customHeight="1"/>
    <row r="26" spans="3:17" ht="20.149999999999999" customHeight="1"/>
    <row r="27" spans="3:17" ht="20.149999999999999" customHeight="1"/>
  </sheetData>
  <mergeCells count="9">
    <mergeCell ref="B8:B11"/>
    <mergeCell ref="C5:K5"/>
    <mergeCell ref="M5:Q5"/>
    <mergeCell ref="C6:E6"/>
    <mergeCell ref="F6:H6"/>
    <mergeCell ref="I6:K6"/>
    <mergeCell ref="M6:M7"/>
    <mergeCell ref="N6:O7"/>
    <mergeCell ref="P6:Q6"/>
  </mergeCells>
  <phoneticPr fontId="51"/>
  <pageMargins left="0.7" right="0.7" top="0.75" bottom="0.75" header="0.3" footer="0.3"/>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workbookViewId="0"/>
  </sheetViews>
  <sheetFormatPr defaultColWidth="9" defaultRowHeight="11"/>
  <cols>
    <col min="1" max="1" width="1.453125" style="1" customWidth="1"/>
    <col min="2" max="2" width="2.453125" style="1" customWidth="1"/>
    <col min="3" max="3" width="14.1796875" style="1" customWidth="1"/>
    <col min="4" max="4" width="7" style="1" customWidth="1"/>
    <col min="5" max="5" width="9.453125" style="1" customWidth="1"/>
    <col min="6" max="6" width="6" style="1" customWidth="1"/>
    <col min="7" max="7" width="8.6328125" style="1" customWidth="1"/>
    <col min="8" max="8" width="6.36328125" style="1" customWidth="1"/>
    <col min="9" max="9" width="10.6328125" style="1" customWidth="1"/>
    <col min="10" max="15" width="10.453125" style="1" customWidth="1"/>
    <col min="16" max="17" width="2.08984375" style="1" customWidth="1"/>
    <col min="18" max="16384" width="9" style="1"/>
  </cols>
  <sheetData>
    <row r="2" spans="2:19">
      <c r="B2" s="1" t="s">
        <v>0</v>
      </c>
    </row>
    <row r="3" spans="2:19">
      <c r="E3" s="1231" t="s">
        <v>27</v>
      </c>
      <c r="F3" s="1231"/>
      <c r="G3" s="1231"/>
      <c r="H3" s="1231"/>
      <c r="I3" s="1231"/>
      <c r="J3" s="1231"/>
      <c r="K3" s="1231"/>
      <c r="L3" s="1231"/>
      <c r="M3" s="1231"/>
    </row>
    <row r="4" spans="2:19">
      <c r="E4" s="1231"/>
      <c r="F4" s="1231"/>
      <c r="G4" s="1231"/>
      <c r="H4" s="1231"/>
      <c r="I4" s="1231"/>
      <c r="J4" s="1231"/>
      <c r="K4" s="1231"/>
      <c r="L4" s="1231"/>
      <c r="M4" s="1231"/>
    </row>
    <row r="5" spans="2:19" ht="11.5" thickBot="1">
      <c r="B5" s="1" t="s">
        <v>1</v>
      </c>
    </row>
    <row r="6" spans="2:19" ht="20.149999999999999" customHeight="1" thickBot="1">
      <c r="C6" s="17" t="s">
        <v>2</v>
      </c>
      <c r="D6" s="1232"/>
      <c r="E6" s="1232"/>
      <c r="F6" s="1232"/>
      <c r="G6" s="1232"/>
      <c r="H6" s="1232"/>
      <c r="I6" s="1232"/>
      <c r="J6" s="1233"/>
      <c r="K6" s="54" t="s">
        <v>4</v>
      </c>
      <c r="L6" s="18"/>
      <c r="M6" s="17" t="s">
        <v>22</v>
      </c>
      <c r="N6" s="1234"/>
      <c r="O6" s="1235"/>
    </row>
    <row r="7" spans="2:19" ht="20.149999999999999" customHeight="1" thickBot="1">
      <c r="C7" s="54" t="s">
        <v>3</v>
      </c>
      <c r="D7" s="1236"/>
      <c r="E7" s="1232"/>
      <c r="F7" s="1232"/>
      <c r="G7" s="1232"/>
      <c r="H7" s="1232"/>
      <c r="I7" s="1232"/>
      <c r="J7" s="1233"/>
      <c r="K7" s="52" t="s">
        <v>5</v>
      </c>
      <c r="L7" s="1237" t="s">
        <v>8</v>
      </c>
      <c r="M7" s="1238"/>
      <c r="N7" s="1238"/>
      <c r="O7" s="1239"/>
    </row>
    <row r="8" spans="2:19" ht="50.15" customHeight="1" thickBot="1">
      <c r="C8" s="1240" t="s">
        <v>21</v>
      </c>
      <c r="D8" s="1241"/>
      <c r="E8" s="1242"/>
      <c r="F8" s="1243" t="s">
        <v>45</v>
      </c>
      <c r="G8" s="1232"/>
      <c r="H8" s="1232"/>
      <c r="I8" s="1232"/>
      <c r="J8" s="1232"/>
      <c r="K8" s="1232"/>
      <c r="L8" s="1232"/>
      <c r="M8" s="1232"/>
      <c r="N8" s="1232"/>
      <c r="O8" s="1233"/>
    </row>
    <row r="9" spans="2:19" ht="18" customHeight="1">
      <c r="J9" s="1196" t="s">
        <v>6</v>
      </c>
      <c r="K9" s="1196"/>
      <c r="L9" s="1196"/>
      <c r="M9" s="1196"/>
      <c r="N9" s="1196"/>
      <c r="O9" s="1196"/>
    </row>
    <row r="10" spans="2:19" ht="18" customHeight="1" thickBot="1">
      <c r="B10" s="1" t="s">
        <v>7</v>
      </c>
    </row>
    <row r="11" spans="2:19" ht="20.149999999999999" customHeight="1">
      <c r="C11" s="1197" t="s">
        <v>18</v>
      </c>
      <c r="D11" s="1198"/>
      <c r="E11" s="1198"/>
      <c r="F11" s="1198"/>
      <c r="G11" s="1198"/>
      <c r="H11" s="1199"/>
      <c r="I11" s="1203" t="s">
        <v>26</v>
      </c>
      <c r="J11" s="1204"/>
      <c r="K11" s="1204"/>
      <c r="L11" s="1204"/>
      <c r="M11" s="1204"/>
      <c r="N11" s="1205"/>
      <c r="O11" s="53" t="s">
        <v>9</v>
      </c>
    </row>
    <row r="12" spans="2:19" ht="20.149999999999999" customHeight="1" thickBot="1">
      <c r="C12" s="1200"/>
      <c r="D12" s="1201"/>
      <c r="E12" s="1201"/>
      <c r="F12" s="1201"/>
      <c r="G12" s="1201"/>
      <c r="H12" s="1202"/>
      <c r="I12" s="19" t="s">
        <v>35</v>
      </c>
      <c r="J12" s="20" t="s">
        <v>36</v>
      </c>
      <c r="K12" s="20" t="s">
        <v>37</v>
      </c>
      <c r="L12" s="21" t="s">
        <v>38</v>
      </c>
      <c r="M12" s="20" t="s">
        <v>39</v>
      </c>
      <c r="N12" s="22" t="s">
        <v>40</v>
      </c>
      <c r="O12" s="23" t="s">
        <v>41</v>
      </c>
    </row>
    <row r="13" spans="2:19" ht="20.149999999999999" customHeight="1" thickBot="1">
      <c r="C13" s="1244" t="s">
        <v>54</v>
      </c>
      <c r="D13" s="1245"/>
      <c r="E13" s="1245"/>
      <c r="F13" s="1245"/>
      <c r="G13" s="1245"/>
      <c r="H13" s="1246"/>
      <c r="I13" s="68"/>
      <c r="J13" s="69"/>
      <c r="K13" s="69"/>
      <c r="L13" s="70"/>
      <c r="M13" s="69"/>
      <c r="N13" s="71"/>
      <c r="O13" s="72"/>
      <c r="R13" s="1" t="s">
        <v>56</v>
      </c>
      <c r="S13" s="1" t="s">
        <v>63</v>
      </c>
    </row>
    <row r="14" spans="2:19" ht="18" customHeight="1">
      <c r="C14" s="1206" t="s">
        <v>53</v>
      </c>
      <c r="D14" s="1209" t="s">
        <v>10</v>
      </c>
      <c r="E14" s="1210"/>
      <c r="F14" s="1210"/>
      <c r="G14" s="1210"/>
      <c r="H14" s="1211"/>
      <c r="I14" s="24"/>
      <c r="J14" s="25"/>
      <c r="K14" s="25"/>
      <c r="L14" s="26"/>
      <c r="M14" s="25"/>
      <c r="N14" s="27"/>
      <c r="O14" s="28"/>
    </row>
    <row r="15" spans="2:19" ht="18" customHeight="1">
      <c r="C15" s="1207"/>
      <c r="D15" s="1212" t="s">
        <v>55</v>
      </c>
      <c r="E15" s="1213"/>
      <c r="F15" s="1213"/>
      <c r="G15" s="1213"/>
      <c r="H15" s="1214"/>
      <c r="I15" s="73"/>
      <c r="J15" s="74"/>
      <c r="K15" s="74"/>
      <c r="L15" s="75"/>
      <c r="M15" s="74"/>
      <c r="N15" s="76"/>
      <c r="O15" s="77"/>
      <c r="R15" s="1" t="s">
        <v>57</v>
      </c>
    </row>
    <row r="16" spans="2:19" ht="18" customHeight="1">
      <c r="C16" s="1207"/>
      <c r="D16" s="1215" t="s">
        <v>25</v>
      </c>
      <c r="E16" s="1216"/>
      <c r="F16" s="1216"/>
      <c r="G16" s="1216"/>
      <c r="H16" s="1217"/>
      <c r="I16" s="24"/>
      <c r="J16" s="25"/>
      <c r="K16" s="25"/>
      <c r="L16" s="26"/>
      <c r="M16" s="25"/>
      <c r="N16" s="27"/>
      <c r="O16" s="28"/>
    </row>
    <row r="17" spans="3:18" ht="18" customHeight="1">
      <c r="C17" s="1207"/>
      <c r="D17" s="1215" t="s">
        <v>59</v>
      </c>
      <c r="E17" s="1216"/>
      <c r="F17" s="1216"/>
      <c r="G17" s="1216"/>
      <c r="H17" s="1217"/>
      <c r="I17" s="24"/>
      <c r="J17" s="25"/>
      <c r="K17" s="25"/>
      <c r="L17" s="26"/>
      <c r="M17" s="25"/>
      <c r="N17" s="27"/>
      <c r="O17" s="28"/>
      <c r="R17" s="1" t="s">
        <v>58</v>
      </c>
    </row>
    <row r="18" spans="3:18" ht="18" customHeight="1">
      <c r="C18" s="1208"/>
      <c r="D18" s="1230" t="s">
        <v>42</v>
      </c>
      <c r="E18" s="1224"/>
      <c r="F18" s="1224"/>
      <c r="G18" s="1224"/>
      <c r="H18" s="1225"/>
      <c r="I18" s="29"/>
      <c r="J18" s="30"/>
      <c r="K18" s="30"/>
      <c r="L18" s="31"/>
      <c r="M18" s="30"/>
      <c r="N18" s="32"/>
      <c r="O18" s="33"/>
    </row>
    <row r="19" spans="3:18" ht="18" customHeight="1">
      <c r="C19" s="1226" t="s">
        <v>19</v>
      </c>
      <c r="D19" s="1227" t="s">
        <v>11</v>
      </c>
      <c r="E19" s="1228"/>
      <c r="F19" s="1228"/>
      <c r="G19" s="1228"/>
      <c r="H19" s="1229"/>
      <c r="I19" s="24"/>
      <c r="J19" s="25"/>
      <c r="K19" s="25"/>
      <c r="L19" s="26"/>
      <c r="M19" s="25"/>
      <c r="N19" s="27"/>
      <c r="O19" s="34"/>
    </row>
    <row r="20" spans="3:18" ht="18" customHeight="1">
      <c r="C20" s="1226"/>
      <c r="D20" s="1215" t="s">
        <v>12</v>
      </c>
      <c r="E20" s="1216"/>
      <c r="F20" s="1216"/>
      <c r="G20" s="1216"/>
      <c r="H20" s="1217"/>
      <c r="I20" s="24"/>
      <c r="J20" s="25"/>
      <c r="K20" s="25"/>
      <c r="L20" s="26"/>
      <c r="M20" s="30"/>
      <c r="N20" s="27"/>
      <c r="O20" s="33"/>
    </row>
    <row r="21" spans="3:18" ht="18" customHeight="1">
      <c r="C21" s="1218" t="s">
        <v>23</v>
      </c>
      <c r="D21" s="1219" t="s">
        <v>28</v>
      </c>
      <c r="E21" s="1220"/>
      <c r="F21" s="1220" t="s">
        <v>43</v>
      </c>
      <c r="G21" s="1220"/>
      <c r="H21" s="1223"/>
      <c r="I21" s="35"/>
      <c r="J21" s="36"/>
      <c r="K21" s="36"/>
      <c r="L21" s="36"/>
      <c r="M21" s="36"/>
      <c r="N21" s="37"/>
      <c r="O21" s="38"/>
    </row>
    <row r="22" spans="3:18" ht="18" customHeight="1">
      <c r="C22" s="1208"/>
      <c r="D22" s="1221"/>
      <c r="E22" s="1222"/>
      <c r="F22" s="1224" t="s">
        <v>44</v>
      </c>
      <c r="G22" s="1224"/>
      <c r="H22" s="1225"/>
      <c r="I22" s="35"/>
      <c r="J22" s="36"/>
      <c r="K22" s="36"/>
      <c r="L22" s="36"/>
      <c r="M22" s="36"/>
      <c r="N22" s="37"/>
      <c r="O22" s="38"/>
    </row>
    <row r="23" spans="3:18" ht="18" customHeight="1" thickBot="1">
      <c r="C23" s="39" t="s">
        <v>20</v>
      </c>
      <c r="D23" s="1193" t="s">
        <v>13</v>
      </c>
      <c r="E23" s="1194"/>
      <c r="F23" s="1194"/>
      <c r="G23" s="1194"/>
      <c r="H23" s="1195"/>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49999999999999" customHeight="1"/>
  </sheetData>
  <mergeCells count="25">
    <mergeCell ref="D18:H18"/>
    <mergeCell ref="E3:M4"/>
    <mergeCell ref="D6:J6"/>
    <mergeCell ref="N6:O6"/>
    <mergeCell ref="D7:J7"/>
    <mergeCell ref="L7:O7"/>
    <mergeCell ref="C8:E8"/>
    <mergeCell ref="F8:O8"/>
    <mergeCell ref="C13:H13"/>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s>
  <phoneticPr fontId="5"/>
  <pageMargins left="0.7" right="0.82"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workbookViewId="0"/>
  </sheetViews>
  <sheetFormatPr defaultColWidth="9" defaultRowHeight="13"/>
  <cols>
    <col min="1" max="2" width="2.6328125" style="2" customWidth="1"/>
    <col min="3" max="3" width="8.6328125" style="2" customWidth="1"/>
    <col min="4" max="10" width="15.6328125" style="2" customWidth="1"/>
    <col min="11" max="14" width="20.6328125" style="2" customWidth="1"/>
    <col min="15" max="15" width="22.6328125" style="2" customWidth="1"/>
    <col min="16" max="16" width="18.6328125" style="2" customWidth="1"/>
    <col min="17" max="18" width="13.1796875" style="2" customWidth="1"/>
    <col min="19" max="19" width="16.36328125" style="2" customWidth="1"/>
    <col min="20" max="21" width="15.36328125" style="2" customWidth="1"/>
    <col min="22" max="23" width="25" style="2" customWidth="1"/>
    <col min="24" max="25" width="25.6328125" style="2" customWidth="1"/>
    <col min="26" max="26" width="2.6328125" style="2" customWidth="1"/>
    <col min="27" max="16384" width="9" style="2"/>
  </cols>
  <sheetData>
    <row r="1" spans="3:25" ht="20.149999999999999" customHeight="1"/>
    <row r="2" spans="3:25" ht="20.149999999999999" customHeight="1">
      <c r="C2" s="55" t="s">
        <v>15</v>
      </c>
      <c r="D2" s="55"/>
    </row>
    <row r="3" spans="3:25" ht="20.149999999999999" customHeight="1" thickBot="1">
      <c r="C3" s="2" t="s">
        <v>29</v>
      </c>
    </row>
    <row r="4" spans="3:25" ht="47.75" customHeight="1" thickBot="1">
      <c r="C4" s="213" t="s">
        <v>67</v>
      </c>
      <c r="D4" s="118" t="s">
        <v>65</v>
      </c>
      <c r="E4" s="3" t="s">
        <v>30</v>
      </c>
      <c r="F4" s="3" t="s">
        <v>31</v>
      </c>
      <c r="G4" s="219" t="s">
        <v>206</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25" customHeight="1"/>
    <row r="11" spans="3:25" ht="20.149999999999999" customHeight="1">
      <c r="C11" s="2" t="s">
        <v>161</v>
      </c>
      <c r="F11" s="14"/>
      <c r="G11" s="14"/>
    </row>
    <row r="12" spans="3:25" ht="20.149999999999999"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25" customHeight="1"/>
    <row r="18" spans="3:25" ht="20.149999999999999"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25" customHeight="1"/>
    <row r="24" spans="3:25" ht="20.149999999999999"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25" customHeight="1"/>
    <row r="30" spans="3:25" ht="20.149999999999999"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25" customHeight="1"/>
    <row r="36" spans="3:25" ht="20.149999999999999"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25" customHeight="1"/>
    <row r="42" spans="3:25" ht="20.149999999999999"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25" customHeight="1"/>
    <row r="48" spans="3:25" s="136" customFormat="1" ht="20.149999999999999" customHeight="1" thickBot="1">
      <c r="C48" s="136" t="s">
        <v>162</v>
      </c>
    </row>
    <row r="49" spans="3:26" s="136" customFormat="1" ht="47.75" customHeight="1" thickBot="1">
      <c r="C49" s="122" t="s">
        <v>116</v>
      </c>
      <c r="D49" s="155" t="s">
        <v>152</v>
      </c>
      <c r="E49" s="156"/>
      <c r="F49" s="157" t="s">
        <v>31</v>
      </c>
      <c r="G49" s="214"/>
      <c r="H49" s="155" t="s">
        <v>114</v>
      </c>
      <c r="I49" s="156"/>
      <c r="J49" s="206" t="s">
        <v>115</v>
      </c>
      <c r="K49" s="206"/>
      <c r="L49" s="137"/>
      <c r="M49" s="1249"/>
      <c r="N49" s="1250"/>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1251"/>
      <c r="N50" s="1252"/>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1253"/>
      <c r="N51" s="1254"/>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1255"/>
      <c r="N52" s="1256"/>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1253"/>
      <c r="N53" s="1254"/>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1247"/>
      <c r="N54" s="1248"/>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25" customHeight="1"/>
    <row r="57" spans="3:26" ht="50.15" customHeight="1"/>
    <row r="58" spans="3:26" ht="50.15"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Q37"/>
  <sheetViews>
    <sheetView view="pageBreakPreview" zoomScaleNormal="100" zoomScaleSheetLayoutView="100" workbookViewId="0">
      <selection activeCell="R23" sqref="R23"/>
    </sheetView>
  </sheetViews>
  <sheetFormatPr defaultColWidth="9" defaultRowHeight="13"/>
  <cols>
    <col min="1" max="1" width="22.08984375" style="243" customWidth="1"/>
    <col min="2" max="6" width="18" style="243" customWidth="1"/>
    <col min="7" max="7" width="6.6328125" style="243" customWidth="1"/>
    <col min="8" max="16384" width="9" style="243"/>
  </cols>
  <sheetData>
    <row r="1" spans="1:17" ht="14">
      <c r="A1" s="225"/>
    </row>
    <row r="2" spans="1:17" ht="27.75" customHeight="1">
      <c r="A2" s="225" t="s">
        <v>329</v>
      </c>
      <c r="H2" s="1013" t="s">
        <v>650</v>
      </c>
      <c r="I2" s="1013"/>
      <c r="J2" s="1013"/>
      <c r="K2" s="1013"/>
      <c r="L2" s="1013"/>
      <c r="M2" s="1013"/>
      <c r="N2" s="1013"/>
      <c r="O2" s="1013"/>
      <c r="P2" s="1013"/>
    </row>
    <row r="3" spans="1:17" ht="30.75" customHeight="1">
      <c r="A3" s="287" t="s">
        <v>216</v>
      </c>
      <c r="B3" s="803"/>
      <c r="C3" s="814"/>
      <c r="D3" s="344"/>
      <c r="E3" s="344"/>
      <c r="F3" s="359"/>
      <c r="H3" s="1013"/>
      <c r="I3" s="1013"/>
      <c r="J3" s="1013"/>
      <c r="K3" s="1013"/>
      <c r="L3" s="1013"/>
      <c r="M3" s="1013"/>
      <c r="N3" s="1013"/>
      <c r="O3" s="1013"/>
      <c r="P3" s="1013"/>
    </row>
    <row r="4" spans="1:17" ht="40.5" customHeight="1">
      <c r="A4" s="287" t="s">
        <v>311</v>
      </c>
      <c r="B4" s="804"/>
      <c r="C4" s="804"/>
      <c r="D4" s="804"/>
      <c r="E4" s="411"/>
      <c r="F4" s="411"/>
    </row>
    <row r="5" spans="1:17" ht="40.5" customHeight="1">
      <c r="A5" s="288" t="s">
        <v>217</v>
      </c>
      <c r="B5" s="805"/>
      <c r="C5" s="805"/>
      <c r="D5" s="805"/>
      <c r="E5" s="411"/>
      <c r="F5" s="411"/>
      <c r="G5" s="337"/>
      <c r="H5" s="1257" t="s">
        <v>679</v>
      </c>
      <c r="I5" s="1257"/>
      <c r="J5" s="1257"/>
      <c r="K5" s="1257"/>
      <c r="L5" s="1257"/>
      <c r="M5" s="1257"/>
      <c r="N5" s="1257"/>
      <c r="O5" s="1257"/>
      <c r="P5" s="1257"/>
      <c r="Q5" s="1257"/>
    </row>
    <row r="6" spans="1:17" ht="40.5" customHeight="1">
      <c r="A6" s="288" t="s">
        <v>355</v>
      </c>
      <c r="B6" s="805"/>
      <c r="C6" s="805"/>
      <c r="D6" s="805"/>
      <c r="E6" s="411"/>
      <c r="F6" s="411"/>
      <c r="H6" s="1257"/>
      <c r="I6" s="1257"/>
      <c r="J6" s="1257"/>
      <c r="K6" s="1257"/>
      <c r="L6" s="1257"/>
      <c r="M6" s="1257"/>
      <c r="N6" s="1257"/>
      <c r="O6" s="1257"/>
      <c r="P6" s="1257"/>
      <c r="Q6" s="1257"/>
    </row>
    <row r="7" spans="1:17" ht="80.25" customHeight="1">
      <c r="A7" s="288" t="s">
        <v>377</v>
      </c>
      <c r="B7" s="815"/>
      <c r="C7" s="815"/>
      <c r="D7" s="815"/>
      <c r="E7" s="345"/>
      <c r="F7" s="345"/>
      <c r="H7" s="1257"/>
      <c r="I7" s="1257"/>
      <c r="J7" s="1257"/>
      <c r="K7" s="1257"/>
      <c r="L7" s="1257"/>
      <c r="M7" s="1257"/>
      <c r="N7" s="1257"/>
      <c r="O7" s="1257"/>
      <c r="P7" s="1257"/>
      <c r="Q7" s="1257"/>
    </row>
    <row r="8" spans="1:17" ht="40.5" customHeight="1">
      <c r="A8" s="287" t="s">
        <v>207</v>
      </c>
      <c r="B8" s="806"/>
      <c r="C8" s="806"/>
      <c r="D8" s="806"/>
      <c r="E8" s="420"/>
      <c r="F8" s="420"/>
      <c r="H8" s="1257"/>
      <c r="I8" s="1257"/>
      <c r="J8" s="1257"/>
      <c r="K8" s="1257"/>
      <c r="L8" s="1257"/>
      <c r="M8" s="1257"/>
      <c r="N8" s="1257"/>
      <c r="O8" s="1257"/>
      <c r="P8" s="1257"/>
      <c r="Q8" s="1257"/>
    </row>
    <row r="9" spans="1:17" ht="40.5" customHeight="1">
      <c r="A9" s="287" t="s">
        <v>94</v>
      </c>
      <c r="B9" s="805"/>
      <c r="C9" s="805"/>
      <c r="D9" s="805"/>
      <c r="E9" s="411"/>
      <c r="F9" s="411"/>
      <c r="H9" s="1079" t="s">
        <v>667</v>
      </c>
      <c r="I9" s="1079"/>
      <c r="J9" s="1079"/>
      <c r="K9" s="1079"/>
      <c r="L9" s="1079"/>
      <c r="M9" s="1079"/>
      <c r="N9" s="1079"/>
      <c r="O9" s="1079"/>
      <c r="P9" s="1079"/>
      <c r="Q9" s="1079"/>
    </row>
    <row r="10" spans="1:17" ht="40.5" customHeight="1">
      <c r="A10" s="287" t="s">
        <v>17</v>
      </c>
      <c r="B10" s="807"/>
      <c r="C10" s="807"/>
      <c r="D10" s="807"/>
      <c r="E10" s="446"/>
      <c r="F10" s="446"/>
      <c r="H10" s="1079"/>
      <c r="I10" s="1079"/>
      <c r="J10" s="1079"/>
      <c r="K10" s="1079"/>
      <c r="L10" s="1079"/>
      <c r="M10" s="1079"/>
      <c r="N10" s="1079"/>
      <c r="O10" s="1079"/>
      <c r="P10" s="1079"/>
      <c r="Q10" s="1079"/>
    </row>
    <row r="11" spans="1:17" ht="40.5" customHeight="1">
      <c r="A11" s="287" t="s">
        <v>312</v>
      </c>
      <c r="B11" s="805"/>
      <c r="C11" s="805"/>
      <c r="D11" s="805"/>
      <c r="E11" s="411"/>
      <c r="F11" s="411"/>
      <c r="H11" s="1079"/>
      <c r="I11" s="1079"/>
      <c r="J11" s="1079"/>
      <c r="K11" s="1079"/>
      <c r="L11" s="1079"/>
      <c r="M11" s="1079"/>
      <c r="N11" s="1079"/>
      <c r="O11" s="1079"/>
      <c r="P11" s="1079"/>
      <c r="Q11" s="1079"/>
    </row>
    <row r="12" spans="1:17" ht="40.5" customHeight="1">
      <c r="A12" s="287" t="s">
        <v>277</v>
      </c>
      <c r="B12" s="805"/>
      <c r="C12" s="805"/>
      <c r="D12" s="805"/>
      <c r="E12" s="411"/>
      <c r="F12" s="411"/>
      <c r="H12" s="1079" t="s">
        <v>673</v>
      </c>
      <c r="I12" s="1079"/>
      <c r="J12" s="1079"/>
      <c r="K12" s="1079"/>
      <c r="L12" s="1079"/>
      <c r="M12" s="1079"/>
      <c r="N12" s="1079"/>
      <c r="O12" s="1079"/>
      <c r="P12" s="1079"/>
      <c r="Q12" s="1079"/>
    </row>
    <row r="13" spans="1:17" ht="40.5" customHeight="1">
      <c r="A13" s="288" t="s">
        <v>643</v>
      </c>
      <c r="B13" s="816"/>
      <c r="C13" s="808"/>
      <c r="D13" s="808"/>
      <c r="E13" s="412"/>
      <c r="F13" s="412"/>
      <c r="H13" s="1079"/>
      <c r="I13" s="1079"/>
      <c r="J13" s="1079"/>
      <c r="K13" s="1079"/>
      <c r="L13" s="1079"/>
      <c r="M13" s="1079"/>
      <c r="N13" s="1079"/>
      <c r="O13" s="1079"/>
      <c r="P13" s="1079"/>
      <c r="Q13" s="1079"/>
    </row>
    <row r="14" spans="1:17" ht="40.5" customHeight="1">
      <c r="A14" s="288" t="s">
        <v>279</v>
      </c>
      <c r="B14" s="809"/>
      <c r="C14" s="809"/>
      <c r="D14" s="809"/>
      <c r="E14" s="437"/>
      <c r="F14" s="437"/>
      <c r="H14" s="1079"/>
      <c r="I14" s="1079"/>
      <c r="J14" s="1079"/>
      <c r="K14" s="1079"/>
      <c r="L14" s="1079"/>
      <c r="M14" s="1079"/>
      <c r="N14" s="1079"/>
      <c r="O14" s="1079"/>
      <c r="P14" s="1079"/>
      <c r="Q14" s="1079"/>
    </row>
    <row r="15" spans="1:17" ht="65.25" customHeight="1" thickBot="1">
      <c r="A15" s="289" t="s">
        <v>280</v>
      </c>
      <c r="B15" s="791"/>
      <c r="C15" s="791"/>
      <c r="D15" s="791"/>
      <c r="E15" s="438"/>
      <c r="F15" s="438"/>
      <c r="H15" s="1079"/>
      <c r="I15" s="1079"/>
      <c r="J15" s="1079"/>
      <c r="K15" s="1079"/>
      <c r="L15" s="1079"/>
      <c r="M15" s="1079"/>
      <c r="N15" s="1079"/>
      <c r="O15" s="1079"/>
      <c r="P15" s="1079"/>
      <c r="Q15" s="1079"/>
    </row>
    <row r="16" spans="1:17" ht="54.75" customHeight="1" thickTop="1">
      <c r="A16" s="290" t="s">
        <v>697</v>
      </c>
      <c r="B16" s="788"/>
      <c r="C16" s="788"/>
      <c r="D16" s="788"/>
      <c r="E16" s="788"/>
      <c r="F16" s="788"/>
      <c r="H16" s="1079"/>
      <c r="I16" s="1079"/>
      <c r="J16" s="1079"/>
      <c r="K16" s="1079"/>
      <c r="L16" s="1079"/>
      <c r="M16" s="1079"/>
      <c r="N16" s="1079"/>
      <c r="O16" s="1079"/>
      <c r="P16" s="1079"/>
      <c r="Q16" s="1079"/>
    </row>
    <row r="17" spans="1:17" ht="40.5" customHeight="1">
      <c r="A17" s="288" t="s">
        <v>509</v>
      </c>
      <c r="B17" s="789"/>
      <c r="C17" s="789"/>
      <c r="D17" s="789"/>
      <c r="E17" s="789"/>
      <c r="F17" s="789"/>
      <c r="H17" s="1079" t="s">
        <v>680</v>
      </c>
      <c r="I17" s="1079"/>
      <c r="J17" s="1079"/>
      <c r="K17" s="1079"/>
      <c r="L17" s="1079"/>
      <c r="M17" s="1079"/>
      <c r="N17" s="1079"/>
      <c r="O17" s="1079"/>
      <c r="P17" s="1079"/>
      <c r="Q17" s="1079"/>
    </row>
    <row r="18" spans="1:17" ht="40.5" customHeight="1">
      <c r="A18" s="288" t="s">
        <v>510</v>
      </c>
      <c r="B18" s="788"/>
      <c r="C18" s="788"/>
      <c r="D18" s="788"/>
      <c r="E18" s="788"/>
      <c r="F18" s="788"/>
      <c r="H18" s="1079"/>
      <c r="I18" s="1079"/>
      <c r="J18" s="1079"/>
      <c r="K18" s="1079"/>
      <c r="L18" s="1079"/>
      <c r="M18" s="1079"/>
      <c r="N18" s="1079"/>
      <c r="O18" s="1079"/>
      <c r="P18" s="1079"/>
      <c r="Q18" s="1079"/>
    </row>
    <row r="19" spans="1:17" ht="40.5" customHeight="1">
      <c r="A19" s="288" t="s">
        <v>278</v>
      </c>
      <c r="B19" s="788"/>
      <c r="C19" s="788"/>
      <c r="D19" s="788"/>
      <c r="E19" s="788"/>
      <c r="F19" s="788"/>
      <c r="H19" s="1079"/>
      <c r="I19" s="1079"/>
      <c r="J19" s="1079"/>
      <c r="K19" s="1079"/>
      <c r="L19" s="1079"/>
      <c r="M19" s="1079"/>
      <c r="N19" s="1079"/>
      <c r="O19" s="1079"/>
      <c r="P19" s="1079"/>
      <c r="Q19" s="1079"/>
    </row>
    <row r="20" spans="1:17" ht="40.5" customHeight="1">
      <c r="A20" s="288" t="s">
        <v>218</v>
      </c>
      <c r="B20" s="812"/>
      <c r="C20" s="812"/>
      <c r="D20" s="812"/>
      <c r="E20" s="812"/>
      <c r="F20" s="812"/>
      <c r="H20" s="1079"/>
      <c r="I20" s="1079"/>
      <c r="J20" s="1079"/>
      <c r="K20" s="1079"/>
      <c r="L20" s="1079"/>
      <c r="M20" s="1079"/>
      <c r="N20" s="1079"/>
      <c r="O20" s="1079"/>
      <c r="P20" s="1079"/>
      <c r="Q20" s="1079"/>
    </row>
    <row r="21" spans="1:17" ht="40.5" customHeight="1">
      <c r="A21" s="288" t="s">
        <v>511</v>
      </c>
      <c r="B21" s="817"/>
      <c r="C21" s="817"/>
      <c r="D21" s="817"/>
      <c r="E21" s="817"/>
      <c r="F21" s="817"/>
      <c r="H21" s="1079" t="s">
        <v>770</v>
      </c>
      <c r="I21" s="1079"/>
      <c r="J21" s="1079"/>
      <c r="K21" s="1079"/>
      <c r="L21" s="1079"/>
      <c r="M21" s="1079"/>
      <c r="N21" s="1079"/>
      <c r="O21" s="1079"/>
      <c r="P21" s="1079"/>
      <c r="Q21" s="1079"/>
    </row>
    <row r="22" spans="1:17" ht="63.75" customHeight="1">
      <c r="A22" s="288" t="s">
        <v>219</v>
      </c>
      <c r="B22" s="818"/>
      <c r="C22" s="817"/>
      <c r="D22" s="817"/>
      <c r="E22" s="817"/>
      <c r="F22" s="817"/>
      <c r="H22" s="1079"/>
      <c r="I22" s="1079"/>
      <c r="J22" s="1079"/>
      <c r="K22" s="1079"/>
      <c r="L22" s="1079"/>
      <c r="M22" s="1079"/>
      <c r="N22" s="1079"/>
      <c r="O22" s="1079"/>
      <c r="P22" s="1079"/>
      <c r="Q22" s="1079"/>
    </row>
    <row r="23" spans="1:17" ht="77.5" customHeight="1">
      <c r="A23" s="627" t="s">
        <v>726</v>
      </c>
      <c r="B23" s="788"/>
      <c r="C23" s="788"/>
      <c r="D23" s="788"/>
      <c r="E23" s="788"/>
      <c r="F23" s="788"/>
      <c r="H23" s="1079"/>
      <c r="I23" s="1079"/>
      <c r="J23" s="1079"/>
      <c r="K23" s="1079"/>
      <c r="L23" s="1079"/>
      <c r="M23" s="1079"/>
      <c r="N23" s="1079"/>
      <c r="O23" s="1079"/>
      <c r="P23" s="1079"/>
      <c r="Q23" s="1079"/>
    </row>
    <row r="24" spans="1:17" ht="62.5" customHeight="1">
      <c r="A24" s="627" t="s">
        <v>729</v>
      </c>
      <c r="B24" s="786"/>
      <c r="C24" s="786"/>
      <c r="D24" s="786"/>
      <c r="E24" s="786"/>
      <c r="F24" s="786"/>
      <c r="H24" s="1079"/>
      <c r="I24" s="1079"/>
      <c r="J24" s="1079"/>
      <c r="K24" s="1079"/>
      <c r="L24" s="1079"/>
      <c r="M24" s="1079"/>
      <c r="N24" s="1079"/>
      <c r="O24" s="1079"/>
      <c r="P24" s="1079"/>
      <c r="Q24" s="1079"/>
    </row>
    <row r="25" spans="1:17" ht="41" customHeight="1">
      <c r="A25" s="627" t="s">
        <v>728</v>
      </c>
      <c r="B25" s="786"/>
      <c r="C25" s="786"/>
      <c r="D25" s="786"/>
      <c r="E25" s="786"/>
      <c r="F25" s="786"/>
      <c r="H25" s="1079"/>
      <c r="I25" s="1079"/>
      <c r="J25" s="1079"/>
      <c r="K25" s="1079"/>
      <c r="L25" s="1079"/>
      <c r="M25" s="1079"/>
      <c r="N25" s="1079"/>
      <c r="O25" s="1079"/>
      <c r="P25" s="1079"/>
      <c r="Q25" s="1079"/>
    </row>
    <row r="26" spans="1:17" ht="48" customHeight="1">
      <c r="A26" s="287" t="s">
        <v>215</v>
      </c>
      <c r="B26" s="345"/>
      <c r="C26" s="345"/>
      <c r="D26" s="345"/>
      <c r="E26" s="345"/>
      <c r="F26" s="345"/>
      <c r="H26" s="1079"/>
      <c r="I26" s="1079"/>
      <c r="J26" s="1079"/>
      <c r="K26" s="1079"/>
      <c r="L26" s="1079"/>
      <c r="M26" s="1079"/>
      <c r="N26" s="1079"/>
      <c r="O26" s="1079"/>
      <c r="P26" s="1079"/>
      <c r="Q26" s="1079"/>
    </row>
    <row r="27" spans="1:17">
      <c r="A27" s="291"/>
      <c r="H27" s="1079"/>
      <c r="I27" s="1079"/>
      <c r="J27" s="1079"/>
      <c r="K27" s="1079"/>
      <c r="L27" s="1079"/>
      <c r="M27" s="1079"/>
      <c r="N27" s="1079"/>
      <c r="O27" s="1079"/>
      <c r="P27" s="1079"/>
      <c r="Q27" s="1079"/>
    </row>
    <row r="28" spans="1:17">
      <c r="H28" s="601"/>
      <c r="I28" s="601"/>
      <c r="J28" s="601"/>
      <c r="K28" s="601"/>
      <c r="L28" s="601"/>
      <c r="M28" s="601"/>
      <c r="N28" s="601"/>
      <c r="O28" s="601"/>
      <c r="P28" s="601"/>
      <c r="Q28" s="601"/>
    </row>
    <row r="29" spans="1:17">
      <c r="H29" s="601"/>
      <c r="I29" s="601"/>
      <c r="J29" s="601"/>
      <c r="K29" s="601"/>
      <c r="L29" s="601"/>
      <c r="M29" s="601"/>
      <c r="N29" s="601"/>
      <c r="O29" s="601"/>
      <c r="P29" s="601"/>
      <c r="Q29" s="601"/>
    </row>
    <row r="30" spans="1:17">
      <c r="H30" s="601"/>
      <c r="I30" s="601"/>
      <c r="J30" s="601"/>
      <c r="K30" s="601"/>
      <c r="L30" s="601"/>
      <c r="M30" s="601"/>
      <c r="N30" s="601"/>
      <c r="O30" s="601"/>
      <c r="P30" s="601"/>
      <c r="Q30" s="601"/>
    </row>
    <row r="31" spans="1:17">
      <c r="H31" s="602"/>
      <c r="I31" s="602"/>
      <c r="J31" s="602"/>
      <c r="K31" s="602"/>
      <c r="L31" s="602"/>
      <c r="M31" s="602"/>
      <c r="N31" s="602"/>
      <c r="O31" s="602"/>
      <c r="P31" s="602"/>
      <c r="Q31" s="602"/>
    </row>
    <row r="32" spans="1:17">
      <c r="H32" s="602"/>
      <c r="I32" s="602"/>
      <c r="J32" s="602"/>
      <c r="K32" s="602"/>
      <c r="L32" s="602"/>
      <c r="M32" s="602"/>
      <c r="N32" s="602"/>
      <c r="O32" s="602"/>
      <c r="P32" s="602"/>
      <c r="Q32" s="602"/>
    </row>
    <row r="33" spans="8:17">
      <c r="H33" s="602"/>
      <c r="I33" s="602"/>
      <c r="J33" s="602"/>
      <c r="K33" s="602"/>
      <c r="L33" s="602"/>
      <c r="M33" s="602"/>
      <c r="N33" s="602"/>
      <c r="O33" s="602"/>
      <c r="P33" s="602"/>
      <c r="Q33" s="602"/>
    </row>
    <row r="34" spans="8:17">
      <c r="H34" s="602"/>
      <c r="I34" s="602"/>
      <c r="J34" s="602"/>
      <c r="K34" s="602"/>
      <c r="L34" s="602"/>
      <c r="M34" s="602"/>
      <c r="N34" s="602"/>
      <c r="O34" s="602"/>
      <c r="P34" s="602"/>
      <c r="Q34" s="602"/>
    </row>
    <row r="35" spans="8:17">
      <c r="H35" s="602"/>
      <c r="I35" s="602"/>
      <c r="J35" s="602"/>
      <c r="K35" s="602"/>
      <c r="L35" s="602"/>
      <c r="M35" s="602"/>
      <c r="N35" s="602"/>
      <c r="O35" s="602"/>
      <c r="P35" s="602"/>
      <c r="Q35" s="602"/>
    </row>
    <row r="36" spans="8:17">
      <c r="H36" s="602"/>
      <c r="I36" s="602"/>
      <c r="J36" s="602"/>
      <c r="K36" s="602"/>
      <c r="L36" s="602"/>
      <c r="M36" s="602"/>
      <c r="N36" s="602"/>
      <c r="O36" s="602"/>
      <c r="P36" s="602"/>
      <c r="Q36" s="602"/>
    </row>
    <row r="37" spans="8:17">
      <c r="H37" s="602"/>
      <c r="I37" s="602"/>
      <c r="J37" s="602"/>
      <c r="K37" s="602"/>
      <c r="L37" s="602"/>
      <c r="M37" s="602"/>
      <c r="N37" s="602"/>
      <c r="O37" s="602"/>
      <c r="P37" s="602"/>
      <c r="Q37" s="602"/>
    </row>
  </sheetData>
  <mergeCells count="6">
    <mergeCell ref="H21:Q27"/>
    <mergeCell ref="H2:P3"/>
    <mergeCell ref="H5:Q8"/>
    <mergeCell ref="H9:Q11"/>
    <mergeCell ref="H12:Q16"/>
    <mergeCell ref="H17:Q20"/>
  </mergeCells>
  <phoneticPr fontId="15"/>
  <conditionalFormatting sqref="B16:F22">
    <cfRule type="expression" dxfId="30" priority="3">
      <formula>B$16="○"</formula>
    </cfRule>
  </conditionalFormatting>
  <conditionalFormatting sqref="B23:F25">
    <cfRule type="expression" dxfId="29" priority="1">
      <formula>B$23&lt;&gt;""</formula>
    </cfRule>
  </conditionalFormatting>
  <pageMargins left="0.70866141732283472" right="0.70866141732283472" top="0.74803149606299213" bottom="0.74803149606299213" header="0.31496062992125984" footer="0.31496062992125984"/>
  <pageSetup paperSize="9" scale="5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7">
        <x14:dataValidation type="list" allowBlank="1" showInputMessage="1" error="「○」、「－」どちらかを選択" xr:uid="{3A649311-436A-4852-8CCE-3F2C407691D7}">
          <x14:formula1>
            <xm:f>選択肢!$C$12:$D$12</xm:f>
          </x14:formula1>
          <xm:sqref>B19:F19</xm:sqref>
        </x14:dataValidation>
        <x14:dataValidation type="list" allowBlank="1" showInputMessage="1" showErrorMessage="1" error="「－」、「○」どちらかを選択" xr:uid="{CCE485C5-DC0A-43D4-97E8-98956818A656}">
          <x14:formula1>
            <xm:f>選択肢!$C$12:$D$12</xm:f>
          </x14:formula1>
          <xm:sqref>B18</xm:sqref>
        </x14:dataValidation>
        <x14:dataValidation type="list" allowBlank="1" showInputMessage="1" xr:uid="{27160658-1D2E-448E-A0F4-27E6D235CE0C}">
          <x14:formula1>
            <xm:f>選択肢!$C$8:$E$8</xm:f>
          </x14:formula1>
          <xm:sqref>B6:F6</xm:sqref>
        </x14:dataValidation>
        <x14:dataValidation type="list" allowBlank="1" showInputMessage="1" xr:uid="{AEA539B5-BAF9-4EF7-9317-955CBEB766ED}">
          <x14:formula1>
            <xm:f>選択肢!$C$9:$F$9</xm:f>
          </x14:formula1>
          <xm:sqref>B8:F8</xm:sqref>
        </x14:dataValidation>
        <x14:dataValidation type="list" allowBlank="1" showInputMessage="1" showErrorMessage="1" error="活用予定がない場合は入力不要" xr:uid="{F6383C39-8E7B-4629-BD40-C55854709402}">
          <x14:formula1>
            <xm:f>選択肢!$C$10:$D$10</xm:f>
          </x14:formula1>
          <xm:sqref>B16:F16</xm:sqref>
        </x14:dataValidation>
        <x14:dataValidation type="list" allowBlank="1" showInputMessage="1" xr:uid="{260854E9-20F3-423B-B8EB-BC4C9E5AB437}">
          <x14:formula1>
            <xm:f>選択肢!$C$11</xm:f>
          </x14:formula1>
          <xm:sqref>B17:F17 B20:F22</xm:sqref>
        </x14:dataValidation>
        <x14:dataValidation type="list" allowBlank="1" showInputMessage="1" showErrorMessage="1" error="「○」、「－」どちらかを選択" xr:uid="{C3554902-0BB7-42AA-B024-6527C7A4D027}">
          <x14:formula1>
            <xm:f>選択肢!$C$12:$D$12</xm:f>
          </x14:formula1>
          <xm:sqref>B18:F18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AE22-4B7C-4858-9BF1-D1A6C085AED0}">
  <sheetPr>
    <tabColor rgb="FFFFC000"/>
  </sheetPr>
  <dimension ref="A1:O31"/>
  <sheetViews>
    <sheetView view="pageBreakPreview" zoomScaleNormal="130" zoomScaleSheetLayoutView="100" workbookViewId="0">
      <selection activeCell="D17" sqref="D17"/>
    </sheetView>
  </sheetViews>
  <sheetFormatPr defaultColWidth="9" defaultRowHeight="13"/>
  <cols>
    <col min="1" max="1" width="22.08984375" style="243" customWidth="1"/>
    <col min="2" max="4" width="33.81640625" style="243" customWidth="1"/>
    <col min="5" max="5" width="3.6328125" style="251" customWidth="1"/>
    <col min="6" max="16384" width="9" style="243"/>
  </cols>
  <sheetData>
    <row r="1" spans="1:15" ht="14">
      <c r="A1" s="225"/>
    </row>
    <row r="2" spans="1:15" ht="27.75" customHeight="1">
      <c r="A2" s="295" t="s">
        <v>718</v>
      </c>
      <c r="B2" s="251"/>
      <c r="C2" s="252"/>
      <c r="D2" s="252"/>
      <c r="F2" s="1013" t="s">
        <v>650</v>
      </c>
      <c r="G2" s="1013"/>
      <c r="H2" s="1013"/>
      <c r="I2" s="1013"/>
      <c r="J2" s="1013"/>
      <c r="K2" s="1013"/>
      <c r="L2" s="1013"/>
      <c r="M2" s="1013"/>
      <c r="N2" s="1013"/>
    </row>
    <row r="3" spans="1:15" ht="30.75" customHeight="1">
      <c r="A3" s="967" t="s">
        <v>216</v>
      </c>
      <c r="B3" s="968"/>
      <c r="C3" s="798"/>
      <c r="D3" s="798"/>
      <c r="F3" s="1013"/>
      <c r="G3" s="1013"/>
      <c r="H3" s="1013"/>
      <c r="I3" s="1013"/>
      <c r="J3" s="1013"/>
      <c r="K3" s="1013"/>
      <c r="L3" s="1013"/>
      <c r="M3" s="1013"/>
      <c r="N3" s="1013"/>
    </row>
    <row r="4" spans="1:15" ht="40.5" customHeight="1">
      <c r="A4" s="967" t="s">
        <v>311</v>
      </c>
      <c r="B4" s="969"/>
      <c r="C4" s="785"/>
      <c r="D4" s="795"/>
    </row>
    <row r="5" spans="1:15" ht="40.5" customHeight="1">
      <c r="A5" s="627" t="s">
        <v>217</v>
      </c>
      <c r="B5" s="970"/>
      <c r="C5" s="795"/>
      <c r="D5" s="795"/>
      <c r="F5" s="1079" t="s">
        <v>725</v>
      </c>
      <c r="G5" s="1079"/>
      <c r="H5" s="1079"/>
      <c r="I5" s="1079"/>
      <c r="J5" s="1079"/>
      <c r="K5" s="1079"/>
      <c r="L5" s="1079"/>
      <c r="M5" s="1079"/>
      <c r="N5" s="1079"/>
      <c r="O5" s="1079"/>
    </row>
    <row r="6" spans="1:15" ht="40.5" customHeight="1">
      <c r="A6" s="627" t="s">
        <v>649</v>
      </c>
      <c r="B6" s="970"/>
      <c r="C6" s="795"/>
      <c r="D6" s="795"/>
      <c r="F6" s="1079"/>
      <c r="G6" s="1079"/>
      <c r="H6" s="1079"/>
      <c r="I6" s="1079"/>
      <c r="J6" s="1079"/>
      <c r="K6" s="1079"/>
      <c r="L6" s="1079"/>
      <c r="M6" s="1079"/>
      <c r="N6" s="1079"/>
      <c r="O6" s="1079"/>
    </row>
    <row r="7" spans="1:15" ht="40" customHeight="1">
      <c r="A7" s="627" t="s">
        <v>377</v>
      </c>
      <c r="B7" s="971"/>
      <c r="C7" s="797"/>
      <c r="D7" s="785"/>
      <c r="F7" s="1079"/>
      <c r="G7" s="1079"/>
      <c r="H7" s="1079"/>
      <c r="I7" s="1079"/>
      <c r="J7" s="1079"/>
      <c r="K7" s="1079"/>
      <c r="L7" s="1079"/>
      <c r="M7" s="1079"/>
      <c r="N7" s="1079"/>
      <c r="O7" s="1079"/>
    </row>
    <row r="8" spans="1:15" ht="40.5" customHeight="1">
      <c r="A8" s="967" t="s">
        <v>17</v>
      </c>
      <c r="B8" s="972"/>
      <c r="C8" s="796"/>
      <c r="D8" s="796"/>
      <c r="F8" s="1079"/>
      <c r="G8" s="1079"/>
      <c r="H8" s="1079"/>
      <c r="I8" s="1079"/>
      <c r="J8" s="1079"/>
      <c r="K8" s="1079"/>
      <c r="L8" s="1079"/>
      <c r="M8" s="1079"/>
      <c r="N8" s="1079"/>
      <c r="O8" s="1079"/>
    </row>
    <row r="9" spans="1:15" ht="40.5" customHeight="1">
      <c r="A9" s="967" t="s">
        <v>604</v>
      </c>
      <c r="B9" s="970"/>
      <c r="C9" s="795"/>
      <c r="D9" s="795"/>
      <c r="F9" s="1079"/>
      <c r="G9" s="1079"/>
      <c r="H9" s="1079"/>
      <c r="I9" s="1079"/>
      <c r="J9" s="1079"/>
      <c r="K9" s="1079"/>
      <c r="L9" s="1079"/>
      <c r="M9" s="1079"/>
      <c r="N9" s="1079"/>
      <c r="O9" s="1079"/>
    </row>
    <row r="10" spans="1:15" ht="40.5" customHeight="1">
      <c r="A10" s="967" t="s">
        <v>277</v>
      </c>
      <c r="B10" s="970"/>
      <c r="C10" s="795"/>
      <c r="D10" s="795"/>
      <c r="F10" s="1079"/>
      <c r="G10" s="1079"/>
      <c r="H10" s="1079"/>
      <c r="I10" s="1079"/>
      <c r="J10" s="1079"/>
      <c r="K10" s="1079"/>
      <c r="L10" s="1079"/>
      <c r="M10" s="1079"/>
      <c r="N10" s="1079"/>
      <c r="O10" s="1079"/>
    </row>
    <row r="11" spans="1:15" ht="40.5" customHeight="1">
      <c r="A11" s="627" t="s">
        <v>276</v>
      </c>
      <c r="B11" s="526"/>
      <c r="C11" s="794"/>
      <c r="D11" s="793"/>
      <c r="F11" s="1079" t="s">
        <v>648</v>
      </c>
      <c r="G11" s="1079"/>
      <c r="H11" s="1079"/>
      <c r="I11" s="1079"/>
      <c r="J11" s="1079"/>
      <c r="K11" s="1079"/>
      <c r="L11" s="1079"/>
      <c r="M11" s="1079"/>
      <c r="N11" s="1079"/>
      <c r="O11" s="1079"/>
    </row>
    <row r="12" spans="1:15" ht="40.5" customHeight="1">
      <c r="A12" s="627" t="s">
        <v>647</v>
      </c>
      <c r="B12" s="973"/>
      <c r="C12" s="792"/>
      <c r="D12" s="792"/>
      <c r="F12" s="1079"/>
      <c r="G12" s="1079"/>
      <c r="H12" s="1079"/>
      <c r="I12" s="1079"/>
      <c r="J12" s="1079"/>
      <c r="K12" s="1079"/>
      <c r="L12" s="1079"/>
      <c r="M12" s="1079"/>
      <c r="N12" s="1079"/>
      <c r="O12" s="1079"/>
    </row>
    <row r="13" spans="1:15" ht="40" customHeight="1" thickBot="1">
      <c r="A13" s="289" t="s">
        <v>646</v>
      </c>
      <c r="B13" s="974"/>
      <c r="C13" s="791"/>
      <c r="D13" s="790"/>
      <c r="F13" s="1079"/>
      <c r="G13" s="1079"/>
      <c r="H13" s="1079"/>
      <c r="I13" s="1079"/>
      <c r="J13" s="1079"/>
      <c r="K13" s="1079"/>
      <c r="L13" s="1079"/>
      <c r="M13" s="1079"/>
      <c r="N13" s="1079"/>
      <c r="O13" s="1079"/>
    </row>
    <row r="14" spans="1:15" ht="54.75" customHeight="1" thickTop="1">
      <c r="A14" s="407" t="s">
        <v>771</v>
      </c>
      <c r="B14" s="439"/>
      <c r="C14" s="788"/>
      <c r="D14" s="788"/>
      <c r="F14" s="1079"/>
      <c r="G14" s="1079"/>
      <c r="H14" s="1079"/>
      <c r="I14" s="1079"/>
      <c r="J14" s="1079"/>
      <c r="K14" s="1079"/>
      <c r="L14" s="1079"/>
      <c r="M14" s="1079"/>
      <c r="N14" s="1079"/>
      <c r="O14" s="1079"/>
    </row>
    <row r="15" spans="1:15" ht="40.5" customHeight="1">
      <c r="A15" s="627" t="s">
        <v>509</v>
      </c>
      <c r="B15" s="433"/>
      <c r="C15" s="789"/>
      <c r="D15" s="789"/>
      <c r="F15" s="1079"/>
      <c r="G15" s="1079"/>
      <c r="H15" s="1079"/>
      <c r="I15" s="1079"/>
      <c r="J15" s="1079"/>
      <c r="K15" s="1079"/>
      <c r="L15" s="1079"/>
      <c r="M15" s="1079"/>
      <c r="N15" s="1079"/>
      <c r="O15" s="1079"/>
    </row>
    <row r="16" spans="1:15" ht="40.5" customHeight="1">
      <c r="A16" s="627" t="s">
        <v>278</v>
      </c>
      <c r="B16" s="439"/>
      <c r="C16" s="788"/>
      <c r="D16" s="788"/>
      <c r="F16" s="1079"/>
      <c r="G16" s="1079"/>
      <c r="H16" s="1079"/>
      <c r="I16" s="1079"/>
      <c r="J16" s="1079"/>
      <c r="K16" s="1079"/>
      <c r="L16" s="1079"/>
      <c r="M16" s="1079"/>
      <c r="N16" s="1079"/>
      <c r="O16" s="1079"/>
    </row>
    <row r="17" spans="1:15" ht="145" customHeight="1">
      <c r="A17" s="627" t="s">
        <v>644</v>
      </c>
      <c r="B17" s="975"/>
      <c r="C17" s="786"/>
      <c r="D17" s="786"/>
      <c r="F17" s="1079" t="s">
        <v>774</v>
      </c>
      <c r="G17" s="1079"/>
      <c r="H17" s="1079"/>
      <c r="I17" s="1079"/>
      <c r="J17" s="1079"/>
      <c r="K17" s="1079"/>
      <c r="L17" s="1079"/>
      <c r="M17" s="1079"/>
      <c r="N17" s="1079"/>
      <c r="O17" s="1079"/>
    </row>
    <row r="18" spans="1:15" ht="40.5" customHeight="1">
      <c r="A18" s="627" t="s">
        <v>645</v>
      </c>
      <c r="B18" s="976"/>
      <c r="C18" s="787"/>
      <c r="D18" s="787"/>
      <c r="F18" s="1079"/>
      <c r="G18" s="1079"/>
      <c r="H18" s="1079"/>
      <c r="I18" s="1079"/>
      <c r="J18" s="1079"/>
      <c r="K18" s="1079"/>
      <c r="L18" s="1079"/>
      <c r="M18" s="1079"/>
      <c r="N18" s="1079"/>
      <c r="O18" s="1079"/>
    </row>
    <row r="19" spans="1:15" ht="34.5">
      <c r="A19" s="627" t="s">
        <v>681</v>
      </c>
      <c r="B19" s="977"/>
      <c r="C19" s="787"/>
      <c r="D19" s="787"/>
      <c r="F19" s="1079"/>
      <c r="G19" s="1079"/>
      <c r="H19" s="1079"/>
      <c r="I19" s="1079"/>
      <c r="J19" s="1079"/>
      <c r="K19" s="1079"/>
      <c r="L19" s="1079"/>
      <c r="M19" s="1079"/>
      <c r="N19" s="1079"/>
      <c r="O19" s="1079"/>
    </row>
    <row r="20" spans="1:15" ht="48" customHeight="1">
      <c r="A20" s="967" t="s">
        <v>215</v>
      </c>
      <c r="B20" s="969"/>
      <c r="C20" s="785"/>
      <c r="D20" s="785"/>
      <c r="F20" s="1079"/>
      <c r="G20" s="1079"/>
      <c r="H20" s="1079"/>
      <c r="I20" s="1079"/>
      <c r="J20" s="1079"/>
      <c r="K20" s="1079"/>
      <c r="L20" s="1079"/>
      <c r="M20" s="1079"/>
      <c r="N20" s="1079"/>
      <c r="O20" s="1079"/>
    </row>
    <row r="21" spans="1:15">
      <c r="A21" s="291"/>
      <c r="F21" s="1079"/>
      <c r="G21" s="1079"/>
      <c r="H21" s="1079"/>
      <c r="I21" s="1079"/>
      <c r="J21" s="1079"/>
      <c r="K21" s="1079"/>
      <c r="L21" s="1079"/>
      <c r="M21" s="1079"/>
      <c r="N21" s="1079"/>
      <c r="O21" s="1079"/>
    </row>
    <row r="22" spans="1:15">
      <c r="F22" s="601"/>
      <c r="G22" s="601"/>
      <c r="H22" s="601"/>
      <c r="I22" s="601"/>
      <c r="J22" s="601"/>
      <c r="K22" s="601"/>
      <c r="L22" s="601"/>
      <c r="M22" s="601"/>
      <c r="N22" s="601"/>
      <c r="O22" s="601"/>
    </row>
    <row r="23" spans="1:15">
      <c r="F23" s="601"/>
      <c r="G23" s="601"/>
      <c r="H23" s="601"/>
      <c r="I23" s="601"/>
      <c r="J23" s="601"/>
      <c r="K23" s="601"/>
      <c r="L23" s="601"/>
      <c r="M23" s="601"/>
      <c r="N23" s="601"/>
      <c r="O23" s="601"/>
    </row>
    <row r="24" spans="1:15">
      <c r="F24" s="601"/>
      <c r="G24" s="601"/>
      <c r="H24" s="601"/>
      <c r="I24" s="601"/>
      <c r="J24" s="601"/>
      <c r="K24" s="601"/>
      <c r="L24" s="601"/>
      <c r="M24" s="601"/>
      <c r="N24" s="601"/>
      <c r="O24" s="601"/>
    </row>
    <row r="25" spans="1:15">
      <c r="F25" s="602"/>
      <c r="G25" s="602"/>
      <c r="H25" s="602"/>
      <c r="I25" s="602"/>
      <c r="J25" s="602"/>
      <c r="K25" s="602"/>
      <c r="L25" s="602"/>
      <c r="M25" s="602"/>
      <c r="N25" s="602"/>
      <c r="O25" s="602"/>
    </row>
    <row r="26" spans="1:15">
      <c r="F26" s="602"/>
      <c r="G26" s="602"/>
      <c r="H26" s="602"/>
      <c r="I26" s="602"/>
      <c r="J26" s="602"/>
      <c r="K26" s="602"/>
      <c r="L26" s="602"/>
      <c r="M26" s="602"/>
      <c r="N26" s="602"/>
      <c r="O26" s="602"/>
    </row>
    <row r="27" spans="1:15">
      <c r="F27" s="602"/>
      <c r="G27" s="602"/>
      <c r="H27" s="602"/>
      <c r="I27" s="602"/>
      <c r="J27" s="602"/>
      <c r="K27" s="602"/>
      <c r="L27" s="602"/>
      <c r="M27" s="602"/>
      <c r="N27" s="602"/>
      <c r="O27" s="602"/>
    </row>
    <row r="28" spans="1:15">
      <c r="F28" s="602"/>
      <c r="G28" s="602"/>
      <c r="H28" s="602"/>
      <c r="I28" s="602"/>
      <c r="J28" s="602"/>
      <c r="K28" s="602"/>
      <c r="L28" s="602"/>
      <c r="M28" s="602"/>
      <c r="N28" s="602"/>
      <c r="O28" s="602"/>
    </row>
    <row r="29" spans="1:15">
      <c r="F29" s="602"/>
      <c r="G29" s="602"/>
      <c r="H29" s="602"/>
      <c r="I29" s="602"/>
      <c r="J29" s="602"/>
      <c r="K29" s="602"/>
      <c r="L29" s="602"/>
      <c r="M29" s="602"/>
      <c r="N29" s="602"/>
      <c r="O29" s="602"/>
    </row>
    <row r="30" spans="1:15">
      <c r="F30" s="602"/>
      <c r="G30" s="602"/>
      <c r="H30" s="602"/>
      <c r="I30" s="602"/>
      <c r="J30" s="602"/>
      <c r="K30" s="602"/>
      <c r="L30" s="602"/>
      <c r="M30" s="602"/>
      <c r="N30" s="602"/>
      <c r="O30" s="602"/>
    </row>
    <row r="31" spans="1:15">
      <c r="F31" s="602"/>
      <c r="G31" s="602"/>
      <c r="H31" s="602"/>
      <c r="I31" s="602"/>
      <c r="J31" s="602"/>
      <c r="K31" s="602"/>
      <c r="L31" s="602"/>
      <c r="M31" s="602"/>
      <c r="N31" s="602"/>
      <c r="O31" s="602"/>
    </row>
  </sheetData>
  <mergeCells count="4">
    <mergeCell ref="F2:N3"/>
    <mergeCell ref="F5:O10"/>
    <mergeCell ref="F11:O16"/>
    <mergeCell ref="F17:O21"/>
  </mergeCells>
  <phoneticPr fontId="51"/>
  <conditionalFormatting sqref="B14:B19">
    <cfRule type="expression" dxfId="28" priority="3">
      <formula>$B$14="○"</formula>
    </cfRule>
  </conditionalFormatting>
  <conditionalFormatting sqref="B14:D19">
    <cfRule type="expression" dxfId="27" priority="1">
      <formula>B$14&lt;&gt;""</formula>
    </cfRule>
  </conditionalFormatting>
  <pageMargins left="0.7" right="0.7" top="0.75" bottom="0.75" header="0.3" footer="0.3"/>
  <pageSetup paperSize="9" scale="70"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Q41"/>
  <sheetViews>
    <sheetView view="pageBreakPreview" zoomScale="85" zoomScaleNormal="100" zoomScaleSheetLayoutView="85" workbookViewId="0">
      <selection activeCell="V45" sqref="V45"/>
    </sheetView>
  </sheetViews>
  <sheetFormatPr defaultColWidth="9" defaultRowHeight="13"/>
  <cols>
    <col min="1" max="1" width="22.08984375" style="243" customWidth="1"/>
    <col min="2" max="2" width="17.90625" style="243" customWidth="1"/>
    <col min="3" max="6" width="18" style="243" customWidth="1"/>
    <col min="7" max="7" width="3.36328125" style="243" customWidth="1"/>
    <col min="8" max="16" width="9" style="243"/>
    <col min="17" max="17" width="9" style="243" customWidth="1"/>
    <col min="18" max="16384" width="9" style="243"/>
  </cols>
  <sheetData>
    <row r="1" spans="1:17" ht="14">
      <c r="A1" s="225"/>
    </row>
    <row r="2" spans="1:17" ht="23.25" customHeight="1">
      <c r="A2" s="295" t="s">
        <v>772</v>
      </c>
      <c r="H2" s="406" t="s">
        <v>665</v>
      </c>
    </row>
    <row r="3" spans="1:17" ht="35.75" customHeight="1">
      <c r="A3" s="287" t="s">
        <v>216</v>
      </c>
      <c r="B3" s="814"/>
      <c r="C3" s="803"/>
      <c r="D3" s="344"/>
      <c r="E3" s="344"/>
      <c r="F3" s="359"/>
      <c r="H3" s="291"/>
    </row>
    <row r="4" spans="1:17" ht="32.25" customHeight="1">
      <c r="A4" s="287" t="s">
        <v>311</v>
      </c>
      <c r="B4" s="345"/>
      <c r="C4" s="804"/>
      <c r="D4" s="345"/>
      <c r="E4" s="345"/>
      <c r="F4" s="345"/>
    </row>
    <row r="5" spans="1:17" ht="35.25" customHeight="1">
      <c r="A5" s="288" t="s">
        <v>217</v>
      </c>
      <c r="B5" s="411"/>
      <c r="C5" s="805"/>
      <c r="D5" s="411"/>
      <c r="E5" s="411"/>
      <c r="F5" s="411"/>
      <c r="H5" s="1079" t="s">
        <v>675</v>
      </c>
      <c r="I5" s="1079"/>
      <c r="J5" s="1079"/>
      <c r="K5" s="1079"/>
      <c r="L5" s="1079"/>
      <c r="M5" s="1079"/>
      <c r="N5" s="1079"/>
      <c r="O5" s="1079"/>
      <c r="P5" s="1079"/>
      <c r="Q5" s="1079"/>
    </row>
    <row r="6" spans="1:17" ht="32.25" customHeight="1">
      <c r="A6" s="288" t="s">
        <v>355</v>
      </c>
      <c r="B6" s="411"/>
      <c r="C6" s="805"/>
      <c r="D6" s="411"/>
      <c r="E6" s="411"/>
      <c r="F6" s="411"/>
      <c r="H6" s="1079"/>
      <c r="I6" s="1079"/>
      <c r="J6" s="1079"/>
      <c r="K6" s="1079"/>
      <c r="L6" s="1079"/>
      <c r="M6" s="1079"/>
      <c r="N6" s="1079"/>
      <c r="O6" s="1079"/>
      <c r="P6" s="1079"/>
      <c r="Q6" s="1079"/>
    </row>
    <row r="7" spans="1:17" ht="64" customHeight="1">
      <c r="A7" s="288" t="s">
        <v>377</v>
      </c>
      <c r="B7" s="459"/>
      <c r="C7" s="873"/>
      <c r="D7" s="345"/>
      <c r="E7" s="345"/>
      <c r="F7" s="345"/>
      <c r="H7" s="1079"/>
      <c r="I7" s="1079"/>
      <c r="J7" s="1079"/>
      <c r="K7" s="1079"/>
      <c r="L7" s="1079"/>
      <c r="M7" s="1079"/>
      <c r="N7" s="1079"/>
      <c r="O7" s="1079"/>
      <c r="P7" s="1079"/>
      <c r="Q7" s="1079"/>
    </row>
    <row r="8" spans="1:17" ht="36.5" customHeight="1">
      <c r="A8" s="287" t="s">
        <v>207</v>
      </c>
      <c r="B8" s="420"/>
      <c r="C8" s="806"/>
      <c r="D8" s="420"/>
      <c r="E8" s="420"/>
      <c r="F8" s="420"/>
      <c r="H8" s="1079"/>
      <c r="I8" s="1079"/>
      <c r="J8" s="1079"/>
      <c r="K8" s="1079"/>
      <c r="L8" s="1079"/>
      <c r="M8" s="1079"/>
      <c r="N8" s="1079"/>
      <c r="O8" s="1079"/>
      <c r="P8" s="1079"/>
      <c r="Q8" s="1079"/>
    </row>
    <row r="9" spans="1:17" ht="35" customHeight="1">
      <c r="A9" s="287" t="s">
        <v>317</v>
      </c>
      <c r="B9" s="411"/>
      <c r="C9" s="805"/>
      <c r="D9" s="411"/>
      <c r="E9" s="411"/>
      <c r="F9" s="411"/>
      <c r="H9" s="1079"/>
      <c r="I9" s="1079"/>
      <c r="J9" s="1079"/>
      <c r="K9" s="1079"/>
      <c r="L9" s="1079"/>
      <c r="M9" s="1079"/>
      <c r="N9" s="1079"/>
      <c r="O9" s="1079"/>
      <c r="P9" s="1079"/>
      <c r="Q9" s="1079"/>
    </row>
    <row r="10" spans="1:17" ht="35" customHeight="1">
      <c r="A10" s="287" t="s">
        <v>17</v>
      </c>
      <c r="B10" s="446"/>
      <c r="C10" s="807"/>
      <c r="D10" s="446"/>
      <c r="E10" s="446"/>
      <c r="F10" s="446"/>
      <c r="H10" s="1079"/>
      <c r="I10" s="1079"/>
      <c r="J10" s="1079"/>
      <c r="K10" s="1079"/>
      <c r="L10" s="1079"/>
      <c r="M10" s="1079"/>
      <c r="N10" s="1079"/>
      <c r="O10" s="1079"/>
      <c r="P10" s="1079"/>
      <c r="Q10" s="1079"/>
    </row>
    <row r="11" spans="1:17" ht="35" customHeight="1">
      <c r="A11" s="287" t="s">
        <v>312</v>
      </c>
      <c r="B11" s="805"/>
      <c r="C11" s="805"/>
      <c r="D11" s="411"/>
      <c r="E11" s="411"/>
      <c r="F11" s="411"/>
      <c r="H11" s="1079" t="s">
        <v>676</v>
      </c>
      <c r="I11" s="1079"/>
      <c r="J11" s="1079"/>
      <c r="K11" s="1079"/>
      <c r="L11" s="1079"/>
      <c r="M11" s="1079"/>
      <c r="N11" s="1079"/>
      <c r="O11" s="1079"/>
      <c r="P11" s="1079"/>
      <c r="Q11" s="1079"/>
    </row>
    <row r="12" spans="1:17" ht="35.5" customHeight="1">
      <c r="A12" s="287" t="s">
        <v>277</v>
      </c>
      <c r="B12" s="411"/>
      <c r="C12" s="805"/>
      <c r="D12" s="411"/>
      <c r="E12" s="411"/>
      <c r="F12" s="411"/>
      <c r="H12" s="1079"/>
      <c r="I12" s="1079"/>
      <c r="J12" s="1079"/>
      <c r="K12" s="1079"/>
      <c r="L12" s="1079"/>
      <c r="M12" s="1079"/>
      <c r="N12" s="1079"/>
      <c r="O12" s="1079"/>
      <c r="P12" s="1079"/>
      <c r="Q12" s="1079"/>
    </row>
    <row r="13" spans="1:17" ht="41" customHeight="1">
      <c r="A13" s="288" t="s">
        <v>643</v>
      </c>
      <c r="B13" s="346"/>
      <c r="C13" s="808"/>
      <c r="D13" s="412"/>
      <c r="E13" s="412"/>
      <c r="F13" s="412"/>
      <c r="H13" s="1079"/>
      <c r="I13" s="1079"/>
      <c r="J13" s="1079"/>
      <c r="K13" s="1079"/>
      <c r="L13" s="1079"/>
      <c r="M13" s="1079"/>
      <c r="N13" s="1079"/>
      <c r="O13" s="1079"/>
      <c r="P13" s="1079"/>
      <c r="Q13" s="1079"/>
    </row>
    <row r="14" spans="1:17" ht="45" customHeight="1">
      <c r="A14" s="288" t="s">
        <v>279</v>
      </c>
      <c r="B14" s="437"/>
      <c r="C14" s="809"/>
      <c r="D14" s="437"/>
      <c r="E14" s="437"/>
      <c r="F14" s="437"/>
      <c r="H14" s="1079"/>
      <c r="I14" s="1079"/>
      <c r="J14" s="1079"/>
      <c r="K14" s="1079"/>
      <c r="L14" s="1079"/>
      <c r="M14" s="1079"/>
      <c r="N14" s="1079"/>
      <c r="O14" s="1079"/>
      <c r="P14" s="1079"/>
      <c r="Q14" s="1079"/>
    </row>
    <row r="15" spans="1:17" ht="43.25" customHeight="1" thickBot="1">
      <c r="A15" s="289" t="s">
        <v>280</v>
      </c>
      <c r="B15" s="438"/>
      <c r="C15" s="790"/>
      <c r="D15" s="438"/>
      <c r="E15" s="438"/>
      <c r="F15" s="438"/>
      <c r="H15" s="1079"/>
      <c r="I15" s="1079"/>
      <c r="J15" s="1079"/>
      <c r="K15" s="1079"/>
      <c r="L15" s="1079"/>
      <c r="M15" s="1079"/>
      <c r="N15" s="1079"/>
      <c r="O15" s="1079"/>
      <c r="P15" s="1079"/>
      <c r="Q15" s="1079"/>
    </row>
    <row r="16" spans="1:17" ht="60.5" customHeight="1" thickTop="1">
      <c r="A16" s="290" t="s">
        <v>318</v>
      </c>
      <c r="B16" s="439"/>
      <c r="C16" s="788"/>
      <c r="D16" s="439"/>
      <c r="E16" s="439"/>
      <c r="F16" s="439"/>
    </row>
    <row r="17" spans="1:17" ht="44" customHeight="1">
      <c r="A17" s="288" t="s">
        <v>382</v>
      </c>
      <c r="B17" s="433"/>
      <c r="C17" s="789"/>
      <c r="D17" s="439"/>
      <c r="E17" s="439"/>
      <c r="F17" s="439"/>
      <c r="H17" s="1079" t="s">
        <v>677</v>
      </c>
      <c r="I17" s="1079"/>
      <c r="J17" s="1079"/>
      <c r="K17" s="1079"/>
      <c r="L17" s="1079"/>
      <c r="M17" s="1079"/>
      <c r="N17" s="1079"/>
      <c r="O17" s="1079"/>
      <c r="P17" s="1079"/>
      <c r="Q17" s="1079"/>
    </row>
    <row r="18" spans="1:17" ht="35.25" customHeight="1">
      <c r="A18" s="288" t="s">
        <v>316</v>
      </c>
      <c r="B18" s="439"/>
      <c r="C18" s="788"/>
      <c r="D18" s="439"/>
      <c r="E18" s="439"/>
      <c r="F18" s="439"/>
      <c r="H18" s="1079"/>
      <c r="I18" s="1079"/>
      <c r="J18" s="1079"/>
      <c r="K18" s="1079"/>
      <c r="L18" s="1079"/>
      <c r="M18" s="1079"/>
      <c r="N18" s="1079"/>
      <c r="O18" s="1079"/>
      <c r="P18" s="1079"/>
      <c r="Q18" s="1079"/>
    </row>
    <row r="19" spans="1:17" ht="42" customHeight="1">
      <c r="A19" s="293" t="s">
        <v>597</v>
      </c>
      <c r="B19" s="463"/>
      <c r="C19" s="810"/>
      <c r="D19" s="463"/>
      <c r="E19" s="463"/>
      <c r="F19" s="463"/>
      <c r="H19" s="1079"/>
      <c r="I19" s="1079"/>
      <c r="J19" s="1079"/>
      <c r="K19" s="1079"/>
      <c r="L19" s="1079"/>
      <c r="M19" s="1079"/>
      <c r="N19" s="1079"/>
      <c r="O19" s="1079"/>
      <c r="P19" s="1079"/>
      <c r="Q19" s="1079"/>
    </row>
    <row r="20" spans="1:17" ht="35" customHeight="1">
      <c r="A20" s="293" t="s">
        <v>214</v>
      </c>
      <c r="B20" s="448"/>
      <c r="C20" s="811"/>
      <c r="D20" s="448"/>
      <c r="E20" s="448"/>
      <c r="F20" s="448"/>
      <c r="H20" s="1079"/>
      <c r="I20" s="1079"/>
      <c r="J20" s="1079"/>
      <c r="K20" s="1079"/>
      <c r="L20" s="1079"/>
      <c r="M20" s="1079"/>
      <c r="N20" s="1079"/>
      <c r="O20" s="1079"/>
      <c r="P20" s="1079"/>
      <c r="Q20" s="1079"/>
    </row>
    <row r="21" spans="1:17" ht="35" customHeight="1">
      <c r="A21" s="293" t="s">
        <v>327</v>
      </c>
      <c r="B21" s="448"/>
      <c r="C21" s="811"/>
      <c r="D21" s="448"/>
      <c r="E21" s="448"/>
      <c r="F21" s="448"/>
      <c r="H21" s="1079"/>
      <c r="I21" s="1079"/>
      <c r="J21" s="1079"/>
      <c r="K21" s="1079"/>
      <c r="L21" s="1079"/>
      <c r="M21" s="1079"/>
      <c r="N21" s="1079"/>
      <c r="O21" s="1079"/>
      <c r="P21" s="1079"/>
      <c r="Q21" s="1079"/>
    </row>
    <row r="22" spans="1:17" ht="35" customHeight="1">
      <c r="A22" s="293" t="s">
        <v>218</v>
      </c>
      <c r="B22" s="456"/>
      <c r="C22" s="812"/>
      <c r="D22" s="456"/>
      <c r="E22" s="456"/>
      <c r="F22" s="456"/>
      <c r="H22" s="1079"/>
      <c r="I22" s="1079"/>
      <c r="J22" s="1079"/>
      <c r="K22" s="1079"/>
      <c r="L22" s="1079"/>
      <c r="M22" s="1079"/>
      <c r="N22" s="1079"/>
      <c r="O22" s="1079"/>
      <c r="P22" s="1079"/>
      <c r="Q22" s="1079"/>
    </row>
    <row r="23" spans="1:17" ht="42" customHeight="1">
      <c r="A23" s="293" t="s">
        <v>221</v>
      </c>
      <c r="B23" s="448"/>
      <c r="C23" s="811"/>
      <c r="D23" s="448"/>
      <c r="E23" s="448"/>
      <c r="F23" s="448"/>
      <c r="H23" s="1079"/>
      <c r="I23" s="1079"/>
      <c r="J23" s="1079"/>
      <c r="K23" s="1079"/>
      <c r="L23" s="1079"/>
      <c r="M23" s="1079"/>
      <c r="N23" s="1079"/>
      <c r="O23" s="1079"/>
      <c r="P23" s="1079"/>
      <c r="Q23" s="1079"/>
    </row>
    <row r="24" spans="1:17" ht="42" customHeight="1">
      <c r="A24" s="293" t="s">
        <v>222</v>
      </c>
      <c r="B24" s="464"/>
      <c r="C24" s="813"/>
      <c r="D24" s="464"/>
      <c r="E24" s="464"/>
      <c r="F24" s="464"/>
      <c r="H24" s="1257" t="s">
        <v>731</v>
      </c>
      <c r="I24" s="1257"/>
      <c r="J24" s="1257"/>
      <c r="K24" s="1257"/>
      <c r="L24" s="1257"/>
      <c r="M24" s="1257"/>
      <c r="N24" s="1257"/>
      <c r="O24" s="1257"/>
      <c r="P24" s="1257"/>
      <c r="Q24" s="1257"/>
    </row>
    <row r="25" spans="1:17" ht="42" customHeight="1">
      <c r="A25" s="293" t="s">
        <v>223</v>
      </c>
      <c r="B25" s="448"/>
      <c r="C25" s="811"/>
      <c r="D25" s="448"/>
      <c r="E25" s="448"/>
      <c r="F25" s="448"/>
      <c r="H25" s="1257"/>
      <c r="I25" s="1257"/>
      <c r="J25" s="1257"/>
      <c r="K25" s="1257"/>
      <c r="L25" s="1257"/>
      <c r="M25" s="1257"/>
      <c r="N25" s="1257"/>
      <c r="O25" s="1257"/>
      <c r="P25" s="1257"/>
      <c r="Q25" s="1257"/>
    </row>
    <row r="26" spans="1:17" ht="38.25" customHeight="1">
      <c r="A26" s="1260" t="s">
        <v>620</v>
      </c>
      <c r="B26" s="1261"/>
      <c r="C26" s="1261"/>
      <c r="D26" s="1261"/>
      <c r="E26" s="1261"/>
      <c r="F26" s="1262"/>
      <c r="H26" s="1257"/>
      <c r="I26" s="1257"/>
      <c r="J26" s="1257"/>
      <c r="K26" s="1257"/>
      <c r="L26" s="1257"/>
      <c r="M26" s="1257"/>
      <c r="N26" s="1257"/>
      <c r="O26" s="1257"/>
      <c r="P26" s="1257"/>
      <c r="Q26" s="1257"/>
    </row>
    <row r="27" spans="1:17" ht="38.25" customHeight="1">
      <c r="A27" s="293" t="s">
        <v>238</v>
      </c>
      <c r="B27" s="628"/>
      <c r="C27" s="628"/>
      <c r="D27" s="629"/>
      <c r="E27" s="629"/>
      <c r="F27" s="629"/>
      <c r="H27" s="1257"/>
      <c r="I27" s="1257"/>
      <c r="J27" s="1257"/>
      <c r="K27" s="1257"/>
      <c r="L27" s="1257"/>
      <c r="M27" s="1257"/>
      <c r="N27" s="1257"/>
      <c r="O27" s="1257"/>
      <c r="P27" s="1257"/>
      <c r="Q27" s="1257"/>
    </row>
    <row r="28" spans="1:17" ht="38.25" customHeight="1">
      <c r="A28" s="293" t="s">
        <v>354</v>
      </c>
      <c r="B28" s="630"/>
      <c r="C28" s="630"/>
      <c r="D28" s="631"/>
      <c r="E28" s="631"/>
      <c r="F28" s="631"/>
      <c r="H28" s="1257"/>
      <c r="I28" s="1257"/>
      <c r="J28" s="1257"/>
      <c r="K28" s="1257"/>
      <c r="L28" s="1257"/>
      <c r="M28" s="1257"/>
      <c r="N28" s="1257"/>
      <c r="O28" s="1257"/>
      <c r="P28" s="1257"/>
      <c r="Q28" s="1257"/>
    </row>
    <row r="29" spans="1:17" ht="38.25" customHeight="1">
      <c r="A29" s="293" t="s">
        <v>521</v>
      </c>
      <c r="B29" s="632"/>
      <c r="C29" s="632"/>
      <c r="D29" s="633"/>
      <c r="E29" s="633"/>
      <c r="F29" s="633"/>
      <c r="H29" s="1257"/>
      <c r="I29" s="1257"/>
      <c r="J29" s="1257"/>
      <c r="K29" s="1257"/>
      <c r="L29" s="1257"/>
      <c r="M29" s="1257"/>
      <c r="N29" s="1257"/>
      <c r="O29" s="1257"/>
      <c r="P29" s="1257"/>
      <c r="Q29" s="1257"/>
    </row>
    <row r="30" spans="1:17" ht="38.25" customHeight="1">
      <c r="A30" s="293" t="s">
        <v>520</v>
      </c>
      <c r="B30" s="636">
        <f>B27*B28/1000000+B29</f>
        <v>0</v>
      </c>
      <c r="C30" s="636">
        <f>C27*C28/1000000+C29</f>
        <v>0</v>
      </c>
      <c r="D30" s="636">
        <f t="shared" ref="D30:F30" si="0">D27*D28/1000000+D29</f>
        <v>0</v>
      </c>
      <c r="E30" s="636">
        <f t="shared" si="0"/>
        <v>0</v>
      </c>
      <c r="F30" s="636">
        <f t="shared" si="0"/>
        <v>0</v>
      </c>
      <c r="H30" s="1259" t="s">
        <v>678</v>
      </c>
      <c r="I30" s="1259"/>
      <c r="J30" s="1259"/>
      <c r="K30" s="1259"/>
      <c r="L30" s="1259"/>
      <c r="M30" s="1259"/>
      <c r="N30" s="1259"/>
      <c r="O30" s="1259"/>
      <c r="P30" s="1259"/>
      <c r="Q30" s="1259"/>
    </row>
    <row r="31" spans="1:17" ht="38.25" customHeight="1">
      <c r="A31" s="293" t="s">
        <v>606</v>
      </c>
      <c r="B31" s="636">
        <f>B30/(290/365)</f>
        <v>0</v>
      </c>
      <c r="C31" s="636">
        <f t="shared" ref="C31:F31" si="1">C30/(290/365)</f>
        <v>0</v>
      </c>
      <c r="D31" s="636">
        <f t="shared" si="1"/>
        <v>0</v>
      </c>
      <c r="E31" s="636">
        <f t="shared" si="1"/>
        <v>0</v>
      </c>
      <c r="F31" s="636">
        <f t="shared" si="1"/>
        <v>0</v>
      </c>
      <c r="H31" s="1259"/>
      <c r="I31" s="1259"/>
      <c r="J31" s="1259"/>
      <c r="K31" s="1259"/>
      <c r="L31" s="1259"/>
      <c r="M31" s="1259"/>
      <c r="N31" s="1259"/>
      <c r="O31" s="1259"/>
      <c r="P31" s="1259"/>
      <c r="Q31" s="1259"/>
    </row>
    <row r="32" spans="1:17" ht="38.25" customHeight="1">
      <c r="A32" s="293" t="s">
        <v>357</v>
      </c>
      <c r="B32" s="637"/>
      <c r="C32" s="637"/>
      <c r="D32" s="637"/>
      <c r="E32" s="637"/>
      <c r="F32" s="637"/>
    </row>
    <row r="33" spans="1:17" ht="38.25" customHeight="1">
      <c r="A33" s="293" t="s">
        <v>353</v>
      </c>
      <c r="B33" s="638"/>
      <c r="C33" s="638"/>
      <c r="D33" s="638"/>
      <c r="E33" s="638"/>
      <c r="F33" s="638"/>
    </row>
    <row r="34" spans="1:17" ht="38.25" customHeight="1">
      <c r="A34" s="288" t="s">
        <v>352</v>
      </c>
      <c r="B34" s="636">
        <f>B31*(1+B33)</f>
        <v>0</v>
      </c>
      <c r="C34" s="636">
        <f>C31*(1+C33)</f>
        <v>0</v>
      </c>
      <c r="D34" s="636">
        <f>D31*(1+D33)</f>
        <v>0</v>
      </c>
      <c r="E34" s="636">
        <f>E31*(1+E33)</f>
        <v>0</v>
      </c>
      <c r="F34" s="636">
        <f>F31*(1+F33)</f>
        <v>0</v>
      </c>
    </row>
    <row r="35" spans="1:17" ht="41.5" customHeight="1">
      <c r="A35" s="627" t="s">
        <v>562</v>
      </c>
      <c r="B35" s="634"/>
      <c r="C35" s="821"/>
      <c r="D35" s="634"/>
      <c r="E35" s="634"/>
      <c r="F35" s="634"/>
    </row>
    <row r="36" spans="1:17" ht="73" customHeight="1">
      <c r="A36" s="627" t="s">
        <v>727</v>
      </c>
      <c r="B36" s="788"/>
      <c r="C36" s="788"/>
      <c r="D36" s="788"/>
      <c r="E36" s="788"/>
      <c r="F36" s="788"/>
      <c r="H36" s="1258" t="s">
        <v>773</v>
      </c>
      <c r="I36" s="1258"/>
      <c r="J36" s="1258"/>
      <c r="K36" s="1258"/>
      <c r="L36" s="1258"/>
      <c r="M36" s="1258"/>
      <c r="N36" s="1258"/>
      <c r="O36" s="1258"/>
      <c r="P36" s="1258"/>
      <c r="Q36" s="1258"/>
    </row>
    <row r="37" spans="1:17" ht="92" customHeight="1">
      <c r="A37" s="627" t="s">
        <v>685</v>
      </c>
      <c r="B37" s="786"/>
      <c r="C37" s="786"/>
      <c r="D37" s="786"/>
      <c r="E37" s="786"/>
      <c r="F37" s="786"/>
      <c r="H37" s="1258"/>
      <c r="I37" s="1258"/>
      <c r="J37" s="1258"/>
      <c r="K37" s="1258"/>
      <c r="L37" s="1258"/>
      <c r="M37" s="1258"/>
      <c r="N37" s="1258"/>
      <c r="O37" s="1258"/>
      <c r="P37" s="1258"/>
      <c r="Q37" s="1258"/>
    </row>
    <row r="38" spans="1:17" ht="58" customHeight="1">
      <c r="A38" s="627" t="s">
        <v>684</v>
      </c>
      <c r="B38" s="786"/>
      <c r="C38" s="786"/>
      <c r="D38" s="786"/>
      <c r="E38" s="786"/>
      <c r="F38" s="786"/>
      <c r="H38" s="1258"/>
      <c r="I38" s="1258"/>
      <c r="J38" s="1258"/>
      <c r="K38" s="1258"/>
      <c r="L38" s="1258"/>
      <c r="M38" s="1258"/>
      <c r="N38" s="1258"/>
      <c r="O38" s="1258"/>
      <c r="P38" s="1258"/>
      <c r="Q38" s="1258"/>
    </row>
    <row r="39" spans="1:17" ht="57.5" customHeight="1">
      <c r="A39" s="292" t="s">
        <v>215</v>
      </c>
      <c r="B39" s="635"/>
      <c r="C39" s="823"/>
      <c r="D39" s="635"/>
      <c r="E39" s="635"/>
      <c r="F39" s="635"/>
      <c r="H39" s="1258" t="s">
        <v>730</v>
      </c>
      <c r="I39" s="1258"/>
      <c r="J39" s="1258"/>
      <c r="K39" s="1258"/>
      <c r="L39" s="1258"/>
      <c r="M39" s="1258"/>
      <c r="N39" s="1258"/>
      <c r="O39" s="1258"/>
      <c r="P39" s="1258"/>
      <c r="Q39" s="1258"/>
    </row>
    <row r="40" spans="1:17">
      <c r="H40" s="875"/>
      <c r="I40" s="875"/>
      <c r="J40" s="875"/>
      <c r="K40" s="875"/>
      <c r="L40" s="875"/>
      <c r="M40" s="875"/>
      <c r="N40" s="875"/>
      <c r="O40" s="875"/>
      <c r="P40" s="875"/>
      <c r="Q40" s="875"/>
    </row>
    <row r="41" spans="1:17">
      <c r="A41" s="251"/>
    </row>
  </sheetData>
  <dataConsolidate/>
  <mergeCells count="8">
    <mergeCell ref="H39:Q39"/>
    <mergeCell ref="H30:Q31"/>
    <mergeCell ref="A26:F26"/>
    <mergeCell ref="H5:Q10"/>
    <mergeCell ref="H17:Q23"/>
    <mergeCell ref="H11:Q15"/>
    <mergeCell ref="H36:Q38"/>
    <mergeCell ref="H24:Q29"/>
  </mergeCells>
  <phoneticPr fontId="15"/>
  <conditionalFormatting sqref="B32:B33">
    <cfRule type="expression" dxfId="26" priority="6">
      <formula>$B$32="○"</formula>
    </cfRule>
  </conditionalFormatting>
  <conditionalFormatting sqref="B16:F25">
    <cfRule type="expression" dxfId="25" priority="11">
      <formula>B$16="○"</formula>
    </cfRule>
  </conditionalFormatting>
  <conditionalFormatting sqref="B36:F39">
    <cfRule type="expression" dxfId="24" priority="1">
      <formula>B$36&lt;&gt;""</formula>
    </cfRule>
  </conditionalFormatting>
  <conditionalFormatting sqref="C32:C33">
    <cfRule type="expression" dxfId="23" priority="5">
      <formula>$C$32="○"</formula>
    </cfRule>
  </conditionalFormatting>
  <conditionalFormatting sqref="D32:D33">
    <cfRule type="expression" dxfId="22" priority="4">
      <formula>$D$32="○"</formula>
    </cfRule>
  </conditionalFormatting>
  <conditionalFormatting sqref="E32:E33">
    <cfRule type="expression" dxfId="21" priority="3">
      <formula>$E$32="○"</formula>
    </cfRule>
  </conditionalFormatting>
  <conditionalFormatting sqref="F32:F33">
    <cfRule type="expression" dxfId="20" priority="2">
      <formula>$F$32="○"</formula>
    </cfRule>
  </conditionalFormatting>
  <dataValidations count="1">
    <dataValidation allowBlank="1" showInputMessage="1" sqref="B10:F10 B27:F31 B33:F34" xr:uid="{00000000-0002-0000-0900-000003000000}"/>
  </dataValidations>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1" manualBreakCount="1">
    <brk id="25" max="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B67A535F-0BA2-4F4B-A1CD-7298E61FC618}">
          <x14:formula1>
            <xm:f>選択肢!$C$20:$E$20</xm:f>
          </x14:formula1>
          <xm:sqref>B6:F6</xm:sqref>
        </x14:dataValidation>
        <x14:dataValidation type="list" allowBlank="1" showInputMessage="1" xr:uid="{E667B843-70C8-471B-BAA1-F53C66F3F65C}">
          <x14:formula1>
            <xm:f>選択肢!$C$21:$F$21</xm:f>
          </x14:formula1>
          <xm:sqref>B8:F8</xm:sqref>
        </x14:dataValidation>
        <x14:dataValidation type="list" allowBlank="1" showInputMessage="1" showErrorMessage="1" error="活用予定がない場合は入力不要" xr:uid="{0283EB41-E825-4AC8-BA25-03649C5F26CD}">
          <x14:formula1>
            <xm:f>選択肢!$C$22</xm:f>
          </x14:formula1>
          <xm:sqref>B16:F16</xm:sqref>
        </x14:dataValidation>
        <x14:dataValidation type="list" allowBlank="1" showInputMessage="1" xr:uid="{9BC1A4FD-F067-42A0-BF88-B0F0F5ED8F64}">
          <x14:formula1>
            <xm:f>選択肢!$C$23</xm:f>
          </x14:formula1>
          <xm:sqref>B17:F17</xm:sqref>
        </x14:dataValidation>
        <x14:dataValidation type="list" allowBlank="1" showInputMessage="1" showErrorMessage="1" error="「－」、「○」どちらかを選択" xr:uid="{BBA78CF8-151D-4549-96EA-AB3C1FCA968B}">
          <x14:formula1>
            <xm:f>選択肢!$C$24:$D$24</xm:f>
          </x14:formula1>
          <xm:sqref>B18:F18</xm:sqref>
        </x14:dataValidation>
        <x14:dataValidation type="list" allowBlank="1" showInputMessage="1" xr:uid="{CC1E63A4-ED48-450B-BC31-3EE2FA5A2818}">
          <x14:formula1>
            <xm:f>選択肢!$C$25</xm:f>
          </x14:formula1>
          <xm:sqref>B19:F25</xm:sqref>
        </x14:dataValidation>
        <x14:dataValidation type="list" allowBlank="1" showInputMessage="1" xr:uid="{0136EFB7-1D9B-43A9-BEFA-0C0BDC7B7E9D}">
          <x14:formula1>
            <xm:f>選択肢!$C$26:$F$26</xm:f>
          </x14:formula1>
          <xm:sqref>B35:F35</xm:sqref>
        </x14:dataValidation>
        <x14:dataValidation type="list" allowBlank="1" showInputMessage="1" showErrorMessage="1" error="受入がある場合のみ「○」を選択" xr:uid="{D5897CEB-9F38-4FA6-B427-F059FC309408}">
          <x14:formula1>
            <xm:f>選択肢!$C$27</xm:f>
          </x14:formula1>
          <xm:sqref>B32:F32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A35"/>
  <sheetViews>
    <sheetView view="pageBreakPreview" zoomScaleNormal="100" zoomScaleSheetLayoutView="100" workbookViewId="0">
      <selection activeCell="H22" sqref="H22:Q32"/>
    </sheetView>
  </sheetViews>
  <sheetFormatPr defaultColWidth="9" defaultRowHeight="13"/>
  <cols>
    <col min="1" max="1" width="22.08984375" style="243" customWidth="1"/>
    <col min="2" max="6" width="18" style="243" customWidth="1"/>
    <col min="7" max="7" width="4.1796875" style="243" customWidth="1"/>
    <col min="8" max="16" width="9" style="243"/>
    <col min="17" max="17" width="12" style="243" customWidth="1"/>
    <col min="18" max="16384" width="9" style="243"/>
  </cols>
  <sheetData>
    <row r="1" spans="1:27" ht="14">
      <c r="A1" s="225"/>
    </row>
    <row r="2" spans="1:27" ht="21.75" customHeight="1">
      <c r="A2" s="295" t="s">
        <v>775</v>
      </c>
      <c r="H2" s="1263" t="s">
        <v>665</v>
      </c>
      <c r="I2" s="1263"/>
      <c r="J2" s="1263"/>
      <c r="K2" s="1263"/>
      <c r="L2" s="1263"/>
      <c r="M2" s="1263"/>
      <c r="N2" s="1263"/>
      <c r="O2" s="1263"/>
      <c r="P2" s="1263"/>
      <c r="Q2" s="1263"/>
    </row>
    <row r="3" spans="1:27" ht="35.75" customHeight="1">
      <c r="A3" s="287" t="s">
        <v>216</v>
      </c>
      <c r="B3" s="864"/>
      <c r="C3" s="344"/>
      <c r="D3" s="344"/>
      <c r="E3" s="344"/>
      <c r="F3" s="359"/>
      <c r="H3" s="291"/>
    </row>
    <row r="4" spans="1:27" ht="35" customHeight="1">
      <c r="A4" s="287" t="s">
        <v>311</v>
      </c>
      <c r="B4" s="346"/>
      <c r="C4" s="345"/>
      <c r="D4" s="345"/>
      <c r="E4" s="345"/>
      <c r="F4" s="345"/>
    </row>
    <row r="5" spans="1:27" ht="35" customHeight="1">
      <c r="A5" s="288" t="s">
        <v>217</v>
      </c>
      <c r="B5" s="816"/>
      <c r="C5" s="345"/>
      <c r="D5" s="345"/>
      <c r="E5" s="345"/>
      <c r="F5" s="345"/>
      <c r="H5" s="1079" t="s">
        <v>666</v>
      </c>
      <c r="I5" s="1079"/>
      <c r="J5" s="1079"/>
      <c r="K5" s="1079"/>
      <c r="L5" s="1079"/>
      <c r="M5" s="1079"/>
      <c r="N5" s="1079"/>
      <c r="O5" s="1079"/>
      <c r="P5" s="1079"/>
      <c r="Q5" s="1079"/>
      <c r="R5" s="599"/>
      <c r="S5" s="368"/>
      <c r="T5" s="368"/>
      <c r="U5" s="368"/>
      <c r="V5" s="368"/>
      <c r="W5" s="368"/>
      <c r="X5" s="368"/>
      <c r="Y5" s="368"/>
      <c r="Z5" s="368"/>
      <c r="AA5" s="368"/>
    </row>
    <row r="6" spans="1:27" ht="35" customHeight="1">
      <c r="A6" s="288" t="s">
        <v>355</v>
      </c>
      <c r="B6" s="345"/>
      <c r="C6" s="345"/>
      <c r="D6" s="345"/>
      <c r="E6" s="345"/>
      <c r="F6" s="345"/>
      <c r="H6" s="1079"/>
      <c r="I6" s="1079"/>
      <c r="J6" s="1079"/>
      <c r="K6" s="1079"/>
      <c r="L6" s="1079"/>
      <c r="M6" s="1079"/>
      <c r="N6" s="1079"/>
      <c r="O6" s="1079"/>
      <c r="P6" s="1079"/>
      <c r="Q6" s="1079"/>
      <c r="R6" s="368"/>
      <c r="S6" s="368"/>
      <c r="T6" s="368"/>
      <c r="U6" s="368"/>
      <c r="V6" s="368"/>
      <c r="W6" s="368"/>
      <c r="X6" s="368"/>
      <c r="Y6" s="368"/>
      <c r="Z6" s="368"/>
      <c r="AA6" s="368"/>
    </row>
    <row r="7" spans="1:27" ht="113.25" customHeight="1">
      <c r="A7" s="288" t="s">
        <v>378</v>
      </c>
      <c r="B7" s="458"/>
      <c r="C7" s="345"/>
      <c r="D7" s="345"/>
      <c r="E7" s="345"/>
      <c r="F7" s="345"/>
      <c r="H7" s="1079"/>
      <c r="I7" s="1079"/>
      <c r="J7" s="1079"/>
      <c r="K7" s="1079"/>
      <c r="L7" s="1079"/>
      <c r="M7" s="1079"/>
      <c r="N7" s="1079"/>
      <c r="O7" s="1079"/>
      <c r="P7" s="1079"/>
      <c r="Q7" s="1079"/>
      <c r="R7" s="368"/>
      <c r="S7" s="368"/>
      <c r="T7" s="368"/>
      <c r="U7" s="368"/>
      <c r="V7" s="368"/>
      <c r="W7" s="368"/>
      <c r="X7" s="368"/>
      <c r="Y7" s="368"/>
      <c r="Z7" s="368"/>
      <c r="AA7" s="368"/>
    </row>
    <row r="8" spans="1:27" ht="34.5" customHeight="1">
      <c r="A8" s="287" t="s">
        <v>317</v>
      </c>
      <c r="B8" s="346"/>
      <c r="C8" s="345"/>
      <c r="D8" s="345"/>
      <c r="E8" s="345"/>
      <c r="F8" s="345"/>
      <c r="H8" s="1079" t="s">
        <v>667</v>
      </c>
      <c r="I8" s="1264"/>
      <c r="J8" s="1264"/>
      <c r="K8" s="1264"/>
      <c r="L8" s="1264"/>
      <c r="M8" s="1264"/>
      <c r="N8" s="1264"/>
      <c r="O8" s="1264"/>
      <c r="P8" s="1264"/>
      <c r="Q8" s="1264"/>
      <c r="R8" s="368"/>
      <c r="S8" s="368"/>
      <c r="T8" s="368"/>
      <c r="U8" s="368"/>
      <c r="V8" s="368"/>
      <c r="W8" s="368"/>
      <c r="X8" s="368"/>
      <c r="Y8" s="368"/>
      <c r="Z8" s="368"/>
      <c r="AA8" s="368"/>
    </row>
    <row r="9" spans="1:27" ht="34.5" customHeight="1">
      <c r="A9" s="287" t="s">
        <v>17</v>
      </c>
      <c r="B9" s="410"/>
      <c r="C9" s="411"/>
      <c r="D9" s="411"/>
      <c r="E9" s="411"/>
      <c r="F9" s="411"/>
      <c r="H9" s="1264"/>
      <c r="I9" s="1264"/>
      <c r="J9" s="1264"/>
      <c r="K9" s="1264"/>
      <c r="L9" s="1264"/>
      <c r="M9" s="1264"/>
      <c r="N9" s="1264"/>
      <c r="O9" s="1264"/>
      <c r="P9" s="1264"/>
      <c r="Q9" s="1264"/>
      <c r="R9" s="368"/>
      <c r="S9" s="368"/>
      <c r="T9" s="368"/>
      <c r="U9" s="368"/>
      <c r="V9" s="368"/>
      <c r="W9" s="368"/>
      <c r="X9" s="368"/>
      <c r="Y9" s="368"/>
      <c r="Z9" s="368"/>
      <c r="AA9" s="368"/>
    </row>
    <row r="10" spans="1:27" ht="39.65" customHeight="1">
      <c r="A10" s="287" t="s">
        <v>312</v>
      </c>
      <c r="B10" s="410"/>
      <c r="C10" s="411"/>
      <c r="D10" s="411"/>
      <c r="E10" s="411"/>
      <c r="F10" s="411"/>
      <c r="H10" s="1264"/>
      <c r="I10" s="1264"/>
      <c r="J10" s="1264"/>
      <c r="K10" s="1264"/>
      <c r="L10" s="1264"/>
      <c r="M10" s="1264"/>
      <c r="N10" s="1264"/>
      <c r="O10" s="1264"/>
      <c r="P10" s="1264"/>
      <c r="Q10" s="1264"/>
      <c r="R10" s="368"/>
      <c r="S10" s="368"/>
      <c r="T10" s="368"/>
      <c r="U10" s="368"/>
      <c r="V10" s="368"/>
      <c r="W10" s="368"/>
      <c r="X10" s="368"/>
      <c r="Y10" s="368"/>
      <c r="Z10" s="368"/>
      <c r="AA10" s="368"/>
    </row>
    <row r="11" spans="1:27" ht="35.5" customHeight="1">
      <c r="A11" s="287" t="s">
        <v>277</v>
      </c>
      <c r="B11" s="410"/>
      <c r="C11" s="411"/>
      <c r="D11" s="411"/>
      <c r="E11" s="411"/>
      <c r="F11" s="411"/>
      <c r="H11" s="1264"/>
      <c r="I11" s="1264"/>
      <c r="J11" s="1264"/>
      <c r="K11" s="1264"/>
      <c r="L11" s="1264"/>
      <c r="M11" s="1264"/>
      <c r="N11" s="1264"/>
      <c r="O11" s="1264"/>
      <c r="P11" s="1264"/>
      <c r="Q11" s="1264"/>
      <c r="R11" s="368"/>
      <c r="S11" s="368"/>
      <c r="T11" s="368"/>
      <c r="U11" s="368"/>
      <c r="V11" s="368"/>
      <c r="W11" s="368"/>
      <c r="X11" s="368"/>
      <c r="Y11" s="368"/>
      <c r="Z11" s="368"/>
      <c r="AA11" s="368"/>
    </row>
    <row r="12" spans="1:27" ht="35.5" customHeight="1">
      <c r="A12" s="288" t="s">
        <v>276</v>
      </c>
      <c r="B12" s="346"/>
      <c r="C12" s="412"/>
      <c r="D12" s="412"/>
      <c r="E12" s="412"/>
      <c r="F12" s="412"/>
      <c r="H12" s="1079" t="s">
        <v>668</v>
      </c>
      <c r="I12" s="1079"/>
      <c r="J12" s="1079"/>
      <c r="K12" s="1079"/>
      <c r="L12" s="1079"/>
      <c r="M12" s="1079"/>
      <c r="N12" s="1079"/>
      <c r="O12" s="1079"/>
      <c r="P12" s="1079"/>
      <c r="Q12" s="1079"/>
      <c r="R12" s="368"/>
      <c r="S12" s="368"/>
      <c r="T12" s="368"/>
      <c r="U12" s="368"/>
      <c r="V12" s="368"/>
      <c r="W12" s="368"/>
      <c r="X12" s="368"/>
      <c r="Y12" s="368"/>
      <c r="Z12" s="368"/>
      <c r="AA12" s="368"/>
    </row>
    <row r="13" spans="1:27" ht="45" customHeight="1">
      <c r="A13" s="288" t="s">
        <v>279</v>
      </c>
      <c r="B13" s="413"/>
      <c r="C13" s="413"/>
      <c r="D13" s="413"/>
      <c r="E13" s="413"/>
      <c r="F13" s="413"/>
      <c r="H13" s="1079"/>
      <c r="I13" s="1079"/>
      <c r="J13" s="1079"/>
      <c r="K13" s="1079"/>
      <c r="L13" s="1079"/>
      <c r="M13" s="1079"/>
      <c r="N13" s="1079"/>
      <c r="O13" s="1079"/>
      <c r="P13" s="1079"/>
      <c r="Q13" s="1079"/>
      <c r="R13" s="368"/>
      <c r="S13" s="368"/>
      <c r="T13" s="368"/>
      <c r="U13" s="368"/>
      <c r="V13" s="368"/>
      <c r="W13" s="368"/>
      <c r="X13" s="368"/>
      <c r="Y13" s="368"/>
      <c r="Z13" s="368"/>
      <c r="AA13" s="368"/>
    </row>
    <row r="14" spans="1:27" ht="43.25" customHeight="1" thickBot="1">
      <c r="A14" s="326" t="s">
        <v>280</v>
      </c>
      <c r="B14" s="414"/>
      <c r="C14" s="415"/>
      <c r="D14" s="415"/>
      <c r="E14" s="415"/>
      <c r="F14" s="415"/>
      <c r="H14" s="1079"/>
      <c r="I14" s="1079"/>
      <c r="J14" s="1079"/>
      <c r="K14" s="1079"/>
      <c r="L14" s="1079"/>
      <c r="M14" s="1079"/>
      <c r="N14" s="1079"/>
      <c r="O14" s="1079"/>
      <c r="P14" s="1079"/>
      <c r="Q14" s="1079"/>
      <c r="R14" s="368"/>
      <c r="S14" s="368"/>
      <c r="T14" s="368"/>
      <c r="U14" s="368"/>
      <c r="V14" s="368"/>
      <c r="W14" s="368"/>
      <c r="X14" s="368"/>
      <c r="Y14" s="368"/>
      <c r="Z14" s="368"/>
      <c r="AA14" s="368"/>
    </row>
    <row r="15" spans="1:27" ht="60.5" customHeight="1" thickTop="1">
      <c r="A15" s="290" t="s">
        <v>318</v>
      </c>
      <c r="B15" s="419"/>
      <c r="C15" s="419"/>
      <c r="D15" s="419"/>
      <c r="E15" s="419"/>
      <c r="F15" s="419"/>
      <c r="H15" s="1079" t="s">
        <v>669</v>
      </c>
      <c r="I15" s="1079"/>
      <c r="J15" s="1079"/>
      <c r="K15" s="1079"/>
      <c r="L15" s="1079"/>
      <c r="M15" s="1079"/>
      <c r="N15" s="1079"/>
      <c r="O15" s="1079"/>
      <c r="P15" s="1079"/>
      <c r="Q15" s="1079"/>
      <c r="R15" s="368"/>
      <c r="S15" s="368"/>
      <c r="T15" s="368"/>
      <c r="U15" s="368"/>
      <c r="V15" s="368"/>
      <c r="W15" s="368"/>
      <c r="X15" s="368"/>
      <c r="Y15" s="368"/>
      <c r="Z15" s="368"/>
      <c r="AA15" s="368"/>
    </row>
    <row r="16" spans="1:27" ht="35.5" customHeight="1">
      <c r="A16" s="288" t="s">
        <v>384</v>
      </c>
      <c r="B16" s="427"/>
      <c r="C16" s="427"/>
      <c r="D16" s="427"/>
      <c r="E16" s="427"/>
      <c r="F16" s="427"/>
      <c r="H16" s="1079"/>
      <c r="I16" s="1079"/>
      <c r="J16" s="1079"/>
      <c r="K16" s="1079"/>
      <c r="L16" s="1079"/>
      <c r="M16" s="1079"/>
      <c r="N16" s="1079"/>
      <c r="O16" s="1079"/>
      <c r="P16" s="1079"/>
      <c r="Q16" s="1079"/>
      <c r="R16" s="368"/>
      <c r="S16" s="368"/>
      <c r="T16" s="368"/>
      <c r="U16" s="368"/>
      <c r="V16" s="368"/>
      <c r="W16" s="368"/>
      <c r="X16" s="368"/>
      <c r="Y16" s="368"/>
      <c r="Z16" s="368"/>
      <c r="AA16" s="368"/>
    </row>
    <row r="17" spans="1:27" ht="35.5" customHeight="1">
      <c r="A17" s="288" t="s">
        <v>316</v>
      </c>
      <c r="B17" s="419"/>
      <c r="C17" s="419"/>
      <c r="D17" s="419"/>
      <c r="E17" s="419"/>
      <c r="F17" s="419"/>
      <c r="H17" s="1079"/>
      <c r="I17" s="1079"/>
      <c r="J17" s="1079"/>
      <c r="K17" s="1079"/>
      <c r="L17" s="1079"/>
      <c r="M17" s="1079"/>
      <c r="N17" s="1079"/>
      <c r="O17" s="1079"/>
      <c r="P17" s="1079"/>
      <c r="Q17" s="1079"/>
      <c r="R17" s="368"/>
      <c r="S17" s="368"/>
      <c r="T17" s="368"/>
      <c r="U17" s="368"/>
      <c r="V17" s="368"/>
      <c r="W17" s="368"/>
      <c r="X17" s="368"/>
      <c r="Y17" s="368"/>
      <c r="Z17" s="368"/>
      <c r="AA17" s="368"/>
    </row>
    <row r="18" spans="1:27" ht="35.5" customHeight="1">
      <c r="A18" s="288" t="s">
        <v>326</v>
      </c>
      <c r="B18" s="419"/>
      <c r="C18" s="419"/>
      <c r="D18" s="419"/>
      <c r="E18" s="419"/>
      <c r="F18" s="419"/>
      <c r="H18" s="1079" t="s">
        <v>670</v>
      </c>
      <c r="I18" s="1079"/>
      <c r="J18" s="1079"/>
      <c r="K18" s="1079"/>
      <c r="L18" s="1079"/>
      <c r="M18" s="1079"/>
      <c r="N18" s="1079"/>
      <c r="O18" s="1079"/>
      <c r="P18" s="1079"/>
      <c r="Q18" s="1079"/>
      <c r="R18" s="368"/>
      <c r="S18" s="368"/>
      <c r="T18" s="368"/>
      <c r="U18" s="368"/>
      <c r="V18" s="368"/>
      <c r="W18" s="368"/>
      <c r="X18" s="368"/>
      <c r="Y18" s="368"/>
      <c r="Z18" s="368"/>
      <c r="AA18" s="368"/>
    </row>
    <row r="19" spans="1:27" ht="83.25" customHeight="1">
      <c r="A19" s="288" t="s">
        <v>403</v>
      </c>
      <c r="B19" s="466"/>
      <c r="C19" s="417"/>
      <c r="D19" s="417"/>
      <c r="E19" s="417"/>
      <c r="F19" s="417"/>
      <c r="H19" s="1079"/>
      <c r="I19" s="1079"/>
      <c r="J19" s="1079"/>
      <c r="K19" s="1079"/>
      <c r="L19" s="1079"/>
      <c r="M19" s="1079"/>
      <c r="N19" s="1079"/>
      <c r="O19" s="1079"/>
      <c r="P19" s="1079"/>
      <c r="Q19" s="1079"/>
      <c r="R19" s="368"/>
      <c r="S19" s="368"/>
      <c r="T19" s="368"/>
      <c r="U19" s="368"/>
      <c r="V19" s="368"/>
      <c r="W19" s="368"/>
      <c r="X19" s="368"/>
      <c r="Y19" s="368"/>
      <c r="Z19" s="368"/>
      <c r="AA19" s="368"/>
    </row>
    <row r="20" spans="1:27" ht="37.5" customHeight="1">
      <c r="A20" s="288" t="s">
        <v>385</v>
      </c>
      <c r="B20" s="416"/>
      <c r="C20" s="417"/>
      <c r="D20" s="417"/>
      <c r="E20" s="417"/>
      <c r="F20" s="417"/>
      <c r="H20" s="1079"/>
      <c r="I20" s="1079"/>
      <c r="J20" s="1079"/>
      <c r="K20" s="1079"/>
      <c r="L20" s="1079"/>
      <c r="M20" s="1079"/>
      <c r="N20" s="1079"/>
      <c r="O20" s="1079"/>
      <c r="P20" s="1079"/>
      <c r="Q20" s="1079"/>
      <c r="R20" s="368"/>
      <c r="S20" s="368"/>
      <c r="T20" s="368"/>
      <c r="U20" s="368"/>
      <c r="V20" s="368"/>
      <c r="W20" s="368"/>
      <c r="X20" s="368"/>
      <c r="Y20" s="368"/>
      <c r="Z20" s="368"/>
      <c r="AA20" s="368"/>
    </row>
    <row r="21" spans="1:27" ht="36" customHeight="1">
      <c r="A21" s="288" t="s">
        <v>386</v>
      </c>
      <c r="B21" s="418"/>
      <c r="C21" s="418"/>
      <c r="D21" s="418"/>
      <c r="E21" s="418"/>
      <c r="F21" s="418"/>
      <c r="H21" s="1079"/>
      <c r="I21" s="1079"/>
      <c r="J21" s="1079"/>
      <c r="K21" s="1079"/>
      <c r="L21" s="1079"/>
      <c r="M21" s="1079"/>
      <c r="N21" s="1079"/>
      <c r="O21" s="1079"/>
      <c r="P21" s="1079"/>
      <c r="Q21" s="1079"/>
      <c r="R21" s="368"/>
      <c r="S21" s="368"/>
      <c r="T21" s="368"/>
      <c r="U21" s="368"/>
      <c r="V21" s="368"/>
      <c r="W21" s="368"/>
      <c r="X21" s="368"/>
      <c r="Y21" s="368"/>
      <c r="Z21" s="368"/>
      <c r="AA21" s="368"/>
    </row>
    <row r="22" spans="1:27" ht="37.5" customHeight="1">
      <c r="A22" s="325" t="s">
        <v>215</v>
      </c>
      <c r="B22" s="458"/>
      <c r="C22" s="459"/>
      <c r="D22" s="459"/>
      <c r="E22" s="459"/>
      <c r="F22" s="459"/>
      <c r="H22" s="1079" t="s">
        <v>671</v>
      </c>
      <c r="I22" s="1079"/>
      <c r="J22" s="1079"/>
      <c r="K22" s="1079"/>
      <c r="L22" s="1079"/>
      <c r="M22" s="1079"/>
      <c r="N22" s="1079"/>
      <c r="O22" s="1079"/>
      <c r="P22" s="1079"/>
      <c r="Q22" s="1079"/>
      <c r="R22" s="368"/>
      <c r="S22" s="368"/>
      <c r="T22" s="368"/>
      <c r="U22" s="368"/>
      <c r="V22" s="368"/>
      <c r="W22" s="368"/>
      <c r="X22" s="368"/>
      <c r="Y22" s="368"/>
      <c r="Z22" s="368"/>
      <c r="AA22" s="368"/>
    </row>
    <row r="23" spans="1:27">
      <c r="H23" s="1079"/>
      <c r="I23" s="1079"/>
      <c r="J23" s="1079"/>
      <c r="K23" s="1079"/>
      <c r="L23" s="1079"/>
      <c r="M23" s="1079"/>
      <c r="N23" s="1079"/>
      <c r="O23" s="1079"/>
      <c r="P23" s="1079"/>
      <c r="Q23" s="1079"/>
    </row>
    <row r="24" spans="1:27">
      <c r="H24" s="1079"/>
      <c r="I24" s="1079"/>
      <c r="J24" s="1079"/>
      <c r="K24" s="1079"/>
      <c r="L24" s="1079"/>
      <c r="M24" s="1079"/>
      <c r="N24" s="1079"/>
      <c r="O24" s="1079"/>
      <c r="P24" s="1079"/>
      <c r="Q24" s="1079"/>
    </row>
    <row r="25" spans="1:27">
      <c r="H25" s="1079"/>
      <c r="I25" s="1079"/>
      <c r="J25" s="1079"/>
      <c r="K25" s="1079"/>
      <c r="L25" s="1079"/>
      <c r="M25" s="1079"/>
      <c r="N25" s="1079"/>
      <c r="O25" s="1079"/>
      <c r="P25" s="1079"/>
      <c r="Q25" s="1079"/>
    </row>
    <row r="26" spans="1:27">
      <c r="H26" s="1079"/>
      <c r="I26" s="1079"/>
      <c r="J26" s="1079"/>
      <c r="K26" s="1079"/>
      <c r="L26" s="1079"/>
      <c r="M26" s="1079"/>
      <c r="N26" s="1079"/>
      <c r="O26" s="1079"/>
      <c r="P26" s="1079"/>
      <c r="Q26" s="1079"/>
    </row>
    <row r="27" spans="1:27">
      <c r="H27" s="1079"/>
      <c r="I27" s="1079"/>
      <c r="J27" s="1079"/>
      <c r="K27" s="1079"/>
      <c r="L27" s="1079"/>
      <c r="M27" s="1079"/>
      <c r="N27" s="1079"/>
      <c r="O27" s="1079"/>
      <c r="P27" s="1079"/>
      <c r="Q27" s="1079"/>
    </row>
    <row r="28" spans="1:27">
      <c r="H28" s="1079"/>
      <c r="I28" s="1079"/>
      <c r="J28" s="1079"/>
      <c r="K28" s="1079"/>
      <c r="L28" s="1079"/>
      <c r="M28" s="1079"/>
      <c r="N28" s="1079"/>
      <c r="O28" s="1079"/>
      <c r="P28" s="1079"/>
      <c r="Q28" s="1079"/>
    </row>
    <row r="29" spans="1:27">
      <c r="H29" s="1079"/>
      <c r="I29" s="1079"/>
      <c r="J29" s="1079"/>
      <c r="K29" s="1079"/>
      <c r="L29" s="1079"/>
      <c r="M29" s="1079"/>
      <c r="N29" s="1079"/>
      <c r="O29" s="1079"/>
      <c r="P29" s="1079"/>
      <c r="Q29" s="1079"/>
    </row>
    <row r="30" spans="1:27">
      <c r="H30" s="1079"/>
      <c r="I30" s="1079"/>
      <c r="J30" s="1079"/>
      <c r="K30" s="1079"/>
      <c r="L30" s="1079"/>
      <c r="M30" s="1079"/>
      <c r="N30" s="1079"/>
      <c r="O30" s="1079"/>
      <c r="P30" s="1079"/>
      <c r="Q30" s="1079"/>
    </row>
    <row r="31" spans="1:27">
      <c r="H31" s="1079"/>
      <c r="I31" s="1079"/>
      <c r="J31" s="1079"/>
      <c r="K31" s="1079"/>
      <c r="L31" s="1079"/>
      <c r="M31" s="1079"/>
      <c r="N31" s="1079"/>
      <c r="O31" s="1079"/>
      <c r="P31" s="1079"/>
      <c r="Q31" s="1079"/>
    </row>
    <row r="32" spans="1:27">
      <c r="H32" s="1079"/>
      <c r="I32" s="1079"/>
      <c r="J32" s="1079"/>
      <c r="K32" s="1079"/>
      <c r="L32" s="1079"/>
      <c r="M32" s="1079"/>
      <c r="N32" s="1079"/>
      <c r="O32" s="1079"/>
      <c r="P32" s="1079"/>
      <c r="Q32" s="1079"/>
    </row>
    <row r="33" spans="8:17">
      <c r="H33" s="602"/>
      <c r="I33" s="602"/>
      <c r="J33" s="602"/>
      <c r="K33" s="602"/>
      <c r="L33" s="602"/>
      <c r="M33" s="602"/>
      <c r="N33" s="602"/>
      <c r="O33" s="602"/>
      <c r="P33" s="602"/>
      <c r="Q33" s="602"/>
    </row>
    <row r="34" spans="8:17">
      <c r="H34" s="602"/>
      <c r="I34" s="602"/>
      <c r="J34" s="602"/>
      <c r="K34" s="602"/>
      <c r="L34" s="602"/>
      <c r="M34" s="602"/>
      <c r="N34" s="602"/>
      <c r="O34" s="602"/>
      <c r="P34" s="602"/>
      <c r="Q34" s="602"/>
    </row>
    <row r="35" spans="8:17">
      <c r="H35" s="602"/>
      <c r="I35" s="602"/>
      <c r="J35" s="602"/>
      <c r="K35" s="602"/>
      <c r="L35" s="602"/>
      <c r="M35" s="602"/>
      <c r="N35" s="602"/>
      <c r="O35" s="602"/>
      <c r="P35" s="602"/>
      <c r="Q35" s="602"/>
    </row>
  </sheetData>
  <mergeCells count="7">
    <mergeCell ref="H22:Q32"/>
    <mergeCell ref="H2:Q2"/>
    <mergeCell ref="H5:Q7"/>
    <mergeCell ref="H8:Q11"/>
    <mergeCell ref="H12:Q14"/>
    <mergeCell ref="H15:Q17"/>
    <mergeCell ref="H18:Q21"/>
  </mergeCells>
  <phoneticPr fontId="15"/>
  <conditionalFormatting sqref="B15:B21">
    <cfRule type="expression" dxfId="19" priority="5">
      <formula>$B$15="○"</formula>
    </cfRule>
  </conditionalFormatting>
  <conditionalFormatting sqref="C15:C21">
    <cfRule type="expression" dxfId="18" priority="4">
      <formula>$C$15="○"</formula>
    </cfRule>
  </conditionalFormatting>
  <conditionalFormatting sqref="D15:D21">
    <cfRule type="expression" dxfId="17" priority="3">
      <formula>$D$15="○"</formula>
    </cfRule>
  </conditionalFormatting>
  <conditionalFormatting sqref="E15:E21">
    <cfRule type="expression" dxfId="16" priority="2">
      <formula>$E$15="○"</formula>
    </cfRule>
  </conditionalFormatting>
  <conditionalFormatting sqref="F15:F21">
    <cfRule type="expression" dxfId="15" priority="1">
      <formula>$F$15="○"</formula>
    </cfRule>
  </conditionalFormatting>
  <dataValidations count="1">
    <dataValidation type="list" allowBlank="1" showInputMessage="1" showErrorMessage="1" sqref="C20:F20" xr:uid="{00000000-0002-0000-0A00-000001000000}">
      <formula1>"有,無"</formula1>
    </dataValidation>
  </dataValidations>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xr:uid="{5EEDC7E6-D7CD-4307-94FC-9AA80904FB7F}">
          <x14:formula1>
            <xm:f>選択肢!$C$31</xm:f>
          </x14:formula1>
          <xm:sqref>B16:F16</xm:sqref>
        </x14:dataValidation>
        <x14:dataValidation type="list" allowBlank="1" showInputMessage="1" showErrorMessage="1" error="「－」、「○」どちらかを選択" xr:uid="{5EF134B6-B0ED-45A8-8005-4C1170D5D03C}">
          <x14:formula1>
            <xm:f>選択肢!$C$32:$D$32</xm:f>
          </x14:formula1>
          <xm:sqref>B17:F18</xm:sqref>
        </x14:dataValidation>
        <x14:dataValidation type="list" allowBlank="1" showInputMessage="1" xr:uid="{CAFFB902-770D-491D-B3EF-F25CFF2E553C}">
          <x14:formula1>
            <xm:f>選択肢!$C$29:$D$29</xm:f>
          </x14:formula1>
          <xm:sqref>B6:F6</xm:sqref>
        </x14:dataValidation>
        <x14:dataValidation type="list" allowBlank="1" showInputMessage="1" showErrorMessage="1" error="活用予定がない場合は入力不要" xr:uid="{8ECF5E5A-533A-4445-9B38-C837CB6EA4D3}">
          <x14:formula1>
            <xm:f>選択肢!$C$30</xm:f>
          </x14:formula1>
          <xm:sqref>B15:F15</xm:sqref>
        </x14:dataValidation>
        <x14:dataValidation type="list" allowBlank="1" showInputMessage="1" xr:uid="{FF8BEE9A-34FC-4B28-A9BD-6DF7E629B387}">
          <x14:formula1>
            <xm:f>選択肢!$C$33:$D$33</xm:f>
          </x14:formula1>
          <xm:sqref>B20</xm:sqref>
        </x14:dataValidation>
        <x14:dataValidation type="list" allowBlank="1" showInputMessage="1" xr:uid="{2841ED04-DC42-4879-8C8B-B1DBBC9EAFE7}">
          <x14:formula1>
            <xm:f>選択肢!$C$34:$E$34</xm:f>
          </x14:formula1>
          <xm:sqref>B21:F21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3"/>
  <sheetViews>
    <sheetView view="pageBreakPreview" zoomScale="115" zoomScaleNormal="100" zoomScaleSheetLayoutView="115" workbookViewId="0">
      <selection activeCell="C19" sqref="C19"/>
    </sheetView>
  </sheetViews>
  <sheetFormatPr defaultColWidth="9" defaultRowHeight="13"/>
  <cols>
    <col min="1" max="1" width="22.08984375" style="243" customWidth="1"/>
    <col min="2" max="6" width="18" style="243" customWidth="1"/>
    <col min="7" max="7" width="3.81640625" style="243" customWidth="1"/>
    <col min="8" max="16384" width="9" style="243"/>
  </cols>
  <sheetData>
    <row r="1" spans="1:17" ht="14">
      <c r="A1" s="225"/>
    </row>
    <row r="2" spans="1:17" ht="19.25" customHeight="1">
      <c r="A2" s="251" t="s">
        <v>776</v>
      </c>
      <c r="H2" s="1263" t="s">
        <v>665</v>
      </c>
      <c r="I2" s="1263"/>
      <c r="J2" s="1263"/>
      <c r="K2" s="1263"/>
      <c r="L2" s="1263"/>
      <c r="M2" s="1263"/>
      <c r="N2" s="1263"/>
      <c r="O2" s="1263"/>
      <c r="P2" s="1263"/>
      <c r="Q2" s="1263"/>
    </row>
    <row r="3" spans="1:17" ht="28.5" customHeight="1">
      <c r="A3" s="287" t="s">
        <v>328</v>
      </c>
      <c r="B3" s="864"/>
      <c r="C3" s="803"/>
      <c r="D3" s="344"/>
      <c r="E3" s="344"/>
      <c r="F3" s="359"/>
    </row>
    <row r="4" spans="1:17" ht="28.5" customHeight="1">
      <c r="A4" s="287" t="s">
        <v>311</v>
      </c>
      <c r="B4" s="346"/>
      <c r="C4" s="345"/>
      <c r="D4" s="345"/>
      <c r="E4" s="345"/>
      <c r="F4" s="345"/>
    </row>
    <row r="5" spans="1:17" ht="28.5" customHeight="1">
      <c r="A5" s="288" t="s">
        <v>217</v>
      </c>
      <c r="B5" s="410"/>
      <c r="C5" s="411"/>
      <c r="D5" s="411"/>
      <c r="E5" s="411"/>
      <c r="F5" s="411"/>
      <c r="H5" s="1258" t="s">
        <v>672</v>
      </c>
      <c r="I5" s="1258"/>
      <c r="J5" s="1258"/>
      <c r="K5" s="1258"/>
      <c r="L5" s="1258"/>
      <c r="M5" s="1258"/>
      <c r="N5" s="1258"/>
      <c r="O5" s="1258"/>
      <c r="P5" s="1258"/>
      <c r="Q5" s="1258"/>
    </row>
    <row r="6" spans="1:17" ht="28.5" customHeight="1">
      <c r="A6" s="288" t="s">
        <v>355</v>
      </c>
      <c r="B6" s="411"/>
      <c r="C6" s="411"/>
      <c r="D6" s="411"/>
      <c r="E6" s="411"/>
      <c r="F6" s="411"/>
      <c r="H6" s="1258"/>
      <c r="I6" s="1258"/>
      <c r="J6" s="1258"/>
      <c r="K6" s="1258"/>
      <c r="L6" s="1258"/>
      <c r="M6" s="1258"/>
      <c r="N6" s="1258"/>
      <c r="O6" s="1258"/>
      <c r="P6" s="1258"/>
      <c r="Q6" s="1258"/>
    </row>
    <row r="7" spans="1:17" ht="71.25" customHeight="1">
      <c r="A7" s="288" t="s">
        <v>377</v>
      </c>
      <c r="B7" s="458"/>
      <c r="C7" s="459"/>
      <c r="D7" s="345"/>
      <c r="E7" s="345"/>
      <c r="F7" s="345"/>
      <c r="H7" s="1258"/>
      <c r="I7" s="1258"/>
      <c r="J7" s="1258"/>
      <c r="K7" s="1258"/>
      <c r="L7" s="1258"/>
      <c r="M7" s="1258"/>
      <c r="N7" s="1258"/>
      <c r="O7" s="1258"/>
      <c r="P7" s="1258"/>
      <c r="Q7" s="1258"/>
    </row>
    <row r="8" spans="1:17" ht="35.5" customHeight="1">
      <c r="A8" s="287" t="s">
        <v>207</v>
      </c>
      <c r="B8" s="420"/>
      <c r="C8" s="421"/>
      <c r="D8" s="345"/>
      <c r="E8" s="345"/>
      <c r="F8" s="345"/>
      <c r="H8" s="1258"/>
      <c r="I8" s="1258"/>
      <c r="J8" s="1258"/>
      <c r="K8" s="1258"/>
      <c r="L8" s="1258"/>
      <c r="M8" s="1258"/>
      <c r="N8" s="1258"/>
      <c r="O8" s="1258"/>
      <c r="P8" s="1258"/>
      <c r="Q8" s="1258"/>
    </row>
    <row r="9" spans="1:17" ht="38.25" customHeight="1">
      <c r="A9" s="287" t="s">
        <v>317</v>
      </c>
      <c r="B9" s="346"/>
      <c r="C9" s="345"/>
      <c r="D9" s="345"/>
      <c r="E9" s="345"/>
      <c r="F9" s="345"/>
      <c r="H9" s="1258" t="s">
        <v>667</v>
      </c>
      <c r="I9" s="1258"/>
      <c r="J9" s="1258"/>
      <c r="K9" s="1258"/>
      <c r="L9" s="1258"/>
      <c r="M9" s="1258"/>
      <c r="N9" s="1258"/>
      <c r="O9" s="1258"/>
      <c r="P9" s="1258"/>
      <c r="Q9" s="1258"/>
    </row>
    <row r="10" spans="1:17" ht="27.5" customHeight="1">
      <c r="A10" s="287" t="s">
        <v>17</v>
      </c>
      <c r="B10" s="410"/>
      <c r="C10" s="411"/>
      <c r="D10" s="411"/>
      <c r="E10" s="411"/>
      <c r="F10" s="411"/>
      <c r="H10" s="1258"/>
      <c r="I10" s="1258"/>
      <c r="J10" s="1258"/>
      <c r="K10" s="1258"/>
      <c r="L10" s="1258"/>
      <c r="M10" s="1258"/>
      <c r="N10" s="1258"/>
      <c r="O10" s="1258"/>
      <c r="P10" s="1258"/>
      <c r="Q10" s="1258"/>
    </row>
    <row r="11" spans="1:17" ht="36" customHeight="1">
      <c r="A11" s="287" t="s">
        <v>312</v>
      </c>
      <c r="B11" s="410"/>
      <c r="C11" s="411"/>
      <c r="D11" s="411"/>
      <c r="E11" s="411"/>
      <c r="F11" s="411"/>
      <c r="H11" s="1258"/>
      <c r="I11" s="1258"/>
      <c r="J11" s="1258"/>
      <c r="K11" s="1258"/>
      <c r="L11" s="1258"/>
      <c r="M11" s="1258"/>
      <c r="N11" s="1258"/>
      <c r="O11" s="1258"/>
      <c r="P11" s="1258"/>
      <c r="Q11" s="1258"/>
    </row>
    <row r="12" spans="1:17" ht="36" customHeight="1">
      <c r="A12" s="287" t="s">
        <v>277</v>
      </c>
      <c r="B12" s="410"/>
      <c r="C12" s="411"/>
      <c r="D12" s="411"/>
      <c r="E12" s="411"/>
      <c r="F12" s="411"/>
      <c r="H12" s="1258"/>
      <c r="I12" s="1258"/>
      <c r="J12" s="1258"/>
      <c r="K12" s="1258"/>
      <c r="L12" s="1258"/>
      <c r="M12" s="1258"/>
      <c r="N12" s="1258"/>
      <c r="O12" s="1258"/>
      <c r="P12" s="1258"/>
      <c r="Q12" s="1258"/>
    </row>
    <row r="13" spans="1:17" ht="33.75" customHeight="1">
      <c r="A13" s="288" t="s">
        <v>643</v>
      </c>
      <c r="B13" s="346"/>
      <c r="C13" s="412"/>
      <c r="D13" s="412"/>
      <c r="E13" s="412"/>
      <c r="F13" s="412"/>
      <c r="H13" s="1258" t="s">
        <v>673</v>
      </c>
      <c r="I13" s="1258"/>
      <c r="J13" s="1258"/>
      <c r="K13" s="1258"/>
      <c r="L13" s="1258"/>
      <c r="M13" s="1258"/>
      <c r="N13" s="1258"/>
      <c r="O13" s="1258"/>
      <c r="P13" s="1258"/>
      <c r="Q13" s="1258"/>
    </row>
    <row r="14" spans="1:17" ht="39.65" customHeight="1">
      <c r="A14" s="288" t="s">
        <v>279</v>
      </c>
      <c r="B14" s="422"/>
      <c r="C14" s="422"/>
      <c r="D14" s="422"/>
      <c r="E14" s="422"/>
      <c r="F14" s="422"/>
      <c r="H14" s="1258"/>
      <c r="I14" s="1258"/>
      <c r="J14" s="1258"/>
      <c r="K14" s="1258"/>
      <c r="L14" s="1258"/>
      <c r="M14" s="1258"/>
      <c r="N14" s="1258"/>
      <c r="O14" s="1258"/>
      <c r="P14" s="1258"/>
      <c r="Q14" s="1258"/>
    </row>
    <row r="15" spans="1:17" ht="67.5" customHeight="1" thickBot="1">
      <c r="A15" s="326" t="s">
        <v>280</v>
      </c>
      <c r="B15" s="457"/>
      <c r="C15" s="438"/>
      <c r="D15" s="438"/>
      <c r="E15" s="438"/>
      <c r="F15" s="438"/>
      <c r="H15" s="1258"/>
      <c r="I15" s="1258"/>
      <c r="J15" s="1258"/>
      <c r="K15" s="1258"/>
      <c r="L15" s="1258"/>
      <c r="M15" s="1258"/>
      <c r="N15" s="1258"/>
      <c r="O15" s="1258"/>
      <c r="P15" s="1258"/>
      <c r="Q15" s="1258"/>
    </row>
    <row r="16" spans="1:17" ht="56.5" customHeight="1" thickTop="1">
      <c r="A16" s="290" t="s">
        <v>318</v>
      </c>
      <c r="B16" s="419"/>
      <c r="C16" s="419"/>
      <c r="D16" s="419"/>
      <c r="E16" s="419"/>
      <c r="F16" s="419"/>
      <c r="H16" s="1258"/>
      <c r="I16" s="1258"/>
      <c r="J16" s="1258"/>
      <c r="K16" s="1258"/>
      <c r="L16" s="1258"/>
      <c r="M16" s="1258"/>
      <c r="N16" s="1258"/>
      <c r="O16" s="1258"/>
      <c r="P16" s="1258"/>
      <c r="Q16" s="1258"/>
    </row>
    <row r="17" spans="1:17" ht="29.25" customHeight="1">
      <c r="A17" s="288" t="s">
        <v>391</v>
      </c>
      <c r="B17" s="417"/>
      <c r="C17" s="417"/>
      <c r="D17" s="417"/>
      <c r="E17" s="417"/>
      <c r="F17" s="417"/>
      <c r="H17" s="1258"/>
      <c r="I17" s="1258"/>
      <c r="J17" s="1258"/>
      <c r="K17" s="1258"/>
      <c r="L17" s="1258"/>
      <c r="M17" s="1258"/>
      <c r="N17" s="1258"/>
      <c r="O17" s="1258"/>
      <c r="P17" s="1258"/>
      <c r="Q17" s="1258"/>
    </row>
    <row r="18" spans="1:17" ht="37.5" customHeight="1">
      <c r="A18" s="288" t="s">
        <v>218</v>
      </c>
      <c r="B18" s="425"/>
      <c r="C18" s="425"/>
      <c r="D18" s="425"/>
      <c r="E18" s="425"/>
      <c r="F18" s="425"/>
      <c r="H18" s="1258"/>
      <c r="I18" s="1258"/>
      <c r="J18" s="1258"/>
      <c r="K18" s="1258"/>
      <c r="L18" s="1258"/>
      <c r="M18" s="1258"/>
      <c r="N18" s="1258"/>
      <c r="O18" s="1258"/>
      <c r="P18" s="1258"/>
      <c r="Q18" s="1258"/>
    </row>
    <row r="19" spans="1:17" ht="50.25" customHeight="1">
      <c r="A19" s="288" t="s">
        <v>226</v>
      </c>
      <c r="B19" s="423"/>
      <c r="C19" s="423"/>
      <c r="D19" s="423"/>
      <c r="E19" s="423"/>
      <c r="F19" s="423"/>
      <c r="H19" s="1258" t="s">
        <v>674</v>
      </c>
      <c r="I19" s="1258"/>
      <c r="J19" s="1258"/>
      <c r="K19" s="1258"/>
      <c r="L19" s="1258"/>
      <c r="M19" s="1258"/>
      <c r="N19" s="1258"/>
      <c r="O19" s="1258"/>
      <c r="P19" s="1258"/>
      <c r="Q19" s="1258"/>
    </row>
    <row r="20" spans="1:17" ht="50.25" customHeight="1">
      <c r="A20" s="288" t="s">
        <v>320</v>
      </c>
      <c r="B20" s="423"/>
      <c r="C20" s="423"/>
      <c r="D20" s="423"/>
      <c r="E20" s="423"/>
      <c r="F20" s="423"/>
      <c r="H20" s="1258"/>
      <c r="I20" s="1258"/>
      <c r="J20" s="1258"/>
      <c r="K20" s="1258"/>
      <c r="L20" s="1258"/>
      <c r="M20" s="1258"/>
      <c r="N20" s="1258"/>
      <c r="O20" s="1258"/>
      <c r="P20" s="1258"/>
      <c r="Q20" s="1258"/>
    </row>
    <row r="21" spans="1:17" ht="50.25" customHeight="1">
      <c r="A21" s="288" t="s">
        <v>321</v>
      </c>
      <c r="B21" s="423"/>
      <c r="C21" s="423"/>
      <c r="D21" s="423"/>
      <c r="E21" s="423"/>
      <c r="F21" s="423"/>
      <c r="H21" s="1258"/>
      <c r="I21" s="1258"/>
      <c r="J21" s="1258"/>
      <c r="K21" s="1258"/>
      <c r="L21" s="1258"/>
      <c r="M21" s="1258"/>
      <c r="N21" s="1258"/>
      <c r="O21" s="1258"/>
      <c r="P21" s="1258"/>
      <c r="Q21" s="1258"/>
    </row>
    <row r="22" spans="1:17" ht="44" customHeight="1">
      <c r="A22" s="288" t="s">
        <v>227</v>
      </c>
      <c r="B22" s="423"/>
      <c r="C22" s="423"/>
      <c r="D22" s="423"/>
      <c r="E22" s="423"/>
      <c r="F22" s="423"/>
      <c r="H22" s="1258"/>
      <c r="I22" s="1258"/>
      <c r="J22" s="1258"/>
      <c r="K22" s="1258"/>
      <c r="L22" s="1258"/>
      <c r="M22" s="1258"/>
      <c r="N22" s="1258"/>
      <c r="O22" s="1258"/>
      <c r="P22" s="1258"/>
      <c r="Q22" s="1258"/>
    </row>
    <row r="23" spans="1:17" ht="47.5" customHeight="1">
      <c r="A23" s="288" t="s">
        <v>228</v>
      </c>
      <c r="B23" s="423"/>
      <c r="C23" s="423"/>
      <c r="D23" s="423"/>
      <c r="E23" s="423"/>
      <c r="F23" s="423"/>
      <c r="H23" s="1258"/>
      <c r="I23" s="1258"/>
      <c r="J23" s="1258"/>
      <c r="K23" s="1258"/>
      <c r="L23" s="1258"/>
      <c r="M23" s="1258"/>
      <c r="N23" s="1258"/>
      <c r="O23" s="1258"/>
      <c r="P23" s="1258"/>
      <c r="Q23" s="1258"/>
    </row>
    <row r="24" spans="1:17" ht="50.25" customHeight="1">
      <c r="A24" s="288" t="s">
        <v>322</v>
      </c>
      <c r="B24" s="423"/>
      <c r="C24" s="423"/>
      <c r="D24" s="423"/>
      <c r="E24" s="423"/>
      <c r="F24" s="423"/>
      <c r="H24" s="1258"/>
      <c r="I24" s="1258"/>
      <c r="J24" s="1258"/>
      <c r="K24" s="1258"/>
      <c r="L24" s="1258"/>
      <c r="M24" s="1258"/>
      <c r="N24" s="1258"/>
      <c r="O24" s="1258"/>
      <c r="P24" s="1258"/>
      <c r="Q24" s="1258"/>
    </row>
    <row r="25" spans="1:17" ht="33.75" customHeight="1">
      <c r="A25" s="287" t="s">
        <v>215</v>
      </c>
      <c r="B25" s="426"/>
      <c r="C25" s="426"/>
      <c r="D25" s="426"/>
      <c r="E25" s="426"/>
      <c r="F25" s="426"/>
      <c r="H25" s="600"/>
      <c r="I25" s="600"/>
      <c r="J25" s="600"/>
      <c r="K25" s="600"/>
      <c r="L25" s="600"/>
      <c r="M25" s="600"/>
      <c r="N25" s="600"/>
      <c r="O25" s="600"/>
      <c r="P25" s="600"/>
      <c r="Q25" s="600"/>
    </row>
    <row r="26" spans="1:17">
      <c r="A26" s="291"/>
      <c r="B26" s="251"/>
      <c r="C26" s="251"/>
      <c r="D26" s="251"/>
      <c r="E26" s="251"/>
      <c r="F26" s="251"/>
      <c r="H26" s="600"/>
      <c r="I26" s="600"/>
      <c r="J26" s="600"/>
      <c r="K26" s="600"/>
      <c r="L26" s="600"/>
      <c r="M26" s="600"/>
      <c r="N26" s="600"/>
      <c r="O26" s="600"/>
      <c r="P26" s="600"/>
      <c r="Q26" s="600"/>
    </row>
    <row r="27" spans="1:17">
      <c r="H27" s="600"/>
      <c r="I27" s="600"/>
      <c r="J27" s="600"/>
      <c r="K27" s="600"/>
      <c r="L27" s="600"/>
      <c r="M27" s="600"/>
      <c r="N27" s="600"/>
      <c r="O27" s="600"/>
      <c r="P27" s="600"/>
      <c r="Q27" s="600"/>
    </row>
    <row r="28" spans="1:17">
      <c r="H28" s="600"/>
      <c r="I28" s="600"/>
      <c r="J28" s="600"/>
      <c r="K28" s="600"/>
      <c r="L28" s="600"/>
      <c r="M28" s="600"/>
      <c r="N28" s="600"/>
      <c r="O28" s="600"/>
      <c r="P28" s="600"/>
      <c r="Q28" s="600"/>
    </row>
    <row r="29" spans="1:17">
      <c r="H29" s="600"/>
      <c r="I29" s="600"/>
      <c r="J29" s="600"/>
      <c r="K29" s="600"/>
      <c r="L29" s="600"/>
      <c r="M29" s="600"/>
      <c r="N29" s="600"/>
      <c r="O29" s="600"/>
      <c r="P29" s="600"/>
      <c r="Q29" s="600"/>
    </row>
    <row r="30" spans="1:17">
      <c r="H30" s="600"/>
      <c r="I30" s="600"/>
      <c r="J30" s="600"/>
      <c r="K30" s="600"/>
      <c r="L30" s="600"/>
      <c r="M30" s="600"/>
      <c r="N30" s="600"/>
      <c r="O30" s="600"/>
      <c r="P30" s="600"/>
      <c r="Q30" s="600"/>
    </row>
    <row r="31" spans="1:17">
      <c r="H31" s="600"/>
      <c r="I31" s="600"/>
      <c r="J31" s="600"/>
      <c r="K31" s="600"/>
      <c r="L31" s="600"/>
      <c r="M31" s="600"/>
      <c r="N31" s="600"/>
      <c r="O31" s="600"/>
      <c r="P31" s="600"/>
      <c r="Q31" s="600"/>
    </row>
    <row r="32" spans="1:17">
      <c r="H32" s="600"/>
      <c r="I32" s="600"/>
      <c r="J32" s="600"/>
      <c r="K32" s="600"/>
      <c r="L32" s="600"/>
      <c r="M32" s="600"/>
      <c r="N32" s="600"/>
      <c r="O32" s="600"/>
      <c r="P32" s="600"/>
      <c r="Q32" s="600"/>
    </row>
    <row r="33" spans="8:17">
      <c r="H33" s="600"/>
      <c r="I33" s="600"/>
      <c r="J33" s="600"/>
      <c r="K33" s="600"/>
      <c r="L33" s="600"/>
      <c r="M33" s="600"/>
      <c r="N33" s="600"/>
      <c r="O33" s="600"/>
      <c r="P33" s="600"/>
      <c r="Q33" s="600"/>
    </row>
  </sheetData>
  <mergeCells count="5">
    <mergeCell ref="H2:Q2"/>
    <mergeCell ref="H5:Q8"/>
    <mergeCell ref="H9:Q12"/>
    <mergeCell ref="H13:Q18"/>
    <mergeCell ref="H19:Q24"/>
  </mergeCells>
  <phoneticPr fontId="15"/>
  <conditionalFormatting sqref="B16:B24">
    <cfRule type="expression" dxfId="14" priority="5">
      <formula>$B$16="○"</formula>
    </cfRule>
  </conditionalFormatting>
  <conditionalFormatting sqref="C16:C24">
    <cfRule type="expression" dxfId="13" priority="4">
      <formula>$C$16="○"</formula>
    </cfRule>
  </conditionalFormatting>
  <conditionalFormatting sqref="D16:D24">
    <cfRule type="expression" dxfId="12" priority="3">
      <formula>$D$16="○"</formula>
    </cfRule>
  </conditionalFormatting>
  <conditionalFormatting sqref="E16:E24">
    <cfRule type="expression" dxfId="11" priority="2">
      <formula>$E$16="○"</formula>
    </cfRule>
  </conditionalFormatting>
  <conditionalFormatting sqref="F16:F24">
    <cfRule type="expression" dxfId="10" priority="1">
      <formula>$F$16="○"</formula>
    </cfRule>
  </conditionalFormatting>
  <dataValidations count="2">
    <dataValidation type="list" allowBlank="1" showInputMessage="1" sqref="B25:F25" xr:uid="{00000000-0002-0000-0C00-000002000000}">
      <formula1>"可燃ごみも含む,資源ごみのみ,-"</formula1>
    </dataValidation>
    <dataValidation type="list" allowBlank="1" showInputMessage="1" sqref="C6:F6" xr:uid="{00000000-0002-0000-0C00-000006000000}">
      <formula1>"新設工事,改良（改造）工事,増設工事"</formula1>
    </dataValidation>
  </dataValidations>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xr:uid="{7D6437ED-4E3A-4A04-89AD-47DEE9993DD2}">
          <x14:formula1>
            <xm:f>選択肢!$C$36:$E$36</xm:f>
          </x14:formula1>
          <xm:sqref>B6</xm:sqref>
        </x14:dataValidation>
        <x14:dataValidation type="list" allowBlank="1" showInputMessage="1" xr:uid="{236FF591-D53E-454C-8ED8-CBD98DD85304}">
          <x14:formula1>
            <xm:f>選択肢!$C$37:$G$37</xm:f>
          </x14:formula1>
          <xm:sqref>B8:F8</xm:sqref>
        </x14:dataValidation>
        <x14:dataValidation type="list" allowBlank="1" showInputMessage="1" showErrorMessage="1" error="活用予定がない場合は入力不要" xr:uid="{7F786D2B-6C0C-408B-B576-23BF32A61733}">
          <x14:formula1>
            <xm:f>選択肢!$C$38</xm:f>
          </x14:formula1>
          <xm:sqref>B16:F16</xm:sqref>
        </x14:dataValidation>
        <x14:dataValidation type="list" allowBlank="1" showInputMessage="1" xr:uid="{CEB655F4-52E1-43A2-A2A6-2B97D3E6D568}">
          <x14:formula1>
            <xm:f>選択肢!$C$39</xm:f>
          </x14:formula1>
          <xm:sqref>B17:F24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Q26"/>
  <sheetViews>
    <sheetView view="pageBreakPreview" zoomScaleNormal="100" zoomScaleSheetLayoutView="100" workbookViewId="0">
      <selection activeCell="C7" sqref="C7"/>
    </sheetView>
  </sheetViews>
  <sheetFormatPr defaultColWidth="9" defaultRowHeight="13"/>
  <cols>
    <col min="1" max="1" width="22.08984375" style="243" customWidth="1"/>
    <col min="2" max="6" width="18" style="243" customWidth="1"/>
    <col min="7" max="16384" width="9" style="243"/>
  </cols>
  <sheetData>
    <row r="1" spans="1:17" ht="14">
      <c r="A1" s="295"/>
      <c r="B1" s="251"/>
      <c r="C1" s="251"/>
      <c r="D1" s="251"/>
      <c r="E1" s="251"/>
      <c r="F1" s="251"/>
    </row>
    <row r="2" spans="1:17" ht="19.25" customHeight="1">
      <c r="A2" s="251" t="s">
        <v>777</v>
      </c>
      <c r="B2" s="251"/>
      <c r="C2" s="251"/>
      <c r="D2" s="251"/>
      <c r="E2" s="251"/>
      <c r="F2" s="251"/>
      <c r="H2" s="1263" t="s">
        <v>665</v>
      </c>
      <c r="I2" s="1263"/>
      <c r="J2" s="1263"/>
      <c r="K2" s="1263"/>
      <c r="L2" s="1263"/>
      <c r="M2" s="1263"/>
      <c r="N2" s="1263"/>
      <c r="O2" s="1263"/>
      <c r="P2" s="1263"/>
      <c r="Q2" s="1263"/>
    </row>
    <row r="3" spans="1:17" ht="35.75" customHeight="1">
      <c r="A3" s="287" t="s">
        <v>216</v>
      </c>
      <c r="B3" s="864"/>
      <c r="C3" s="344"/>
      <c r="D3" s="344"/>
      <c r="E3" s="344"/>
      <c r="F3" s="359"/>
    </row>
    <row r="4" spans="1:17" ht="36" customHeight="1">
      <c r="A4" s="287" t="s">
        <v>311</v>
      </c>
      <c r="B4" s="346"/>
      <c r="C4" s="345"/>
      <c r="D4" s="345"/>
      <c r="E4" s="345"/>
      <c r="F4" s="345"/>
    </row>
    <row r="5" spans="1:17" ht="29.25" customHeight="1">
      <c r="A5" s="288" t="s">
        <v>217</v>
      </c>
      <c r="B5" s="346"/>
      <c r="C5" s="345"/>
      <c r="D5" s="345"/>
      <c r="E5" s="345"/>
      <c r="F5" s="345"/>
      <c r="H5" s="1079" t="s">
        <v>598</v>
      </c>
      <c r="I5" s="1079"/>
      <c r="J5" s="1079"/>
      <c r="K5" s="1079"/>
      <c r="L5" s="1079"/>
      <c r="M5" s="1079"/>
      <c r="N5" s="1079"/>
      <c r="O5" s="1079"/>
      <c r="P5" s="1079"/>
      <c r="Q5" s="1079"/>
    </row>
    <row r="6" spans="1:17" ht="38.25" customHeight="1">
      <c r="A6" s="288" t="s">
        <v>355</v>
      </c>
      <c r="B6" s="411"/>
      <c r="C6" s="411"/>
      <c r="D6" s="411"/>
      <c r="E6" s="411"/>
      <c r="F6" s="411"/>
      <c r="H6" s="1079"/>
      <c r="I6" s="1079"/>
      <c r="J6" s="1079"/>
      <c r="K6" s="1079"/>
      <c r="L6" s="1079"/>
      <c r="M6" s="1079"/>
      <c r="N6" s="1079"/>
      <c r="O6" s="1079"/>
      <c r="P6" s="1079"/>
      <c r="Q6" s="1079"/>
    </row>
    <row r="7" spans="1:17" ht="81" customHeight="1">
      <c r="A7" s="288" t="s">
        <v>378</v>
      </c>
      <c r="B7" s="458"/>
      <c r="C7" s="345"/>
      <c r="D7" s="345"/>
      <c r="E7" s="345"/>
      <c r="F7" s="345"/>
      <c r="H7" s="1079"/>
      <c r="I7" s="1079"/>
      <c r="J7" s="1079"/>
      <c r="K7" s="1079"/>
      <c r="L7" s="1079"/>
      <c r="M7" s="1079"/>
      <c r="N7" s="1079"/>
      <c r="O7" s="1079"/>
      <c r="P7" s="1079"/>
      <c r="Q7" s="1079"/>
    </row>
    <row r="8" spans="1:17" ht="30.75" customHeight="1">
      <c r="A8" s="287" t="s">
        <v>356</v>
      </c>
      <c r="B8" s="420"/>
      <c r="C8" s="420"/>
      <c r="D8" s="420"/>
      <c r="E8" s="420"/>
      <c r="F8" s="420"/>
      <c r="H8" s="1079"/>
      <c r="I8" s="1079"/>
      <c r="J8" s="1079"/>
      <c r="K8" s="1079"/>
      <c r="L8" s="1079"/>
      <c r="M8" s="1079"/>
      <c r="N8" s="1079"/>
      <c r="O8" s="1079"/>
      <c r="P8" s="1079"/>
      <c r="Q8" s="1079"/>
    </row>
    <row r="9" spans="1:17" ht="32.25" customHeight="1">
      <c r="A9" s="287" t="s">
        <v>317</v>
      </c>
      <c r="B9" s="346"/>
      <c r="C9" s="345"/>
      <c r="D9" s="345"/>
      <c r="E9" s="345"/>
      <c r="F9" s="345"/>
      <c r="H9" s="1079"/>
      <c r="I9" s="1079"/>
      <c r="J9" s="1079"/>
      <c r="K9" s="1079"/>
      <c r="L9" s="1079"/>
      <c r="M9" s="1079"/>
      <c r="N9" s="1079"/>
      <c r="O9" s="1079"/>
      <c r="P9" s="1079"/>
      <c r="Q9" s="1079"/>
    </row>
    <row r="10" spans="1:17" ht="31.5" customHeight="1">
      <c r="A10" s="293" t="s">
        <v>229</v>
      </c>
      <c r="B10" s="440"/>
      <c r="C10" s="441"/>
      <c r="D10" s="441"/>
      <c r="E10" s="441"/>
      <c r="F10" s="441"/>
      <c r="H10" s="1079"/>
      <c r="I10" s="1079"/>
      <c r="J10" s="1079"/>
      <c r="K10" s="1079"/>
      <c r="L10" s="1079"/>
      <c r="M10" s="1079"/>
      <c r="N10" s="1079"/>
      <c r="O10" s="1079"/>
      <c r="P10" s="1079"/>
      <c r="Q10" s="1079"/>
    </row>
    <row r="11" spans="1:17" ht="31.5" customHeight="1">
      <c r="A11" s="408" t="s">
        <v>230</v>
      </c>
      <c r="B11" s="442"/>
      <c r="C11" s="442"/>
      <c r="D11" s="442"/>
      <c r="E11" s="442"/>
      <c r="F11" s="442"/>
      <c r="H11" s="1079" t="s">
        <v>596</v>
      </c>
      <c r="I11" s="1079"/>
      <c r="J11" s="1079"/>
      <c r="K11" s="1079"/>
      <c r="L11" s="1079"/>
      <c r="M11" s="1079"/>
      <c r="N11" s="1079"/>
      <c r="O11" s="1079"/>
      <c r="P11" s="1079"/>
      <c r="Q11" s="1079"/>
    </row>
    <row r="12" spans="1:17" ht="31.5" customHeight="1">
      <c r="A12" s="327" t="s">
        <v>231</v>
      </c>
      <c r="B12" s="443"/>
      <c r="C12" s="443"/>
      <c r="D12" s="443"/>
      <c r="E12" s="443"/>
      <c r="F12" s="443"/>
      <c r="H12" s="1079"/>
      <c r="I12" s="1079"/>
      <c r="J12" s="1079"/>
      <c r="K12" s="1079"/>
      <c r="L12" s="1079"/>
      <c r="M12" s="1079"/>
      <c r="N12" s="1079"/>
      <c r="O12" s="1079"/>
      <c r="P12" s="1079"/>
      <c r="Q12" s="1079"/>
    </row>
    <row r="13" spans="1:17" ht="28.25" customHeight="1">
      <c r="A13" s="287" t="s">
        <v>312</v>
      </c>
      <c r="B13" s="410"/>
      <c r="C13" s="411"/>
      <c r="D13" s="411"/>
      <c r="E13" s="411"/>
      <c r="F13" s="411"/>
      <c r="H13" s="1079"/>
      <c r="I13" s="1079"/>
      <c r="J13" s="1079"/>
      <c r="K13" s="1079"/>
      <c r="L13" s="1079"/>
      <c r="M13" s="1079"/>
      <c r="N13" s="1079"/>
      <c r="O13" s="1079"/>
      <c r="P13" s="1079"/>
      <c r="Q13" s="1079"/>
    </row>
    <row r="14" spans="1:17" ht="28.25" customHeight="1">
      <c r="A14" s="287" t="s">
        <v>277</v>
      </c>
      <c r="B14" s="410"/>
      <c r="C14" s="411"/>
      <c r="D14" s="411"/>
      <c r="E14" s="411"/>
      <c r="F14" s="411"/>
      <c r="H14" s="1079"/>
      <c r="I14" s="1079"/>
      <c r="J14" s="1079"/>
      <c r="K14" s="1079"/>
      <c r="L14" s="1079"/>
      <c r="M14" s="1079"/>
      <c r="N14" s="1079"/>
      <c r="O14" s="1079"/>
      <c r="P14" s="1079"/>
      <c r="Q14" s="1079"/>
    </row>
    <row r="15" spans="1:17" ht="42.75" customHeight="1">
      <c r="A15" s="288" t="s">
        <v>276</v>
      </c>
      <c r="B15" s="346"/>
      <c r="C15" s="412"/>
      <c r="D15" s="412"/>
      <c r="E15" s="412"/>
      <c r="F15" s="412"/>
      <c r="H15" s="1079" t="s">
        <v>599</v>
      </c>
      <c r="I15" s="1079"/>
      <c r="J15" s="1079"/>
      <c r="K15" s="1079"/>
      <c r="L15" s="1079"/>
      <c r="M15" s="1079"/>
      <c r="N15" s="1079"/>
      <c r="O15" s="1079"/>
      <c r="P15" s="1079"/>
      <c r="Q15" s="1079"/>
    </row>
    <row r="16" spans="1:17" ht="42.75" customHeight="1">
      <c r="A16" s="288" t="s">
        <v>279</v>
      </c>
      <c r="B16" s="413"/>
      <c r="C16" s="413"/>
      <c r="D16" s="413"/>
      <c r="E16" s="413"/>
      <c r="F16" s="413"/>
      <c r="H16" s="1079"/>
      <c r="I16" s="1079"/>
      <c r="J16" s="1079"/>
      <c r="K16" s="1079"/>
      <c r="L16" s="1079"/>
      <c r="M16" s="1079"/>
      <c r="N16" s="1079"/>
      <c r="O16" s="1079"/>
      <c r="P16" s="1079"/>
      <c r="Q16" s="1079"/>
    </row>
    <row r="17" spans="1:17" ht="42.75" customHeight="1" thickBot="1">
      <c r="A17" s="326" t="s">
        <v>280</v>
      </c>
      <c r="B17" s="444"/>
      <c r="C17" s="438"/>
      <c r="D17" s="438"/>
      <c r="E17" s="438"/>
      <c r="F17" s="438"/>
      <c r="H17" s="1079"/>
      <c r="I17" s="1079"/>
      <c r="J17" s="1079"/>
      <c r="K17" s="1079"/>
      <c r="L17" s="1079"/>
      <c r="M17" s="1079"/>
      <c r="N17" s="1079"/>
      <c r="O17" s="1079"/>
      <c r="P17" s="1079"/>
      <c r="Q17" s="1079"/>
    </row>
    <row r="18" spans="1:17" ht="60" customHeight="1" thickTop="1">
      <c r="A18" s="407" t="s">
        <v>515</v>
      </c>
      <c r="B18" s="419"/>
      <c r="C18" s="419"/>
      <c r="D18" s="419"/>
      <c r="E18" s="419"/>
      <c r="F18" s="419"/>
      <c r="H18" s="1079"/>
      <c r="I18" s="1079"/>
      <c r="J18" s="1079"/>
      <c r="K18" s="1079"/>
      <c r="L18" s="1079"/>
      <c r="M18" s="1079"/>
      <c r="N18" s="1079"/>
      <c r="O18" s="1079"/>
      <c r="P18" s="1079"/>
      <c r="Q18" s="1079"/>
    </row>
    <row r="19" spans="1:17" ht="42.75" customHeight="1">
      <c r="A19" s="288" t="s">
        <v>382</v>
      </c>
      <c r="B19" s="417"/>
      <c r="C19" s="417"/>
      <c r="D19" s="417"/>
      <c r="E19" s="417"/>
      <c r="F19" s="417"/>
      <c r="H19" s="1079"/>
      <c r="I19" s="1079"/>
      <c r="J19" s="1079"/>
      <c r="K19" s="1079"/>
      <c r="L19" s="1079"/>
      <c r="M19" s="1079"/>
      <c r="N19" s="1079"/>
      <c r="O19" s="1079"/>
      <c r="P19" s="1079"/>
      <c r="Q19" s="1079"/>
    </row>
    <row r="20" spans="1:17" ht="42.75" customHeight="1">
      <c r="A20" s="328" t="s">
        <v>324</v>
      </c>
      <c r="B20" s="428"/>
      <c r="C20" s="428"/>
      <c r="D20" s="428"/>
      <c r="E20" s="428"/>
      <c r="F20" s="428"/>
      <c r="H20" s="1079" t="s">
        <v>600</v>
      </c>
      <c r="I20" s="1079"/>
      <c r="J20" s="1079"/>
      <c r="K20" s="1079"/>
      <c r="L20" s="1079"/>
      <c r="M20" s="1079"/>
      <c r="N20" s="1079"/>
      <c r="O20" s="1079"/>
      <c r="P20" s="1079"/>
      <c r="Q20" s="1079"/>
    </row>
    <row r="21" spans="1:17" ht="35.25" customHeight="1">
      <c r="A21" s="328" t="s">
        <v>323</v>
      </c>
      <c r="B21" s="428"/>
      <c r="C21" s="429"/>
      <c r="D21" s="429"/>
      <c r="E21" s="429"/>
      <c r="F21" s="429"/>
      <c r="H21" s="1079"/>
      <c r="I21" s="1079"/>
      <c r="J21" s="1079"/>
      <c r="K21" s="1079"/>
      <c r="L21" s="1079"/>
      <c r="M21" s="1079"/>
      <c r="N21" s="1079"/>
      <c r="O21" s="1079"/>
      <c r="P21" s="1079"/>
      <c r="Q21" s="1079"/>
    </row>
    <row r="22" spans="1:17" ht="37.5" customHeight="1">
      <c r="A22" s="293" t="s">
        <v>232</v>
      </c>
      <c r="B22" s="460"/>
      <c r="C22" s="461"/>
      <c r="D22" s="461"/>
      <c r="E22" s="461"/>
      <c r="F22" s="461"/>
      <c r="H22" s="1079"/>
      <c r="I22" s="1079"/>
      <c r="J22" s="1079"/>
      <c r="K22" s="1079"/>
      <c r="L22" s="1079"/>
      <c r="M22" s="1079"/>
      <c r="N22" s="1079"/>
      <c r="O22" s="1079"/>
      <c r="P22" s="1079"/>
      <c r="Q22" s="1079"/>
    </row>
    <row r="23" spans="1:17" ht="37.5" customHeight="1">
      <c r="A23" s="409" t="s">
        <v>233</v>
      </c>
      <c r="B23" s="430"/>
      <c r="C23" s="431"/>
      <c r="D23" s="431"/>
      <c r="E23" s="431"/>
      <c r="F23" s="431"/>
      <c r="H23" s="1079"/>
      <c r="I23" s="1079"/>
      <c r="J23" s="1079"/>
      <c r="K23" s="1079"/>
      <c r="L23" s="1079"/>
      <c r="M23" s="1079"/>
      <c r="N23" s="1079"/>
      <c r="O23" s="1079"/>
      <c r="P23" s="1079"/>
      <c r="Q23" s="1079"/>
    </row>
    <row r="24" spans="1:17" ht="36" customHeight="1">
      <c r="A24" s="293" t="s">
        <v>234</v>
      </c>
      <c r="B24" s="416"/>
      <c r="C24" s="416"/>
      <c r="D24" s="416"/>
      <c r="E24" s="416"/>
      <c r="F24" s="416"/>
      <c r="H24" s="1079"/>
      <c r="I24" s="1079"/>
      <c r="J24" s="1079"/>
      <c r="K24" s="1079"/>
      <c r="L24" s="1079"/>
      <c r="M24" s="1079"/>
      <c r="N24" s="1079"/>
      <c r="O24" s="1079"/>
      <c r="P24" s="1079"/>
      <c r="Q24" s="1079"/>
    </row>
    <row r="25" spans="1:17" ht="42" customHeight="1">
      <c r="A25" s="340" t="s">
        <v>215</v>
      </c>
      <c r="B25" s="432"/>
      <c r="C25" s="424"/>
      <c r="D25" s="424"/>
      <c r="E25" s="424"/>
      <c r="F25" s="424"/>
      <c r="H25" s="1079"/>
      <c r="I25" s="1079"/>
      <c r="J25" s="1079"/>
      <c r="K25" s="1079"/>
      <c r="L25" s="1079"/>
      <c r="M25" s="1079"/>
      <c r="N25" s="1079"/>
      <c r="O25" s="1079"/>
      <c r="P25" s="1079"/>
      <c r="Q25" s="1079"/>
    </row>
    <row r="26" spans="1:17">
      <c r="A26" s="291"/>
      <c r="B26" s="251"/>
      <c r="C26" s="251"/>
      <c r="D26" s="251"/>
      <c r="E26" s="251"/>
      <c r="F26" s="251"/>
    </row>
  </sheetData>
  <mergeCells count="5">
    <mergeCell ref="H2:Q2"/>
    <mergeCell ref="H11:Q14"/>
    <mergeCell ref="H15:Q19"/>
    <mergeCell ref="H20:Q25"/>
    <mergeCell ref="H5:Q10"/>
  </mergeCells>
  <phoneticPr fontId="15"/>
  <conditionalFormatting sqref="B18:B24">
    <cfRule type="expression" dxfId="9" priority="5">
      <formula>$B$18="○"</formula>
    </cfRule>
  </conditionalFormatting>
  <conditionalFormatting sqref="C18:C24">
    <cfRule type="expression" dxfId="8" priority="4">
      <formula>$C$18="○"</formula>
    </cfRule>
  </conditionalFormatting>
  <conditionalFormatting sqref="D18:D24">
    <cfRule type="expression" dxfId="7" priority="3">
      <formula>$D$18="○"</formula>
    </cfRule>
  </conditionalFormatting>
  <conditionalFormatting sqref="E18:E24">
    <cfRule type="expression" dxfId="6" priority="2">
      <formula>$E$18="○"</formula>
    </cfRule>
  </conditionalFormatting>
  <conditionalFormatting sqref="F18:F24">
    <cfRule type="expression" dxfId="5" priority="1">
      <formula>$F$18="○"</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xr:uid="{1D038BCB-29CC-4EBB-9A2D-57744A162B22}">
          <x14:formula1>
            <xm:f>選択肢!$C$41:$E$41</xm:f>
          </x14:formula1>
          <xm:sqref>B6:F6</xm:sqref>
        </x14:dataValidation>
        <x14:dataValidation type="list" allowBlank="1" showInputMessage="1" xr:uid="{F8ECF118-83D4-4230-B973-87B022911D96}">
          <x14:formula1>
            <xm:f>選択肢!$C$42:$F$42</xm:f>
          </x14:formula1>
          <xm:sqref>B8:F8</xm:sqref>
        </x14:dataValidation>
        <x14:dataValidation type="list" allowBlank="1" showInputMessage="1" showErrorMessage="1" error="活用予定がない場合は入力不要" xr:uid="{61032CEE-F1D8-4D0B-A62D-7AB476FF467C}">
          <x14:formula1>
            <xm:f>選択肢!$C$43</xm:f>
          </x14:formula1>
          <xm:sqref>B18:F18</xm:sqref>
        </x14:dataValidation>
        <x14:dataValidation type="list" allowBlank="1" showInputMessage="1" xr:uid="{E621F3F0-7B81-4560-AD5D-40DA5B741346}">
          <x14:formula1>
            <xm:f>選択肢!$C$44</xm:f>
          </x14:formula1>
          <xm:sqref>B19:F19</xm:sqref>
        </x14:dataValidation>
        <x14:dataValidation type="list" allowBlank="1" showInputMessage="1" showErrorMessage="1" error="「－」、「○」どちらかを選択" xr:uid="{C1ABA6DE-1CFC-420F-99CC-53FF25EE5DD7}">
          <x14:formula1>
            <xm:f>選択肢!$C$45:$D$45</xm:f>
          </x14:formula1>
          <xm:sqref>B20:F20</xm:sqref>
        </x14:dataValidation>
        <x14:dataValidation type="list" allowBlank="1" showInputMessage="1" xr:uid="{7C9A9E78-740D-4A7B-A4EE-27ACE59A9C55}">
          <x14:formula1>
            <xm:f>選択肢!$C$46</xm:f>
          </x14:formula1>
          <xm:sqref>B24:F24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Q16"/>
  <sheetViews>
    <sheetView view="pageBreakPreview" zoomScaleNormal="100" zoomScaleSheetLayoutView="100" workbookViewId="0">
      <selection activeCell="G14" sqref="G14"/>
    </sheetView>
  </sheetViews>
  <sheetFormatPr defaultColWidth="9" defaultRowHeight="13"/>
  <cols>
    <col min="1" max="1" width="22.08984375" style="243" customWidth="1"/>
    <col min="2" max="6" width="18" style="251" customWidth="1"/>
    <col min="7" max="7" width="5.36328125" style="243" customWidth="1"/>
    <col min="8" max="16384" width="9" style="243"/>
  </cols>
  <sheetData>
    <row r="1" spans="1:17">
      <c r="A1" s="251"/>
    </row>
    <row r="2" spans="1:17" ht="19.25" customHeight="1">
      <c r="A2" s="225" t="s">
        <v>301</v>
      </c>
      <c r="H2" s="406" t="s">
        <v>513</v>
      </c>
      <c r="I2" s="406"/>
      <c r="J2" s="406"/>
      <c r="K2" s="406"/>
      <c r="L2" s="406"/>
      <c r="M2" s="406"/>
      <c r="N2" s="406"/>
      <c r="O2" s="406"/>
      <c r="P2" s="406"/>
      <c r="Q2" s="406"/>
    </row>
    <row r="3" spans="1:17" ht="40.5" customHeight="1">
      <c r="A3" s="292" t="s">
        <v>216</v>
      </c>
      <c r="B3" s="359"/>
      <c r="C3" s="359"/>
      <c r="D3" s="359"/>
      <c r="E3" s="359"/>
      <c r="F3" s="359"/>
    </row>
    <row r="4" spans="1:17" ht="40.5" customHeight="1">
      <c r="A4" s="293" t="s">
        <v>283</v>
      </c>
      <c r="B4" s="359"/>
      <c r="C4" s="359"/>
      <c r="D4" s="359"/>
      <c r="E4" s="345"/>
      <c r="F4" s="345"/>
      <c r="H4" s="1079" t="s">
        <v>664</v>
      </c>
      <c r="I4" s="1079"/>
      <c r="J4" s="1079"/>
      <c r="K4" s="1079"/>
      <c r="L4" s="1079"/>
      <c r="M4" s="1079"/>
      <c r="N4" s="1079"/>
      <c r="O4" s="1079"/>
      <c r="P4" s="1079"/>
      <c r="Q4" s="1079"/>
    </row>
    <row r="5" spans="1:17" ht="40.5" customHeight="1">
      <c r="A5" s="294" t="s">
        <v>235</v>
      </c>
      <c r="B5" s="359"/>
      <c r="C5" s="359"/>
      <c r="D5" s="359"/>
      <c r="E5" s="359"/>
      <c r="F5" s="359"/>
      <c r="H5" s="1079"/>
      <c r="I5" s="1079"/>
      <c r="J5" s="1079"/>
      <c r="K5" s="1079"/>
      <c r="L5" s="1079"/>
      <c r="M5" s="1079"/>
      <c r="N5" s="1079"/>
      <c r="O5" s="1079"/>
      <c r="P5" s="1079"/>
      <c r="Q5" s="1079"/>
    </row>
    <row r="6" spans="1:17" ht="40.5" customHeight="1">
      <c r="A6" s="292" t="s">
        <v>217</v>
      </c>
      <c r="B6" s="359"/>
      <c r="C6" s="345"/>
      <c r="D6" s="345"/>
      <c r="E6" s="345"/>
      <c r="F6" s="345"/>
      <c r="H6" s="1079"/>
      <c r="I6" s="1079"/>
      <c r="J6" s="1079"/>
      <c r="K6" s="1079"/>
      <c r="L6" s="1079"/>
      <c r="M6" s="1079"/>
      <c r="N6" s="1079"/>
      <c r="O6" s="1079"/>
      <c r="P6" s="1079"/>
      <c r="Q6" s="1079"/>
    </row>
    <row r="7" spans="1:17" ht="45" customHeight="1">
      <c r="A7" s="294" t="s">
        <v>236</v>
      </c>
      <c r="B7" s="359"/>
      <c r="C7" s="359"/>
      <c r="D7" s="359"/>
      <c r="E7" s="459"/>
      <c r="F7" s="345"/>
      <c r="H7" s="1079"/>
      <c r="I7" s="1079"/>
      <c r="J7" s="1079"/>
      <c r="K7" s="1079"/>
      <c r="L7" s="1079"/>
      <c r="M7" s="1079"/>
      <c r="N7" s="1079"/>
      <c r="O7" s="1079"/>
      <c r="P7" s="1079"/>
      <c r="Q7" s="1079"/>
    </row>
    <row r="8" spans="1:17" ht="48" customHeight="1" thickBot="1">
      <c r="A8" s="347" t="s">
        <v>237</v>
      </c>
      <c r="B8" s="434"/>
      <c r="C8" s="434"/>
      <c r="D8" s="434"/>
      <c r="E8" s="445"/>
      <c r="F8" s="445"/>
      <c r="H8" s="1079"/>
      <c r="I8" s="1079"/>
      <c r="J8" s="1079"/>
      <c r="K8" s="1079"/>
      <c r="L8" s="1079"/>
      <c r="M8" s="1079"/>
      <c r="N8" s="1079"/>
      <c r="O8" s="1079"/>
      <c r="P8" s="1079"/>
      <c r="Q8" s="1079"/>
    </row>
    <row r="9" spans="1:17" ht="62.25" customHeight="1" thickTop="1">
      <c r="A9" s="290" t="s">
        <v>318</v>
      </c>
      <c r="B9" s="433"/>
      <c r="C9" s="433"/>
      <c r="D9" s="433"/>
      <c r="E9" s="433"/>
      <c r="F9" s="433"/>
      <c r="H9" s="1079"/>
      <c r="I9" s="1079"/>
      <c r="J9" s="1079"/>
      <c r="K9" s="1079"/>
      <c r="L9" s="1079"/>
      <c r="M9" s="1079"/>
      <c r="N9" s="1079"/>
      <c r="O9" s="1079"/>
      <c r="P9" s="1079"/>
      <c r="Q9" s="1079"/>
    </row>
    <row r="10" spans="1:17" ht="40.5" customHeight="1">
      <c r="A10" s="288" t="s">
        <v>325</v>
      </c>
      <c r="B10" s="417"/>
      <c r="C10" s="417"/>
      <c r="D10" s="417"/>
      <c r="E10" s="417"/>
      <c r="F10" s="417"/>
      <c r="H10" s="1079"/>
      <c r="I10" s="1079"/>
      <c r="J10" s="1079"/>
      <c r="K10" s="1079"/>
      <c r="L10" s="1079"/>
      <c r="M10" s="1079"/>
      <c r="N10" s="1079"/>
      <c r="O10" s="1079"/>
      <c r="P10" s="1079"/>
      <c r="Q10" s="1079"/>
    </row>
    <row r="11" spans="1:17" ht="40.5" customHeight="1">
      <c r="A11" s="288" t="s">
        <v>278</v>
      </c>
      <c r="B11" s="417"/>
      <c r="C11" s="417"/>
      <c r="D11" s="417"/>
      <c r="E11" s="417"/>
      <c r="F11" s="417"/>
      <c r="H11" s="1079"/>
      <c r="I11" s="1079"/>
      <c r="J11" s="1079"/>
      <c r="K11" s="1079"/>
      <c r="L11" s="1079"/>
      <c r="M11" s="1079"/>
      <c r="N11" s="1079"/>
      <c r="O11" s="1079"/>
      <c r="P11" s="1079"/>
      <c r="Q11" s="1079"/>
    </row>
    <row r="12" spans="1:17" ht="40.5" customHeight="1">
      <c r="A12" s="292" t="s">
        <v>215</v>
      </c>
      <c r="B12" s="345"/>
      <c r="C12" s="345"/>
      <c r="D12" s="345"/>
      <c r="E12" s="345"/>
      <c r="F12" s="345"/>
      <c r="H12" s="1079"/>
      <c r="I12" s="1079"/>
      <c r="J12" s="1079"/>
      <c r="K12" s="1079"/>
      <c r="L12" s="1079"/>
      <c r="M12" s="1079"/>
      <c r="N12" s="1079"/>
      <c r="O12" s="1079"/>
      <c r="P12" s="1079"/>
      <c r="Q12" s="1079"/>
    </row>
    <row r="13" spans="1:17" ht="30.75" customHeight="1">
      <c r="H13" s="1079"/>
      <c r="I13" s="1079"/>
      <c r="J13" s="1079"/>
      <c r="K13" s="1079"/>
      <c r="L13" s="1079"/>
      <c r="M13" s="1079"/>
      <c r="N13" s="1079"/>
      <c r="O13" s="1079"/>
      <c r="P13" s="1079"/>
      <c r="Q13" s="1079"/>
    </row>
    <row r="14" spans="1:17">
      <c r="H14" s="1079"/>
      <c r="I14" s="1079"/>
      <c r="J14" s="1079"/>
      <c r="K14" s="1079"/>
      <c r="L14" s="1079"/>
      <c r="M14" s="1079"/>
      <c r="N14" s="1079"/>
      <c r="O14" s="1079"/>
      <c r="P14" s="1079"/>
      <c r="Q14" s="1079"/>
    </row>
    <row r="15" spans="1:17">
      <c r="H15" s="1079"/>
      <c r="I15" s="1079"/>
      <c r="J15" s="1079"/>
      <c r="K15" s="1079"/>
      <c r="L15" s="1079"/>
      <c r="M15" s="1079"/>
      <c r="N15" s="1079"/>
      <c r="O15" s="1079"/>
      <c r="P15" s="1079"/>
      <c r="Q15" s="1079"/>
    </row>
    <row r="16" spans="1:17">
      <c r="H16" s="1079"/>
      <c r="I16" s="1079"/>
      <c r="J16" s="1079"/>
      <c r="K16" s="1079"/>
      <c r="L16" s="1079"/>
      <c r="M16" s="1079"/>
      <c r="N16" s="1079"/>
      <c r="O16" s="1079"/>
      <c r="P16" s="1079"/>
      <c r="Q16" s="1079"/>
    </row>
  </sheetData>
  <mergeCells count="1">
    <mergeCell ref="H4:Q16"/>
  </mergeCells>
  <phoneticPr fontId="15"/>
  <conditionalFormatting sqref="B9:B11">
    <cfRule type="expression" dxfId="4" priority="6">
      <formula>$B$9="○"</formula>
    </cfRule>
  </conditionalFormatting>
  <conditionalFormatting sqref="C9:D11">
    <cfRule type="expression" dxfId="3" priority="1">
      <formula>$C$9="○"</formula>
    </cfRule>
  </conditionalFormatting>
  <conditionalFormatting sqref="E9:E11">
    <cfRule type="expression" dxfId="2" priority="3">
      <formula>$E$9="○"</formula>
    </cfRule>
  </conditionalFormatting>
  <conditionalFormatting sqref="F9:F11">
    <cfRule type="expression" dxfId="1" priority="2">
      <formula>$F$9="○"</formula>
    </cfRule>
  </conditionalFormatting>
  <pageMargins left="0.70866141732283472" right="0.70866141732283472" top="0.74803149606299213" bottom="0.74803149606299213" header="0.31496062992125984" footer="0.31496062992125984"/>
  <pageSetup paperSize="9" scale="79" orientation="portrait" r:id="rId1"/>
  <headerFooter>
    <oddFooter>&amp;C&amp;P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どちらかを選択" xr:uid="{EED1B876-B9C2-4EBA-AF72-210F600D07B0}">
          <x14:formula1>
            <xm:f>選択肢!$C$50:$D$50</xm:f>
          </x14:formula1>
          <xm:sqref>B10:F10</xm:sqref>
        </x14:dataValidation>
        <x14:dataValidation type="list" allowBlank="1" showInputMessage="1" xr:uid="{C25A9472-AC01-4AF7-A2F0-7A62BC262D07}">
          <x14:formula1>
            <xm:f>選択肢!$C$48:$D$48</xm:f>
          </x14:formula1>
          <xm:sqref>B5:F5</xm:sqref>
        </x14:dataValidation>
        <x14:dataValidation type="list" allowBlank="1" showInputMessage="1" showErrorMessage="1" error="活用予定がない場合は入力不要" xr:uid="{6E78C33C-0D66-4C02-ACF0-3C693D2C8B85}">
          <x14:formula1>
            <xm:f>選択肢!$C$49</xm:f>
          </x14:formula1>
          <xm:sqref>B9:F9</xm:sqref>
        </x14:dataValidation>
        <x14:dataValidation type="list" allowBlank="1" showInputMessage="1" error="「－」、「○」どちらかを選択" xr:uid="{FC60C440-AEB4-4DF1-B97F-E93EC669F2A1}">
          <x14:formula1>
            <xm:f>選択肢!$C$50:$D$50</xm:f>
          </x14:formula1>
          <xm:sqref>B11:F11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19"/>
  <sheetViews>
    <sheetView view="pageBreakPreview" zoomScaleNormal="100" zoomScaleSheetLayoutView="100" workbookViewId="0">
      <selection activeCell="A18" sqref="A18"/>
    </sheetView>
  </sheetViews>
  <sheetFormatPr defaultColWidth="9" defaultRowHeight="13"/>
  <cols>
    <col min="1" max="1" width="22.08984375" style="243" customWidth="1"/>
    <col min="2" max="8" width="16.6328125" style="251" customWidth="1"/>
    <col min="9" max="16384" width="9" style="243"/>
  </cols>
  <sheetData>
    <row r="1" spans="1:17" ht="14">
      <c r="A1" s="225"/>
    </row>
    <row r="2" spans="1:17" ht="14">
      <c r="A2" s="225" t="s">
        <v>286</v>
      </c>
      <c r="J2" s="1263" t="s">
        <v>514</v>
      </c>
      <c r="K2" s="1263"/>
      <c r="L2" s="1263"/>
      <c r="M2" s="1263"/>
      <c r="N2" s="1263"/>
      <c r="O2" s="1263"/>
      <c r="P2" s="1263"/>
    </row>
    <row r="3" spans="1:17">
      <c r="J3" s="1263"/>
      <c r="K3" s="1263"/>
      <c r="L3" s="1263"/>
      <c r="M3" s="1263"/>
      <c r="N3" s="1263"/>
      <c r="O3" s="1263"/>
      <c r="P3" s="1263"/>
    </row>
    <row r="4" spans="1:17" ht="31.5" customHeight="1">
      <c r="A4" s="292" t="s">
        <v>207</v>
      </c>
      <c r="B4" s="345"/>
      <c r="C4" s="345"/>
      <c r="D4" s="804"/>
      <c r="E4" s="345"/>
      <c r="F4" s="804"/>
      <c r="G4" s="804"/>
      <c r="H4" s="345"/>
    </row>
    <row r="5" spans="1:17" ht="31.5" customHeight="1">
      <c r="A5" s="292" t="s">
        <v>208</v>
      </c>
      <c r="B5" s="345"/>
      <c r="C5" s="345"/>
      <c r="D5" s="804"/>
      <c r="E5" s="345"/>
      <c r="F5" s="804"/>
      <c r="G5" s="804"/>
      <c r="H5" s="345"/>
    </row>
    <row r="6" spans="1:17" ht="31.5" customHeight="1">
      <c r="A6" s="292" t="s">
        <v>209</v>
      </c>
      <c r="B6" s="345"/>
      <c r="C6" s="345"/>
      <c r="D6" s="804"/>
      <c r="E6" s="345"/>
      <c r="F6" s="804"/>
      <c r="G6" s="804"/>
      <c r="H6" s="345"/>
      <c r="J6" s="1079" t="s">
        <v>595</v>
      </c>
      <c r="K6" s="1079"/>
      <c r="L6" s="1079"/>
      <c r="M6" s="1079"/>
      <c r="N6" s="1079"/>
      <c r="O6" s="1079"/>
      <c r="P6" s="1079"/>
      <c r="Q6" s="1079"/>
    </row>
    <row r="7" spans="1:17" ht="31.5" customHeight="1">
      <c r="A7" s="292" t="s">
        <v>16</v>
      </c>
      <c r="B7" s="345"/>
      <c r="C7" s="345"/>
      <c r="D7" s="804"/>
      <c r="E7" s="345"/>
      <c r="F7" s="804"/>
      <c r="G7" s="804"/>
      <c r="H7" s="345"/>
      <c r="J7" s="1079"/>
      <c r="K7" s="1079"/>
      <c r="L7" s="1079"/>
      <c r="M7" s="1079"/>
      <c r="N7" s="1079"/>
      <c r="O7" s="1079"/>
      <c r="P7" s="1079"/>
      <c r="Q7" s="1079"/>
    </row>
    <row r="8" spans="1:17" ht="31.5" customHeight="1">
      <c r="A8" s="292" t="s">
        <v>17</v>
      </c>
      <c r="B8" s="446"/>
      <c r="C8" s="446"/>
      <c r="D8" s="807"/>
      <c r="E8" s="446"/>
      <c r="F8" s="807"/>
      <c r="G8" s="807"/>
      <c r="H8" s="446"/>
      <c r="J8" s="1079"/>
      <c r="K8" s="1079"/>
      <c r="L8" s="1079"/>
      <c r="M8" s="1079"/>
      <c r="N8" s="1079"/>
      <c r="O8" s="1079"/>
      <c r="P8" s="1079"/>
      <c r="Q8" s="1079"/>
    </row>
    <row r="9" spans="1:17" ht="31.5" customHeight="1">
      <c r="A9" s="292" t="s">
        <v>398</v>
      </c>
      <c r="B9" s="435"/>
      <c r="C9" s="435"/>
      <c r="D9" s="819"/>
      <c r="E9" s="435"/>
      <c r="F9" s="819"/>
      <c r="G9" s="819"/>
      <c r="H9" s="435"/>
      <c r="J9" s="1079"/>
      <c r="K9" s="1079"/>
      <c r="L9" s="1079"/>
      <c r="M9" s="1079"/>
      <c r="N9" s="1079"/>
      <c r="O9" s="1079"/>
      <c r="P9" s="1079"/>
      <c r="Q9" s="1079"/>
    </row>
    <row r="10" spans="1:17" ht="31.5" customHeight="1">
      <c r="A10" s="293" t="s">
        <v>49</v>
      </c>
      <c r="B10" s="411"/>
      <c r="C10" s="411"/>
      <c r="D10" s="805"/>
      <c r="E10" s="411"/>
      <c r="F10" s="805"/>
      <c r="G10" s="805"/>
      <c r="H10" s="411"/>
      <c r="J10" s="1079"/>
      <c r="K10" s="1079"/>
      <c r="L10" s="1079"/>
      <c r="M10" s="1079"/>
      <c r="N10" s="1079"/>
      <c r="O10" s="1079"/>
      <c r="P10" s="1079"/>
      <c r="Q10" s="1079"/>
    </row>
    <row r="11" spans="1:17" ht="31.5" customHeight="1">
      <c r="A11" s="292" t="s">
        <v>210</v>
      </c>
      <c r="B11" s="411"/>
      <c r="C11" s="805"/>
      <c r="D11" s="805"/>
      <c r="E11" s="411"/>
      <c r="F11" s="805"/>
      <c r="G11" s="805"/>
      <c r="H11" s="411"/>
      <c r="J11" s="1079"/>
      <c r="K11" s="1079"/>
      <c r="L11" s="1079"/>
      <c r="M11" s="1079"/>
      <c r="N11" s="1079"/>
      <c r="O11" s="1079"/>
      <c r="P11" s="1079"/>
      <c r="Q11" s="1079"/>
    </row>
    <row r="12" spans="1:17" ht="31.5" customHeight="1">
      <c r="A12" s="288" t="s">
        <v>288</v>
      </c>
      <c r="B12" s="345"/>
      <c r="C12" s="411"/>
      <c r="D12" s="805"/>
      <c r="E12" s="345"/>
      <c r="F12" s="805"/>
      <c r="G12" s="805"/>
      <c r="H12" s="436"/>
      <c r="J12" s="1079"/>
      <c r="K12" s="1079"/>
      <c r="L12" s="1079"/>
      <c r="M12" s="1079"/>
      <c r="N12" s="1079"/>
      <c r="O12" s="1079"/>
      <c r="P12" s="1079"/>
      <c r="Q12" s="1079"/>
    </row>
    <row r="13" spans="1:17" ht="31.5" customHeight="1">
      <c r="A13" s="288" t="s">
        <v>287</v>
      </c>
      <c r="B13" s="437"/>
      <c r="C13" s="437"/>
      <c r="D13" s="809"/>
      <c r="E13" s="437"/>
      <c r="F13" s="809"/>
      <c r="G13" s="809"/>
      <c r="H13" s="437"/>
      <c r="J13" s="1079"/>
      <c r="K13" s="1079"/>
      <c r="L13" s="1079"/>
      <c r="M13" s="1079"/>
      <c r="N13" s="1079"/>
      <c r="O13" s="1079"/>
      <c r="P13" s="1079"/>
      <c r="Q13" s="1079"/>
    </row>
    <row r="14" spans="1:17" ht="72.75" customHeight="1">
      <c r="A14" s="288" t="s">
        <v>280</v>
      </c>
      <c r="B14" s="447"/>
      <c r="C14" s="447"/>
      <c r="D14" s="820"/>
      <c r="E14" s="465"/>
      <c r="F14" s="820"/>
      <c r="G14" s="820"/>
      <c r="H14" s="436"/>
      <c r="J14" s="1079"/>
      <c r="K14" s="1079"/>
      <c r="L14" s="1079"/>
      <c r="M14" s="1079"/>
      <c r="N14" s="1079"/>
      <c r="O14" s="1079"/>
      <c r="P14" s="1079"/>
      <c r="Q14" s="1079"/>
    </row>
    <row r="15" spans="1:17" ht="50.15" customHeight="1">
      <c r="A15" s="341" t="s">
        <v>686</v>
      </c>
      <c r="B15" s="817"/>
      <c r="C15" s="817"/>
      <c r="D15" s="817"/>
      <c r="E15" s="417"/>
      <c r="F15" s="817"/>
      <c r="G15" s="817"/>
      <c r="H15" s="417"/>
      <c r="J15" s="601"/>
      <c r="K15" s="601"/>
      <c r="L15" s="601"/>
      <c r="M15" s="601"/>
      <c r="N15" s="601"/>
      <c r="O15" s="601"/>
      <c r="P15" s="601"/>
      <c r="Q15" s="601"/>
    </row>
    <row r="16" spans="1:17" ht="31.5" customHeight="1">
      <c r="A16" s="828" t="s">
        <v>211</v>
      </c>
      <c r="B16" s="825"/>
      <c r="C16" s="826"/>
      <c r="D16" s="826"/>
      <c r="E16" s="825"/>
      <c r="F16" s="826"/>
      <c r="G16" s="826"/>
      <c r="H16" s="825"/>
      <c r="J16" s="601"/>
      <c r="K16" s="601"/>
      <c r="L16" s="601"/>
      <c r="M16" s="601"/>
      <c r="N16" s="601"/>
      <c r="O16" s="601"/>
      <c r="P16" s="601"/>
      <c r="Q16" s="601"/>
    </row>
    <row r="17" spans="1:17" ht="24.5" customHeight="1">
      <c r="A17" s="829" t="s">
        <v>212</v>
      </c>
      <c r="B17" s="419"/>
      <c r="C17" s="788"/>
      <c r="D17" s="788"/>
      <c r="E17" s="439"/>
      <c r="F17" s="788"/>
      <c r="G17" s="788"/>
      <c r="H17" s="439"/>
      <c r="J17" s="601"/>
      <c r="K17" s="601"/>
      <c r="L17" s="601"/>
      <c r="M17" s="601"/>
      <c r="N17" s="601"/>
      <c r="O17" s="601"/>
      <c r="P17" s="601"/>
      <c r="Q17" s="601"/>
    </row>
    <row r="18" spans="1:17" ht="33.5" customHeight="1">
      <c r="A18" s="827" t="s">
        <v>778</v>
      </c>
      <c r="B18" s="817"/>
      <c r="C18" s="817"/>
      <c r="D18" s="817"/>
      <c r="E18" s="417"/>
      <c r="F18" s="817"/>
      <c r="G18" s="817"/>
      <c r="H18" s="417"/>
      <c r="J18" s="601"/>
      <c r="K18" s="601"/>
      <c r="L18" s="601"/>
      <c r="M18" s="601"/>
      <c r="N18" s="601"/>
      <c r="O18" s="601"/>
      <c r="P18" s="601"/>
      <c r="Q18" s="601"/>
    </row>
    <row r="19" spans="1:17" ht="72.75" customHeight="1">
      <c r="A19" s="294" t="s">
        <v>215</v>
      </c>
      <c r="B19" s="345"/>
      <c r="C19" s="804"/>
      <c r="D19" s="804"/>
      <c r="E19" s="345"/>
      <c r="F19" s="804"/>
      <c r="G19" s="804"/>
      <c r="H19" s="345"/>
      <c r="J19" s="601"/>
      <c r="K19" s="601"/>
      <c r="L19" s="601"/>
      <c r="M19" s="601"/>
      <c r="N19" s="601"/>
      <c r="O19" s="601"/>
      <c r="P19" s="601"/>
      <c r="Q19" s="601"/>
    </row>
  </sheetData>
  <mergeCells count="2">
    <mergeCell ref="J2:P3"/>
    <mergeCell ref="J6:Q14"/>
  </mergeCells>
  <phoneticPr fontId="15"/>
  <conditionalFormatting sqref="B15:H18">
    <cfRule type="expression" dxfId="0" priority="1">
      <formula>B$15&lt;&gt;""</formula>
    </cfRule>
  </conditionalFormatting>
  <dataValidations count="2">
    <dataValidation type="list" allowBlank="1" showInputMessage="1" showErrorMessage="1" sqref="H14 H12 H18" xr:uid="{00000000-0002-0000-0F00-000001000000}">
      <formula1>"○,-"</formula1>
    </dataValidation>
    <dataValidation type="list" allowBlank="1" showInputMessage="1" sqref="H14 H12 H18" xr:uid="{00000000-0002-0000-0F00-000004000000}">
      <formula1>"関連性・連続性の解体,跡地利用の解体"</formula1>
    </dataValidation>
  </dataValidations>
  <pageMargins left="0.70866141732283472" right="0.70866141732283472" top="0.74803149606299213" bottom="0.74803149606299213" header="0.31496062992125984" footer="0.31496062992125984"/>
  <pageSetup paperSize="9" scale="61" orientation="portrait"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有」、「無」どちらかを選択_x000a_" xr:uid="{FE52B8A8-4531-4CE5-8AB9-6F5AFB50609F}">
          <x14:formula1>
            <xm:f>選択肢!$C$52:$E$52</xm:f>
          </x14:formula1>
          <xm:sqref>B9:H9</xm:sqref>
        </x14:dataValidation>
        <x14:dataValidation type="list" allowBlank="1" showInputMessage="1" showErrorMessage="1" error="選択のみ" xr:uid="{C4B88CBD-D0BC-41E7-ADC1-877576DFA1DA}">
          <x14:formula1>
            <xm:f>選択肢!$C$53:$E$53</xm:f>
          </x14:formula1>
          <xm:sqref>B15:H15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1:Y34"/>
  <sheetViews>
    <sheetView view="pageBreakPreview" zoomScale="85" zoomScaleNormal="100" zoomScaleSheetLayoutView="85" workbookViewId="0">
      <selection activeCell="R17" sqref="R17"/>
    </sheetView>
  </sheetViews>
  <sheetFormatPr defaultColWidth="9" defaultRowHeight="10.5"/>
  <cols>
    <col min="1" max="1" width="3.6328125" style="240" customWidth="1"/>
    <col min="2" max="2" width="2.453125" style="240" customWidth="1"/>
    <col min="3" max="11" width="9.1796875" style="240" customWidth="1"/>
    <col min="12" max="12" width="2.453125" style="240" customWidth="1"/>
    <col min="13" max="13" width="3.6328125" style="240" customWidth="1"/>
    <col min="14" max="14" width="4.36328125" style="240" customWidth="1"/>
    <col min="15" max="16384" width="9" style="240"/>
  </cols>
  <sheetData>
    <row r="1" spans="2:25" ht="13">
      <c r="L1" s="243"/>
      <c r="M1" s="243"/>
    </row>
    <row r="2" spans="2:25" ht="15.75" customHeight="1">
      <c r="B2" s="1166" t="s">
        <v>314</v>
      </c>
      <c r="C2" s="1166"/>
      <c r="D2" s="1166"/>
      <c r="E2" s="1166"/>
      <c r="F2" s="1166"/>
      <c r="G2" s="1166"/>
      <c r="H2" s="1166"/>
      <c r="I2" s="1166"/>
      <c r="J2" s="1166"/>
      <c r="K2" s="1166"/>
      <c r="L2" s="243"/>
      <c r="M2" s="243"/>
      <c r="O2" s="244"/>
    </row>
    <row r="3" spans="2:25" ht="7.5" customHeight="1">
      <c r="B3" s="245"/>
      <c r="C3" s="246"/>
      <c r="D3" s="246"/>
      <c r="E3" s="246"/>
      <c r="F3" s="246"/>
      <c r="G3" s="246"/>
      <c r="H3" s="246"/>
      <c r="I3" s="246"/>
      <c r="J3" s="246"/>
      <c r="K3" s="246"/>
      <c r="L3" s="243"/>
      <c r="M3" s="243"/>
    </row>
    <row r="4" spans="2:25" s="247" customFormat="1" ht="18" customHeight="1">
      <c r="B4" s="225" t="s">
        <v>289</v>
      </c>
      <c r="L4" s="243"/>
      <c r="M4" s="243"/>
      <c r="O4" s="375" t="s">
        <v>608</v>
      </c>
    </row>
    <row r="5" spans="2:25" s="247" customFormat="1" ht="30" customHeight="1">
      <c r="B5" s="1132" t="s">
        <v>568</v>
      </c>
      <c r="C5" s="1133"/>
      <c r="D5" s="1133"/>
      <c r="E5" s="1133"/>
      <c r="F5" s="1133"/>
      <c r="G5" s="1133"/>
      <c r="H5" s="1133"/>
      <c r="I5" s="1133"/>
      <c r="J5" s="1133"/>
      <c r="K5" s="1134"/>
      <c r="L5" s="243"/>
      <c r="M5" s="243"/>
      <c r="O5" s="1084" t="s">
        <v>566</v>
      </c>
      <c r="P5" s="1084"/>
      <c r="Q5" s="1084"/>
      <c r="R5" s="1084"/>
      <c r="S5" s="1084"/>
      <c r="T5" s="1084"/>
      <c r="U5" s="1084"/>
      <c r="V5" s="1084"/>
      <c r="W5" s="1084"/>
      <c r="X5" s="1084"/>
      <c r="Y5" s="1084"/>
    </row>
    <row r="6" spans="2:25" s="247" customFormat="1" ht="125.25" customHeight="1">
      <c r="B6" s="1265"/>
      <c r="C6" s="1266"/>
      <c r="D6" s="1266"/>
      <c r="E6" s="1266"/>
      <c r="F6" s="1266"/>
      <c r="G6" s="1266"/>
      <c r="H6" s="1266"/>
      <c r="I6" s="1266"/>
      <c r="J6" s="1266"/>
      <c r="K6" s="1267"/>
      <c r="L6" s="243"/>
      <c r="M6" s="243"/>
      <c r="O6" s="1084"/>
      <c r="P6" s="1084"/>
      <c r="Q6" s="1084"/>
      <c r="R6" s="1084"/>
      <c r="S6" s="1084"/>
      <c r="T6" s="1084"/>
      <c r="U6" s="1084"/>
      <c r="V6" s="1084"/>
      <c r="W6" s="1084"/>
      <c r="X6" s="1084"/>
      <c r="Y6" s="1084"/>
    </row>
    <row r="7" spans="2:25" s="247" customFormat="1" ht="18" customHeight="1">
      <c r="B7" s="296"/>
      <c r="C7" s="296"/>
      <c r="D7" s="296"/>
      <c r="E7" s="296"/>
      <c r="F7" s="296"/>
      <c r="G7" s="296"/>
      <c r="H7" s="296"/>
      <c r="I7" s="296"/>
      <c r="J7" s="296"/>
      <c r="K7" s="296"/>
      <c r="L7" s="243"/>
      <c r="M7" s="243"/>
      <c r="O7" s="597"/>
      <c r="P7" s="597"/>
      <c r="Q7" s="597"/>
      <c r="R7" s="597"/>
      <c r="S7" s="597"/>
      <c r="T7" s="597"/>
      <c r="U7" s="597"/>
      <c r="V7" s="597"/>
      <c r="W7" s="597"/>
      <c r="X7" s="597"/>
      <c r="Y7" s="597"/>
    </row>
    <row r="8" spans="2:25" s="247" customFormat="1" ht="30" customHeight="1">
      <c r="B8" s="1132" t="s">
        <v>569</v>
      </c>
      <c r="C8" s="1133"/>
      <c r="D8" s="1133"/>
      <c r="E8" s="1133"/>
      <c r="F8" s="1133"/>
      <c r="G8" s="1133"/>
      <c r="H8" s="1133"/>
      <c r="I8" s="1133"/>
      <c r="J8" s="1133"/>
      <c r="K8" s="1134"/>
      <c r="L8" s="243"/>
      <c r="M8" s="243"/>
      <c r="O8" s="597"/>
      <c r="P8" s="597"/>
      <c r="Q8" s="597"/>
      <c r="R8" s="597"/>
      <c r="S8" s="597"/>
      <c r="T8" s="597"/>
      <c r="U8" s="597"/>
      <c r="V8" s="597"/>
      <c r="W8" s="597"/>
      <c r="X8" s="597"/>
      <c r="Y8" s="597"/>
    </row>
    <row r="9" spans="2:25" s="247" customFormat="1" ht="79" customHeight="1">
      <c r="B9" s="1265"/>
      <c r="C9" s="1266"/>
      <c r="D9" s="1266"/>
      <c r="E9" s="1266"/>
      <c r="F9" s="1266"/>
      <c r="G9" s="1266"/>
      <c r="H9" s="1266"/>
      <c r="I9" s="1266"/>
      <c r="J9" s="1266"/>
      <c r="K9" s="1267"/>
      <c r="L9" s="243"/>
      <c r="M9" s="243"/>
      <c r="O9" s="250"/>
    </row>
    <row r="10" spans="2:25" s="247" customFormat="1" ht="18" customHeight="1">
      <c r="B10" s="296"/>
      <c r="C10" s="296"/>
      <c r="D10" s="296"/>
      <c r="E10" s="296"/>
      <c r="F10" s="296"/>
      <c r="G10" s="296"/>
      <c r="H10" s="296"/>
      <c r="I10" s="296"/>
      <c r="J10" s="296"/>
      <c r="K10" s="296"/>
      <c r="L10" s="243"/>
      <c r="M10" s="243"/>
      <c r="O10" s="250"/>
    </row>
    <row r="11" spans="2:25" s="247" customFormat="1" ht="30" customHeight="1">
      <c r="B11" s="1132" t="s">
        <v>570</v>
      </c>
      <c r="C11" s="1133"/>
      <c r="D11" s="1133"/>
      <c r="E11" s="1133"/>
      <c r="F11" s="1133"/>
      <c r="G11" s="1133"/>
      <c r="H11" s="1133"/>
      <c r="I11" s="1133"/>
      <c r="J11" s="1133"/>
      <c r="K11" s="1134"/>
      <c r="L11" s="243"/>
      <c r="M11" s="243"/>
      <c r="O11" s="250"/>
    </row>
    <row r="12" spans="2:25" ht="104.25" customHeight="1">
      <c r="B12" s="1265"/>
      <c r="C12" s="1266"/>
      <c r="D12" s="1266"/>
      <c r="E12" s="1266"/>
      <c r="F12" s="1266"/>
      <c r="G12" s="1266"/>
      <c r="H12" s="1266"/>
      <c r="I12" s="1266"/>
      <c r="J12" s="1266"/>
      <c r="K12" s="1267"/>
    </row>
    <row r="13" spans="2:25" ht="18" customHeight="1">
      <c r="B13" s="296"/>
      <c r="C13" s="296"/>
      <c r="D13" s="296"/>
      <c r="E13" s="296"/>
      <c r="F13" s="296"/>
      <c r="G13" s="296"/>
      <c r="H13" s="296"/>
      <c r="I13" s="296"/>
      <c r="J13" s="296"/>
      <c r="K13" s="296"/>
    </row>
    <row r="14" spans="2:25" ht="30" customHeight="1">
      <c r="B14" s="1132" t="s">
        <v>572</v>
      </c>
      <c r="C14" s="1133"/>
      <c r="D14" s="1133"/>
      <c r="E14" s="1133"/>
      <c r="F14" s="1133"/>
      <c r="G14" s="1133"/>
      <c r="H14" s="1133"/>
      <c r="I14" s="1133"/>
      <c r="J14" s="1133"/>
      <c r="K14" s="1134"/>
    </row>
    <row r="15" spans="2:25" ht="90" customHeight="1">
      <c r="B15" s="1265"/>
      <c r="C15" s="1266"/>
      <c r="D15" s="1266"/>
      <c r="E15" s="1266"/>
      <c r="F15" s="1266"/>
      <c r="G15" s="1266"/>
      <c r="H15" s="1266"/>
      <c r="I15" s="1266"/>
      <c r="J15" s="1266"/>
      <c r="K15" s="1267"/>
    </row>
    <row r="16" spans="2:25" ht="18" customHeight="1">
      <c r="B16" s="296"/>
      <c r="C16" s="296"/>
      <c r="D16" s="296"/>
      <c r="E16" s="296"/>
      <c r="F16" s="296"/>
      <c r="G16" s="296"/>
      <c r="H16" s="296"/>
      <c r="I16" s="296"/>
      <c r="J16" s="296"/>
      <c r="K16" s="296"/>
    </row>
    <row r="17" spans="2:11" ht="30" customHeight="1">
      <c r="B17" s="1036" t="s">
        <v>571</v>
      </c>
      <c r="C17" s="1037"/>
      <c r="D17" s="1037"/>
      <c r="E17" s="1037"/>
      <c r="F17" s="1037"/>
      <c r="G17" s="1037"/>
      <c r="H17" s="1037"/>
      <c r="I17" s="1037"/>
      <c r="J17" s="1037"/>
      <c r="K17" s="1038"/>
    </row>
    <row r="18" spans="2:11" ht="78" customHeight="1">
      <c r="B18" s="1265"/>
      <c r="C18" s="1266"/>
      <c r="D18" s="1266"/>
      <c r="E18" s="1266"/>
      <c r="F18" s="1266"/>
      <c r="G18" s="1266"/>
      <c r="H18" s="1266"/>
      <c r="I18" s="1266"/>
      <c r="J18" s="1266"/>
      <c r="K18" s="1267"/>
    </row>
    <row r="19" spans="2:11" ht="14">
      <c r="B19" s="296"/>
      <c r="C19" s="296"/>
      <c r="D19" s="296"/>
      <c r="E19" s="296"/>
      <c r="F19" s="296"/>
      <c r="G19" s="296"/>
      <c r="H19" s="296"/>
      <c r="I19" s="296"/>
      <c r="J19" s="296"/>
      <c r="K19" s="296"/>
    </row>
    <row r="20" spans="2:11" ht="30" customHeight="1">
      <c r="B20" s="1036" t="s">
        <v>567</v>
      </c>
      <c r="C20" s="1037"/>
      <c r="D20" s="1037"/>
      <c r="E20" s="1037"/>
      <c r="F20" s="1037"/>
      <c r="G20" s="1037"/>
      <c r="H20" s="1037"/>
      <c r="I20" s="1037"/>
      <c r="J20" s="1037"/>
      <c r="K20" s="1038"/>
    </row>
    <row r="21" spans="2:11" ht="184.5" customHeight="1">
      <c r="B21" s="1265"/>
      <c r="C21" s="1266"/>
      <c r="D21" s="1266"/>
      <c r="E21" s="1266"/>
      <c r="F21" s="1266"/>
      <c r="G21" s="1266"/>
      <c r="H21" s="1266"/>
      <c r="I21" s="1266"/>
      <c r="J21" s="1266"/>
      <c r="K21" s="1267"/>
    </row>
    <row r="22" spans="2:11" ht="17.25" customHeight="1">
      <c r="B22" s="296"/>
      <c r="C22" s="296"/>
      <c r="D22" s="296"/>
      <c r="E22" s="296"/>
      <c r="F22" s="296"/>
      <c r="G22" s="296"/>
      <c r="H22" s="296"/>
      <c r="I22" s="296"/>
      <c r="J22" s="296"/>
      <c r="K22" s="296"/>
    </row>
    <row r="23" spans="2:11" ht="17.25" customHeight="1"/>
    <row r="24" spans="2:11" ht="30" customHeight="1">
      <c r="B24" s="1036"/>
      <c r="C24" s="1037"/>
      <c r="D24" s="1037"/>
      <c r="E24" s="1037"/>
      <c r="F24" s="1037"/>
      <c r="G24" s="1037"/>
      <c r="H24" s="1037"/>
      <c r="I24" s="1037"/>
      <c r="J24" s="1037"/>
      <c r="K24" s="1038"/>
    </row>
    <row r="25" spans="2:11" ht="90" customHeight="1">
      <c r="B25" s="1265"/>
      <c r="C25" s="1266"/>
      <c r="D25" s="1266"/>
      <c r="E25" s="1266"/>
      <c r="F25" s="1266"/>
      <c r="G25" s="1266"/>
      <c r="H25" s="1266"/>
      <c r="I25" s="1266"/>
      <c r="J25" s="1266"/>
      <c r="K25" s="1267"/>
    </row>
    <row r="26" spans="2:11" ht="17.25" customHeight="1"/>
    <row r="27" spans="2:11" ht="30" customHeight="1">
      <c r="B27" s="1036"/>
      <c r="C27" s="1037"/>
      <c r="D27" s="1037"/>
      <c r="E27" s="1037"/>
      <c r="F27" s="1037"/>
      <c r="G27" s="1037"/>
      <c r="H27" s="1037"/>
      <c r="I27" s="1037"/>
      <c r="J27" s="1037"/>
      <c r="K27" s="1038"/>
    </row>
    <row r="28" spans="2:11" ht="90" customHeight="1">
      <c r="B28" s="1265"/>
      <c r="C28" s="1266"/>
      <c r="D28" s="1266"/>
      <c r="E28" s="1266"/>
      <c r="F28" s="1266"/>
      <c r="G28" s="1266"/>
      <c r="H28" s="1266"/>
      <c r="I28" s="1266"/>
      <c r="J28" s="1266"/>
      <c r="K28" s="1267"/>
    </row>
    <row r="30" spans="2:11" ht="28.5" customHeight="1">
      <c r="B30" s="1036"/>
      <c r="C30" s="1037"/>
      <c r="D30" s="1037"/>
      <c r="E30" s="1037"/>
      <c r="F30" s="1037"/>
      <c r="G30" s="1037"/>
      <c r="H30" s="1037"/>
      <c r="I30" s="1037"/>
      <c r="J30" s="1037"/>
      <c r="K30" s="1038"/>
    </row>
    <row r="31" spans="2:11" ht="75" customHeight="1">
      <c r="B31" s="1265"/>
      <c r="C31" s="1266"/>
      <c r="D31" s="1266"/>
      <c r="E31" s="1266"/>
      <c r="F31" s="1266"/>
      <c r="G31" s="1266"/>
      <c r="H31" s="1266"/>
      <c r="I31" s="1266"/>
      <c r="J31" s="1266"/>
      <c r="K31" s="1267"/>
    </row>
    <row r="33" spans="2:11" ht="28.5" customHeight="1">
      <c r="B33" s="1036"/>
      <c r="C33" s="1037"/>
      <c r="D33" s="1037"/>
      <c r="E33" s="1037"/>
      <c r="F33" s="1037"/>
      <c r="G33" s="1037"/>
      <c r="H33" s="1037"/>
      <c r="I33" s="1037"/>
      <c r="J33" s="1037"/>
      <c r="K33" s="1038"/>
    </row>
    <row r="34" spans="2:11" ht="75" customHeight="1">
      <c r="B34" s="1265"/>
      <c r="C34" s="1266"/>
      <c r="D34" s="1266"/>
      <c r="E34" s="1266"/>
      <c r="F34" s="1266"/>
      <c r="G34" s="1266"/>
      <c r="H34" s="1266"/>
      <c r="I34" s="1266"/>
      <c r="J34" s="1266"/>
      <c r="K34" s="1267"/>
    </row>
  </sheetData>
  <mergeCells count="22">
    <mergeCell ref="O5:Y6"/>
    <mergeCell ref="B20:K20"/>
    <mergeCell ref="B17:K17"/>
    <mergeCell ref="B18:K18"/>
    <mergeCell ref="B2:K2"/>
    <mergeCell ref="B5:K5"/>
    <mergeCell ref="B6:K6"/>
    <mergeCell ref="B8:K8"/>
    <mergeCell ref="B9:K9"/>
    <mergeCell ref="B12:K12"/>
    <mergeCell ref="B11:K11"/>
    <mergeCell ref="B14:K14"/>
    <mergeCell ref="B15:K15"/>
    <mergeCell ref="B33:K33"/>
    <mergeCell ref="B34:K34"/>
    <mergeCell ref="B31:K31"/>
    <mergeCell ref="B30:K30"/>
    <mergeCell ref="B21:K21"/>
    <mergeCell ref="B25:K25"/>
    <mergeCell ref="B27:K27"/>
    <mergeCell ref="B28:K28"/>
    <mergeCell ref="B24:K24"/>
  </mergeCells>
  <phoneticPr fontId="18"/>
  <pageMargins left="0.43307086614173229" right="0.43307086614173229" top="0.74803149606299213" bottom="0.74803149606299213" header="0.31496062992125984" footer="0.31496062992125984"/>
  <pageSetup paperSize="9" fitToHeight="0" orientation="portrait" r:id="rId1"/>
  <headerFooter>
    <oddFooter>&amp;C&amp;P</oddFooter>
  </headerFooter>
  <rowBreaks count="2" manualBreakCount="2">
    <brk id="19" max="12" man="1"/>
    <brk id="23"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O9"/>
  <sheetViews>
    <sheetView view="pageBreakPreview" zoomScale="60" zoomScaleNormal="100" workbookViewId="0">
      <selection activeCell="B9" sqref="B9:K9"/>
    </sheetView>
  </sheetViews>
  <sheetFormatPr defaultColWidth="9" defaultRowHeight="10.5"/>
  <cols>
    <col min="1" max="1" width="3.6328125" style="240" customWidth="1"/>
    <col min="2" max="2" width="2.453125" style="240" customWidth="1"/>
    <col min="3" max="11" width="9.1796875" style="240" customWidth="1"/>
    <col min="12" max="12" width="2.453125" style="240" customWidth="1"/>
    <col min="13" max="13" width="3.6328125" style="240" customWidth="1"/>
    <col min="14" max="16384" width="9" style="240"/>
  </cols>
  <sheetData>
    <row r="1" spans="2:15" ht="11.25" customHeight="1">
      <c r="B1" s="241"/>
      <c r="C1" s="241"/>
      <c r="D1" s="241"/>
      <c r="E1" s="241"/>
      <c r="F1" s="241"/>
      <c r="G1" s="241"/>
      <c r="H1" s="241"/>
      <c r="I1" s="241"/>
      <c r="J1" s="241"/>
      <c r="K1" s="241"/>
      <c r="L1" s="241"/>
      <c r="M1" s="241"/>
    </row>
    <row r="2" spans="2:15" ht="15.75" customHeight="1">
      <c r="B2" s="1166" t="s">
        <v>339</v>
      </c>
      <c r="C2" s="1166"/>
      <c r="D2" s="1166"/>
      <c r="E2" s="1166"/>
      <c r="F2" s="1166"/>
      <c r="G2" s="1166"/>
      <c r="H2" s="1166"/>
      <c r="I2" s="1166"/>
      <c r="J2" s="1166"/>
      <c r="K2" s="1166"/>
      <c r="L2" s="243"/>
      <c r="M2" s="243"/>
      <c r="O2" s="244"/>
    </row>
    <row r="3" spans="2:15" ht="7.5" customHeight="1">
      <c r="B3" s="245"/>
      <c r="C3" s="246"/>
      <c r="D3" s="246"/>
      <c r="E3" s="246"/>
      <c r="F3" s="246"/>
      <c r="G3" s="246"/>
      <c r="H3" s="246"/>
      <c r="I3" s="246"/>
      <c r="J3" s="246"/>
      <c r="K3" s="246"/>
      <c r="L3" s="243"/>
      <c r="M3" s="243"/>
    </row>
    <row r="4" spans="2:15" ht="7.5" customHeight="1">
      <c r="B4" s="245"/>
      <c r="C4" s="246"/>
      <c r="D4" s="246"/>
      <c r="E4" s="246"/>
      <c r="F4" s="246"/>
      <c r="G4" s="246"/>
      <c r="H4" s="246"/>
      <c r="I4" s="246"/>
      <c r="J4" s="246"/>
      <c r="K4" s="246"/>
      <c r="L4" s="243"/>
      <c r="M4" s="243"/>
    </row>
    <row r="5" spans="2:15" ht="21.75" customHeight="1">
      <c r="B5" s="245" t="s">
        <v>340</v>
      </c>
      <c r="C5" s="246"/>
      <c r="D5" s="246"/>
      <c r="E5" s="246"/>
      <c r="F5" s="246"/>
      <c r="G5" s="246"/>
      <c r="H5" s="246"/>
      <c r="I5" s="246"/>
      <c r="J5" s="246"/>
      <c r="K5" s="246"/>
      <c r="L5" s="243"/>
      <c r="M5" s="243"/>
    </row>
    <row r="6" spans="2:15" s="247" customFormat="1" ht="109.5" customHeight="1">
      <c r="B6" s="1268"/>
      <c r="C6" s="1269"/>
      <c r="D6" s="1269"/>
      <c r="E6" s="1269"/>
      <c r="F6" s="1269"/>
      <c r="G6" s="1269"/>
      <c r="H6" s="1269"/>
      <c r="I6" s="1269"/>
      <c r="J6" s="1269"/>
      <c r="K6" s="1270"/>
      <c r="L6" s="243"/>
      <c r="M6" s="243"/>
      <c r="O6" s="250"/>
    </row>
    <row r="8" spans="2:15" ht="21.75" customHeight="1">
      <c r="B8" s="245" t="s">
        <v>341</v>
      </c>
      <c r="C8" s="246"/>
      <c r="D8" s="246"/>
      <c r="E8" s="246"/>
      <c r="F8" s="246"/>
      <c r="G8" s="246"/>
      <c r="H8" s="246"/>
      <c r="I8" s="246"/>
      <c r="J8" s="246"/>
      <c r="K8" s="246"/>
    </row>
    <row r="9" spans="2:15" ht="105.75" customHeight="1">
      <c r="B9" s="1268"/>
      <c r="C9" s="1269"/>
      <c r="D9" s="1269"/>
      <c r="E9" s="1269"/>
      <c r="F9" s="1269"/>
      <c r="G9" s="1269"/>
      <c r="H9" s="1269"/>
      <c r="I9" s="1269"/>
      <c r="J9" s="1269"/>
      <c r="K9" s="1270"/>
    </row>
  </sheetData>
  <mergeCells count="3">
    <mergeCell ref="B2:K2"/>
    <mergeCell ref="B6:K6"/>
    <mergeCell ref="B9:K9"/>
  </mergeCells>
  <phoneticPr fontId="28"/>
  <pageMargins left="0.43307086614173229" right="0.43307086614173229" top="0.74803149606299213" bottom="0.74803149606299213" header="0.31496062992125984" footer="0.31496062992125984"/>
  <pageSetup paperSize="9" fitToHeight="0"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2F4-65B2-4A8E-B56F-87BEDE59DA35}">
  <sheetPr>
    <tabColor rgb="FFFFC000"/>
  </sheetPr>
  <dimension ref="B2:AL63"/>
  <sheetViews>
    <sheetView view="pageBreakPreview" zoomScale="60" zoomScaleNormal="100" workbookViewId="0">
      <selection activeCell="P16" sqref="P16"/>
    </sheetView>
  </sheetViews>
  <sheetFormatPr defaultColWidth="9" defaultRowHeight="13"/>
  <cols>
    <col min="1" max="1" width="2.08984375" style="298" customWidth="1"/>
    <col min="2" max="2" width="2.36328125" style="298" customWidth="1"/>
    <col min="3" max="3" width="4.81640625" style="298" customWidth="1"/>
    <col min="4" max="4" width="5" style="298" customWidth="1"/>
    <col min="5" max="5" width="31" style="298" customWidth="1"/>
    <col min="6" max="6" width="6" style="298" customWidth="1"/>
    <col min="7" max="7" width="11.6328125" style="298" customWidth="1"/>
    <col min="8" max="8" width="6.6328125" style="298" customWidth="1"/>
    <col min="9" max="9" width="4.453125" style="298" customWidth="1"/>
    <col min="10" max="13" width="5.08984375" style="298" customWidth="1"/>
    <col min="14" max="15" width="14.6328125" style="298" customWidth="1"/>
    <col min="16" max="16" width="14" style="298" customWidth="1"/>
    <col min="17" max="17" width="12.6328125" style="298" customWidth="1"/>
    <col min="18" max="22" width="10.6328125" style="298" customWidth="1"/>
    <col min="23" max="23" width="29.81640625" style="298" customWidth="1"/>
    <col min="24" max="24" width="2.36328125" style="298" customWidth="1"/>
    <col min="25" max="25" width="4.08984375" style="298" customWidth="1"/>
    <col min="26" max="16384" width="9" style="298"/>
  </cols>
  <sheetData>
    <row r="2" spans="2:38" ht="32.25" customHeight="1">
      <c r="B2" s="297"/>
      <c r="C2" s="1287" t="s">
        <v>601</v>
      </c>
      <c r="D2" s="1287"/>
      <c r="E2" s="1287"/>
      <c r="F2" s="1287"/>
      <c r="G2" s="1288"/>
      <c r="H2" s="1288"/>
      <c r="I2" s="1288"/>
      <c r="J2" s="1288"/>
      <c r="K2" s="1288"/>
      <c r="L2" s="1288"/>
      <c r="M2" s="1288"/>
      <c r="N2" s="1288"/>
      <c r="O2" s="1288"/>
      <c r="P2" s="1288"/>
      <c r="Q2" s="1288"/>
      <c r="R2" s="1288"/>
      <c r="S2" s="1288"/>
      <c r="T2" s="1288"/>
      <c r="U2" s="1288"/>
      <c r="V2" s="1288"/>
      <c r="W2" s="1288"/>
      <c r="X2" s="297"/>
      <c r="AA2" s="1326" t="s">
        <v>611</v>
      </c>
      <c r="AB2" s="1327"/>
      <c r="AC2" s="1327"/>
      <c r="AD2" s="1327"/>
      <c r="AE2" s="1327"/>
      <c r="AF2" s="1327"/>
      <c r="AG2" s="1327"/>
      <c r="AH2" s="1327"/>
      <c r="AI2" s="1327"/>
      <c r="AJ2" s="1327"/>
      <c r="AK2" s="1327"/>
    </row>
    <row r="3" spans="2:38" ht="9.75" customHeight="1" thickBot="1">
      <c r="B3" s="297"/>
      <c r="C3" s="297"/>
      <c r="D3" s="297"/>
      <c r="E3" s="297"/>
      <c r="F3" s="297"/>
      <c r="G3" s="297"/>
      <c r="H3" s="297"/>
      <c r="I3" s="297"/>
      <c r="J3" s="297"/>
      <c r="K3" s="297"/>
      <c r="L3" s="297"/>
      <c r="M3" s="297"/>
      <c r="N3" s="297"/>
      <c r="O3" s="297"/>
      <c r="P3" s="297"/>
      <c r="Q3" s="297"/>
      <c r="R3" s="297"/>
      <c r="S3" s="297"/>
      <c r="T3" s="297"/>
      <c r="U3" s="297"/>
      <c r="V3" s="297"/>
      <c r="W3" s="297"/>
      <c r="X3" s="297"/>
    </row>
    <row r="4" spans="2:38" ht="33" customHeight="1" thickTop="1">
      <c r="B4" s="297"/>
      <c r="C4" s="1289" t="s">
        <v>290</v>
      </c>
      <c r="D4" s="1290"/>
      <c r="E4" s="1290"/>
      <c r="F4" s="1291" t="s">
        <v>602</v>
      </c>
      <c r="G4" s="1293" t="s">
        <v>603</v>
      </c>
      <c r="H4" s="1295" t="s">
        <v>291</v>
      </c>
      <c r="I4" s="1296"/>
      <c r="J4" s="1297" t="s">
        <v>604</v>
      </c>
      <c r="K4" s="1298"/>
      <c r="L4" s="1299" t="s">
        <v>292</v>
      </c>
      <c r="M4" s="1300"/>
      <c r="N4" s="299" t="s">
        <v>293</v>
      </c>
      <c r="O4" s="300"/>
      <c r="P4" s="1291" t="s">
        <v>294</v>
      </c>
      <c r="Q4" s="1290"/>
      <c r="R4" s="1290"/>
      <c r="S4" s="1290"/>
      <c r="T4" s="1290"/>
      <c r="U4" s="1290"/>
      <c r="V4" s="1290"/>
      <c r="W4" s="1301" t="s">
        <v>295</v>
      </c>
      <c r="X4" s="297"/>
    </row>
    <row r="5" spans="2:38" ht="30" customHeight="1" thickBot="1">
      <c r="B5" s="297"/>
      <c r="C5" s="587"/>
      <c r="D5" s="1303" t="s">
        <v>338</v>
      </c>
      <c r="E5" s="1304"/>
      <c r="F5" s="1292"/>
      <c r="G5" s="1294"/>
      <c r="H5" s="866"/>
      <c r="I5" s="867" t="s">
        <v>296</v>
      </c>
      <c r="J5" s="588" t="s">
        <v>297</v>
      </c>
      <c r="K5" s="588" t="s">
        <v>298</v>
      </c>
      <c r="L5" s="868" t="s">
        <v>297</v>
      </c>
      <c r="M5" s="869" t="s">
        <v>298</v>
      </c>
      <c r="N5" s="589" t="s">
        <v>351</v>
      </c>
      <c r="O5" s="589" t="s">
        <v>548</v>
      </c>
      <c r="P5" s="870" t="s">
        <v>351</v>
      </c>
      <c r="Q5" s="871" t="s">
        <v>299</v>
      </c>
      <c r="R5" s="872" t="s">
        <v>687</v>
      </c>
      <c r="S5" s="872" t="s">
        <v>660</v>
      </c>
      <c r="T5" s="872" t="s">
        <v>661</v>
      </c>
      <c r="U5" s="872" t="s">
        <v>662</v>
      </c>
      <c r="V5" s="872" t="s">
        <v>663</v>
      </c>
      <c r="W5" s="1302"/>
      <c r="X5" s="297"/>
    </row>
    <row r="6" spans="2:38" s="307" customFormat="1" ht="29" customHeight="1">
      <c r="B6" s="301"/>
      <c r="C6" s="1279" t="s">
        <v>331</v>
      </c>
      <c r="D6" s="1280"/>
      <c r="E6" s="1281"/>
      <c r="F6" s="313"/>
      <c r="G6" s="314"/>
      <c r="H6" s="315"/>
      <c r="I6" s="622"/>
      <c r="J6" s="315"/>
      <c r="K6" s="315"/>
      <c r="L6" s="316"/>
      <c r="M6" s="317"/>
      <c r="N6" s="318">
        <f>SUM(N7:N8)</f>
        <v>0</v>
      </c>
      <c r="O6" s="834">
        <f>SUM(O7:O8)</f>
        <v>0</v>
      </c>
      <c r="P6" s="835">
        <f>SUM(P7:P8)</f>
        <v>0</v>
      </c>
      <c r="Q6" s="836">
        <f t="shared" ref="Q6:Q13" si="0">SUM(R6:V6)</f>
        <v>0</v>
      </c>
      <c r="R6" s="318">
        <f>SUM(R7:R8)</f>
        <v>0</v>
      </c>
      <c r="S6" s="318">
        <f>SUM(S7:S8)</f>
        <v>0</v>
      </c>
      <c r="T6" s="318">
        <f>SUM(T7:T8)</f>
        <v>0</v>
      </c>
      <c r="U6" s="318">
        <f>SUM(U7:U8)</f>
        <v>0</v>
      </c>
      <c r="V6" s="318">
        <f>SUM(V7:V8)</f>
        <v>0</v>
      </c>
      <c r="W6" s="837"/>
      <c r="X6" s="301"/>
      <c r="AA6" s="1258" t="s">
        <v>642</v>
      </c>
      <c r="AB6" s="1258"/>
      <c r="AC6" s="1258"/>
      <c r="AD6" s="1258"/>
      <c r="AE6" s="1258"/>
      <c r="AF6" s="1258"/>
      <c r="AG6" s="1258"/>
      <c r="AH6" s="1258"/>
      <c r="AI6" s="1258"/>
      <c r="AJ6" s="1258"/>
    </row>
    <row r="7" spans="2:38" ht="29" customHeight="1">
      <c r="B7" s="297"/>
      <c r="C7" s="1312"/>
      <c r="D7" s="1314"/>
      <c r="E7" s="1315"/>
      <c r="F7" s="885"/>
      <c r="G7" s="609"/>
      <c r="H7" s="725"/>
      <c r="I7" s="621"/>
      <c r="J7" s="608"/>
      <c r="K7" s="607"/>
      <c r="L7" s="609"/>
      <c r="M7" s="610"/>
      <c r="N7" s="886"/>
      <c r="O7" s="653"/>
      <c r="P7" s="652"/>
      <c r="Q7" s="832">
        <f t="shared" si="0"/>
        <v>0</v>
      </c>
      <c r="R7" s="653"/>
      <c r="S7" s="653"/>
      <c r="T7" s="653"/>
      <c r="U7" s="653"/>
      <c r="V7" s="654"/>
      <c r="W7" s="838"/>
      <c r="X7" s="297"/>
      <c r="AA7" s="1258"/>
      <c r="AB7" s="1258"/>
      <c r="AC7" s="1258"/>
      <c r="AD7" s="1258"/>
      <c r="AE7" s="1258"/>
      <c r="AF7" s="1258"/>
      <c r="AG7" s="1258"/>
      <c r="AH7" s="1258"/>
      <c r="AI7" s="1258"/>
      <c r="AJ7" s="1258"/>
    </row>
    <row r="8" spans="2:38" ht="29" customHeight="1" thickBot="1">
      <c r="B8" s="297"/>
      <c r="C8" s="1313"/>
      <c r="D8" s="1275"/>
      <c r="E8" s="1276"/>
      <c r="F8" s="887"/>
      <c r="G8" s="888"/>
      <c r="H8" s="889"/>
      <c r="I8" s="890"/>
      <c r="J8" s="891"/>
      <c r="K8" s="892"/>
      <c r="L8" s="888"/>
      <c r="M8" s="893"/>
      <c r="N8" s="650"/>
      <c r="O8" s="651"/>
      <c r="P8" s="894"/>
      <c r="Q8" s="895">
        <f t="shared" si="0"/>
        <v>0</v>
      </c>
      <c r="R8" s="655"/>
      <c r="S8" s="655"/>
      <c r="T8" s="655"/>
      <c r="U8" s="655"/>
      <c r="V8" s="655"/>
      <c r="W8" s="896"/>
      <c r="X8" s="297"/>
      <c r="AA8" s="1258"/>
      <c r="AB8" s="1258"/>
      <c r="AC8" s="1258"/>
      <c r="AD8" s="1258"/>
      <c r="AE8" s="1258"/>
      <c r="AF8" s="1258"/>
      <c r="AG8" s="1258"/>
      <c r="AH8" s="1258"/>
      <c r="AI8" s="1258"/>
      <c r="AJ8" s="1258"/>
    </row>
    <row r="9" spans="2:38" s="307" customFormat="1" ht="29" customHeight="1">
      <c r="B9" s="301"/>
      <c r="C9" s="1316" t="s">
        <v>658</v>
      </c>
      <c r="D9" s="1317"/>
      <c r="E9" s="1318"/>
      <c r="F9" s="302"/>
      <c r="G9" s="303"/>
      <c r="H9" s="724"/>
      <c r="I9" s="620"/>
      <c r="J9" s="484"/>
      <c r="K9" s="304"/>
      <c r="L9" s="303"/>
      <c r="M9" s="305"/>
      <c r="N9" s="324">
        <f>SUM(N10:N12)</f>
        <v>0</v>
      </c>
      <c r="O9" s="485">
        <f>SUM(O10:O12)</f>
        <v>0</v>
      </c>
      <c r="P9" s="310">
        <f>SUM(P10:P12)</f>
        <v>0</v>
      </c>
      <c r="Q9" s="352">
        <f t="shared" si="0"/>
        <v>0</v>
      </c>
      <c r="R9" s="311">
        <f>SUM(R10:R12)</f>
        <v>0</v>
      </c>
      <c r="S9" s="311">
        <f>SUM(S10:S12)</f>
        <v>0</v>
      </c>
      <c r="T9" s="311">
        <f>SUM(T10:T12)</f>
        <v>0</v>
      </c>
      <c r="U9" s="311">
        <f>SUM(U10:U12)</f>
        <v>0</v>
      </c>
      <c r="V9" s="306">
        <f>SUM(V10:V12)</f>
        <v>0</v>
      </c>
      <c r="W9" s="613"/>
      <c r="X9" s="301"/>
      <c r="AA9" s="1258"/>
      <c r="AB9" s="1258"/>
      <c r="AC9" s="1258"/>
      <c r="AD9" s="1258"/>
      <c r="AE9" s="1258"/>
      <c r="AF9" s="1258"/>
      <c r="AG9" s="1258"/>
      <c r="AH9" s="1258"/>
      <c r="AI9" s="1258"/>
      <c r="AJ9" s="1258"/>
      <c r="AK9" s="298"/>
      <c r="AL9" s="298"/>
    </row>
    <row r="10" spans="2:38" ht="29" customHeight="1">
      <c r="B10" s="297"/>
      <c r="C10" s="309"/>
      <c r="D10" s="1319"/>
      <c r="E10" s="1320"/>
      <c r="F10" s="897"/>
      <c r="G10" s="487"/>
      <c r="H10" s="720"/>
      <c r="I10" s="618"/>
      <c r="J10" s="604"/>
      <c r="K10" s="603"/>
      <c r="L10" s="605"/>
      <c r="M10" s="606"/>
      <c r="N10" s="656"/>
      <c r="O10" s="654"/>
      <c r="P10" s="657"/>
      <c r="Q10" s="353">
        <f t="shared" si="0"/>
        <v>0</v>
      </c>
      <c r="R10" s="658"/>
      <c r="S10" s="653"/>
      <c r="T10" s="659"/>
      <c r="U10" s="653"/>
      <c r="V10" s="659"/>
      <c r="W10" s="896"/>
      <c r="X10" s="297"/>
      <c r="AA10" s="1258"/>
      <c r="AB10" s="1258"/>
      <c r="AC10" s="1258"/>
      <c r="AD10" s="1258"/>
      <c r="AE10" s="1258"/>
      <c r="AF10" s="1258"/>
      <c r="AG10" s="1258"/>
      <c r="AH10" s="1258"/>
      <c r="AI10" s="1258"/>
      <c r="AJ10" s="1258"/>
      <c r="AK10" s="307"/>
      <c r="AL10" s="307"/>
    </row>
    <row r="11" spans="2:38" ht="29" customHeight="1">
      <c r="B11" s="297"/>
      <c r="C11" s="309"/>
      <c r="D11" s="1321"/>
      <c r="E11" s="1315"/>
      <c r="F11" s="486"/>
      <c r="G11" s="487"/>
      <c r="H11" s="722"/>
      <c r="I11" s="619"/>
      <c r="J11" s="604"/>
      <c r="K11" s="603"/>
      <c r="L11" s="605"/>
      <c r="M11" s="606"/>
      <c r="N11" s="665"/>
      <c r="O11" s="654"/>
      <c r="P11" s="667"/>
      <c r="Q11" s="348">
        <f t="shared" si="0"/>
        <v>0</v>
      </c>
      <c r="R11" s="660"/>
      <c r="S11" s="653"/>
      <c r="T11" s="659"/>
      <c r="U11" s="653"/>
      <c r="V11" s="659"/>
      <c r="W11" s="896"/>
      <c r="X11" s="297"/>
      <c r="AA11" s="1258"/>
      <c r="AB11" s="1258"/>
      <c r="AC11" s="1258"/>
      <c r="AD11" s="1258"/>
      <c r="AE11" s="1258"/>
      <c r="AF11" s="1258"/>
      <c r="AG11" s="1258"/>
      <c r="AH11" s="1258"/>
      <c r="AI11" s="1258"/>
      <c r="AJ11" s="1258"/>
    </row>
    <row r="12" spans="2:38" ht="29" customHeight="1" thickBot="1">
      <c r="B12" s="297"/>
      <c r="C12" s="319"/>
      <c r="D12" s="1322"/>
      <c r="E12" s="1323"/>
      <c r="F12" s="486"/>
      <c r="G12" s="487"/>
      <c r="H12" s="722"/>
      <c r="I12" s="618"/>
      <c r="J12" s="489"/>
      <c r="K12" s="488"/>
      <c r="L12" s="487"/>
      <c r="M12" s="490"/>
      <c r="N12" s="650"/>
      <c r="O12" s="651"/>
      <c r="P12" s="652"/>
      <c r="Q12" s="353">
        <f t="shared" si="0"/>
        <v>0</v>
      </c>
      <c r="R12" s="653"/>
      <c r="S12" s="653"/>
      <c r="T12" s="659"/>
      <c r="U12" s="653"/>
      <c r="V12" s="659"/>
      <c r="W12" s="896"/>
      <c r="X12" s="297"/>
      <c r="AA12" s="1258"/>
      <c r="AB12" s="1258"/>
      <c r="AC12" s="1258"/>
      <c r="AD12" s="1258"/>
      <c r="AE12" s="1258"/>
      <c r="AF12" s="1258"/>
      <c r="AG12" s="1258"/>
      <c r="AH12" s="1258"/>
      <c r="AI12" s="1258"/>
      <c r="AJ12" s="1258"/>
    </row>
    <row r="13" spans="2:38" s="307" customFormat="1" ht="29" customHeight="1">
      <c r="B13" s="301"/>
      <c r="C13" s="1279" t="s">
        <v>330</v>
      </c>
      <c r="D13" s="1280"/>
      <c r="E13" s="1281"/>
      <c r="F13" s="313"/>
      <c r="G13" s="314"/>
      <c r="H13" s="726"/>
      <c r="I13" s="623"/>
      <c r="J13" s="492"/>
      <c r="K13" s="315"/>
      <c r="L13" s="314"/>
      <c r="M13" s="317"/>
      <c r="N13" s="324">
        <f>SUM(N14:N16)</f>
        <v>0</v>
      </c>
      <c r="O13" s="323">
        <f>SUM(O14:O16)</f>
        <v>0</v>
      </c>
      <c r="P13" s="835">
        <f>SUM(P14:P16)</f>
        <v>0</v>
      </c>
      <c r="Q13" s="349">
        <f t="shared" si="0"/>
        <v>0</v>
      </c>
      <c r="R13" s="842">
        <f>SUM(R14:R16)</f>
        <v>0</v>
      </c>
      <c r="S13" s="843">
        <f>SUM(S14:S16)</f>
        <v>0</v>
      </c>
      <c r="T13" s="843">
        <f>SUM(T14:T16)</f>
        <v>0</v>
      </c>
      <c r="U13" s="843">
        <f>SUM(U14:U16)</f>
        <v>0</v>
      </c>
      <c r="V13" s="318">
        <f>SUM(V14:V16)</f>
        <v>0</v>
      </c>
      <c r="W13" s="844"/>
      <c r="X13" s="301"/>
      <c r="AA13" s="1258"/>
      <c r="AB13" s="1258"/>
      <c r="AC13" s="1258"/>
      <c r="AD13" s="1258"/>
      <c r="AE13" s="1258"/>
      <c r="AF13" s="1258"/>
      <c r="AG13" s="1258"/>
      <c r="AH13" s="1258"/>
      <c r="AI13" s="1258"/>
      <c r="AJ13" s="1258"/>
    </row>
    <row r="14" spans="2:38" ht="29" customHeight="1">
      <c r="B14" s="297"/>
      <c r="C14" s="846"/>
      <c r="D14" s="1277"/>
      <c r="E14" s="1278"/>
      <c r="F14" s="839"/>
      <c r="G14" s="593"/>
      <c r="H14" s="727"/>
      <c r="I14" s="624"/>
      <c r="J14" s="595"/>
      <c r="K14" s="594"/>
      <c r="L14" s="593"/>
      <c r="M14" s="596"/>
      <c r="N14" s="650"/>
      <c r="O14" s="840"/>
      <c r="P14" s="898"/>
      <c r="Q14" s="353">
        <f t="shared" ref="Q14:Q15" si="1">SUM(R14:V14)</f>
        <v>0</v>
      </c>
      <c r="R14" s="841"/>
      <c r="S14" s="841"/>
      <c r="T14" s="841"/>
      <c r="U14" s="651"/>
      <c r="V14" s="831"/>
      <c r="W14" s="865"/>
      <c r="X14" s="297"/>
      <c r="AA14" s="1258"/>
      <c r="AB14" s="1258"/>
      <c r="AC14" s="1258"/>
      <c r="AD14" s="1258"/>
      <c r="AE14" s="1258"/>
      <c r="AF14" s="1258"/>
      <c r="AG14" s="1258"/>
      <c r="AH14" s="1258"/>
      <c r="AI14" s="1258"/>
      <c r="AJ14" s="1258"/>
    </row>
    <row r="15" spans="2:38" ht="29" customHeight="1">
      <c r="B15" s="297"/>
      <c r="C15" s="855"/>
      <c r="D15" s="1314"/>
      <c r="E15" s="1315"/>
      <c r="F15" s="885"/>
      <c r="G15" s="609"/>
      <c r="H15" s="725"/>
      <c r="I15" s="621"/>
      <c r="J15" s="608"/>
      <c r="K15" s="607"/>
      <c r="L15" s="609"/>
      <c r="M15" s="610"/>
      <c r="N15" s="650"/>
      <c r="O15" s="651"/>
      <c r="P15" s="652"/>
      <c r="Q15" s="353">
        <f t="shared" si="1"/>
        <v>0</v>
      </c>
      <c r="R15" s="841"/>
      <c r="S15" s="841"/>
      <c r="T15" s="841"/>
      <c r="U15" s="841"/>
      <c r="V15" s="899"/>
      <c r="W15" s="896"/>
      <c r="X15" s="297"/>
      <c r="AA15" s="1258"/>
      <c r="AB15" s="1258"/>
      <c r="AC15" s="1258"/>
      <c r="AD15" s="1258"/>
      <c r="AE15" s="1258"/>
      <c r="AF15" s="1258"/>
      <c r="AG15" s="1258"/>
      <c r="AH15" s="1258"/>
      <c r="AI15" s="1258"/>
      <c r="AJ15" s="1258"/>
    </row>
    <row r="16" spans="2:38" ht="29" customHeight="1" thickBot="1">
      <c r="B16" s="297"/>
      <c r="C16" s="845"/>
      <c r="D16" s="1273"/>
      <c r="E16" s="1274"/>
      <c r="F16" s="900"/>
      <c r="G16" s="901"/>
      <c r="H16" s="902"/>
      <c r="I16" s="903"/>
      <c r="J16" s="904"/>
      <c r="K16" s="905"/>
      <c r="L16" s="901"/>
      <c r="M16" s="906"/>
      <c r="N16" s="907"/>
      <c r="O16" s="908"/>
      <c r="P16" s="909"/>
      <c r="Q16" s="910">
        <f>SUM(R16:V16)</f>
        <v>0</v>
      </c>
      <c r="R16" s="908"/>
      <c r="S16" s="908"/>
      <c r="T16" s="908"/>
      <c r="U16" s="908"/>
      <c r="V16" s="911"/>
      <c r="W16" s="912"/>
      <c r="X16" s="297"/>
      <c r="AA16" s="1258"/>
      <c r="AB16" s="1258"/>
      <c r="AC16" s="1258"/>
      <c r="AD16" s="1258"/>
      <c r="AE16" s="1258"/>
      <c r="AF16" s="1258"/>
      <c r="AG16" s="1258"/>
      <c r="AH16" s="1258"/>
      <c r="AI16" s="1258"/>
      <c r="AJ16" s="1258"/>
    </row>
    <row r="17" spans="2:38" s="307" customFormat="1" ht="29" customHeight="1">
      <c r="B17" s="301"/>
      <c r="C17" s="1279" t="s">
        <v>336</v>
      </c>
      <c r="D17" s="1280"/>
      <c r="E17" s="1281"/>
      <c r="F17" s="313"/>
      <c r="G17" s="314"/>
      <c r="H17" s="726"/>
      <c r="I17" s="623"/>
      <c r="J17" s="492"/>
      <c r="K17" s="315"/>
      <c r="L17" s="314"/>
      <c r="M17" s="317"/>
      <c r="N17" s="324">
        <f>SUM(N18:N19)</f>
        <v>0</v>
      </c>
      <c r="O17" s="323">
        <f>SUM(O18:O19)</f>
        <v>0</v>
      </c>
      <c r="P17" s="324">
        <f>SUM(P18:P19)</f>
        <v>0</v>
      </c>
      <c r="Q17" s="349">
        <f t="shared" ref="Q17:Q42" si="2">SUM(R17:V17)</f>
        <v>0</v>
      </c>
      <c r="R17" s="842">
        <f>SUM(R18:R19)</f>
        <v>0</v>
      </c>
      <c r="S17" s="843">
        <f t="shared" ref="S17:V17" si="3">SUM(S18:S19)</f>
        <v>0</v>
      </c>
      <c r="T17" s="843">
        <f t="shared" si="3"/>
        <v>0</v>
      </c>
      <c r="U17" s="843">
        <f t="shared" si="3"/>
        <v>0</v>
      </c>
      <c r="V17" s="318">
        <f t="shared" si="3"/>
        <v>0</v>
      </c>
      <c r="W17" s="844"/>
      <c r="X17" s="301"/>
      <c r="AA17" s="1258"/>
      <c r="AB17" s="1258"/>
      <c r="AC17" s="1258"/>
      <c r="AD17" s="1258"/>
      <c r="AE17" s="1258"/>
      <c r="AF17" s="1258"/>
      <c r="AG17" s="1258"/>
      <c r="AH17" s="1258"/>
      <c r="AI17" s="1258"/>
      <c r="AJ17" s="1258"/>
    </row>
    <row r="18" spans="2:38" ht="29" customHeight="1">
      <c r="B18" s="297"/>
      <c r="C18" s="862"/>
      <c r="D18" s="1282"/>
      <c r="E18" s="1283"/>
      <c r="F18" s="885"/>
      <c r="G18" s="487"/>
      <c r="H18" s="725"/>
      <c r="I18" s="621"/>
      <c r="J18" s="608"/>
      <c r="K18" s="607"/>
      <c r="L18" s="609"/>
      <c r="M18" s="610"/>
      <c r="N18" s="656"/>
      <c r="O18" s="654"/>
      <c r="P18" s="662"/>
      <c r="Q18" s="348">
        <f t="shared" si="2"/>
        <v>0</v>
      </c>
      <c r="R18" s="663"/>
      <c r="S18" s="658"/>
      <c r="T18" s="658"/>
      <c r="U18" s="658"/>
      <c r="V18" s="664"/>
      <c r="W18" s="863"/>
      <c r="X18" s="297"/>
      <c r="AA18" s="1258"/>
      <c r="AB18" s="1258"/>
      <c r="AC18" s="1258"/>
      <c r="AD18" s="1258"/>
      <c r="AE18" s="1258"/>
      <c r="AF18" s="1258"/>
      <c r="AG18" s="1258"/>
      <c r="AH18" s="1258"/>
      <c r="AI18" s="1258"/>
      <c r="AJ18" s="1258"/>
    </row>
    <row r="19" spans="2:38" ht="29" customHeight="1" thickBot="1">
      <c r="B19" s="297"/>
      <c r="C19" s="913"/>
      <c r="D19" s="1324"/>
      <c r="E19" s="1325"/>
      <c r="F19" s="914"/>
      <c r="G19" s="847"/>
      <c r="H19" s="915"/>
      <c r="I19" s="916"/>
      <c r="J19" s="917"/>
      <c r="K19" s="918"/>
      <c r="L19" s="847"/>
      <c r="M19" s="919"/>
      <c r="N19" s="848"/>
      <c r="O19" s="655"/>
      <c r="P19" s="849"/>
      <c r="Q19" s="850">
        <f>SUM(R19:V19)</f>
        <v>0</v>
      </c>
      <c r="R19" s="920"/>
      <c r="S19" s="920"/>
      <c r="T19" s="920"/>
      <c r="U19" s="920"/>
      <c r="V19" s="921"/>
      <c r="W19" s="874"/>
      <c r="X19" s="297"/>
      <c r="AA19" s="1258"/>
      <c r="AB19" s="1258"/>
      <c r="AC19" s="1258"/>
      <c r="AD19" s="1258"/>
      <c r="AE19" s="1258"/>
      <c r="AF19" s="1258"/>
      <c r="AG19" s="1258"/>
      <c r="AH19" s="1258"/>
      <c r="AI19" s="1258"/>
      <c r="AJ19" s="1258"/>
    </row>
    <row r="20" spans="2:38" ht="29" customHeight="1">
      <c r="B20" s="297"/>
      <c r="C20" s="1284" t="s">
        <v>332</v>
      </c>
      <c r="D20" s="1285"/>
      <c r="E20" s="1286"/>
      <c r="F20" s="480"/>
      <c r="G20" s="481"/>
      <c r="H20" s="723"/>
      <c r="I20" s="856"/>
      <c r="J20" s="482"/>
      <c r="K20" s="482"/>
      <c r="L20" s="857"/>
      <c r="M20" s="483"/>
      <c r="N20" s="858">
        <f>SUM(N21:N21)</f>
        <v>0</v>
      </c>
      <c r="O20" s="859">
        <f>SUM(O21:O21)</f>
        <v>0</v>
      </c>
      <c r="P20" s="833">
        <f>SUM(P21:P21)</f>
        <v>0</v>
      </c>
      <c r="Q20" s="860">
        <f t="shared" si="2"/>
        <v>0</v>
      </c>
      <c r="R20" s="308">
        <f>SUM(R21:R21)</f>
        <v>0</v>
      </c>
      <c r="S20" s="308">
        <f>SUM(S21:S21)</f>
        <v>0</v>
      </c>
      <c r="T20" s="308">
        <f>SUM(T21:T21)</f>
        <v>0</v>
      </c>
      <c r="U20" s="308">
        <f>SUM(U21:U21)</f>
        <v>0</v>
      </c>
      <c r="V20" s="308">
        <f>SUM(V21:V21)</f>
        <v>0</v>
      </c>
      <c r="W20" s="861"/>
      <c r="X20" s="297"/>
      <c r="AA20" s="1258"/>
      <c r="AB20" s="1258"/>
      <c r="AC20" s="1258"/>
      <c r="AD20" s="1258"/>
      <c r="AE20" s="1258"/>
      <c r="AF20" s="1258"/>
      <c r="AG20" s="1258"/>
      <c r="AH20" s="1258"/>
      <c r="AI20" s="1258"/>
      <c r="AJ20" s="1258"/>
    </row>
    <row r="21" spans="2:38" ht="29" customHeight="1" thickBot="1">
      <c r="B21" s="297"/>
      <c r="C21" s="590"/>
      <c r="D21" s="1271"/>
      <c r="E21" s="1272"/>
      <c r="F21" s="897"/>
      <c r="G21" s="479"/>
      <c r="H21" s="720"/>
      <c r="I21" s="618"/>
      <c r="J21" s="603"/>
      <c r="K21" s="603"/>
      <c r="L21" s="605"/>
      <c r="M21" s="606"/>
      <c r="N21" s="644"/>
      <c r="O21" s="645"/>
      <c r="P21" s="646"/>
      <c r="Q21" s="647">
        <f>SUM(R21:V21)</f>
        <v>0</v>
      </c>
      <c r="R21" s="648"/>
      <c r="S21" s="648"/>
      <c r="T21" s="648"/>
      <c r="U21" s="648"/>
      <c r="V21" s="649"/>
      <c r="W21" s="612"/>
      <c r="X21" s="297"/>
      <c r="AA21" s="1258"/>
      <c r="AB21" s="1258"/>
      <c r="AC21" s="1258"/>
      <c r="AD21" s="1258"/>
      <c r="AE21" s="1258"/>
      <c r="AF21" s="1258"/>
      <c r="AG21" s="1258"/>
      <c r="AH21" s="1258"/>
      <c r="AI21" s="1258"/>
      <c r="AJ21" s="1258"/>
    </row>
    <row r="22" spans="2:38" s="307" customFormat="1" ht="29" customHeight="1">
      <c r="B22" s="301"/>
      <c r="C22" s="1316" t="s">
        <v>333</v>
      </c>
      <c r="D22" s="1317"/>
      <c r="E22" s="1318"/>
      <c r="F22" s="302"/>
      <c r="G22" s="303"/>
      <c r="H22" s="724"/>
      <c r="I22" s="620"/>
      <c r="J22" s="484"/>
      <c r="K22" s="304"/>
      <c r="L22" s="303"/>
      <c r="M22" s="305"/>
      <c r="N22" s="324">
        <f>SUM(N23:N24)</f>
        <v>0</v>
      </c>
      <c r="O22" s="485">
        <f>SUM(O23:O24)</f>
        <v>0</v>
      </c>
      <c r="P22" s="310">
        <f>SUM(P23:P24)</f>
        <v>0</v>
      </c>
      <c r="Q22" s="352">
        <f t="shared" si="2"/>
        <v>0</v>
      </c>
      <c r="R22" s="311">
        <f>SUM(R23:R24)</f>
        <v>0</v>
      </c>
      <c r="S22" s="311">
        <f>SUM(S23:S24)</f>
        <v>0</v>
      </c>
      <c r="T22" s="311">
        <f>SUM(T23:T24)</f>
        <v>0</v>
      </c>
      <c r="U22" s="311">
        <f>SUM(U23:U24)</f>
        <v>0</v>
      </c>
      <c r="V22" s="306">
        <f>SUM(V23:V24)</f>
        <v>0</v>
      </c>
      <c r="W22" s="613"/>
      <c r="X22" s="301"/>
      <c r="AA22" s="1258"/>
      <c r="AB22" s="1258"/>
      <c r="AC22" s="1258"/>
      <c r="AD22" s="1258"/>
      <c r="AE22" s="1258"/>
      <c r="AF22" s="1258"/>
      <c r="AG22" s="1258"/>
      <c r="AH22" s="1258"/>
      <c r="AI22" s="1258"/>
      <c r="AJ22" s="1258"/>
      <c r="AK22" s="298"/>
      <c r="AL22" s="298"/>
    </row>
    <row r="23" spans="2:38" ht="29" customHeight="1">
      <c r="B23" s="297"/>
      <c r="C23" s="309"/>
      <c r="D23" s="1310"/>
      <c r="E23" s="1323"/>
      <c r="F23" s="897"/>
      <c r="G23" s="479"/>
      <c r="H23" s="720"/>
      <c r="I23" s="618"/>
      <c r="J23" s="604"/>
      <c r="K23" s="603"/>
      <c r="L23" s="605"/>
      <c r="M23" s="606"/>
      <c r="N23" s="656"/>
      <c r="O23" s="654"/>
      <c r="P23" s="657"/>
      <c r="Q23" s="353">
        <f t="shared" si="2"/>
        <v>0</v>
      </c>
      <c r="R23" s="658"/>
      <c r="S23" s="658"/>
      <c r="T23" s="658"/>
      <c r="U23" s="653"/>
      <c r="V23" s="659"/>
      <c r="W23" s="614"/>
      <c r="X23" s="297"/>
      <c r="AA23" s="1258"/>
      <c r="AB23" s="1258"/>
      <c r="AC23" s="1258"/>
      <c r="AD23" s="1258"/>
      <c r="AE23" s="1258"/>
      <c r="AF23" s="1258"/>
      <c r="AG23" s="1258"/>
      <c r="AH23" s="1258"/>
      <c r="AI23" s="1258"/>
      <c r="AJ23" s="1258"/>
      <c r="AK23" s="307"/>
      <c r="AL23" s="307"/>
    </row>
    <row r="24" spans="2:38" ht="29" customHeight="1" thickBot="1">
      <c r="B24" s="297"/>
      <c r="C24" s="319"/>
      <c r="D24" s="1271"/>
      <c r="E24" s="1272"/>
      <c r="F24" s="486"/>
      <c r="G24" s="487"/>
      <c r="H24" s="722"/>
      <c r="I24" s="619"/>
      <c r="J24" s="489"/>
      <c r="K24" s="488"/>
      <c r="L24" s="487"/>
      <c r="M24" s="490"/>
      <c r="N24" s="665"/>
      <c r="O24" s="666"/>
      <c r="P24" s="667"/>
      <c r="Q24" s="348">
        <f t="shared" si="2"/>
        <v>0</v>
      </c>
      <c r="R24" s="660"/>
      <c r="S24" s="660"/>
      <c r="T24" s="660"/>
      <c r="U24" s="660"/>
      <c r="V24" s="661"/>
      <c r="W24" s="615"/>
      <c r="X24" s="297"/>
      <c r="AA24" s="1258"/>
      <c r="AB24" s="1258"/>
      <c r="AC24" s="1258"/>
      <c r="AD24" s="1258"/>
      <c r="AE24" s="1258"/>
      <c r="AF24" s="1258"/>
      <c r="AG24" s="1258"/>
      <c r="AH24" s="1258"/>
      <c r="AI24" s="1258"/>
      <c r="AJ24" s="1258"/>
    </row>
    <row r="25" spans="2:38" s="307" customFormat="1" ht="29" customHeight="1">
      <c r="B25" s="301"/>
      <c r="C25" s="1316" t="s">
        <v>334</v>
      </c>
      <c r="D25" s="1317"/>
      <c r="E25" s="1338"/>
      <c r="F25" s="491"/>
      <c r="G25" s="314"/>
      <c r="H25" s="726"/>
      <c r="I25" s="623"/>
      <c r="J25" s="492"/>
      <c r="K25" s="315"/>
      <c r="L25" s="314"/>
      <c r="M25" s="317"/>
      <c r="N25" s="324">
        <f>SUM(N26:N26)</f>
        <v>0</v>
      </c>
      <c r="O25" s="485">
        <f>SUM(O26:O26)</f>
        <v>0</v>
      </c>
      <c r="P25" s="310">
        <f>SUM(P26:P26)</f>
        <v>0</v>
      </c>
      <c r="Q25" s="352">
        <f>SUM(R25:V25)</f>
        <v>0</v>
      </c>
      <c r="R25" s="311">
        <f>SUM(R26:R26)</f>
        <v>0</v>
      </c>
      <c r="S25" s="311">
        <f>SUM(S26:S26)</f>
        <v>0</v>
      </c>
      <c r="T25" s="311">
        <f>SUM(T26:T26)</f>
        <v>0</v>
      </c>
      <c r="U25" s="311">
        <f>SUM(U26:U26)</f>
        <v>0</v>
      </c>
      <c r="V25" s="306">
        <f>SUM(V26:V26)</f>
        <v>0</v>
      </c>
      <c r="W25" s="611"/>
      <c r="X25" s="301"/>
      <c r="AA25" s="1258"/>
      <c r="AB25" s="1258"/>
      <c r="AC25" s="1258"/>
      <c r="AD25" s="1258"/>
      <c r="AE25" s="1258"/>
      <c r="AF25" s="1258"/>
      <c r="AG25" s="1258"/>
      <c r="AH25" s="1258"/>
      <c r="AI25" s="1258"/>
      <c r="AJ25" s="1258"/>
    </row>
    <row r="26" spans="2:38" ht="29" customHeight="1" thickBot="1">
      <c r="B26" s="297"/>
      <c r="C26" s="309"/>
      <c r="D26" s="1271"/>
      <c r="E26" s="1339"/>
      <c r="F26" s="493"/>
      <c r="G26" s="479"/>
      <c r="H26" s="721"/>
      <c r="I26" s="618"/>
      <c r="J26" s="604"/>
      <c r="K26" s="603"/>
      <c r="L26" s="605"/>
      <c r="M26" s="606"/>
      <c r="N26" s="656"/>
      <c r="O26" s="654"/>
      <c r="P26" s="657"/>
      <c r="Q26" s="354">
        <f>SUM(R26:V26)</f>
        <v>0</v>
      </c>
      <c r="R26" s="653"/>
      <c r="S26" s="658"/>
      <c r="T26" s="658"/>
      <c r="U26" s="658"/>
      <c r="V26" s="664"/>
      <c r="W26" s="614"/>
      <c r="X26" s="297"/>
      <c r="AA26" s="1258"/>
      <c r="AB26" s="1258"/>
      <c r="AC26" s="1258"/>
      <c r="AD26" s="1258"/>
      <c r="AE26" s="1258"/>
      <c r="AF26" s="1258"/>
      <c r="AG26" s="1258"/>
      <c r="AH26" s="1258"/>
      <c r="AI26" s="1258"/>
      <c r="AJ26" s="1258"/>
    </row>
    <row r="27" spans="2:38" s="307" customFormat="1" ht="29" customHeight="1">
      <c r="B27" s="301"/>
      <c r="C27" s="1316" t="s">
        <v>335</v>
      </c>
      <c r="D27" s="1317"/>
      <c r="E27" s="1318"/>
      <c r="F27" s="491"/>
      <c r="G27" s="314"/>
      <c r="H27" s="726"/>
      <c r="I27" s="623"/>
      <c r="J27" s="492"/>
      <c r="K27" s="315"/>
      <c r="L27" s="314"/>
      <c r="M27" s="317"/>
      <c r="N27" s="324">
        <f>SUM(N28:N30)</f>
        <v>0</v>
      </c>
      <c r="O27" s="485">
        <f>SUM(O28:O30)</f>
        <v>0</v>
      </c>
      <c r="P27" s="310">
        <f>SUM(P28:P30)</f>
        <v>0</v>
      </c>
      <c r="Q27" s="352">
        <f>SUM(R27:V27)</f>
        <v>0</v>
      </c>
      <c r="R27" s="311">
        <f>SUM(R28:R30)</f>
        <v>0</v>
      </c>
      <c r="S27" s="311">
        <f>SUM(S28:S30)</f>
        <v>0</v>
      </c>
      <c r="T27" s="311">
        <f>SUM(T28:T30)</f>
        <v>0</v>
      </c>
      <c r="U27" s="311">
        <f>SUM(U28:U30)</f>
        <v>0</v>
      </c>
      <c r="V27" s="306">
        <f>SUM(V28:V30)</f>
        <v>0</v>
      </c>
      <c r="W27" s="613"/>
      <c r="X27" s="301"/>
      <c r="AC27" s="298"/>
      <c r="AD27" s="298"/>
      <c r="AE27" s="298"/>
      <c r="AF27" s="298"/>
      <c r="AG27" s="298"/>
      <c r="AH27" s="298"/>
      <c r="AI27" s="298"/>
      <c r="AJ27" s="298"/>
      <c r="AK27" s="298"/>
      <c r="AL27" s="298"/>
    </row>
    <row r="28" spans="2:38" ht="29" customHeight="1">
      <c r="B28" s="297"/>
      <c r="C28" s="309"/>
      <c r="D28" s="1310"/>
      <c r="E28" s="1311"/>
      <c r="F28" s="493"/>
      <c r="G28" s="479"/>
      <c r="H28" s="720"/>
      <c r="I28" s="618"/>
      <c r="J28" s="604"/>
      <c r="K28" s="603"/>
      <c r="L28" s="605"/>
      <c r="M28" s="606"/>
      <c r="N28" s="668"/>
      <c r="O28" s="654"/>
      <c r="P28" s="668"/>
      <c r="Q28" s="353">
        <f>SUM(R28:V28)</f>
        <v>0</v>
      </c>
      <c r="R28" s="653"/>
      <c r="S28" s="653"/>
      <c r="T28" s="653"/>
      <c r="U28" s="653"/>
      <c r="V28" s="659"/>
      <c r="W28" s="614"/>
      <c r="X28" s="297"/>
      <c r="AA28" s="307"/>
      <c r="AB28" s="307"/>
    </row>
    <row r="29" spans="2:38" ht="29" customHeight="1">
      <c r="B29" s="297"/>
      <c r="C29" s="591"/>
      <c r="D29" s="1310"/>
      <c r="E29" s="1311"/>
      <c r="F29" s="592"/>
      <c r="G29" s="593"/>
      <c r="H29" s="727"/>
      <c r="I29" s="624"/>
      <c r="J29" s="595"/>
      <c r="K29" s="594"/>
      <c r="L29" s="593"/>
      <c r="M29" s="596"/>
      <c r="N29" s="669"/>
      <c r="O29" s="670"/>
      <c r="P29" s="669"/>
      <c r="Q29" s="353">
        <f t="shared" ref="Q29" si="4">SUM(R29:V29)</f>
        <v>0</v>
      </c>
      <c r="R29" s="671"/>
      <c r="S29" s="671"/>
      <c r="T29" s="671"/>
      <c r="U29" s="671"/>
      <c r="V29" s="672"/>
      <c r="W29" s="616"/>
      <c r="X29" s="297"/>
      <c r="AA29" s="307"/>
      <c r="AB29" s="307"/>
    </row>
    <row r="30" spans="2:38" ht="29" customHeight="1" thickBot="1">
      <c r="B30" s="297"/>
      <c r="C30" s="536"/>
      <c r="D30" s="1340"/>
      <c r="E30" s="1341"/>
      <c r="F30" s="537"/>
      <c r="G30" s="538"/>
      <c r="H30" s="728"/>
      <c r="I30" s="625"/>
      <c r="J30" s="540"/>
      <c r="K30" s="539"/>
      <c r="L30" s="538"/>
      <c r="M30" s="541"/>
      <c r="N30" s="673"/>
      <c r="O30" s="674"/>
      <c r="P30" s="673"/>
      <c r="Q30" s="542">
        <f t="shared" si="2"/>
        <v>0</v>
      </c>
      <c r="R30" s="675"/>
      <c r="S30" s="675"/>
      <c r="T30" s="675"/>
      <c r="U30" s="675"/>
      <c r="V30" s="676"/>
      <c r="W30" s="617"/>
      <c r="X30" s="297"/>
      <c r="AA30" s="307"/>
      <c r="AB30" s="307"/>
    </row>
    <row r="31" spans="2:38" s="307" customFormat="1" ht="29" customHeight="1" thickTop="1">
      <c r="B31" s="301"/>
      <c r="C31" s="1342" t="s">
        <v>337</v>
      </c>
      <c r="D31" s="1343"/>
      <c r="E31" s="1344"/>
      <c r="F31" s="527"/>
      <c r="G31" s="528"/>
      <c r="H31" s="729"/>
      <c r="I31" s="529"/>
      <c r="J31" s="530"/>
      <c r="K31" s="531"/>
      <c r="L31" s="532"/>
      <c r="M31" s="533"/>
      <c r="N31" s="677"/>
      <c r="O31" s="716">
        <f>O32+O38</f>
        <v>0</v>
      </c>
      <c r="P31" s="678"/>
      <c r="Q31" s="534">
        <f t="shared" si="2"/>
        <v>0</v>
      </c>
      <c r="R31" s="717">
        <f>R32+R38</f>
        <v>0</v>
      </c>
      <c r="S31" s="717">
        <f>S32+S38</f>
        <v>0</v>
      </c>
      <c r="T31" s="717">
        <f>T32+T38</f>
        <v>0</v>
      </c>
      <c r="U31" s="717">
        <f t="shared" ref="U31:V31" si="5">U32+U38</f>
        <v>0</v>
      </c>
      <c r="V31" s="717">
        <f t="shared" si="5"/>
        <v>0</v>
      </c>
      <c r="W31" s="535"/>
      <c r="X31" s="301"/>
    </row>
    <row r="32" spans="2:38" s="307" customFormat="1" ht="29" customHeight="1">
      <c r="B32" s="301"/>
      <c r="C32" s="312"/>
      <c r="D32" s="1305" t="s">
        <v>549</v>
      </c>
      <c r="E32" s="1306"/>
      <c r="F32" s="496"/>
      <c r="G32" s="497"/>
      <c r="H32" s="730"/>
      <c r="I32" s="498"/>
      <c r="J32" s="497"/>
      <c r="K32" s="499"/>
      <c r="L32" s="497"/>
      <c r="M32" s="499"/>
      <c r="N32" s="679"/>
      <c r="O32" s="801">
        <f>SUM(O33:O37)</f>
        <v>0</v>
      </c>
      <c r="P32" s="681"/>
      <c r="Q32" s="351">
        <f t="shared" si="2"/>
        <v>0</v>
      </c>
      <c r="R32" s="802">
        <f>SUM(R33:R37)</f>
        <v>0</v>
      </c>
      <c r="S32" s="802">
        <f>SUM(S33:S37)</f>
        <v>0</v>
      </c>
      <c r="T32" s="802">
        <f>SUM(T33:T37)</f>
        <v>0</v>
      </c>
      <c r="U32" s="802">
        <f>SUM(U33:U37)</f>
        <v>0</v>
      </c>
      <c r="V32" s="802">
        <f>SUM(V33:V37)</f>
        <v>0</v>
      </c>
      <c r="W32" s="322"/>
      <c r="X32" s="301"/>
    </row>
    <row r="33" spans="2:24" s="307" customFormat="1" ht="29" customHeight="1">
      <c r="B33" s="301"/>
      <c r="C33" s="500"/>
      <c r="D33" s="1307" t="s">
        <v>550</v>
      </c>
      <c r="E33" s="501" t="s">
        <v>551</v>
      </c>
      <c r="F33" s="502"/>
      <c r="G33" s="503"/>
      <c r="H33" s="731"/>
      <c r="I33" s="504" t="s">
        <v>552</v>
      </c>
      <c r="J33" s="505"/>
      <c r="K33" s="506"/>
      <c r="L33" s="507"/>
      <c r="M33" s="508"/>
      <c r="N33" s="683"/>
      <c r="O33" s="680"/>
      <c r="P33" s="684"/>
      <c r="Q33" s="351">
        <f t="shared" si="2"/>
        <v>0</v>
      </c>
      <c r="R33" s="682"/>
      <c r="S33" s="682"/>
      <c r="T33" s="682"/>
      <c r="U33" s="682"/>
      <c r="V33" s="685"/>
      <c r="W33" s="509"/>
      <c r="X33" s="301"/>
    </row>
    <row r="34" spans="2:24" s="307" customFormat="1" ht="29" customHeight="1">
      <c r="B34" s="301"/>
      <c r="C34" s="500"/>
      <c r="D34" s="1307"/>
      <c r="E34" s="501" t="s">
        <v>553</v>
      </c>
      <c r="F34" s="502"/>
      <c r="G34" s="503"/>
      <c r="H34" s="732"/>
      <c r="I34" s="504" t="s">
        <v>552</v>
      </c>
      <c r="J34" s="505"/>
      <c r="K34" s="506"/>
      <c r="L34" s="507"/>
      <c r="M34" s="508"/>
      <c r="N34" s="683"/>
      <c r="O34" s="680"/>
      <c r="P34" s="684"/>
      <c r="Q34" s="351">
        <f t="shared" si="2"/>
        <v>0</v>
      </c>
      <c r="R34" s="682"/>
      <c r="S34" s="682"/>
      <c r="T34" s="682"/>
      <c r="U34" s="682"/>
      <c r="V34" s="685"/>
      <c r="W34" s="509"/>
      <c r="X34" s="301"/>
    </row>
    <row r="35" spans="2:24" s="307" customFormat="1" ht="29" customHeight="1">
      <c r="B35" s="301"/>
      <c r="C35" s="500"/>
      <c r="D35" s="1307"/>
      <c r="E35" s="501" t="s">
        <v>554</v>
      </c>
      <c r="F35" s="502"/>
      <c r="G35" s="503"/>
      <c r="H35" s="732"/>
      <c r="I35" s="504" t="s">
        <v>552</v>
      </c>
      <c r="J35" s="505"/>
      <c r="K35" s="506"/>
      <c r="L35" s="507"/>
      <c r="M35" s="508"/>
      <c r="N35" s="683"/>
      <c r="O35" s="680"/>
      <c r="P35" s="684"/>
      <c r="Q35" s="351">
        <f t="shared" si="2"/>
        <v>0</v>
      </c>
      <c r="R35" s="682"/>
      <c r="S35" s="682"/>
      <c r="T35" s="682"/>
      <c r="U35" s="682"/>
      <c r="V35" s="685"/>
      <c r="W35" s="509"/>
      <c r="X35" s="301"/>
    </row>
    <row r="36" spans="2:24" s="307" customFormat="1" ht="29" customHeight="1">
      <c r="B36" s="301"/>
      <c r="C36" s="500"/>
      <c r="D36" s="1307"/>
      <c r="E36" s="501" t="s">
        <v>555</v>
      </c>
      <c r="F36" s="502"/>
      <c r="G36" s="503"/>
      <c r="H36" s="732"/>
      <c r="I36" s="504" t="s">
        <v>552</v>
      </c>
      <c r="J36" s="505"/>
      <c r="K36" s="506"/>
      <c r="L36" s="507"/>
      <c r="M36" s="508"/>
      <c r="N36" s="683"/>
      <c r="O36" s="680"/>
      <c r="P36" s="684"/>
      <c r="Q36" s="351">
        <f t="shared" si="2"/>
        <v>0</v>
      </c>
      <c r="R36" s="682"/>
      <c r="S36" s="682"/>
      <c r="T36" s="682"/>
      <c r="U36" s="682"/>
      <c r="V36" s="685"/>
      <c r="W36" s="509"/>
      <c r="X36" s="301"/>
    </row>
    <row r="37" spans="2:24" s="307" customFormat="1" ht="29" customHeight="1">
      <c r="B37" s="301"/>
      <c r="C37" s="500"/>
      <c r="D37" s="1307"/>
      <c r="E37" s="501" t="s">
        <v>556</v>
      </c>
      <c r="F37" s="502"/>
      <c r="G37" s="503"/>
      <c r="H37" s="733"/>
      <c r="I37" s="510"/>
      <c r="J37" s="505"/>
      <c r="K37" s="506"/>
      <c r="L37" s="507"/>
      <c r="M37" s="508"/>
      <c r="N37" s="686"/>
      <c r="O37" s="680"/>
      <c r="P37" s="684"/>
      <c r="Q37" s="351">
        <f t="shared" si="2"/>
        <v>0</v>
      </c>
      <c r="R37" s="682"/>
      <c r="S37" s="682"/>
      <c r="T37" s="682"/>
      <c r="U37" s="682"/>
      <c r="V37" s="685"/>
      <c r="W37" s="509"/>
      <c r="X37" s="301"/>
    </row>
    <row r="38" spans="2:24" s="307" customFormat="1" ht="29" customHeight="1">
      <c r="B38" s="301"/>
      <c r="C38" s="312"/>
      <c r="D38" s="1308" t="s">
        <v>557</v>
      </c>
      <c r="E38" s="1309"/>
      <c r="F38" s="743"/>
      <c r="G38" s="497"/>
      <c r="H38" s="730"/>
      <c r="I38" s="511"/>
      <c r="J38" s="497"/>
      <c r="K38" s="499"/>
      <c r="L38" s="497"/>
      <c r="M38" s="499"/>
      <c r="N38" s="683"/>
      <c r="O38" s="802">
        <f>SUM(O39:O42)</f>
        <v>0</v>
      </c>
      <c r="P38" s="684"/>
      <c r="Q38" s="351">
        <f t="shared" si="2"/>
        <v>0</v>
      </c>
      <c r="R38" s="802">
        <f>SUM(R39:R42)</f>
        <v>0</v>
      </c>
      <c r="S38" s="802">
        <f>SUM(S39:S42)</f>
        <v>0</v>
      </c>
      <c r="T38" s="802">
        <f>SUM(T39:T42)</f>
        <v>0</v>
      </c>
      <c r="U38" s="802">
        <f t="shared" ref="U38:V38" si="6">SUM(U39:U42)</f>
        <v>0</v>
      </c>
      <c r="V38" s="802">
        <f t="shared" si="6"/>
        <v>0</v>
      </c>
      <c r="W38" s="509"/>
      <c r="X38" s="301"/>
    </row>
    <row r="39" spans="2:24" s="307" customFormat="1" ht="29" customHeight="1">
      <c r="B39" s="301"/>
      <c r="C39" s="500"/>
      <c r="D39" s="1334" t="s">
        <v>550</v>
      </c>
      <c r="E39" s="572" t="s">
        <v>558</v>
      </c>
      <c r="F39" s="543"/>
      <c r="G39" s="544"/>
      <c r="H39" s="734"/>
      <c r="I39" s="512" t="s">
        <v>552</v>
      </c>
      <c r="J39" s="545"/>
      <c r="K39" s="544"/>
      <c r="L39" s="544"/>
      <c r="M39" s="546"/>
      <c r="N39" s="687"/>
      <c r="O39" s="688"/>
      <c r="P39" s="689"/>
      <c r="Q39" s="547">
        <f t="shared" si="2"/>
        <v>0</v>
      </c>
      <c r="R39" s="690"/>
      <c r="S39" s="690"/>
      <c r="T39" s="690"/>
      <c r="U39" s="690"/>
      <c r="V39" s="691"/>
      <c r="W39" s="525"/>
      <c r="X39" s="301"/>
    </row>
    <row r="40" spans="2:24" s="307" customFormat="1" ht="29" customHeight="1">
      <c r="B40" s="301"/>
      <c r="C40" s="500"/>
      <c r="D40" s="1334"/>
      <c r="E40" s="513" t="s">
        <v>559</v>
      </c>
      <c r="F40" s="581"/>
      <c r="G40" s="544"/>
      <c r="H40" s="734"/>
      <c r="I40" s="512" t="s">
        <v>552</v>
      </c>
      <c r="J40" s="545"/>
      <c r="K40" s="544"/>
      <c r="L40" s="544"/>
      <c r="M40" s="546"/>
      <c r="N40" s="687"/>
      <c r="O40" s="666"/>
      <c r="P40" s="689"/>
      <c r="Q40" s="547">
        <f t="shared" si="2"/>
        <v>0</v>
      </c>
      <c r="R40" s="690"/>
      <c r="S40" s="690"/>
      <c r="T40" s="690"/>
      <c r="U40" s="690"/>
      <c r="V40" s="691"/>
      <c r="W40" s="525"/>
      <c r="X40" s="301"/>
    </row>
    <row r="41" spans="2:24" s="307" customFormat="1" ht="29" customHeight="1">
      <c r="B41" s="301"/>
      <c r="C41" s="500"/>
      <c r="D41" s="1334"/>
      <c r="E41" s="582" t="s">
        <v>560</v>
      </c>
      <c r="F41" s="581"/>
      <c r="G41" s="544"/>
      <c r="H41" s="735"/>
      <c r="I41" s="512" t="s">
        <v>552</v>
      </c>
      <c r="J41" s="583"/>
      <c r="K41" s="544"/>
      <c r="L41" s="544"/>
      <c r="M41" s="584"/>
      <c r="N41" s="687"/>
      <c r="O41" s="692"/>
      <c r="P41" s="689"/>
      <c r="Q41" s="547">
        <f t="shared" si="2"/>
        <v>0</v>
      </c>
      <c r="R41" s="690"/>
      <c r="S41" s="690"/>
      <c r="T41" s="690"/>
      <c r="U41" s="690"/>
      <c r="V41" s="691"/>
      <c r="W41" s="525"/>
      <c r="X41" s="301"/>
    </row>
    <row r="42" spans="2:24" s="307" customFormat="1" ht="29" customHeight="1" thickBot="1">
      <c r="B42" s="301"/>
      <c r="C42" s="550"/>
      <c r="D42" s="1337"/>
      <c r="E42" s="585" t="s">
        <v>561</v>
      </c>
      <c r="F42" s="586"/>
      <c r="G42" s="551"/>
      <c r="H42" s="736"/>
      <c r="I42" s="552"/>
      <c r="J42" s="553"/>
      <c r="K42" s="551"/>
      <c r="L42" s="551"/>
      <c r="M42" s="554"/>
      <c r="N42" s="693"/>
      <c r="O42" s="694"/>
      <c r="P42" s="695"/>
      <c r="Q42" s="555">
        <f t="shared" si="2"/>
        <v>0</v>
      </c>
      <c r="R42" s="696"/>
      <c r="S42" s="696"/>
      <c r="T42" s="696"/>
      <c r="U42" s="696"/>
      <c r="V42" s="697"/>
      <c r="W42" s="556"/>
      <c r="X42" s="301"/>
    </row>
    <row r="43" spans="2:24" s="307" customFormat="1" ht="29" customHeight="1">
      <c r="B43" s="301"/>
      <c r="C43" s="1331" t="s">
        <v>337</v>
      </c>
      <c r="D43" s="1280"/>
      <c r="E43" s="1281"/>
      <c r="F43" s="494"/>
      <c r="G43" s="495"/>
      <c r="H43" s="737"/>
      <c r="I43" s="575"/>
      <c r="J43" s="576"/>
      <c r="K43" s="577"/>
      <c r="L43" s="578"/>
      <c r="M43" s="579"/>
      <c r="N43" s="698"/>
      <c r="O43" s="718">
        <f>O44+O50</f>
        <v>0</v>
      </c>
      <c r="P43" s="699"/>
      <c r="Q43" s="350">
        <f t="shared" ref="Q43:Q54" si="7">SUM(R43:V43)</f>
        <v>0</v>
      </c>
      <c r="R43" s="719">
        <f>R44+R50</f>
        <v>0</v>
      </c>
      <c r="S43" s="719">
        <f>S44+S50</f>
        <v>0</v>
      </c>
      <c r="T43" s="719">
        <f>T44+T50</f>
        <v>0</v>
      </c>
      <c r="U43" s="719">
        <f t="shared" ref="U43:V43" si="8">U44+U50</f>
        <v>0</v>
      </c>
      <c r="V43" s="719">
        <f t="shared" si="8"/>
        <v>0</v>
      </c>
      <c r="W43" s="580"/>
      <c r="X43" s="301"/>
    </row>
    <row r="44" spans="2:24" s="307" customFormat="1" ht="29" customHeight="1">
      <c r="B44" s="301"/>
      <c r="C44" s="312"/>
      <c r="D44" s="1332" t="s">
        <v>549</v>
      </c>
      <c r="E44" s="1333"/>
      <c r="F44" s="559"/>
      <c r="G44" s="560"/>
      <c r="H44" s="738"/>
      <c r="I44" s="561"/>
      <c r="J44" s="560"/>
      <c r="K44" s="562"/>
      <c r="L44" s="560"/>
      <c r="M44" s="562"/>
      <c r="N44" s="700"/>
      <c r="O44" s="800">
        <f>SUM(O45:O49)</f>
        <v>0</v>
      </c>
      <c r="P44" s="702"/>
      <c r="Q44" s="547">
        <f t="shared" si="7"/>
        <v>0</v>
      </c>
      <c r="R44" s="799">
        <f>SUM(R45:R49)</f>
        <v>0</v>
      </c>
      <c r="S44" s="799">
        <f>SUM(S45:S49)</f>
        <v>0</v>
      </c>
      <c r="T44" s="799">
        <f>SUM(T45:T49)</f>
        <v>0</v>
      </c>
      <c r="U44" s="799">
        <f>SUM(U45:U49)</f>
        <v>0</v>
      </c>
      <c r="V44" s="799">
        <f>SUM(V45:V49)</f>
        <v>0</v>
      </c>
      <c r="W44" s="563"/>
      <c r="X44" s="301"/>
    </row>
    <row r="45" spans="2:24" s="307" customFormat="1" ht="29" customHeight="1">
      <c r="B45" s="301"/>
      <c r="C45" s="500"/>
      <c r="D45" s="1334" t="s">
        <v>550</v>
      </c>
      <c r="E45" s="564" t="s">
        <v>551</v>
      </c>
      <c r="F45" s="565"/>
      <c r="G45" s="566"/>
      <c r="H45" s="739"/>
      <c r="I45" s="567" t="s">
        <v>552</v>
      </c>
      <c r="J45" s="568"/>
      <c r="K45" s="569"/>
      <c r="L45" s="557"/>
      <c r="M45" s="570"/>
      <c r="N45" s="703"/>
      <c r="O45" s="701"/>
      <c r="P45" s="704"/>
      <c r="Q45" s="547">
        <f t="shared" si="7"/>
        <v>0</v>
      </c>
      <c r="R45" s="690"/>
      <c r="S45" s="690"/>
      <c r="T45" s="690"/>
      <c r="U45" s="690"/>
      <c r="V45" s="691"/>
      <c r="W45" s="525"/>
      <c r="X45" s="301"/>
    </row>
    <row r="46" spans="2:24" s="307" customFormat="1" ht="29" customHeight="1">
      <c r="B46" s="301"/>
      <c r="C46" s="500"/>
      <c r="D46" s="1334"/>
      <c r="E46" s="564" t="s">
        <v>553</v>
      </c>
      <c r="F46" s="565"/>
      <c r="G46" s="566"/>
      <c r="H46" s="739"/>
      <c r="I46" s="567" t="s">
        <v>552</v>
      </c>
      <c r="J46" s="568"/>
      <c r="K46" s="569"/>
      <c r="L46" s="557"/>
      <c r="M46" s="570"/>
      <c r="N46" s="703"/>
      <c r="O46" s="701"/>
      <c r="P46" s="704"/>
      <c r="Q46" s="547">
        <f t="shared" si="7"/>
        <v>0</v>
      </c>
      <c r="R46" s="690"/>
      <c r="S46" s="690"/>
      <c r="T46" s="690"/>
      <c r="U46" s="690"/>
      <c r="V46" s="691"/>
      <c r="W46" s="525"/>
      <c r="X46" s="301"/>
    </row>
    <row r="47" spans="2:24" s="307" customFormat="1" ht="29" customHeight="1">
      <c r="B47" s="301"/>
      <c r="C47" s="500"/>
      <c r="D47" s="1334"/>
      <c r="E47" s="564" t="s">
        <v>554</v>
      </c>
      <c r="F47" s="565"/>
      <c r="G47" s="566"/>
      <c r="H47" s="739"/>
      <c r="I47" s="567" t="s">
        <v>552</v>
      </c>
      <c r="J47" s="568"/>
      <c r="K47" s="569"/>
      <c r="L47" s="557"/>
      <c r="M47" s="570"/>
      <c r="N47" s="703"/>
      <c r="O47" s="701"/>
      <c r="P47" s="704"/>
      <c r="Q47" s="547">
        <f t="shared" si="7"/>
        <v>0</v>
      </c>
      <c r="R47" s="690"/>
      <c r="S47" s="690"/>
      <c r="T47" s="690"/>
      <c r="U47" s="690"/>
      <c r="V47" s="691"/>
      <c r="W47" s="525"/>
      <c r="X47" s="301"/>
    </row>
    <row r="48" spans="2:24" s="307" customFormat="1" ht="29" customHeight="1">
      <c r="B48" s="301"/>
      <c r="C48" s="500"/>
      <c r="D48" s="1334"/>
      <c r="E48" s="564" t="s">
        <v>555</v>
      </c>
      <c r="F48" s="565"/>
      <c r="G48" s="566"/>
      <c r="H48" s="739"/>
      <c r="I48" s="567" t="s">
        <v>552</v>
      </c>
      <c r="J48" s="568"/>
      <c r="K48" s="569"/>
      <c r="L48" s="557"/>
      <c r="M48" s="570"/>
      <c r="N48" s="703"/>
      <c r="O48" s="701"/>
      <c r="P48" s="704"/>
      <c r="Q48" s="547">
        <f t="shared" si="7"/>
        <v>0</v>
      </c>
      <c r="R48" s="690"/>
      <c r="S48" s="690"/>
      <c r="T48" s="690"/>
      <c r="U48" s="690"/>
      <c r="V48" s="690"/>
      <c r="W48" s="525"/>
      <c r="X48" s="301"/>
    </row>
    <row r="49" spans="2:24" s="307" customFormat="1" ht="29" customHeight="1">
      <c r="B49" s="301"/>
      <c r="C49" s="500"/>
      <c r="D49" s="1334"/>
      <c r="E49" s="564" t="s">
        <v>556</v>
      </c>
      <c r="F49" s="565"/>
      <c r="G49" s="566"/>
      <c r="H49" s="740"/>
      <c r="I49" s="558"/>
      <c r="J49" s="568"/>
      <c r="K49" s="569"/>
      <c r="L49" s="557"/>
      <c r="M49" s="570"/>
      <c r="N49" s="687"/>
      <c r="O49" s="701"/>
      <c r="P49" s="704"/>
      <c r="Q49" s="547">
        <f t="shared" si="7"/>
        <v>0</v>
      </c>
      <c r="R49" s="690"/>
      <c r="S49" s="690"/>
      <c r="T49" s="690"/>
      <c r="U49" s="690"/>
      <c r="V49" s="691"/>
      <c r="W49" s="525"/>
      <c r="X49" s="301"/>
    </row>
    <row r="50" spans="2:24" s="307" customFormat="1" ht="29" customHeight="1">
      <c r="B50" s="301"/>
      <c r="C50" s="312"/>
      <c r="D50" s="1308" t="s">
        <v>557</v>
      </c>
      <c r="E50" s="1335"/>
      <c r="F50" s="744"/>
      <c r="G50" s="571"/>
      <c r="H50" s="738"/>
      <c r="I50" s="511"/>
      <c r="J50" s="560"/>
      <c r="K50" s="562"/>
      <c r="L50" s="560"/>
      <c r="M50" s="562"/>
      <c r="N50" s="703"/>
      <c r="O50" s="799">
        <f>SUM(O51:O54)</f>
        <v>0</v>
      </c>
      <c r="P50" s="704"/>
      <c r="Q50" s="547">
        <f t="shared" si="7"/>
        <v>0</v>
      </c>
      <c r="R50" s="799">
        <f>SUM(R51:R54)</f>
        <v>0</v>
      </c>
      <c r="S50" s="799">
        <f>SUM(S51:S54)</f>
        <v>0</v>
      </c>
      <c r="T50" s="799">
        <f>SUM(T51:T54)</f>
        <v>0</v>
      </c>
      <c r="U50" s="799">
        <f t="shared" ref="U50:V50" si="9">SUM(U51:U54)</f>
        <v>0</v>
      </c>
      <c r="V50" s="799">
        <f t="shared" si="9"/>
        <v>0</v>
      </c>
      <c r="W50" s="525"/>
      <c r="X50" s="301"/>
    </row>
    <row r="51" spans="2:24" s="307" customFormat="1" ht="29" customHeight="1">
      <c r="B51" s="301"/>
      <c r="C51" s="500"/>
      <c r="D51" s="1334" t="s">
        <v>550</v>
      </c>
      <c r="E51" s="572" t="s">
        <v>558</v>
      </c>
      <c r="F51" s="543"/>
      <c r="G51" s="544"/>
      <c r="H51" s="734"/>
      <c r="I51" s="512" t="s">
        <v>552</v>
      </c>
      <c r="J51" s="545"/>
      <c r="K51" s="544"/>
      <c r="L51" s="544"/>
      <c r="M51" s="546"/>
      <c r="N51" s="687"/>
      <c r="O51" s="705"/>
      <c r="P51" s="689"/>
      <c r="Q51" s="547">
        <f t="shared" si="7"/>
        <v>0</v>
      </c>
      <c r="R51" s="690"/>
      <c r="S51" s="690"/>
      <c r="T51" s="690"/>
      <c r="U51" s="690"/>
      <c r="V51" s="691"/>
      <c r="W51" s="525"/>
      <c r="X51" s="301"/>
    </row>
    <row r="52" spans="2:24" s="307" customFormat="1" ht="29" customHeight="1">
      <c r="B52" s="301"/>
      <c r="C52" s="500"/>
      <c r="D52" s="1334"/>
      <c r="E52" s="513" t="s">
        <v>559</v>
      </c>
      <c r="F52" s="548"/>
      <c r="G52" s="544"/>
      <c r="H52" s="734"/>
      <c r="I52" s="512" t="s">
        <v>552</v>
      </c>
      <c r="J52" s="545"/>
      <c r="K52" s="544"/>
      <c r="L52" s="544"/>
      <c r="M52" s="546"/>
      <c r="N52" s="687"/>
      <c r="O52" s="706"/>
      <c r="P52" s="689"/>
      <c r="Q52" s="547">
        <f t="shared" si="7"/>
        <v>0</v>
      </c>
      <c r="R52" s="690"/>
      <c r="S52" s="690"/>
      <c r="T52" s="690"/>
      <c r="U52" s="690"/>
      <c r="V52" s="691"/>
      <c r="W52" s="525"/>
      <c r="X52" s="301"/>
    </row>
    <row r="53" spans="2:24" s="307" customFormat="1" ht="29" customHeight="1">
      <c r="B53" s="301"/>
      <c r="C53" s="500"/>
      <c r="D53" s="1334"/>
      <c r="E53" s="549" t="s">
        <v>560</v>
      </c>
      <c r="F53" s="548"/>
      <c r="G53" s="544"/>
      <c r="H53" s="734"/>
      <c r="I53" s="512" t="s">
        <v>552</v>
      </c>
      <c r="J53" s="545"/>
      <c r="K53" s="544"/>
      <c r="L53" s="544"/>
      <c r="M53" s="546"/>
      <c r="N53" s="687"/>
      <c r="O53" s="666"/>
      <c r="P53" s="689"/>
      <c r="Q53" s="547">
        <f t="shared" si="7"/>
        <v>0</v>
      </c>
      <c r="R53" s="690"/>
      <c r="S53" s="690"/>
      <c r="T53" s="690"/>
      <c r="U53" s="690"/>
      <c r="V53" s="691"/>
      <c r="W53" s="525"/>
      <c r="X53" s="301"/>
    </row>
    <row r="54" spans="2:24" s="307" customFormat="1" ht="29" customHeight="1" thickBot="1">
      <c r="B54" s="301"/>
      <c r="C54" s="500"/>
      <c r="D54" s="1336"/>
      <c r="E54" s="573" t="s">
        <v>561</v>
      </c>
      <c r="F54" s="574"/>
      <c r="G54" s="514"/>
      <c r="H54" s="741"/>
      <c r="I54" s="515"/>
      <c r="J54" s="516"/>
      <c r="K54" s="514"/>
      <c r="L54" s="514"/>
      <c r="M54" s="517"/>
      <c r="N54" s="707"/>
      <c r="O54" s="708"/>
      <c r="P54" s="709"/>
      <c r="Q54" s="518">
        <f t="shared" si="7"/>
        <v>0</v>
      </c>
      <c r="R54" s="710"/>
      <c r="S54" s="710"/>
      <c r="T54" s="710"/>
      <c r="U54" s="710"/>
      <c r="V54" s="711"/>
      <c r="W54" s="519"/>
      <c r="X54" s="301"/>
    </row>
    <row r="55" spans="2:24" s="307" customFormat="1" ht="29" customHeight="1" thickTop="1" thickBot="1">
      <c r="B55" s="301"/>
      <c r="C55" s="1328" t="s">
        <v>300</v>
      </c>
      <c r="D55" s="1329"/>
      <c r="E55" s="1330"/>
      <c r="F55" s="520"/>
      <c r="G55" s="521"/>
      <c r="H55" s="742"/>
      <c r="I55" s="522"/>
      <c r="J55" s="521"/>
      <c r="K55" s="523"/>
      <c r="L55" s="521"/>
      <c r="M55" s="524"/>
      <c r="N55" s="712">
        <f t="shared" ref="N55:Q55" si="10">N6+N9+N13+N17+N20+N22+N25+N27+N31+N43</f>
        <v>0</v>
      </c>
      <c r="O55" s="713">
        <f t="shared" si="10"/>
        <v>0</v>
      </c>
      <c r="P55" s="714">
        <f t="shared" si="10"/>
        <v>0</v>
      </c>
      <c r="Q55" s="715">
        <f t="shared" si="10"/>
        <v>0</v>
      </c>
      <c r="R55" s="715">
        <f>R6+R9+R13+R17+R20+R22+R25+R27+R31+R43</f>
        <v>0</v>
      </c>
      <c r="S55" s="715">
        <f t="shared" ref="S55:V55" si="11">S6+S9+S13+S17+S20+S22+S25+S27+S31+S43</f>
        <v>0</v>
      </c>
      <c r="T55" s="715">
        <f t="shared" si="11"/>
        <v>0</v>
      </c>
      <c r="U55" s="715">
        <f t="shared" si="11"/>
        <v>0</v>
      </c>
      <c r="V55" s="713">
        <f t="shared" si="11"/>
        <v>0</v>
      </c>
      <c r="W55" s="320"/>
      <c r="X55" s="301"/>
    </row>
    <row r="56" spans="2:24" ht="9" customHeight="1" thickTop="1">
      <c r="B56" s="297"/>
      <c r="C56" s="297"/>
      <c r="D56" s="297"/>
      <c r="E56" s="297"/>
      <c r="F56" s="297"/>
      <c r="G56" s="297"/>
      <c r="H56" s="297"/>
      <c r="I56" s="297"/>
      <c r="J56" s="297"/>
      <c r="K56" s="297"/>
      <c r="L56" s="297"/>
      <c r="M56" s="297"/>
      <c r="N56" s="297"/>
      <c r="O56" s="297"/>
      <c r="P56" s="297"/>
      <c r="Q56" s="297"/>
      <c r="R56" s="297"/>
      <c r="S56" s="297"/>
      <c r="T56" s="297"/>
      <c r="U56" s="297"/>
      <c r="V56" s="297"/>
      <c r="W56" s="297"/>
      <c r="X56" s="297"/>
    </row>
    <row r="57" spans="2:24">
      <c r="B57" s="297"/>
      <c r="C57" s="297"/>
      <c r="D57" s="297"/>
      <c r="E57" s="297"/>
      <c r="F57" s="321"/>
      <c r="G57" s="297"/>
      <c r="H57" s="297"/>
      <c r="I57" s="297"/>
      <c r="J57" s="297"/>
      <c r="K57" s="297"/>
      <c r="L57" s="297"/>
      <c r="M57" s="297"/>
      <c r="N57" s="297"/>
      <c r="O57" s="297"/>
      <c r="P57" s="297"/>
      <c r="Q57" s="297"/>
      <c r="R57" s="297"/>
      <c r="S57" s="297"/>
      <c r="T57" s="297"/>
      <c r="U57" s="297"/>
    </row>
    <row r="58" spans="2:24">
      <c r="B58" s="297"/>
      <c r="C58" s="297"/>
      <c r="D58" s="297"/>
      <c r="E58" s="297"/>
      <c r="F58" s="297"/>
      <c r="G58" s="297"/>
      <c r="H58" s="297"/>
      <c r="I58" s="297"/>
      <c r="J58" s="297"/>
      <c r="K58" s="297"/>
      <c r="L58" s="297"/>
      <c r="M58" s="297"/>
      <c r="N58" s="297"/>
      <c r="O58" s="297"/>
      <c r="P58" s="297"/>
      <c r="Q58" s="297"/>
      <c r="R58" s="297"/>
      <c r="S58" s="297"/>
      <c r="T58" s="297"/>
      <c r="U58" s="297"/>
    </row>
    <row r="59" spans="2:24">
      <c r="B59" s="297"/>
      <c r="C59" s="297"/>
      <c r="D59" s="297"/>
      <c r="E59" s="297"/>
      <c r="F59" s="297"/>
      <c r="G59" s="297"/>
      <c r="H59" s="297"/>
      <c r="I59" s="297"/>
      <c r="J59" s="297"/>
      <c r="K59" s="297"/>
      <c r="L59" s="297"/>
      <c r="M59" s="297"/>
      <c r="N59" s="297"/>
      <c r="O59" s="297"/>
      <c r="P59" s="297"/>
      <c r="Q59" s="297"/>
      <c r="R59" s="297"/>
      <c r="S59" s="297"/>
      <c r="T59" s="297"/>
      <c r="U59" s="297"/>
    </row>
    <row r="60" spans="2:24">
      <c r="B60" s="297"/>
      <c r="C60" s="297"/>
      <c r="D60" s="297"/>
      <c r="E60" s="297"/>
      <c r="F60" s="297"/>
      <c r="G60" s="297"/>
      <c r="H60" s="297"/>
      <c r="I60" s="297"/>
      <c r="J60" s="297"/>
      <c r="K60" s="297"/>
      <c r="L60" s="297"/>
      <c r="M60" s="297"/>
      <c r="N60" s="297"/>
      <c r="O60" s="297"/>
      <c r="P60" s="297"/>
      <c r="Q60" s="297"/>
      <c r="R60" s="297"/>
      <c r="S60" s="297"/>
      <c r="T60" s="297"/>
      <c r="U60" s="297"/>
    </row>
    <row r="61" spans="2:24">
      <c r="B61" s="297"/>
      <c r="C61" s="297"/>
      <c r="D61" s="297"/>
      <c r="E61" s="297"/>
      <c r="F61" s="297"/>
      <c r="G61" s="297"/>
      <c r="H61" s="297"/>
      <c r="I61" s="297"/>
      <c r="J61" s="297"/>
      <c r="K61" s="297"/>
      <c r="L61" s="297"/>
      <c r="M61" s="297"/>
      <c r="N61" s="297"/>
      <c r="O61" s="297"/>
      <c r="P61" s="297"/>
      <c r="Q61" s="297"/>
      <c r="R61" s="297"/>
      <c r="S61" s="297"/>
      <c r="T61" s="297"/>
      <c r="U61" s="297"/>
    </row>
    <row r="62" spans="2:24">
      <c r="B62" s="297"/>
      <c r="C62" s="297"/>
      <c r="D62" s="297"/>
      <c r="E62" s="297"/>
      <c r="F62" s="297"/>
      <c r="G62" s="297"/>
      <c r="H62" s="297"/>
      <c r="I62" s="297"/>
      <c r="J62" s="297"/>
      <c r="K62" s="297"/>
      <c r="L62" s="297"/>
      <c r="M62" s="297"/>
      <c r="N62" s="297"/>
      <c r="O62" s="297"/>
      <c r="P62" s="297"/>
      <c r="Q62" s="297"/>
      <c r="R62" s="297"/>
      <c r="S62" s="297"/>
      <c r="T62" s="297"/>
      <c r="U62" s="297"/>
    </row>
    <row r="63" spans="2:24" ht="17.149999999999999" customHeight="1"/>
  </sheetData>
  <mergeCells count="49">
    <mergeCell ref="AA2:AK2"/>
    <mergeCell ref="AA6:AJ26"/>
    <mergeCell ref="C55:E55"/>
    <mergeCell ref="C43:E43"/>
    <mergeCell ref="D44:E44"/>
    <mergeCell ref="D45:D49"/>
    <mergeCell ref="D50:E50"/>
    <mergeCell ref="D51:D54"/>
    <mergeCell ref="D39:D42"/>
    <mergeCell ref="D24:E24"/>
    <mergeCell ref="C25:E25"/>
    <mergeCell ref="D26:E26"/>
    <mergeCell ref="C27:E27"/>
    <mergeCell ref="D28:E28"/>
    <mergeCell ref="D30:E30"/>
    <mergeCell ref="C31:E31"/>
    <mergeCell ref="D32:E32"/>
    <mergeCell ref="D33:D37"/>
    <mergeCell ref="D38:E38"/>
    <mergeCell ref="D29:E29"/>
    <mergeCell ref="C6:E6"/>
    <mergeCell ref="C7:C8"/>
    <mergeCell ref="D7:E7"/>
    <mergeCell ref="C13:E13"/>
    <mergeCell ref="D15:E15"/>
    <mergeCell ref="C9:E9"/>
    <mergeCell ref="D10:E10"/>
    <mergeCell ref="D11:E11"/>
    <mergeCell ref="D12:E12"/>
    <mergeCell ref="D23:E23"/>
    <mergeCell ref="D19:E19"/>
    <mergeCell ref="C22:E22"/>
    <mergeCell ref="C2:W2"/>
    <mergeCell ref="C4:E4"/>
    <mergeCell ref="F4:F5"/>
    <mergeCell ref="G4:G5"/>
    <mergeCell ref="H4:I4"/>
    <mergeCell ref="J4:K4"/>
    <mergeCell ref="L4:M4"/>
    <mergeCell ref="P4:V4"/>
    <mergeCell ref="W4:W5"/>
    <mergeCell ref="D5:E5"/>
    <mergeCell ref="D21:E21"/>
    <mergeCell ref="D16:E16"/>
    <mergeCell ref="D8:E8"/>
    <mergeCell ref="D14:E14"/>
    <mergeCell ref="C17:E17"/>
    <mergeCell ref="D18:E18"/>
    <mergeCell ref="C20:E20"/>
  </mergeCells>
  <phoneticPr fontId="51"/>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&amp;C&amp;P</oddFooter>
  </headerFooter>
  <rowBreaks count="1" manualBreakCount="1">
    <brk id="30" max="24" man="1"/>
  </rowBreaks>
  <drawing r:id="rId2"/>
  <extLst>
    <ext xmlns:x14="http://schemas.microsoft.com/office/spreadsheetml/2009/9/main" uri="{CCE6A557-97BC-4b89-ADB6-D9C93CAAB3DF}">
      <x14:dataValidations xmlns:xm="http://schemas.microsoft.com/office/excel/2006/main" count="1">
        <x14:dataValidation type="list" allowBlank="1" showInputMessage="1" xr:uid="{C4FC82FC-F1AD-4980-A99A-486E0BA66738}">
          <x14:formula1>
            <xm:f>選択肢!$C$58:$C$66</xm:f>
          </x14:formula1>
          <xm:sqref>C6:E6 C13:E13 C17:E17 C20:E20 C22:E22 C25:E25 C27:E27 C31:E31 C43:E43 C9:E9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10D2-89A5-4BA4-BB13-0CB2725E34EF}">
  <sheetPr>
    <pageSetUpPr fitToPage="1"/>
  </sheetPr>
  <dimension ref="C1:N20"/>
  <sheetViews>
    <sheetView view="pageBreakPreview" zoomScale="60" zoomScaleNormal="100" workbookViewId="0">
      <selection activeCell="D3" sqref="D3"/>
    </sheetView>
  </sheetViews>
  <sheetFormatPr defaultColWidth="9" defaultRowHeight="13"/>
  <cols>
    <col min="1" max="2" width="2.6328125" style="243" customWidth="1"/>
    <col min="3" max="3" width="24.08984375" style="243" customWidth="1"/>
    <col min="4" max="14" width="15.6328125" style="243" customWidth="1"/>
    <col min="15" max="15" width="2.6328125" style="243" customWidth="1"/>
    <col min="16" max="16" width="9" style="243"/>
    <col min="17" max="17" width="10.36328125" style="243" bestFit="1" customWidth="1"/>
    <col min="18" max="16384" width="9" style="243"/>
  </cols>
  <sheetData>
    <row r="1" spans="3:14" ht="29.5" customHeight="1" thickBot="1">
      <c r="C1" s="1350" t="s">
        <v>634</v>
      </c>
      <c r="D1" s="1350"/>
      <c r="E1" s="1350"/>
      <c r="F1" s="1350"/>
      <c r="G1" s="1350"/>
      <c r="H1" s="1350"/>
      <c r="I1" s="1350"/>
      <c r="J1" s="1350"/>
      <c r="K1" s="1350"/>
      <c r="L1" s="1350"/>
      <c r="M1" s="1350"/>
      <c r="N1" s="1350"/>
    </row>
    <row r="2" spans="3:14" ht="30" customHeight="1">
      <c r="C2" s="1345" t="s">
        <v>545</v>
      </c>
      <c r="D2" s="1347" t="s">
        <v>544</v>
      </c>
      <c r="E2" s="1348"/>
      <c r="F2" s="1348"/>
      <c r="G2" s="1349"/>
      <c r="H2" s="1348" t="s">
        <v>543</v>
      </c>
      <c r="I2" s="1348"/>
      <c r="J2" s="1348"/>
      <c r="K2" s="1348"/>
      <c r="L2" s="1348"/>
      <c r="M2" s="1349"/>
      <c r="N2" s="455" t="s">
        <v>504</v>
      </c>
    </row>
    <row r="3" spans="3:14" ht="30" customHeight="1" thickBot="1">
      <c r="C3" s="1346"/>
      <c r="D3" s="329" t="s">
        <v>756</v>
      </c>
      <c r="E3" s="330" t="s">
        <v>542</v>
      </c>
      <c r="F3" s="330" t="s">
        <v>541</v>
      </c>
      <c r="G3" s="331" t="s">
        <v>540</v>
      </c>
      <c r="H3" s="329" t="s">
        <v>539</v>
      </c>
      <c r="I3" s="342" t="s">
        <v>538</v>
      </c>
      <c r="J3" s="330" t="s">
        <v>537</v>
      </c>
      <c r="K3" s="330" t="s">
        <v>536</v>
      </c>
      <c r="L3" s="330" t="s">
        <v>535</v>
      </c>
      <c r="M3" s="331" t="s">
        <v>534</v>
      </c>
      <c r="N3" s="332" t="s">
        <v>533</v>
      </c>
    </row>
    <row r="4" spans="3:14" ht="48" customHeight="1">
      <c r="C4" s="454" t="s">
        <v>532</v>
      </c>
      <c r="D4" s="759"/>
      <c r="E4" s="760"/>
      <c r="F4" s="760"/>
      <c r="G4" s="761"/>
      <c r="H4" s="472"/>
      <c r="I4" s="472"/>
      <c r="J4" s="469"/>
      <c r="K4" s="476"/>
      <c r="L4" s="476"/>
      <c r="M4" s="470"/>
      <c r="N4" s="762"/>
    </row>
    <row r="5" spans="3:14" ht="48" customHeight="1">
      <c r="C5" s="453" t="s">
        <v>531</v>
      </c>
      <c r="D5" s="475"/>
      <c r="E5" s="469"/>
      <c r="F5" s="469"/>
      <c r="G5" s="470"/>
      <c r="H5" s="471"/>
      <c r="I5" s="472"/>
      <c r="J5" s="469"/>
      <c r="K5" s="476"/>
      <c r="L5" s="476"/>
      <c r="M5" s="470"/>
      <c r="N5" s="473"/>
    </row>
    <row r="6" spans="3:14" ht="48" customHeight="1">
      <c r="C6" s="453" t="s">
        <v>530</v>
      </c>
      <c r="D6" s="474"/>
      <c r="E6" s="468"/>
      <c r="F6" s="469"/>
      <c r="G6" s="470"/>
      <c r="H6" s="471"/>
      <c r="I6" s="472"/>
      <c r="J6" s="469"/>
      <c r="K6" s="476"/>
      <c r="L6" s="476"/>
      <c r="M6" s="470"/>
      <c r="N6" s="473"/>
    </row>
    <row r="7" spans="3:14" ht="48" customHeight="1">
      <c r="C7" s="453" t="s">
        <v>529</v>
      </c>
      <c r="D7" s="745" t="str">
        <f t="shared" ref="D7:N7" si="0">IFERROR(ROUND((D6-D14)*1000000/D4/D15,0),"0")</f>
        <v>0</v>
      </c>
      <c r="E7" s="746" t="str">
        <f t="shared" si="0"/>
        <v>0</v>
      </c>
      <c r="F7" s="747" t="str">
        <f t="shared" si="0"/>
        <v>0</v>
      </c>
      <c r="G7" s="748" t="str">
        <f t="shared" si="0"/>
        <v>0</v>
      </c>
      <c r="H7" s="749" t="str">
        <f t="shared" si="0"/>
        <v>0</v>
      </c>
      <c r="I7" s="750" t="str">
        <f t="shared" si="0"/>
        <v>0</v>
      </c>
      <c r="J7" s="746" t="str">
        <f t="shared" si="0"/>
        <v>0</v>
      </c>
      <c r="K7" s="751" t="str">
        <f t="shared" si="0"/>
        <v>0</v>
      </c>
      <c r="L7" s="751" t="str">
        <f t="shared" si="0"/>
        <v>0</v>
      </c>
      <c r="M7" s="752" t="str">
        <f t="shared" si="0"/>
        <v>0</v>
      </c>
      <c r="N7" s="753" t="str">
        <f t="shared" si="0"/>
        <v>0</v>
      </c>
    </row>
    <row r="8" spans="3:14" ht="48" customHeight="1">
      <c r="C8" s="453" t="s">
        <v>528</v>
      </c>
      <c r="D8" s="467"/>
      <c r="E8" s="468"/>
      <c r="F8" s="469"/>
      <c r="G8" s="470"/>
      <c r="H8" s="471"/>
      <c r="I8" s="472"/>
      <c r="J8" s="469"/>
      <c r="K8" s="476"/>
      <c r="L8" s="476"/>
      <c r="M8" s="470"/>
      <c r="N8" s="473"/>
    </row>
    <row r="9" spans="3:14" ht="48" customHeight="1">
      <c r="C9" s="453" t="s">
        <v>527</v>
      </c>
      <c r="D9" s="745">
        <f t="shared" ref="D9:N9" si="1">D5+D6+D8</f>
        <v>0</v>
      </c>
      <c r="E9" s="746">
        <f t="shared" si="1"/>
        <v>0</v>
      </c>
      <c r="F9" s="746">
        <f t="shared" si="1"/>
        <v>0</v>
      </c>
      <c r="G9" s="752">
        <f t="shared" si="1"/>
        <v>0</v>
      </c>
      <c r="H9" s="754">
        <f t="shared" si="1"/>
        <v>0</v>
      </c>
      <c r="I9" s="755">
        <f t="shared" si="1"/>
        <v>0</v>
      </c>
      <c r="J9" s="746">
        <f t="shared" si="1"/>
        <v>0</v>
      </c>
      <c r="K9" s="746">
        <f t="shared" si="1"/>
        <v>0</v>
      </c>
      <c r="L9" s="746">
        <f t="shared" si="1"/>
        <v>0</v>
      </c>
      <c r="M9" s="755">
        <f t="shared" si="1"/>
        <v>0</v>
      </c>
      <c r="N9" s="756">
        <f t="shared" si="1"/>
        <v>0</v>
      </c>
    </row>
    <row r="10" spans="3:14" ht="48" customHeight="1">
      <c r="C10" s="453" t="s">
        <v>526</v>
      </c>
      <c r="D10" s="757" t="str">
        <f t="shared" ref="D10:N10" si="2">IFERROR(ROUND(D9*1000000/D4/D15,0),"0")</f>
        <v>0</v>
      </c>
      <c r="E10" s="747" t="str">
        <f t="shared" si="2"/>
        <v>0</v>
      </c>
      <c r="F10" s="746" t="str">
        <f t="shared" si="2"/>
        <v>0</v>
      </c>
      <c r="G10" s="752" t="str">
        <f t="shared" si="2"/>
        <v>0</v>
      </c>
      <c r="H10" s="754" t="str">
        <f t="shared" si="2"/>
        <v>0</v>
      </c>
      <c r="I10" s="755" t="str">
        <f t="shared" si="2"/>
        <v>0</v>
      </c>
      <c r="J10" s="747" t="str">
        <f t="shared" si="2"/>
        <v>0</v>
      </c>
      <c r="K10" s="758" t="str">
        <f t="shared" si="2"/>
        <v>0</v>
      </c>
      <c r="L10" s="758" t="str">
        <f t="shared" si="2"/>
        <v>0</v>
      </c>
      <c r="M10" s="748" t="str">
        <f t="shared" si="2"/>
        <v>0</v>
      </c>
      <c r="N10" s="753" t="str">
        <f t="shared" si="2"/>
        <v>0</v>
      </c>
    </row>
    <row r="11" spans="3:14" ht="48" customHeight="1">
      <c r="C11" s="452" t="s">
        <v>525</v>
      </c>
      <c r="D11" s="763"/>
      <c r="E11" s="764"/>
      <c r="F11" s="765"/>
      <c r="G11" s="766"/>
      <c r="H11" s="767"/>
      <c r="I11" s="472"/>
      <c r="J11" s="469"/>
      <c r="K11" s="476"/>
      <c r="L11" s="476"/>
      <c r="M11" s="470"/>
      <c r="N11" s="768"/>
    </row>
    <row r="12" spans="3:14" ht="48" customHeight="1" thickBot="1">
      <c r="C12" s="451" t="s">
        <v>524</v>
      </c>
      <c r="D12" s="769"/>
      <c r="E12" s="770"/>
      <c r="F12" s="770"/>
      <c r="G12" s="771"/>
      <c r="H12" s="772"/>
      <c r="I12" s="773"/>
      <c r="J12" s="770"/>
      <c r="K12" s="774"/>
      <c r="L12" s="774"/>
      <c r="M12" s="771"/>
      <c r="N12" s="775"/>
    </row>
    <row r="13" spans="3:14" ht="13.5" thickBot="1">
      <c r="C13" s="450"/>
      <c r="D13" s="477"/>
      <c r="E13" s="478"/>
      <c r="F13" s="478"/>
      <c r="G13" s="478"/>
      <c r="H13" s="478"/>
      <c r="I13" s="478"/>
      <c r="J13" s="478"/>
      <c r="K13" s="478"/>
      <c r="L13" s="478"/>
      <c r="M13" s="478"/>
      <c r="N13" s="478"/>
    </row>
    <row r="14" spans="3:14" ht="48" customHeight="1">
      <c r="C14" s="449" t="s">
        <v>523</v>
      </c>
      <c r="D14" s="776"/>
      <c r="E14" s="777"/>
      <c r="F14" s="777"/>
      <c r="G14" s="778"/>
      <c r="H14" s="779"/>
      <c r="I14" s="780"/>
      <c r="J14" s="777"/>
      <c r="K14" s="777"/>
      <c r="L14" s="777"/>
      <c r="M14" s="778"/>
      <c r="N14" s="762"/>
    </row>
    <row r="15" spans="3:14" ht="47.15" customHeight="1" thickBot="1">
      <c r="C15" s="343" t="s">
        <v>522</v>
      </c>
      <c r="D15" s="769"/>
      <c r="E15" s="781"/>
      <c r="F15" s="782"/>
      <c r="G15" s="783"/>
      <c r="H15" s="769"/>
      <c r="I15" s="781"/>
      <c r="J15" s="782"/>
      <c r="K15" s="782"/>
      <c r="L15" s="782"/>
      <c r="M15" s="783"/>
      <c r="N15" s="784"/>
    </row>
    <row r="16" spans="3:14">
      <c r="C16" s="335"/>
      <c r="D16" s="336"/>
      <c r="E16" s="336"/>
      <c r="F16" s="336"/>
      <c r="G16" s="336"/>
      <c r="H16" s="336"/>
      <c r="I16" s="336"/>
      <c r="J16" s="336"/>
      <c r="K16" s="336"/>
      <c r="L16" s="336"/>
      <c r="M16" s="336"/>
      <c r="N16" s="336"/>
    </row>
    <row r="17" spans="3:14" ht="309" customHeight="1">
      <c r="C17" s="335"/>
      <c r="D17" s="336"/>
      <c r="E17" s="337"/>
      <c r="F17" s="337"/>
      <c r="G17" s="337"/>
      <c r="H17" s="337"/>
      <c r="I17" s="337"/>
      <c r="J17" s="337"/>
      <c r="K17" s="337"/>
      <c r="L17" s="337"/>
      <c r="M17" s="337"/>
      <c r="N17" s="337"/>
    </row>
    <row r="18" spans="3:14" ht="309" customHeight="1">
      <c r="C18" s="335"/>
      <c r="D18" s="336"/>
      <c r="E18" s="337"/>
      <c r="F18" s="337"/>
      <c r="G18" s="337"/>
      <c r="H18" s="337"/>
      <c r="I18" s="337"/>
      <c r="J18" s="337"/>
      <c r="K18" s="337"/>
      <c r="L18" s="337"/>
      <c r="M18" s="337"/>
      <c r="N18" s="337"/>
    </row>
    <row r="19" spans="3:14" ht="309.64999999999998" customHeight="1">
      <c r="C19" s="335"/>
      <c r="D19" s="336"/>
      <c r="E19" s="337"/>
      <c r="F19" s="337"/>
      <c r="G19" s="337"/>
      <c r="H19" s="337"/>
      <c r="I19" s="337"/>
      <c r="J19" s="337"/>
      <c r="K19" s="337"/>
      <c r="L19" s="337"/>
      <c r="M19" s="337"/>
      <c r="N19" s="337"/>
    </row>
    <row r="20" spans="3:14" ht="330" customHeight="1">
      <c r="C20" s="335"/>
      <c r="D20" s="336"/>
      <c r="E20" s="337"/>
      <c r="F20" s="337"/>
      <c r="G20" s="337"/>
      <c r="H20" s="337"/>
      <c r="I20" s="337"/>
      <c r="J20" s="337"/>
      <c r="K20" s="337"/>
      <c r="L20" s="337"/>
      <c r="M20" s="337"/>
      <c r="N20" s="337"/>
    </row>
  </sheetData>
  <mergeCells count="4">
    <mergeCell ref="C2:C3"/>
    <mergeCell ref="D2:G2"/>
    <mergeCell ref="H2:M2"/>
    <mergeCell ref="C1:N1"/>
  </mergeCells>
  <phoneticPr fontId="51"/>
  <pageMargins left="0.70866141732283472" right="0.70866141732283472" top="0.74803149606299213" bottom="0.74803149606299213" header="0.31496062992125984" footer="0.31496062992125984"/>
  <pageSetup paperSize="9" scale="64" fitToHeight="0" orientation="landscape" r:id="rId1"/>
  <headerFooter>
    <oddFooter>&amp;C&amp;P</oddFooter>
  </headerFooter>
  <rowBreaks count="1" manualBreakCount="1">
    <brk id="16"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40ED-EB47-4520-AC14-50F8B90BC56F}">
  <sheetPr>
    <pageSetUpPr fitToPage="1"/>
  </sheetPr>
  <dimension ref="A2:I41"/>
  <sheetViews>
    <sheetView view="pageBreakPreview" zoomScale="60" zoomScaleNormal="100" workbookViewId="0">
      <selection activeCell="U26" sqref="U26"/>
    </sheetView>
  </sheetViews>
  <sheetFormatPr defaultColWidth="8.90625" defaultRowHeight="14"/>
  <cols>
    <col min="1" max="2" width="16.81640625" style="877" customWidth="1"/>
    <col min="3" max="3" width="6.453125" style="877" customWidth="1"/>
    <col min="4" max="4" width="14.36328125" style="877" customWidth="1"/>
    <col min="5" max="5" width="6" style="877" customWidth="1"/>
    <col min="6" max="7" width="18.1796875" style="877" customWidth="1"/>
    <col min="8" max="8" width="6" style="877" customWidth="1"/>
    <col min="9" max="16384" width="8.90625" style="877"/>
  </cols>
  <sheetData>
    <row r="2" spans="1:9" ht="23.5">
      <c r="D2" s="878" t="s">
        <v>732</v>
      </c>
    </row>
    <row r="4" spans="1:9">
      <c r="A4" s="879" t="s">
        <v>733</v>
      </c>
      <c r="B4" s="880" t="s">
        <v>734</v>
      </c>
    </row>
    <row r="6" spans="1:9">
      <c r="F6" s="877" t="s">
        <v>735</v>
      </c>
      <c r="G6" s="877" t="s">
        <v>736</v>
      </c>
    </row>
    <row r="7" spans="1:9">
      <c r="F7" s="881" t="s">
        <v>737</v>
      </c>
    </row>
    <row r="9" spans="1:9" ht="65" customHeight="1">
      <c r="A9" s="1351" t="s">
        <v>738</v>
      </c>
      <c r="B9" s="1351"/>
      <c r="C9" s="1351"/>
      <c r="D9" s="1351"/>
      <c r="E9" s="1351"/>
      <c r="F9" s="1351"/>
      <c r="G9" s="1351"/>
      <c r="I9" s="882" t="s">
        <v>739</v>
      </c>
    </row>
    <row r="12" spans="1:9">
      <c r="D12" s="883" t="s">
        <v>740</v>
      </c>
    </row>
    <row r="13" spans="1:9">
      <c r="D13" s="883"/>
    </row>
    <row r="15" spans="1:9">
      <c r="A15" s="877" t="s">
        <v>741</v>
      </c>
      <c r="B15" s="884"/>
      <c r="C15" s="884"/>
      <c r="D15" s="884"/>
      <c r="E15" s="884"/>
      <c r="F15" s="884"/>
      <c r="G15" s="884"/>
    </row>
    <row r="16" spans="1:9">
      <c r="A16" s="1352"/>
      <c r="B16" s="1352"/>
      <c r="C16" s="1352"/>
      <c r="D16" s="1352"/>
      <c r="E16" s="1352"/>
      <c r="F16" s="1352"/>
      <c r="G16" s="1352"/>
    </row>
    <row r="17" spans="1:7">
      <c r="A17" s="1352"/>
      <c r="B17" s="1352"/>
      <c r="C17" s="1352"/>
      <c r="D17" s="1352"/>
      <c r="E17" s="1352"/>
      <c r="F17" s="1352"/>
      <c r="G17" s="1352"/>
    </row>
    <row r="18" spans="1:7">
      <c r="A18" s="1352"/>
      <c r="B18" s="1352"/>
      <c r="C18" s="1352"/>
      <c r="D18" s="1352"/>
      <c r="E18" s="1352"/>
      <c r="F18" s="1352"/>
      <c r="G18" s="1352"/>
    </row>
    <row r="19" spans="1:7">
      <c r="A19" s="1352"/>
      <c r="B19" s="1352"/>
      <c r="C19" s="1352"/>
      <c r="D19" s="1352"/>
      <c r="E19" s="1352"/>
      <c r="F19" s="1352"/>
      <c r="G19" s="1352"/>
    </row>
    <row r="20" spans="1:7">
      <c r="A20" s="1352"/>
      <c r="B20" s="1352"/>
      <c r="C20" s="1352"/>
      <c r="D20" s="1352"/>
      <c r="E20" s="1352"/>
      <c r="F20" s="1352"/>
      <c r="G20" s="1352"/>
    </row>
    <row r="21" spans="1:7">
      <c r="A21" s="1352"/>
      <c r="B21" s="1352"/>
      <c r="C21" s="1352"/>
      <c r="D21" s="1352"/>
      <c r="E21" s="1352"/>
      <c r="F21" s="1352"/>
      <c r="G21" s="1352"/>
    </row>
    <row r="22" spans="1:7">
      <c r="A22" s="1352"/>
      <c r="B22" s="1352"/>
      <c r="C22" s="1352"/>
      <c r="D22" s="1352"/>
      <c r="E22" s="1352"/>
      <c r="F22" s="1352"/>
      <c r="G22" s="1352"/>
    </row>
    <row r="23" spans="1:7">
      <c r="A23" s="1352"/>
      <c r="B23" s="1352"/>
      <c r="C23" s="1352"/>
      <c r="D23" s="1352"/>
      <c r="E23" s="1352"/>
      <c r="F23" s="1352"/>
      <c r="G23" s="1352"/>
    </row>
    <row r="24" spans="1:7">
      <c r="A24" s="1352"/>
      <c r="B24" s="1352"/>
      <c r="C24" s="1352"/>
      <c r="D24" s="1352"/>
      <c r="E24" s="1352"/>
      <c r="F24" s="1352"/>
      <c r="G24" s="1352"/>
    </row>
    <row r="25" spans="1:7">
      <c r="A25" s="884"/>
      <c r="B25" s="884"/>
      <c r="C25" s="884"/>
      <c r="D25" s="884"/>
      <c r="E25" s="884"/>
      <c r="F25" s="884"/>
      <c r="G25" s="884"/>
    </row>
    <row r="26" spans="1:7">
      <c r="B26" s="884"/>
      <c r="C26" s="884"/>
      <c r="D26" s="884"/>
      <c r="E26" s="884"/>
      <c r="F26" s="884"/>
      <c r="G26" s="884"/>
    </row>
    <row r="27" spans="1:7">
      <c r="A27" s="877" t="s">
        <v>742</v>
      </c>
      <c r="B27" s="884"/>
      <c r="C27" s="884"/>
      <c r="D27" s="884"/>
      <c r="E27" s="884"/>
      <c r="F27" s="884"/>
      <c r="G27" s="884"/>
    </row>
    <row r="28" spans="1:7">
      <c r="A28" s="877" t="s">
        <v>743</v>
      </c>
      <c r="B28" s="884"/>
      <c r="C28" s="884"/>
      <c r="D28" s="884"/>
      <c r="E28" s="884"/>
      <c r="F28" s="884"/>
      <c r="G28" s="884"/>
    </row>
    <row r="29" spans="1:7" ht="33" customHeight="1">
      <c r="A29" s="1351" t="s">
        <v>744</v>
      </c>
      <c r="B29" s="1351"/>
      <c r="C29" s="1351"/>
      <c r="D29" s="1351"/>
      <c r="E29" s="1351"/>
      <c r="F29" s="1351"/>
      <c r="G29" s="1351"/>
    </row>
    <row r="30" spans="1:7">
      <c r="A30" s="884"/>
      <c r="B30" s="884"/>
      <c r="C30" s="884"/>
      <c r="D30" s="884"/>
      <c r="E30" s="884"/>
      <c r="F30" s="884"/>
      <c r="G30" s="884"/>
    </row>
    <row r="31" spans="1:7">
      <c r="A31" s="884"/>
      <c r="B31" s="884"/>
      <c r="C31" s="884"/>
      <c r="D31" s="884"/>
      <c r="E31" s="884"/>
      <c r="F31" s="884"/>
      <c r="G31" s="884"/>
    </row>
    <row r="32" spans="1:7">
      <c r="A32" s="884"/>
      <c r="B32" s="884"/>
      <c r="C32" s="884"/>
      <c r="D32" s="884"/>
      <c r="E32" s="884"/>
      <c r="F32" s="884"/>
      <c r="G32" s="884"/>
    </row>
    <row r="33" spans="1:7">
      <c r="A33" s="884"/>
      <c r="B33" s="884"/>
      <c r="C33" s="884"/>
      <c r="D33" s="884"/>
      <c r="E33" s="884"/>
      <c r="F33" s="884"/>
      <c r="G33" s="884"/>
    </row>
    <row r="34" spans="1:7">
      <c r="A34" s="884"/>
      <c r="B34" s="884"/>
      <c r="C34" s="884"/>
      <c r="D34" s="884"/>
      <c r="E34" s="884"/>
      <c r="F34" s="884"/>
      <c r="G34" s="884"/>
    </row>
    <row r="35" spans="1:7">
      <c r="B35" s="884"/>
      <c r="C35" s="884"/>
      <c r="D35" s="884"/>
      <c r="E35" s="884"/>
      <c r="F35" s="884"/>
      <c r="G35" s="884"/>
    </row>
    <row r="36" spans="1:7">
      <c r="A36" s="884"/>
      <c r="B36" s="884"/>
      <c r="C36" s="884"/>
      <c r="D36" s="884"/>
      <c r="E36" s="884"/>
      <c r="F36" s="884"/>
      <c r="G36" s="884"/>
    </row>
    <row r="37" spans="1:7">
      <c r="A37" s="884"/>
      <c r="B37" s="884"/>
      <c r="C37" s="884"/>
      <c r="D37" s="884"/>
      <c r="E37" s="884"/>
      <c r="F37" s="884"/>
      <c r="G37" s="884"/>
    </row>
    <row r="38" spans="1:7">
      <c r="A38" s="884"/>
      <c r="B38" s="884"/>
      <c r="C38" s="884"/>
      <c r="D38" s="884"/>
      <c r="E38" s="884"/>
      <c r="F38" s="884"/>
      <c r="G38" s="884"/>
    </row>
    <row r="39" spans="1:7">
      <c r="A39" s="884"/>
      <c r="B39" s="884"/>
      <c r="C39" s="884"/>
      <c r="D39" s="884"/>
      <c r="E39" s="884"/>
      <c r="F39" s="884"/>
      <c r="G39" s="884"/>
    </row>
    <row r="40" spans="1:7">
      <c r="A40" s="884"/>
      <c r="B40" s="884"/>
      <c r="C40" s="884"/>
      <c r="D40" s="884"/>
      <c r="E40" s="884"/>
      <c r="F40" s="884"/>
      <c r="G40" s="884"/>
    </row>
    <row r="41" spans="1:7">
      <c r="A41" s="884"/>
      <c r="B41" s="884"/>
      <c r="C41" s="884"/>
      <c r="D41" s="884"/>
      <c r="E41" s="884"/>
      <c r="F41" s="884"/>
      <c r="G41" s="884"/>
    </row>
  </sheetData>
  <mergeCells count="3">
    <mergeCell ref="A9:G9"/>
    <mergeCell ref="A16:G24"/>
    <mergeCell ref="A29:G29"/>
  </mergeCells>
  <phoneticPr fontId="51"/>
  <pageMargins left="0.7" right="0.7" top="0.75" bottom="0.75" header="0.3" footer="0.3"/>
  <pageSetup paperSize="9" scale="9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777-BEB8-4E31-B9C0-15EA388200ED}">
  <sheetPr>
    <pageSetUpPr fitToPage="1"/>
  </sheetPr>
  <dimension ref="A2:I42"/>
  <sheetViews>
    <sheetView view="pageBreakPreview" zoomScale="60" zoomScaleNormal="100" workbookViewId="0">
      <selection activeCell="U26" sqref="U26"/>
    </sheetView>
  </sheetViews>
  <sheetFormatPr defaultColWidth="8.90625" defaultRowHeight="14"/>
  <cols>
    <col min="1" max="2" width="16.81640625" style="877" customWidth="1"/>
    <col min="3" max="3" width="6.453125" style="877" customWidth="1"/>
    <col min="4" max="4" width="14.36328125" style="877" customWidth="1"/>
    <col min="5" max="5" width="6" style="877" customWidth="1"/>
    <col min="6" max="7" width="18.1796875" style="877" customWidth="1"/>
    <col min="8" max="8" width="5.08984375" style="877" customWidth="1"/>
    <col min="9" max="16384" width="8.90625" style="877"/>
  </cols>
  <sheetData>
    <row r="2" spans="1:9" ht="23.5">
      <c r="D2" s="878" t="s">
        <v>732</v>
      </c>
    </row>
    <row r="4" spans="1:9">
      <c r="A4" s="879" t="s">
        <v>733</v>
      </c>
      <c r="B4" s="880" t="s">
        <v>734</v>
      </c>
    </row>
    <row r="6" spans="1:9">
      <c r="F6" s="877" t="s">
        <v>735</v>
      </c>
      <c r="G6" s="877" t="s">
        <v>736</v>
      </c>
    </row>
    <row r="7" spans="1:9">
      <c r="F7" s="881" t="s">
        <v>737</v>
      </c>
    </row>
    <row r="9" spans="1:9" ht="77.75" customHeight="1">
      <c r="A9" s="1351" t="s">
        <v>745</v>
      </c>
      <c r="B9" s="1351"/>
      <c r="C9" s="1351"/>
      <c r="D9" s="1351"/>
      <c r="E9" s="1351"/>
      <c r="F9" s="1351"/>
      <c r="G9" s="1351"/>
      <c r="I9" s="882" t="s">
        <v>746</v>
      </c>
    </row>
    <row r="12" spans="1:9">
      <c r="D12" s="883" t="s">
        <v>740</v>
      </c>
    </row>
    <row r="13" spans="1:9">
      <c r="D13" s="883"/>
    </row>
    <row r="15" spans="1:9">
      <c r="A15" s="877" t="s">
        <v>747</v>
      </c>
      <c r="B15" s="884"/>
      <c r="C15" s="884"/>
      <c r="D15" s="884"/>
      <c r="E15" s="884"/>
      <c r="F15" s="884"/>
      <c r="G15" s="884"/>
    </row>
    <row r="16" spans="1:9">
      <c r="A16" s="1352"/>
      <c r="B16" s="1352"/>
      <c r="C16" s="1352"/>
      <c r="D16" s="1352"/>
      <c r="E16" s="1352"/>
      <c r="F16" s="1352"/>
      <c r="G16" s="1352"/>
    </row>
    <row r="17" spans="1:7">
      <c r="A17" s="1352"/>
      <c r="B17" s="1352"/>
      <c r="C17" s="1352"/>
      <c r="D17" s="1352"/>
      <c r="E17" s="1352"/>
      <c r="F17" s="1352"/>
      <c r="G17" s="1352"/>
    </row>
    <row r="18" spans="1:7">
      <c r="A18" s="1352"/>
      <c r="B18" s="1352"/>
      <c r="C18" s="1352"/>
      <c r="D18" s="1352"/>
      <c r="E18" s="1352"/>
      <c r="F18" s="1352"/>
      <c r="G18" s="1352"/>
    </row>
    <row r="19" spans="1:7">
      <c r="A19" s="884"/>
      <c r="B19" s="884"/>
      <c r="C19" s="884"/>
      <c r="D19" s="884"/>
      <c r="E19" s="884"/>
      <c r="F19" s="884"/>
      <c r="G19" s="884"/>
    </row>
    <row r="20" spans="1:7">
      <c r="A20" s="877" t="s">
        <v>748</v>
      </c>
      <c r="B20" s="884"/>
      <c r="C20" s="884"/>
      <c r="D20" s="884"/>
      <c r="E20" s="884"/>
      <c r="F20" s="884"/>
      <c r="G20" s="884"/>
    </row>
    <row r="21" spans="1:7">
      <c r="A21" s="1352"/>
      <c r="B21" s="1352"/>
      <c r="C21" s="1352"/>
      <c r="D21" s="1352"/>
      <c r="E21" s="1352"/>
      <c r="F21" s="1352"/>
      <c r="G21" s="1352"/>
    </row>
    <row r="22" spans="1:7" ht="18" customHeight="1">
      <c r="A22" s="1352"/>
      <c r="B22" s="1352"/>
      <c r="C22" s="1352"/>
      <c r="D22" s="1352"/>
      <c r="E22" s="1352"/>
      <c r="F22" s="1352"/>
      <c r="G22" s="1352"/>
    </row>
    <row r="23" spans="1:7">
      <c r="A23" s="1352"/>
      <c r="B23" s="1352"/>
      <c r="C23" s="1352"/>
      <c r="D23" s="1352"/>
      <c r="E23" s="1352"/>
      <c r="F23" s="1352"/>
      <c r="G23" s="1352"/>
    </row>
    <row r="24" spans="1:7">
      <c r="A24" s="1352"/>
      <c r="B24" s="1352"/>
      <c r="C24" s="1352"/>
      <c r="D24" s="1352"/>
      <c r="E24" s="1352"/>
      <c r="F24" s="1352"/>
      <c r="G24" s="1352"/>
    </row>
    <row r="25" spans="1:7">
      <c r="A25" s="1352"/>
      <c r="B25" s="1352"/>
      <c r="C25" s="1352"/>
      <c r="D25" s="1352"/>
      <c r="E25" s="1352"/>
      <c r="F25" s="1352"/>
      <c r="G25" s="1352"/>
    </row>
    <row r="26" spans="1:7">
      <c r="A26" s="1352"/>
      <c r="B26" s="1352"/>
      <c r="C26" s="1352"/>
      <c r="D26" s="1352"/>
      <c r="E26" s="1352"/>
      <c r="F26" s="1352"/>
      <c r="G26" s="1352"/>
    </row>
    <row r="27" spans="1:7" ht="15" customHeight="1">
      <c r="A27" s="1352"/>
      <c r="B27" s="1352"/>
      <c r="C27" s="1352"/>
      <c r="D27" s="1352"/>
      <c r="E27" s="1352"/>
      <c r="F27" s="1352"/>
      <c r="G27" s="1352"/>
    </row>
    <row r="28" spans="1:7" ht="15" customHeight="1">
      <c r="A28" s="1352"/>
      <c r="B28" s="1352"/>
      <c r="C28" s="1352"/>
      <c r="D28" s="1352"/>
      <c r="E28" s="1352"/>
      <c r="F28" s="1352"/>
      <c r="G28" s="1352"/>
    </row>
    <row r="29" spans="1:7" ht="15" customHeight="1">
      <c r="A29" s="1352"/>
      <c r="B29" s="1352"/>
      <c r="C29" s="1352"/>
      <c r="D29" s="1352"/>
      <c r="E29" s="1352"/>
      <c r="F29" s="1352"/>
      <c r="G29" s="1352"/>
    </row>
    <row r="30" spans="1:7">
      <c r="A30" s="1352"/>
      <c r="B30" s="1352"/>
      <c r="C30" s="1352"/>
      <c r="D30" s="1352"/>
      <c r="E30" s="1352"/>
      <c r="F30" s="1352"/>
      <c r="G30" s="1352"/>
    </row>
    <row r="31" spans="1:7">
      <c r="A31" s="1352"/>
      <c r="B31" s="1352"/>
      <c r="C31" s="1352"/>
      <c r="D31" s="1352"/>
      <c r="E31" s="1352"/>
      <c r="F31" s="1352"/>
      <c r="G31" s="1352"/>
    </row>
    <row r="32" spans="1:7">
      <c r="A32" s="1352"/>
      <c r="B32" s="1352"/>
      <c r="C32" s="1352"/>
      <c r="D32" s="1352"/>
      <c r="E32" s="1352"/>
      <c r="F32" s="1352"/>
      <c r="G32" s="1352"/>
    </row>
    <row r="33" spans="1:7">
      <c r="A33" s="1352"/>
      <c r="B33" s="1352"/>
      <c r="C33" s="1352"/>
      <c r="D33" s="1352"/>
      <c r="E33" s="1352"/>
      <c r="F33" s="1352"/>
      <c r="G33" s="1352"/>
    </row>
    <row r="34" spans="1:7">
      <c r="A34" s="1352"/>
      <c r="B34" s="1352"/>
      <c r="C34" s="1352"/>
      <c r="D34" s="1352"/>
      <c r="E34" s="1352"/>
      <c r="F34" s="1352"/>
      <c r="G34" s="1352"/>
    </row>
    <row r="35" spans="1:7">
      <c r="A35" s="1352"/>
      <c r="B35" s="1352"/>
      <c r="C35" s="1352"/>
      <c r="D35" s="1352"/>
      <c r="E35" s="1352"/>
      <c r="F35" s="1352"/>
      <c r="G35" s="1352"/>
    </row>
    <row r="36" spans="1:7">
      <c r="A36" s="1352"/>
      <c r="B36" s="1352"/>
      <c r="C36" s="1352"/>
      <c r="D36" s="1352"/>
      <c r="E36" s="1352"/>
      <c r="F36" s="1352"/>
      <c r="G36" s="1352"/>
    </row>
    <row r="37" spans="1:7">
      <c r="A37" s="1352"/>
      <c r="B37" s="1352"/>
      <c r="C37" s="1352"/>
      <c r="D37" s="1352"/>
      <c r="E37" s="1352"/>
      <c r="F37" s="1352"/>
      <c r="G37" s="1352"/>
    </row>
    <row r="38" spans="1:7">
      <c r="A38" s="1352"/>
      <c r="B38" s="1352"/>
      <c r="C38" s="1352"/>
      <c r="D38" s="1352"/>
      <c r="E38" s="1352"/>
      <c r="F38" s="1352"/>
      <c r="G38" s="1352"/>
    </row>
    <row r="39" spans="1:7">
      <c r="A39" s="884"/>
      <c r="B39" s="884"/>
      <c r="C39" s="884"/>
      <c r="D39" s="884"/>
      <c r="E39" s="884"/>
      <c r="F39" s="884"/>
      <c r="G39" s="884"/>
    </row>
    <row r="40" spans="1:7">
      <c r="A40" s="884" t="s">
        <v>749</v>
      </c>
      <c r="B40" s="884"/>
      <c r="C40" s="884"/>
      <c r="D40" s="884"/>
      <c r="E40" s="884"/>
      <c r="F40" s="884"/>
      <c r="G40" s="884"/>
    </row>
    <row r="41" spans="1:7">
      <c r="A41" s="884" t="s">
        <v>750</v>
      </c>
      <c r="B41" s="884"/>
      <c r="C41" s="884"/>
      <c r="D41" s="884"/>
      <c r="E41" s="884"/>
      <c r="F41" s="884"/>
      <c r="G41" s="884"/>
    </row>
    <row r="42" spans="1:7">
      <c r="A42" s="884" t="s">
        <v>751</v>
      </c>
    </row>
  </sheetData>
  <mergeCells count="3">
    <mergeCell ref="A9:G9"/>
    <mergeCell ref="A16:G18"/>
    <mergeCell ref="A21:G38"/>
  </mergeCells>
  <phoneticPr fontId="51"/>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E43-EA38-420C-840D-533D2891DECA}">
  <sheetPr>
    <pageSetUpPr fitToPage="1"/>
  </sheetPr>
  <dimension ref="A2:I43"/>
  <sheetViews>
    <sheetView view="pageBreakPreview" zoomScale="60" zoomScaleNormal="100" workbookViewId="0">
      <selection activeCell="U26" sqref="U26"/>
    </sheetView>
  </sheetViews>
  <sheetFormatPr defaultColWidth="8.90625" defaultRowHeight="14"/>
  <cols>
    <col min="1" max="2" width="16.81640625" style="877" customWidth="1"/>
    <col min="3" max="3" width="6.453125" style="877" customWidth="1"/>
    <col min="4" max="4" width="14.36328125" style="877" customWidth="1"/>
    <col min="5" max="5" width="6" style="877" customWidth="1"/>
    <col min="6" max="7" width="18.1796875" style="877" customWidth="1"/>
    <col min="8" max="8" width="5.6328125" style="877" customWidth="1"/>
    <col min="9" max="16384" width="8.90625" style="877"/>
  </cols>
  <sheetData>
    <row r="2" spans="1:9" ht="23.5">
      <c r="D2" s="878" t="s">
        <v>732</v>
      </c>
    </row>
    <row r="4" spans="1:9">
      <c r="A4" s="879" t="s">
        <v>733</v>
      </c>
      <c r="B4" s="880" t="s">
        <v>734</v>
      </c>
    </row>
    <row r="6" spans="1:9">
      <c r="F6" s="877" t="s">
        <v>735</v>
      </c>
      <c r="G6" s="877" t="s">
        <v>736</v>
      </c>
    </row>
    <row r="7" spans="1:9">
      <c r="F7" s="881" t="s">
        <v>737</v>
      </c>
    </row>
    <row r="9" spans="1:9" ht="65" customHeight="1">
      <c r="A9" s="1351" t="s">
        <v>752</v>
      </c>
      <c r="B9" s="1351"/>
      <c r="C9" s="1351"/>
      <c r="D9" s="1351"/>
      <c r="E9" s="1351"/>
      <c r="F9" s="1351"/>
      <c r="G9" s="1351"/>
      <c r="I9" s="882" t="s">
        <v>739</v>
      </c>
    </row>
    <row r="12" spans="1:9">
      <c r="D12" s="883" t="s">
        <v>740</v>
      </c>
    </row>
    <row r="13" spans="1:9">
      <c r="D13" s="883"/>
    </row>
    <row r="15" spans="1:9">
      <c r="A15" s="877" t="s">
        <v>753</v>
      </c>
      <c r="B15" s="884"/>
      <c r="C15" s="884"/>
      <c r="D15" s="884"/>
      <c r="E15" s="884"/>
      <c r="F15" s="884"/>
      <c r="G15" s="884"/>
    </row>
    <row r="16" spans="1:9">
      <c r="A16" s="1352"/>
      <c r="B16" s="1352"/>
      <c r="C16" s="1352"/>
      <c r="D16" s="1352"/>
      <c r="E16" s="1352"/>
      <c r="F16" s="1352"/>
      <c r="G16" s="1352"/>
    </row>
    <row r="17" spans="1:7">
      <c r="A17" s="1352"/>
      <c r="B17" s="1352"/>
      <c r="C17" s="1352"/>
      <c r="D17" s="1352"/>
      <c r="E17" s="1352"/>
      <c r="F17" s="1352"/>
      <c r="G17" s="1352"/>
    </row>
    <row r="18" spans="1:7">
      <c r="A18" s="1352"/>
      <c r="B18" s="1352"/>
      <c r="C18" s="1352"/>
      <c r="D18" s="1352"/>
      <c r="E18" s="1352"/>
      <c r="F18" s="1352"/>
      <c r="G18" s="1352"/>
    </row>
    <row r="19" spans="1:7">
      <c r="A19" s="1352"/>
      <c r="B19" s="1352"/>
      <c r="C19" s="1352"/>
      <c r="D19" s="1352"/>
      <c r="E19" s="1352"/>
      <c r="F19" s="1352"/>
      <c r="G19" s="1352"/>
    </row>
    <row r="20" spans="1:7">
      <c r="A20" s="1352"/>
      <c r="B20" s="1352"/>
      <c r="C20" s="1352"/>
      <c r="D20" s="1352"/>
      <c r="E20" s="1352"/>
      <c r="F20" s="1352"/>
      <c r="G20" s="1352"/>
    </row>
    <row r="21" spans="1:7">
      <c r="A21" s="1352"/>
      <c r="B21" s="1352"/>
      <c r="C21" s="1352"/>
      <c r="D21" s="1352"/>
      <c r="E21" s="1352"/>
      <c r="F21" s="1352"/>
      <c r="G21" s="1352"/>
    </row>
    <row r="22" spans="1:7">
      <c r="A22" s="1352"/>
      <c r="B22" s="1352"/>
      <c r="C22" s="1352"/>
      <c r="D22" s="1352"/>
      <c r="E22" s="1352"/>
      <c r="F22" s="1352"/>
      <c r="G22" s="1352"/>
    </row>
    <row r="23" spans="1:7">
      <c r="A23" s="1352"/>
      <c r="B23" s="1352"/>
      <c r="C23" s="1352"/>
      <c r="D23" s="1352"/>
      <c r="E23" s="1352"/>
      <c r="F23" s="1352"/>
      <c r="G23" s="1352"/>
    </row>
    <row r="24" spans="1:7">
      <c r="A24" s="1352"/>
      <c r="B24" s="1352"/>
      <c r="C24" s="1352"/>
      <c r="D24" s="1352"/>
      <c r="E24" s="1352"/>
      <c r="F24" s="1352"/>
      <c r="G24" s="1352"/>
    </row>
    <row r="25" spans="1:7">
      <c r="A25" s="884"/>
      <c r="B25" s="884"/>
      <c r="C25" s="884"/>
      <c r="D25" s="884"/>
      <c r="E25" s="884"/>
      <c r="F25" s="884"/>
      <c r="G25" s="884"/>
    </row>
    <row r="26" spans="1:7">
      <c r="A26" s="877" t="s">
        <v>754</v>
      </c>
      <c r="B26" s="884"/>
      <c r="C26" s="884"/>
      <c r="D26" s="884"/>
      <c r="E26" s="884"/>
      <c r="F26" s="884"/>
      <c r="G26" s="884"/>
    </row>
    <row r="27" spans="1:7">
      <c r="A27" s="1352"/>
      <c r="B27" s="1352"/>
      <c r="C27" s="1352"/>
      <c r="D27" s="1352"/>
      <c r="E27" s="1352"/>
      <c r="F27" s="1352"/>
      <c r="G27" s="1352"/>
    </row>
    <row r="28" spans="1:7">
      <c r="A28" s="1352"/>
      <c r="B28" s="1352"/>
      <c r="C28" s="1352"/>
      <c r="D28" s="1352"/>
      <c r="E28" s="1352"/>
      <c r="F28" s="1352"/>
      <c r="G28" s="1352"/>
    </row>
    <row r="29" spans="1:7">
      <c r="A29" s="1352"/>
      <c r="B29" s="1352"/>
      <c r="C29" s="1352"/>
      <c r="D29" s="1352"/>
      <c r="E29" s="1352"/>
      <c r="F29" s="1352"/>
      <c r="G29" s="1352"/>
    </row>
    <row r="30" spans="1:7">
      <c r="A30" s="1352"/>
      <c r="B30" s="1352"/>
      <c r="C30" s="1352"/>
      <c r="D30" s="1352"/>
      <c r="E30" s="1352"/>
      <c r="F30" s="1352"/>
      <c r="G30" s="1352"/>
    </row>
    <row r="31" spans="1:7">
      <c r="A31" s="1352"/>
      <c r="B31" s="1352"/>
      <c r="C31" s="1352"/>
      <c r="D31" s="1352"/>
      <c r="E31" s="1352"/>
      <c r="F31" s="1352"/>
      <c r="G31" s="1352"/>
    </row>
    <row r="32" spans="1:7">
      <c r="A32" s="1352"/>
      <c r="B32" s="1352"/>
      <c r="C32" s="1352"/>
      <c r="D32" s="1352"/>
      <c r="E32" s="1352"/>
      <c r="F32" s="1352"/>
      <c r="G32" s="1352"/>
    </row>
    <row r="33" spans="1:7">
      <c r="A33" s="1352"/>
      <c r="B33" s="1352"/>
      <c r="C33" s="1352"/>
      <c r="D33" s="1352"/>
      <c r="E33" s="1352"/>
      <c r="F33" s="1352"/>
      <c r="G33" s="1352"/>
    </row>
    <row r="34" spans="1:7">
      <c r="A34" s="1352"/>
      <c r="B34" s="1352"/>
      <c r="C34" s="1352"/>
      <c r="D34" s="1352"/>
      <c r="E34" s="1352"/>
      <c r="F34" s="1352"/>
      <c r="G34" s="1352"/>
    </row>
    <row r="35" spans="1:7">
      <c r="A35" s="1352"/>
      <c r="B35" s="1352"/>
      <c r="C35" s="1352"/>
      <c r="D35" s="1352"/>
      <c r="E35" s="1352"/>
      <c r="F35" s="1352"/>
      <c r="G35" s="1352"/>
    </row>
    <row r="36" spans="1:7">
      <c r="A36" s="1352"/>
      <c r="B36" s="1352"/>
      <c r="C36" s="1352"/>
      <c r="D36" s="1352"/>
      <c r="E36" s="1352"/>
      <c r="F36" s="1352"/>
      <c r="G36" s="1352"/>
    </row>
    <row r="37" spans="1:7">
      <c r="A37" s="1352"/>
      <c r="B37" s="1352"/>
      <c r="C37" s="1352"/>
      <c r="D37" s="1352"/>
      <c r="E37" s="1352"/>
      <c r="F37" s="1352"/>
      <c r="G37" s="1352"/>
    </row>
    <row r="38" spans="1:7">
      <c r="A38" s="1352"/>
      <c r="B38" s="1352"/>
      <c r="C38" s="1352"/>
      <c r="D38" s="1352"/>
      <c r="E38" s="1352"/>
      <c r="F38" s="1352"/>
      <c r="G38" s="1352"/>
    </row>
    <row r="39" spans="1:7">
      <c r="A39" s="1352"/>
      <c r="B39" s="1352"/>
      <c r="C39" s="1352"/>
      <c r="D39" s="1352"/>
      <c r="E39" s="1352"/>
      <c r="F39" s="1352"/>
      <c r="G39" s="1352"/>
    </row>
    <row r="40" spans="1:7">
      <c r="A40" s="1352"/>
      <c r="B40" s="1352"/>
      <c r="C40" s="1352"/>
      <c r="D40" s="1352"/>
      <c r="E40" s="1352"/>
      <c r="F40" s="1352"/>
      <c r="G40" s="1352"/>
    </row>
    <row r="41" spans="1:7">
      <c r="A41" s="1352"/>
      <c r="B41" s="1352"/>
      <c r="C41" s="1352"/>
      <c r="D41" s="1352"/>
      <c r="E41" s="1352"/>
      <c r="F41" s="1352"/>
      <c r="G41" s="1352"/>
    </row>
    <row r="43" spans="1:7">
      <c r="A43" s="877" t="s">
        <v>755</v>
      </c>
    </row>
  </sheetData>
  <mergeCells count="3">
    <mergeCell ref="A9:G9"/>
    <mergeCell ref="A16:G24"/>
    <mergeCell ref="A27:G41"/>
  </mergeCells>
  <phoneticPr fontId="51"/>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sheetPr>
  <dimension ref="A1:M67"/>
  <sheetViews>
    <sheetView view="pageBreakPreview" zoomScale="60" zoomScaleNormal="100" workbookViewId="0"/>
  </sheetViews>
  <sheetFormatPr defaultColWidth="9" defaultRowHeight="11.5"/>
  <cols>
    <col min="1" max="1" width="9" style="247"/>
    <col min="2" max="2" width="19.54296875" style="852" customWidth="1"/>
    <col min="3" max="16384" width="9" style="247"/>
  </cols>
  <sheetData>
    <row r="1" spans="1:13">
      <c r="A1" s="851"/>
      <c r="B1" s="854" t="s">
        <v>688</v>
      </c>
      <c r="C1" s="851" t="s">
        <v>689</v>
      </c>
      <c r="D1" s="851"/>
      <c r="E1" s="851"/>
      <c r="F1" s="851"/>
      <c r="G1" s="851"/>
      <c r="H1" s="851"/>
      <c r="I1" s="851"/>
      <c r="J1" s="851"/>
      <c r="K1" s="851"/>
      <c r="L1" s="851"/>
      <c r="M1" s="851"/>
    </row>
    <row r="2" spans="1:13">
      <c r="A2" s="1353" t="s">
        <v>659</v>
      </c>
      <c r="B2" s="853" t="s">
        <v>690</v>
      </c>
      <c r="C2" s="247" t="s">
        <v>168</v>
      </c>
      <c r="D2" s="247" t="s">
        <v>169</v>
      </c>
      <c r="E2" s="247" t="s">
        <v>170</v>
      </c>
      <c r="F2" s="247" t="s">
        <v>167</v>
      </c>
      <c r="G2" s="247" t="s">
        <v>171</v>
      </c>
      <c r="H2" s="247" t="s">
        <v>172</v>
      </c>
      <c r="I2" s="247" t="s">
        <v>173</v>
      </c>
      <c r="J2" s="247" t="s">
        <v>174</v>
      </c>
      <c r="K2" s="247" t="s">
        <v>175</v>
      </c>
      <c r="L2" s="247" t="s">
        <v>383</v>
      </c>
    </row>
    <row r="3" spans="1:13">
      <c r="A3" s="1353"/>
      <c r="B3" s="853" t="s">
        <v>691</v>
      </c>
      <c r="C3" s="247" t="s">
        <v>358</v>
      </c>
      <c r="D3" s="247" t="s">
        <v>359</v>
      </c>
      <c r="E3" s="247" t="s">
        <v>360</v>
      </c>
      <c r="F3" s="247" t="s">
        <v>361</v>
      </c>
      <c r="G3" s="247" t="s">
        <v>362</v>
      </c>
    </row>
    <row r="4" spans="1:13">
      <c r="A4" s="1353"/>
      <c r="B4" s="853" t="s">
        <v>692</v>
      </c>
      <c r="C4" s="247" t="s">
        <v>363</v>
      </c>
      <c r="D4" s="247" t="s">
        <v>373</v>
      </c>
    </row>
    <row r="5" spans="1:13">
      <c r="A5" s="1353"/>
      <c r="B5" s="853" t="s">
        <v>693</v>
      </c>
      <c r="C5" s="247" t="s">
        <v>240</v>
      </c>
      <c r="D5" s="247" t="s">
        <v>241</v>
      </c>
      <c r="E5" s="247" t="s">
        <v>242</v>
      </c>
      <c r="F5" s="247" t="s">
        <v>364</v>
      </c>
    </row>
    <row r="6" spans="1:13">
      <c r="A6" s="1353"/>
      <c r="B6" s="853" t="s">
        <v>694</v>
      </c>
      <c r="C6" s="247" t="s">
        <v>247</v>
      </c>
      <c r="D6" s="247" t="s">
        <v>248</v>
      </c>
      <c r="E6" s="247" t="s">
        <v>249</v>
      </c>
    </row>
    <row r="7" spans="1:13">
      <c r="B7" s="853"/>
    </row>
    <row r="8" spans="1:13">
      <c r="A8" s="1354" t="s">
        <v>720</v>
      </c>
      <c r="B8" s="853" t="s">
        <v>695</v>
      </c>
      <c r="C8" s="247" t="s">
        <v>365</v>
      </c>
      <c r="D8" s="247" t="s">
        <v>366</v>
      </c>
      <c r="E8" s="247" t="s">
        <v>367</v>
      </c>
    </row>
    <row r="9" spans="1:13">
      <c r="A9" s="1353"/>
      <c r="B9" s="853" t="s">
        <v>696</v>
      </c>
      <c r="C9" s="247" t="s">
        <v>370</v>
      </c>
      <c r="D9" s="247" t="s">
        <v>371</v>
      </c>
      <c r="E9" s="247" t="s">
        <v>368</v>
      </c>
      <c r="F9" s="247" t="s">
        <v>369</v>
      </c>
    </row>
    <row r="10" spans="1:13">
      <c r="A10" s="1353"/>
      <c r="B10" s="853" t="s">
        <v>698</v>
      </c>
      <c r="C10" s="247" t="s">
        <v>363</v>
      </c>
    </row>
    <row r="11" spans="1:13">
      <c r="A11" s="1353"/>
      <c r="B11" s="853" t="s">
        <v>699</v>
      </c>
      <c r="C11" s="247" t="s">
        <v>373</v>
      </c>
    </row>
    <row r="12" spans="1:13">
      <c r="A12" s="1353"/>
      <c r="B12" s="853" t="s">
        <v>701</v>
      </c>
      <c r="C12" s="247" t="s">
        <v>373</v>
      </c>
      <c r="D12" s="247" t="s">
        <v>363</v>
      </c>
    </row>
    <row r="13" spans="1:13">
      <c r="A13" s="1353"/>
      <c r="B13" s="853"/>
    </row>
    <row r="14" spans="1:13">
      <c r="B14" s="853"/>
    </row>
    <row r="15" spans="1:13">
      <c r="A15" s="1354" t="s">
        <v>724</v>
      </c>
      <c r="B15" s="853" t="s">
        <v>695</v>
      </c>
      <c r="C15" s="247" t="s">
        <v>365</v>
      </c>
      <c r="D15" s="247" t="s">
        <v>367</v>
      </c>
    </row>
    <row r="16" spans="1:13">
      <c r="A16" s="1353"/>
      <c r="B16" s="853" t="s">
        <v>698</v>
      </c>
      <c r="C16" s="247" t="s">
        <v>651</v>
      </c>
    </row>
    <row r="17" spans="1:6">
      <c r="A17" s="1353"/>
      <c r="B17" s="853" t="s">
        <v>700</v>
      </c>
      <c r="C17" s="247" t="s">
        <v>652</v>
      </c>
    </row>
    <row r="18" spans="1:6">
      <c r="A18" s="1353"/>
      <c r="B18" s="853" t="s">
        <v>711</v>
      </c>
      <c r="C18" s="247" t="s">
        <v>652</v>
      </c>
      <c r="D18" s="247" t="s">
        <v>651</v>
      </c>
    </row>
    <row r="19" spans="1:6">
      <c r="A19" s="358"/>
      <c r="B19" s="853"/>
    </row>
    <row r="20" spans="1:6">
      <c r="A20" s="1354" t="s">
        <v>719</v>
      </c>
      <c r="B20" s="853" t="s">
        <v>695</v>
      </c>
      <c r="C20" s="247" t="s">
        <v>365</v>
      </c>
      <c r="D20" s="247" t="s">
        <v>381</v>
      </c>
      <c r="E20" s="247" t="s">
        <v>367</v>
      </c>
    </row>
    <row r="21" spans="1:6">
      <c r="A21" s="1353"/>
      <c r="B21" s="853" t="s">
        <v>696</v>
      </c>
      <c r="C21" s="247" t="s">
        <v>376</v>
      </c>
      <c r="D21" s="247" t="s">
        <v>374</v>
      </c>
      <c r="E21" s="247" t="s">
        <v>220</v>
      </c>
      <c r="F21" s="247" t="s">
        <v>375</v>
      </c>
    </row>
    <row r="22" spans="1:6">
      <c r="A22" s="1353"/>
      <c r="B22" s="853" t="s">
        <v>698</v>
      </c>
      <c r="C22" s="247" t="s">
        <v>363</v>
      </c>
    </row>
    <row r="23" spans="1:6">
      <c r="A23" s="1353"/>
      <c r="B23" s="853" t="s">
        <v>700</v>
      </c>
      <c r="C23" s="247" t="s">
        <v>372</v>
      </c>
    </row>
    <row r="24" spans="1:6">
      <c r="A24" s="1353"/>
      <c r="B24" s="853" t="s">
        <v>702</v>
      </c>
      <c r="C24" s="247" t="s">
        <v>372</v>
      </c>
      <c r="D24" s="247" t="s">
        <v>363</v>
      </c>
    </row>
    <row r="25" spans="1:6">
      <c r="A25" s="1353"/>
      <c r="B25" s="853" t="s">
        <v>703</v>
      </c>
      <c r="C25" s="247" t="s">
        <v>373</v>
      </c>
    </row>
    <row r="26" spans="1:6">
      <c r="A26" s="1353"/>
      <c r="B26" s="853" t="s">
        <v>704</v>
      </c>
      <c r="C26" s="247" t="s">
        <v>563</v>
      </c>
      <c r="D26" s="247" t="s">
        <v>565</v>
      </c>
      <c r="E26" s="247" t="s">
        <v>564</v>
      </c>
      <c r="F26" s="247" t="s">
        <v>683</v>
      </c>
    </row>
    <row r="27" spans="1:6">
      <c r="A27" s="1353"/>
      <c r="B27" s="853" t="s">
        <v>705</v>
      </c>
      <c r="C27" s="247" t="s">
        <v>363</v>
      </c>
    </row>
    <row r="28" spans="1:6">
      <c r="B28" s="853"/>
    </row>
    <row r="29" spans="1:6">
      <c r="A29" s="1354" t="s">
        <v>721</v>
      </c>
      <c r="B29" s="853" t="s">
        <v>695</v>
      </c>
      <c r="C29" s="247" t="s">
        <v>365</v>
      </c>
      <c r="D29" s="247" t="s">
        <v>367</v>
      </c>
    </row>
    <row r="30" spans="1:6">
      <c r="A30" s="1353"/>
      <c r="B30" s="853" t="s">
        <v>698</v>
      </c>
      <c r="C30" s="247" t="s">
        <v>363</v>
      </c>
    </row>
    <row r="31" spans="1:6">
      <c r="A31" s="1353"/>
      <c r="B31" s="853" t="s">
        <v>700</v>
      </c>
      <c r="C31" s="247" t="s">
        <v>372</v>
      </c>
    </row>
    <row r="32" spans="1:6">
      <c r="A32" s="1353"/>
      <c r="B32" s="853" t="s">
        <v>701</v>
      </c>
      <c r="C32" s="247" t="s">
        <v>372</v>
      </c>
      <c r="D32" s="247" t="s">
        <v>213</v>
      </c>
    </row>
    <row r="33" spans="1:7">
      <c r="A33" s="1353"/>
      <c r="B33" s="853" t="s">
        <v>707</v>
      </c>
      <c r="C33" s="247" t="s">
        <v>379</v>
      </c>
      <c r="D33" s="247" t="s">
        <v>380</v>
      </c>
    </row>
    <row r="34" spans="1:7">
      <c r="A34" s="1353"/>
      <c r="B34" s="853" t="s">
        <v>706</v>
      </c>
      <c r="C34" s="247" t="s">
        <v>388</v>
      </c>
      <c r="D34" s="247" t="s">
        <v>387</v>
      </c>
      <c r="E34" s="247" t="s">
        <v>389</v>
      </c>
    </row>
    <row r="35" spans="1:7">
      <c r="B35" s="853"/>
    </row>
    <row r="36" spans="1:7">
      <c r="A36" s="1354" t="s">
        <v>722</v>
      </c>
      <c r="B36" s="853" t="s">
        <v>695</v>
      </c>
      <c r="C36" s="247" t="s">
        <v>365</v>
      </c>
      <c r="D36" s="247" t="s">
        <v>381</v>
      </c>
      <c r="E36" s="247" t="s">
        <v>367</v>
      </c>
    </row>
    <row r="37" spans="1:7">
      <c r="A37" s="1353"/>
      <c r="B37" s="853" t="s">
        <v>696</v>
      </c>
      <c r="C37" s="247" t="s">
        <v>224</v>
      </c>
      <c r="D37" s="247" t="s">
        <v>319</v>
      </c>
      <c r="E37" s="247" t="s">
        <v>225</v>
      </c>
      <c r="F37" s="247" t="s">
        <v>390</v>
      </c>
      <c r="G37" s="247" t="s">
        <v>313</v>
      </c>
    </row>
    <row r="38" spans="1:7">
      <c r="A38" s="1353"/>
      <c r="B38" s="853" t="s">
        <v>698</v>
      </c>
      <c r="C38" s="247" t="s">
        <v>363</v>
      </c>
    </row>
    <row r="39" spans="1:7">
      <c r="A39" s="1353"/>
      <c r="B39" s="853" t="s">
        <v>708</v>
      </c>
      <c r="C39" s="247" t="s">
        <v>373</v>
      </c>
    </row>
    <row r="40" spans="1:7">
      <c r="B40" s="853"/>
    </row>
    <row r="41" spans="1:7">
      <c r="A41" s="1354" t="s">
        <v>723</v>
      </c>
      <c r="B41" s="853" t="s">
        <v>695</v>
      </c>
      <c r="C41" s="247" t="s">
        <v>365</v>
      </c>
      <c r="D41" s="247" t="s">
        <v>367</v>
      </c>
      <c r="E41" s="247" t="s">
        <v>392</v>
      </c>
    </row>
    <row r="42" spans="1:7">
      <c r="A42" s="1353"/>
      <c r="B42" s="853" t="s">
        <v>709</v>
      </c>
      <c r="C42" s="247" t="s">
        <v>396</v>
      </c>
      <c r="D42" s="247" t="s">
        <v>393</v>
      </c>
      <c r="E42" s="247" t="s">
        <v>394</v>
      </c>
      <c r="F42" s="247" t="s">
        <v>395</v>
      </c>
    </row>
    <row r="43" spans="1:7">
      <c r="A43" s="1353"/>
      <c r="B43" s="853" t="s">
        <v>698</v>
      </c>
      <c r="C43" s="247" t="s">
        <v>213</v>
      </c>
    </row>
    <row r="44" spans="1:7">
      <c r="A44" s="1353"/>
      <c r="B44" s="853" t="s">
        <v>700</v>
      </c>
      <c r="C44" s="247" t="s">
        <v>372</v>
      </c>
    </row>
    <row r="45" spans="1:7">
      <c r="A45" s="1353"/>
      <c r="B45" s="853" t="s">
        <v>702</v>
      </c>
      <c r="C45" s="247" t="s">
        <v>373</v>
      </c>
      <c r="D45" s="247" t="s">
        <v>363</v>
      </c>
    </row>
    <row r="46" spans="1:7">
      <c r="A46" s="1353"/>
      <c r="B46" s="853" t="s">
        <v>710</v>
      </c>
      <c r="C46" s="247" t="s">
        <v>397</v>
      </c>
    </row>
    <row r="47" spans="1:7">
      <c r="B47" s="853"/>
    </row>
    <row r="48" spans="1:7">
      <c r="A48" s="1354" t="s">
        <v>653</v>
      </c>
      <c r="B48" s="853" t="s">
        <v>712</v>
      </c>
      <c r="C48" s="247" t="s">
        <v>281</v>
      </c>
      <c r="D48" s="247" t="s">
        <v>282</v>
      </c>
    </row>
    <row r="49" spans="1:5">
      <c r="A49" s="1353"/>
      <c r="B49" s="853" t="s">
        <v>698</v>
      </c>
      <c r="C49" s="247" t="s">
        <v>363</v>
      </c>
    </row>
    <row r="50" spans="1:5">
      <c r="A50" s="1353"/>
      <c r="B50" s="853" t="s">
        <v>701</v>
      </c>
      <c r="C50" s="247" t="s">
        <v>372</v>
      </c>
      <c r="D50" s="247" t="s">
        <v>213</v>
      </c>
    </row>
    <row r="51" spans="1:5">
      <c r="B51" s="853"/>
    </row>
    <row r="52" spans="1:5">
      <c r="A52" s="1354" t="s">
        <v>654</v>
      </c>
      <c r="B52" s="853" t="s">
        <v>713</v>
      </c>
      <c r="C52" s="247" t="s">
        <v>379</v>
      </c>
      <c r="D52" s="247" t="s">
        <v>380</v>
      </c>
      <c r="E52" s="247" t="s">
        <v>373</v>
      </c>
    </row>
    <row r="53" spans="1:5">
      <c r="A53" s="1353"/>
      <c r="B53" s="853" t="s">
        <v>717</v>
      </c>
      <c r="C53" s="247" t="s">
        <v>399</v>
      </c>
      <c r="D53" s="247" t="s">
        <v>400</v>
      </c>
      <c r="E53" s="247" t="s">
        <v>682</v>
      </c>
    </row>
    <row r="54" spans="1:5">
      <c r="B54" s="853"/>
    </row>
    <row r="55" spans="1:5">
      <c r="A55" s="1354" t="s">
        <v>655</v>
      </c>
      <c r="B55" s="853" t="s">
        <v>714</v>
      </c>
      <c r="C55" s="247" t="s">
        <v>401</v>
      </c>
      <c r="D55" s="247" t="s">
        <v>607</v>
      </c>
      <c r="E55" s="247" t="s">
        <v>402</v>
      </c>
    </row>
    <row r="56" spans="1:5">
      <c r="A56" s="1353"/>
      <c r="B56" s="853" t="s">
        <v>700</v>
      </c>
      <c r="C56" s="247" t="s">
        <v>373</v>
      </c>
    </row>
    <row r="57" spans="1:5">
      <c r="B57" s="853"/>
    </row>
    <row r="58" spans="1:5">
      <c r="A58" s="1353" t="s">
        <v>656</v>
      </c>
      <c r="B58" s="853" t="s">
        <v>715</v>
      </c>
      <c r="C58" s="247" t="s">
        <v>657</v>
      </c>
    </row>
    <row r="59" spans="1:5">
      <c r="A59" s="1353"/>
      <c r="B59" s="853" t="s">
        <v>716</v>
      </c>
      <c r="C59" s="247" t="s">
        <v>330</v>
      </c>
    </row>
    <row r="60" spans="1:5">
      <c r="A60" s="1353"/>
      <c r="B60" s="853" t="s">
        <v>716</v>
      </c>
      <c r="C60" s="247" t="s">
        <v>336</v>
      </c>
    </row>
    <row r="61" spans="1:5">
      <c r="A61" s="1353"/>
      <c r="B61" s="853" t="s">
        <v>716</v>
      </c>
      <c r="C61" s="247" t="s">
        <v>332</v>
      </c>
    </row>
    <row r="62" spans="1:5">
      <c r="A62" s="1353"/>
      <c r="B62" s="853" t="s">
        <v>716</v>
      </c>
      <c r="C62" s="247" t="s">
        <v>333</v>
      </c>
    </row>
    <row r="63" spans="1:5">
      <c r="A63" s="1353"/>
      <c r="B63" s="853" t="s">
        <v>716</v>
      </c>
      <c r="C63" s="247" t="s">
        <v>334</v>
      </c>
    </row>
    <row r="64" spans="1:5">
      <c r="A64" s="1353"/>
      <c r="B64" s="853" t="s">
        <v>716</v>
      </c>
      <c r="C64" s="247" t="s">
        <v>658</v>
      </c>
    </row>
    <row r="65" spans="1:3">
      <c r="A65" s="1353"/>
      <c r="B65" s="853" t="s">
        <v>716</v>
      </c>
      <c r="C65" s="247" t="s">
        <v>335</v>
      </c>
    </row>
    <row r="66" spans="1:3">
      <c r="A66" s="1353"/>
      <c r="B66" s="853" t="s">
        <v>716</v>
      </c>
      <c r="C66" s="247" t="s">
        <v>337</v>
      </c>
    </row>
    <row r="67" spans="1:3">
      <c r="B67" s="853"/>
    </row>
  </sheetData>
  <mergeCells count="11">
    <mergeCell ref="A2:A6"/>
    <mergeCell ref="A8:A13"/>
    <mergeCell ref="A29:A34"/>
    <mergeCell ref="A36:A39"/>
    <mergeCell ref="A20:A27"/>
    <mergeCell ref="A15:A18"/>
    <mergeCell ref="A58:A66"/>
    <mergeCell ref="A41:A46"/>
    <mergeCell ref="A48:A50"/>
    <mergeCell ref="A52:A53"/>
    <mergeCell ref="A55:A56"/>
  </mergeCells>
  <phoneticPr fontId="30"/>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1fc1379f-5e6a-4518-9b3a-2742b99d24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402524D1E15428DBF3E90CA229700" ma:contentTypeVersion="14" ma:contentTypeDescription="新しいドキュメントを作成します。" ma:contentTypeScope="" ma:versionID="2738e5195d56bf4f9307294ee0031e58">
  <xsd:schema xmlns:xsd="http://www.w3.org/2001/XMLSchema" xmlns:xs="http://www.w3.org/2001/XMLSchema" xmlns:p="http://schemas.microsoft.com/office/2006/metadata/properties" xmlns:ns2="1fc1379f-5e6a-4518-9b3a-2742b99d2414" xmlns:ns3="e9d33e58-4a70-4799-89b5-fbd48a9ef91c" targetNamespace="http://schemas.microsoft.com/office/2006/metadata/properties" ma:root="true" ma:fieldsID="45197e8171960be03da42e3984ee2558" ns2:_="" ns3:_="">
    <xsd:import namespace="1fc1379f-5e6a-4518-9b3a-2742b99d2414"/>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379f-5e6a-4518-9b3a-2742b99d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cfc6d0-1ec9-4a54-a9f1-2e82adbc239b}"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64FCF-54AB-4EA5-8370-C76D202FB3F1}">
  <ds:schemaRefs>
    <ds:schemaRef ds:uri="http://schemas.microsoft.com/office/2006/metadata/properties"/>
    <ds:schemaRef ds:uri="http://schemas.microsoft.com/office/infopath/2007/PartnerControls"/>
    <ds:schemaRef ds:uri="e9d33e58-4a70-4799-89b5-fbd48a9ef91c"/>
    <ds:schemaRef ds:uri="1fc1379f-5e6a-4518-9b3a-2742b99d2414"/>
  </ds:schemaRefs>
</ds:datastoreItem>
</file>

<file path=customXml/itemProps2.xml><?xml version="1.0" encoding="utf-8"?>
<ds:datastoreItem xmlns:ds="http://schemas.openxmlformats.org/officeDocument/2006/customXml" ds:itemID="{C9DAF68D-9D2A-4235-8E1A-D90C494B33F0}">
  <ds:schemaRefs>
    <ds:schemaRef ds:uri="http://schemas.microsoft.com/sharepoint/v3/contenttype/forms"/>
  </ds:schemaRefs>
</ds:datastoreItem>
</file>

<file path=customXml/itemProps3.xml><?xml version="1.0" encoding="utf-8"?>
<ds:datastoreItem xmlns:ds="http://schemas.openxmlformats.org/officeDocument/2006/customXml" ds:itemID="{11FEB1E7-681C-46C2-BCC8-AA7659078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1379f-5e6a-4518-9b3a-2742b99d2414"/>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32</vt:i4>
      </vt:variant>
    </vt:vector>
  </HeadingPairs>
  <TitlesOfParts>
    <vt:vector size="57" baseType="lpstr">
      <vt:lpstr>策定に関する留意事項</vt:lpstr>
      <vt:lpstr>本文１基本事項</vt:lpstr>
      <vt:lpstr>本文２－１一般廃棄物</vt:lpstr>
      <vt:lpstr>本文２－２一般廃棄物</vt:lpstr>
      <vt:lpstr>本文２－３一般廃棄物</vt:lpstr>
      <vt:lpstr>本文３施策（一般廃棄物）</vt:lpstr>
      <vt:lpstr>本文表２</vt:lpstr>
      <vt:lpstr>項目１，２</vt:lpstr>
      <vt:lpstr>項目３</vt:lpstr>
      <vt:lpstr>表３－Aマテリサ</vt:lpstr>
      <vt:lpstr>本文表３－Ｂ分散型資源回収</vt:lpstr>
      <vt:lpstr>表３ーＣエネ回収</vt:lpstr>
      <vt:lpstr>表３ーＤ運搬中継</vt:lpstr>
      <vt:lpstr>表３ーE有機性及びし尿処理</vt:lpstr>
      <vt:lpstr>表３ーＦ最終処分</vt:lpstr>
      <vt:lpstr>表４計画支援等</vt:lpstr>
      <vt:lpstr>表５現有施設一覧</vt:lpstr>
      <vt:lpstr>本文６関連するその他の施策</vt:lpstr>
      <vt:lpstr>本文７フォローアップ</vt:lpstr>
      <vt:lpstr>本文総括表</vt:lpstr>
      <vt:lpstr>【添付資料】トレンドグラフ（一般廃棄物）</vt:lpstr>
      <vt:lpstr>【添付書類】理由書① </vt:lpstr>
      <vt:lpstr>【添付書類】理由書②</vt:lpstr>
      <vt:lpstr>【添付書類】理由書③</vt:lpstr>
      <vt:lpstr>選択肢</vt:lpstr>
      <vt:lpstr>'【添付資料】トレンドグラフ（一般廃棄物）'!Print_Area</vt:lpstr>
      <vt:lpstr>'【添付書類】理由書① '!Print_Area</vt:lpstr>
      <vt:lpstr>【添付書類】理由書②!Print_Area</vt:lpstr>
      <vt:lpstr>【添付書類】理由書③!Print_Area</vt:lpstr>
      <vt:lpstr>'項目１，２'!Print_Area</vt:lpstr>
      <vt:lpstr>項目３!Print_Area</vt:lpstr>
      <vt:lpstr>策定に関する留意事項!Print_Area</vt:lpstr>
      <vt:lpstr>表３ーＣエネ回収!Print_Area</vt:lpstr>
      <vt:lpstr>表３ーＤ運搬中継!Print_Area</vt:lpstr>
      <vt:lpstr>表３ーE有機性及びし尿処理!Print_Area</vt:lpstr>
      <vt:lpstr>表３ーＦ最終処分!Print_Area</vt:lpstr>
      <vt:lpstr>'表３－Aマテリサ'!Print_Area</vt:lpstr>
      <vt:lpstr>表４計画支援等!Print_Area</vt:lpstr>
      <vt:lpstr>表５現有施設一覧!Print_Area</vt:lpstr>
      <vt:lpstr>本文１基本事項!Print_Area</vt:lpstr>
      <vt:lpstr>'本文２－１一般廃棄物'!Print_Area</vt:lpstr>
      <vt:lpstr>'本文２－２一般廃棄物'!Print_Area</vt:lpstr>
      <vt:lpstr>'本文２－３一般廃棄物'!Print_Area</vt:lpstr>
      <vt:lpstr>'本文３施策（一般廃棄物）'!Print_Area</vt:lpstr>
      <vt:lpstr>本文６関連するその他の施策!Print_Area</vt:lpstr>
      <vt:lpstr>本文７フォローアップ!Print_Area</vt:lpstr>
      <vt:lpstr>本文総括表!Print_Area</vt:lpstr>
      <vt:lpstr>本文表２!Print_Area</vt:lpstr>
      <vt:lpstr>'本文表３－Ｂ分散型資源回収'!Print_Area</vt:lpstr>
      <vt:lpstr>表３ーＣエネ回収!Print_Titles</vt:lpstr>
      <vt:lpstr>表３ーＤ運搬中継!Print_Titles</vt:lpstr>
      <vt:lpstr>表３ーE有機性及びし尿処理!Print_Titles</vt:lpstr>
      <vt:lpstr>表３ーＦ最終処分!Print_Titles</vt:lpstr>
      <vt:lpstr>'表３－Aマテリサ'!Print_Titles</vt:lpstr>
      <vt:lpstr>表４計画支援等!Print_Titles</vt:lpstr>
      <vt:lpstr>表５現有施設一覧!Print_Titles</vt:lpstr>
      <vt:lpstr>本文総括表!Print_Titles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達洋（TATSUHIRO SATO）</dc:creator>
  <cp:lastModifiedBy>菅原 賢人(SUGAWARA Kento)</cp:lastModifiedBy>
  <cp:lastPrinted>2025-03-29T07:00:08Z</cp:lastPrinted>
  <dcterms:created xsi:type="dcterms:W3CDTF">2012-03-15T16:46:31Z</dcterms:created>
  <dcterms:modified xsi:type="dcterms:W3CDTF">2025-08-13T08:53:42Z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0x010100587402524D1E15428DBF3E90CA229700</vt:lpwstr>
  </property>
  <property fmtid="{D5CDD505-2E9C-101B-9397-08002B2CF9AE}" pid="3" name="MediaServiceImageTags">
    <vt:lpwstr/>
  </property>
</Properties>
</file>