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355" windowWidth="15480" windowHeight="4215" tabRatio="721" activeTab="0"/>
  </bookViews>
  <sheets>
    <sheet name="9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  <sheet name="16" sheetId="8" r:id="rId8"/>
  </sheets>
  <definedNames>
    <definedName name="_xlnm._FilterDatabase" localSheetId="4" hidden="1">'13'!$AC$1:$AF$54</definedName>
    <definedName name="_xlnm.Print_Area" localSheetId="1">'10'!$B:$O</definedName>
    <definedName name="_xlnm.Print_Area" localSheetId="2">'11'!$B$1:$AA$54</definedName>
    <definedName name="_xlnm.Print_Area" localSheetId="3">'12'!$B:$P</definedName>
    <definedName name="_xlnm.Print_Area" localSheetId="4">'13'!$B$1:$T$53</definedName>
    <definedName name="_xlnm.Print_Area" localSheetId="5">'14'!$B$1:$Q$52</definedName>
    <definedName name="_xlnm.Print_Area" localSheetId="6">'15'!$B$1:$O$52</definedName>
    <definedName name="_xlnm.Print_Area" localSheetId="7">'16'!$B$1:$P$33</definedName>
    <definedName name="_xlnm.Print_Area" localSheetId="0">'9'!$B$1:$K$52</definedName>
  </definedNames>
  <calcPr fullCalcOnLoad="1"/>
</workbook>
</file>

<file path=xl/sharedStrings.xml><?xml version="1.0" encoding="utf-8"?>
<sst xmlns="http://schemas.openxmlformats.org/spreadsheetml/2006/main" count="521" uniqueCount="166">
  <si>
    <t>都道府県名</t>
  </si>
  <si>
    <t>合計</t>
  </si>
  <si>
    <t>小計</t>
  </si>
  <si>
    <t>単独処理浄化槽</t>
  </si>
  <si>
    <t>腐敗型</t>
  </si>
  <si>
    <t>その他</t>
  </si>
  <si>
    <t>小　計</t>
  </si>
  <si>
    <t>散水ろ床</t>
  </si>
  <si>
    <t>活性汚泥</t>
  </si>
  <si>
    <t>合併処理浄化槽</t>
  </si>
  <si>
    <t>分離接触
ばっ気</t>
  </si>
  <si>
    <t>分離
ばっ気</t>
  </si>
  <si>
    <t>散水
ろ床</t>
  </si>
  <si>
    <t>嫌気ろ床
接触ばっ気</t>
  </si>
  <si>
    <t>構造例示型</t>
  </si>
  <si>
    <t>長時間
ばっ気</t>
  </si>
  <si>
    <t>接触
ばっ気</t>
  </si>
  <si>
    <t>回転板
接触</t>
  </si>
  <si>
    <t>標準
活性
汚泥</t>
  </si>
  <si>
    <t>接触
ばっ気
・砂ろ過</t>
  </si>
  <si>
    <t>凝集
分離
・活性炭</t>
  </si>
  <si>
    <t>硝化液
循環</t>
  </si>
  <si>
    <t>３次処
理脱窒
・脱燐</t>
  </si>
  <si>
    <t>計</t>
  </si>
  <si>
    <t>接触
ばっ気
・活性炭</t>
  </si>
  <si>
    <t>凝集
分離</t>
  </si>
  <si>
    <t>(注)大臣認定型の内数については、一部未集計の都道府県もある。</t>
  </si>
  <si>
    <t>大臣認定型</t>
  </si>
  <si>
    <t>うち窒素
除去型
高度処理</t>
  </si>
  <si>
    <t>うち窒素・
燐除去型
高度処理</t>
  </si>
  <si>
    <t>うちBOD
除去型
高度処理</t>
  </si>
  <si>
    <t>旧構造基準</t>
  </si>
  <si>
    <t>新構造基準</t>
  </si>
  <si>
    <t>5～20</t>
  </si>
  <si>
    <t>21～100</t>
  </si>
  <si>
    <t>101～200</t>
  </si>
  <si>
    <t>201～300</t>
  </si>
  <si>
    <t>301～500</t>
  </si>
  <si>
    <t>501～1,000</t>
  </si>
  <si>
    <t>1,001～2,000</t>
  </si>
  <si>
    <t>2,001～3,000</t>
  </si>
  <si>
    <t>3,001～4,000</t>
  </si>
  <si>
    <t>4,001～5,000</t>
  </si>
  <si>
    <t>5,001～10,000</t>
  </si>
  <si>
    <t>10,001～</t>
  </si>
  <si>
    <t>うち単独
処理浄化槽</t>
  </si>
  <si>
    <t>うち合併
処理浄化槽</t>
  </si>
  <si>
    <t>集会場施設
関係</t>
  </si>
  <si>
    <t>住宅施設関係</t>
  </si>
  <si>
    <t>大家又は
設置者管理</t>
  </si>
  <si>
    <t>入居者管理</t>
  </si>
  <si>
    <t>店舗関係</t>
  </si>
  <si>
    <t>駐車場関係</t>
  </si>
  <si>
    <t>事務所関係</t>
  </si>
  <si>
    <t>作業場関係</t>
  </si>
  <si>
    <t>宿泊施設
関係</t>
  </si>
  <si>
    <t>医療施設
関係</t>
  </si>
  <si>
    <t>学校施設
関係</t>
  </si>
  <si>
    <t>小　　計</t>
  </si>
  <si>
    <t>　 501 ～ 1,000</t>
  </si>
  <si>
    <t xml:space="preserve"> 1,001 ～ 2,000</t>
  </si>
  <si>
    <t xml:space="preserve"> 2,001 ～ 3,000</t>
  </si>
  <si>
    <t xml:space="preserve"> 3,001 ～ 4,000</t>
  </si>
  <si>
    <t xml:space="preserve"> 4,001 ～ 5,000</t>
  </si>
  <si>
    <t xml:space="preserve"> 5,001 ～ </t>
  </si>
  <si>
    <t>合　　計</t>
  </si>
  <si>
    <t>単独処理</t>
  </si>
  <si>
    <t>内</t>
  </si>
  <si>
    <t>訳</t>
  </si>
  <si>
    <t>合併処理</t>
  </si>
  <si>
    <t>注）下段（　）は、新構造基準適用のものを示す。</t>
  </si>
  <si>
    <t>平成7年度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</si>
  <si>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</si>
  <si>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</si>
  <si>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</si>
  <si>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</si>
  <si>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</si>
  <si>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</si>
  <si>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</si>
  <si>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</si>
  <si>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人槽</t>
  </si>
  <si>
    <t xml:space="preserve">  101 ～　 500</t>
  </si>
  <si>
    <t>　 21 ～　 100</t>
  </si>
  <si>
    <t xml:space="preserve"> 　　  ～ 　 20</t>
  </si>
  <si>
    <t>(基)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</si>
  <si>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</si>
  <si>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</si>
  <si>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</si>
  <si>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</si>
  <si>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</si>
  <si>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</si>
  <si>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</si>
  <si>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</si>
  <si>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</si>
  <si>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</si>
  <si>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</si>
  <si>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</si>
  <si>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</si>
  <si>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</si>
  <si>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</si>
  <si>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</si>
  <si>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</si>
  <si>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</si>
  <si>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</si>
  <si>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</si>
  <si>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</si>
  <si>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</si>
  <si>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</si>
  <si>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</si>
  <si>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</si>
  <si>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</si>
  <si>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</si>
  <si>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</si>
  <si>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</si>
  <si>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</si>
  <si>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</si>
  <si>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</si>
  <si>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</si>
  <si>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</si>
  <si>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</si>
  <si>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</si>
  <si>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</si>
  <si>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</si>
  <si>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</si>
  <si>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</si>
  <si>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</si>
  <si>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</si>
  <si>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</si>
  <si>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</si>
  <si>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</si>
  <si>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</si>
  <si>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計</t>
  </si>
  <si>
    <t>娯楽施設
関係</t>
  </si>
  <si>
    <t>平成17年度</t>
  </si>
  <si>
    <t>ばっ気型</t>
  </si>
  <si>
    <t>脱窒ろ
床接触
ばっ気</t>
  </si>
  <si>
    <t>(8)浄化槽設置基数の推移　（全国）</t>
  </si>
  <si>
    <t>平成18年度</t>
  </si>
  <si>
    <t>21～50</t>
  </si>
  <si>
    <t>51～100</t>
  </si>
  <si>
    <t>101～200</t>
  </si>
  <si>
    <t>201～300</t>
  </si>
  <si>
    <t>301～500</t>
  </si>
  <si>
    <t>501～1,000</t>
  </si>
  <si>
    <t>1,001～2,000</t>
  </si>
  <si>
    <t>2,001～3,000</t>
  </si>
  <si>
    <t>3,001～4,000</t>
  </si>
  <si>
    <t>4,001～5,000</t>
  </si>
  <si>
    <t>5,001～10,000</t>
  </si>
  <si>
    <t>10,001～</t>
  </si>
  <si>
    <t>5～20</t>
  </si>
  <si>
    <t>21～100</t>
  </si>
  <si>
    <t>合　計</t>
  </si>
  <si>
    <t>小計</t>
  </si>
  <si>
    <t>平成19年度</t>
  </si>
  <si>
    <t>第４章　浄化槽設置基数</t>
  </si>
  <si>
    <t>神奈川県</t>
  </si>
  <si>
    <r>
      <t>(1)処理方式別浄化槽全設置基数(旧構造基準のもの）　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年3月末現在）</t>
    </r>
  </si>
  <si>
    <t>平成20年度</t>
  </si>
  <si>
    <r>
      <t>(3)処理方式別浄化槽全設置基数(新構造基準のもの）　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年3月末現在）</t>
    </r>
  </si>
  <si>
    <r>
      <t>(2)人槽区分別浄化槽全設置基数(旧構造基準のもの）　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年3月末現在）</t>
    </r>
  </si>
  <si>
    <t>(5)処理方式別浄化槽設置基数　（平成21年3月末現在）</t>
  </si>
  <si>
    <r>
      <t>(4)人槽区分別浄化槽全設置基数(新構造基準のもの）　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年3月末現在）</t>
    </r>
  </si>
  <si>
    <t>(6)人槽区分別全浄化槽基数　（平成21年3月末現在）</t>
  </si>
  <si>
    <t>％</t>
  </si>
  <si>
    <t>(7)建築用途別浄化槽設置基数（201人槽以上）　（平成21年3月末現在）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</si>
</sst>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\(#,##0\)"/>
    <numFmt numFmtId="179" formatCode="[&lt;=999]000;[&lt;=99999]000\-00;000\-0000"/>
    <numFmt numFmtId="180" formatCode="0.E+00"/>
    <numFmt numFmtId="181" formatCode="&quot;\&quot;#,##0_);\(&quot;\&quot;#,##0\)"/>
    <numFmt numFmtId="182" formatCode="#,##0_ "/>
    <numFmt numFmtId="183" formatCode="0_);\(0\)"/>
    <numFmt numFmtId="184" formatCode="\(0,000\)"/>
    <numFmt numFmtId="185" formatCode="\(000\)"/>
    <numFmt numFmtId="186" formatCode="\(0\)"/>
    <numFmt numFmtId="187" formatCode="#,##0_);[Red]\(#,##0\)"/>
    <numFmt numFmtId="188" formatCode="#,##0_);\(&quot;\&quot;#,##0\)"/>
    <numFmt numFmtId="189" formatCode="\(#,##0\)"/>
    <numFmt numFmtId="190" formatCode="&quot;(&quot;#,##0&quot;)&quot;"/>
    <numFmt numFmtId="191" formatCode="0.0%"/>
    <numFmt numFmtId="192" formatCode="0.00_ "/>
    <numFmt numFmtId="193" formatCode="0.0_ "/>
    <numFmt numFmtId="194" formatCode="#,##0.0;[Red]\-#,##0.0"/>
    <numFmt numFmtId="195" formatCode="0.000_ "/>
    <numFmt numFmtId="196" formatCode="0.0000_ "/>
    <numFmt numFmtId="197" formatCode="#,##0.0%;[Red]\-#,##0.0%"/>
    <numFmt numFmtId="198" formatCode="#,##0.0_ ;[Red]\-#,##0.0\ "/>
    <numFmt numFmtId="199" formatCode="[$-411]ggge&quot;年&quot;m&quot;月&quot;d&quot;日&quot;;@"/>
    <numFmt numFmtId="200" formatCode="0.0;[Red]0.0"/>
    <numFmt numFmtId="201" formatCode="#,##0.000;[Red]\-#,##0.000"/>
    <numFmt numFmtId="202" formatCode="#,##0.0000;[Red]\-#,##0.0000"/>
    <numFmt numFmtId="203" formatCode="#,##0.00000;[Red]\-#,##0.00000"/>
    <numFmt numFmtId="204" formatCode="#,##0.0"/>
    <numFmt numFmtId="205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sz val="11"/>
      <color indexed="12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 quotePrefix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49" fontId="4" fillId="0" borderId="19" xfId="61" applyNumberFormat="1" applyFont="1" applyFill="1" applyBorder="1" applyAlignment="1">
      <alignment horizontal="center" vertical="center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49" fontId="4" fillId="0" borderId="21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Alignment="1">
      <alignment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49" fontId="4" fillId="0" borderId="22" xfId="61" applyNumberFormat="1" applyFont="1" applyFill="1" applyBorder="1" applyAlignment="1">
      <alignment horizontal="right" vertical="center"/>
      <protection/>
    </xf>
    <xf numFmtId="49" fontId="4" fillId="0" borderId="23" xfId="61" applyNumberFormat="1" applyFont="1" applyFill="1" applyBorder="1" applyAlignment="1">
      <alignment horizontal="right" vertical="center"/>
      <protection/>
    </xf>
    <xf numFmtId="49" fontId="4" fillId="0" borderId="24" xfId="61" applyNumberFormat="1" applyFont="1" applyFill="1" applyBorder="1" applyAlignment="1">
      <alignment horizontal="right" vertical="center"/>
      <protection/>
    </xf>
    <xf numFmtId="49" fontId="4" fillId="0" borderId="25" xfId="61" applyNumberFormat="1" applyFont="1" applyFill="1" applyBorder="1" applyAlignment="1">
      <alignment horizontal="right" vertical="center"/>
      <protection/>
    </xf>
    <xf numFmtId="41" fontId="4" fillId="0" borderId="0" xfId="61" applyNumberFormat="1" applyFont="1" applyFill="1" applyAlignment="1">
      <alignment horizontal="right" vertical="center"/>
      <protection/>
    </xf>
    <xf numFmtId="184" fontId="4" fillId="0" borderId="0" xfId="61" applyNumberFormat="1" applyFont="1" applyFill="1" applyAlignment="1">
      <alignment horizontal="right" vertical="center"/>
      <protection/>
    </xf>
    <xf numFmtId="41" fontId="4" fillId="0" borderId="0" xfId="61" applyNumberFormat="1" applyFont="1" applyFill="1" applyAlignment="1">
      <alignment vertical="center"/>
      <protection/>
    </xf>
    <xf numFmtId="187" fontId="4" fillId="0" borderId="0" xfId="61" applyNumberFormat="1" applyFont="1" applyFill="1" applyAlignment="1">
      <alignment horizontal="right" vertical="center"/>
      <protection/>
    </xf>
    <xf numFmtId="182" fontId="4" fillId="0" borderId="10" xfId="61" applyNumberFormat="1" applyFont="1" applyFill="1" applyBorder="1" applyAlignment="1">
      <alignment vertical="center"/>
      <protection/>
    </xf>
    <xf numFmtId="182" fontId="4" fillId="0" borderId="0" xfId="61" applyNumberFormat="1" applyFont="1" applyFill="1" applyAlignment="1">
      <alignment vertical="center"/>
      <protection/>
    </xf>
    <xf numFmtId="182" fontId="4" fillId="0" borderId="10" xfId="61" applyNumberFormat="1" applyFont="1" applyFill="1" applyBorder="1" applyAlignment="1">
      <alignment horizontal="center" vertical="center"/>
      <protection/>
    </xf>
    <xf numFmtId="184" fontId="4" fillId="0" borderId="0" xfId="61" applyNumberFormat="1" applyFont="1" applyFill="1" applyAlignment="1">
      <alignment vertical="center"/>
      <protection/>
    </xf>
    <xf numFmtId="184" fontId="4" fillId="0" borderId="12" xfId="61" applyNumberFormat="1" applyFont="1" applyFill="1" applyBorder="1" applyAlignment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41" fontId="6" fillId="0" borderId="33" xfId="61" applyNumberFormat="1" applyFont="1" applyFill="1" applyBorder="1" applyAlignment="1">
      <alignment horizontal="right" vertical="center"/>
      <protection/>
    </xf>
    <xf numFmtId="184" fontId="6" fillId="0" borderId="34" xfId="61" applyNumberFormat="1" applyFont="1" applyFill="1" applyBorder="1" applyAlignment="1">
      <alignment horizontal="right" vertical="center"/>
      <protection/>
    </xf>
    <xf numFmtId="41" fontId="6" fillId="0" borderId="35" xfId="61" applyNumberFormat="1" applyFont="1" applyFill="1" applyBorder="1" applyAlignment="1">
      <alignment vertical="center"/>
      <protection/>
    </xf>
    <xf numFmtId="189" fontId="6" fillId="0" borderId="36" xfId="61" applyNumberFormat="1" applyFont="1" applyFill="1" applyBorder="1" applyAlignment="1">
      <alignment horizontal="right" vertical="center"/>
      <protection/>
    </xf>
    <xf numFmtId="41" fontId="6" fillId="0" borderId="33" xfId="61" applyNumberFormat="1" applyFont="1" applyFill="1" applyBorder="1" applyAlignment="1">
      <alignment vertical="center"/>
      <protection/>
    </xf>
    <xf numFmtId="189" fontId="6" fillId="0" borderId="37" xfId="61" applyNumberFormat="1" applyFont="1" applyFill="1" applyBorder="1" applyAlignment="1">
      <alignment horizontal="right" vertical="center"/>
      <protection/>
    </xf>
    <xf numFmtId="189" fontId="6" fillId="0" borderId="34" xfId="61" applyNumberFormat="1" applyFont="1" applyFill="1" applyBorder="1" applyAlignment="1">
      <alignment horizontal="right" vertical="center"/>
      <protection/>
    </xf>
    <xf numFmtId="182" fontId="6" fillId="0" borderId="33" xfId="61" applyNumberFormat="1" applyFont="1" applyFill="1" applyBorder="1" applyAlignment="1">
      <alignment vertical="center"/>
      <protection/>
    </xf>
    <xf numFmtId="184" fontId="6" fillId="0" borderId="34" xfId="61" applyNumberFormat="1" applyFont="1" applyFill="1" applyBorder="1" applyAlignment="1">
      <alignment vertical="center"/>
      <protection/>
    </xf>
    <xf numFmtId="184" fontId="6" fillId="0" borderId="38" xfId="61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quotePrefix="1">
      <alignment vertical="center"/>
    </xf>
    <xf numFmtId="38" fontId="0" fillId="0" borderId="0" xfId="0" applyNumberFormat="1" applyFont="1" applyFill="1" applyAlignment="1">
      <alignment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0" fontId="0" fillId="0" borderId="0" xfId="0" applyFont="1" applyFill="1" applyAlignment="1" quotePrefix="1">
      <alignment vertical="center"/>
    </xf>
    <xf numFmtId="38" fontId="0" fillId="0" borderId="0" xfId="49" applyFont="1" applyFill="1" applyAlignment="1">
      <alignment vertical="center"/>
    </xf>
    <xf numFmtId="41" fontId="4" fillId="0" borderId="51" xfId="61" applyNumberFormat="1" applyFont="1" applyFill="1" applyBorder="1" applyAlignment="1">
      <alignment horizontal="right" vertical="center"/>
      <protection/>
    </xf>
    <xf numFmtId="41" fontId="4" fillId="0" borderId="47" xfId="61" applyNumberFormat="1" applyFont="1" applyFill="1" applyBorder="1" applyAlignment="1">
      <alignment horizontal="right" vertical="center"/>
      <protection/>
    </xf>
    <xf numFmtId="184" fontId="4" fillId="0" borderId="37" xfId="61" applyNumberFormat="1" applyFont="1" applyFill="1" applyBorder="1" applyAlignment="1">
      <alignment horizontal="right" vertical="center"/>
      <protection/>
    </xf>
    <xf numFmtId="184" fontId="4" fillId="0" borderId="48" xfId="61" applyNumberFormat="1" applyFont="1" applyFill="1" applyBorder="1" applyAlignment="1">
      <alignment horizontal="right" vertical="center"/>
      <protection/>
    </xf>
    <xf numFmtId="41" fontId="4" fillId="0" borderId="52" xfId="61" applyNumberFormat="1" applyFont="1" applyFill="1" applyBorder="1" applyAlignment="1">
      <alignment vertical="center"/>
      <protection/>
    </xf>
    <xf numFmtId="41" fontId="4" fillId="0" borderId="49" xfId="61" applyNumberFormat="1" applyFont="1" applyFill="1" applyBorder="1" applyAlignment="1">
      <alignment vertical="center"/>
      <protection/>
    </xf>
    <xf numFmtId="189" fontId="4" fillId="0" borderId="26" xfId="61" applyNumberFormat="1" applyFont="1" applyFill="1" applyBorder="1" applyAlignment="1">
      <alignment horizontal="right" vertical="center"/>
      <protection/>
    </xf>
    <xf numFmtId="189" fontId="4" fillId="0" borderId="53" xfId="61" applyNumberFormat="1" applyFont="1" applyFill="1" applyBorder="1" applyAlignment="1">
      <alignment horizontal="right" vertical="center"/>
      <protection/>
    </xf>
    <xf numFmtId="41" fontId="4" fillId="0" borderId="51" xfId="61" applyNumberFormat="1" applyFont="1" applyFill="1" applyBorder="1" applyAlignment="1">
      <alignment vertical="center"/>
      <protection/>
    </xf>
    <xf numFmtId="41" fontId="4" fillId="0" borderId="47" xfId="61" applyNumberFormat="1" applyFont="1" applyFill="1" applyBorder="1" applyAlignment="1">
      <alignment vertical="center"/>
      <protection/>
    </xf>
    <xf numFmtId="189" fontId="4" fillId="0" borderId="37" xfId="61" applyNumberFormat="1" applyFont="1" applyFill="1" applyBorder="1" applyAlignment="1">
      <alignment horizontal="right" vertical="center"/>
      <protection/>
    </xf>
    <xf numFmtId="189" fontId="4" fillId="0" borderId="48" xfId="61" applyNumberFormat="1" applyFont="1" applyFill="1" applyBorder="1" applyAlignment="1">
      <alignment horizontal="right" vertical="center"/>
      <protection/>
    </xf>
    <xf numFmtId="182" fontId="4" fillId="0" borderId="51" xfId="61" applyNumberFormat="1" applyFont="1" applyFill="1" applyBorder="1" applyAlignment="1">
      <alignment vertical="center"/>
      <protection/>
    </xf>
    <xf numFmtId="184" fontId="4" fillId="0" borderId="37" xfId="61" applyNumberFormat="1" applyFont="1" applyFill="1" applyBorder="1" applyAlignment="1">
      <alignment vertical="center"/>
      <protection/>
    </xf>
    <xf numFmtId="184" fontId="4" fillId="0" borderId="13" xfId="61" applyNumberFormat="1" applyFont="1" applyFill="1" applyBorder="1" applyAlignment="1">
      <alignment vertical="center"/>
      <protection/>
    </xf>
    <xf numFmtId="193" fontId="0" fillId="0" borderId="51" xfId="42" applyNumberFormat="1" applyFont="1" applyFill="1" applyBorder="1" applyAlignment="1">
      <alignment vertical="center"/>
    </xf>
    <xf numFmtId="193" fontId="0" fillId="0" borderId="54" xfId="42" applyNumberFormat="1" applyFont="1" applyFill="1" applyBorder="1" applyAlignment="1">
      <alignment vertical="center"/>
    </xf>
    <xf numFmtId="193" fontId="0" fillId="0" borderId="51" xfId="0" applyNumberFormat="1" applyFont="1" applyFill="1" applyBorder="1" applyAlignment="1">
      <alignment vertical="center"/>
    </xf>
    <xf numFmtId="193" fontId="0" fillId="0" borderId="54" xfId="0" applyNumberFormat="1" applyFont="1" applyFill="1" applyBorder="1" applyAlignment="1">
      <alignment vertical="center"/>
    </xf>
    <xf numFmtId="193" fontId="0" fillId="0" borderId="37" xfId="0" applyNumberFormat="1" applyFont="1" applyFill="1" applyBorder="1" applyAlignment="1">
      <alignment vertical="center"/>
    </xf>
    <xf numFmtId="193" fontId="0" fillId="0" borderId="55" xfId="0" applyNumberFormat="1" applyFont="1" applyFill="1" applyBorder="1" applyAlignment="1">
      <alignment vertical="center"/>
    </xf>
    <xf numFmtId="193" fontId="0" fillId="0" borderId="52" xfId="0" applyNumberFormat="1" applyFont="1" applyFill="1" applyBorder="1" applyAlignment="1">
      <alignment vertical="center"/>
    </xf>
    <xf numFmtId="193" fontId="0" fillId="0" borderId="56" xfId="0" applyNumberFormat="1" applyFont="1" applyFill="1" applyBorder="1" applyAlignment="1">
      <alignment vertical="center"/>
    </xf>
    <xf numFmtId="193" fontId="0" fillId="0" borderId="57" xfId="0" applyNumberFormat="1" applyFont="1" applyFill="1" applyBorder="1" applyAlignment="1">
      <alignment vertical="center"/>
    </xf>
    <xf numFmtId="193" fontId="0" fillId="0" borderId="58" xfId="0" applyNumberFormat="1" applyFont="1" applyFill="1" applyBorder="1" applyAlignment="1">
      <alignment vertical="center"/>
    </xf>
    <xf numFmtId="194" fontId="0" fillId="0" borderId="13" xfId="49" applyNumberFormat="1" applyFont="1" applyFill="1" applyBorder="1" applyAlignment="1">
      <alignment vertical="center"/>
    </xf>
    <xf numFmtId="194" fontId="0" fillId="0" borderId="59" xfId="49" applyNumberFormat="1" applyFont="1" applyFill="1" applyBorder="1" applyAlignment="1">
      <alignment vertical="center"/>
    </xf>
    <xf numFmtId="193" fontId="0" fillId="0" borderId="55" xfId="42" applyNumberFormat="1" applyFont="1" applyFill="1" applyBorder="1" applyAlignment="1">
      <alignment vertical="center"/>
    </xf>
    <xf numFmtId="193" fontId="0" fillId="0" borderId="56" xfId="42" applyNumberFormat="1" applyFont="1" applyFill="1" applyBorder="1" applyAlignment="1">
      <alignment vertical="center"/>
    </xf>
    <xf numFmtId="193" fontId="0" fillId="0" borderId="58" xfId="42" applyNumberFormat="1" applyFont="1" applyFill="1" applyBorder="1" applyAlignment="1">
      <alignment vertical="center"/>
    </xf>
    <xf numFmtId="193" fontId="0" fillId="0" borderId="59" xfId="49" applyNumberFormat="1" applyFont="1" applyFill="1" applyBorder="1" applyAlignment="1">
      <alignment vertical="center"/>
    </xf>
    <xf numFmtId="193" fontId="0" fillId="0" borderId="13" xfId="49" applyNumberFormat="1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0" fontId="4" fillId="0" borderId="0" xfId="61" applyNumberFormat="1" applyFont="1" applyFill="1" applyAlignment="1">
      <alignment vertical="center"/>
      <protection/>
    </xf>
    <xf numFmtId="0" fontId="4" fillId="0" borderId="0" xfId="61" applyNumberFormat="1" applyFont="1" applyFill="1" applyAlignment="1">
      <alignment horizontal="center" vertical="center"/>
      <protection/>
    </xf>
    <xf numFmtId="0" fontId="4" fillId="0" borderId="0" xfId="61" applyNumberFormat="1" applyFont="1" applyFill="1" applyAlignment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4" fillId="0" borderId="0" xfId="61" applyNumberFormat="1" applyFont="1" applyFill="1" applyAlignment="1">
      <alignment horizontal="right" vertical="center"/>
      <protection/>
    </xf>
    <xf numFmtId="38" fontId="4" fillId="0" borderId="0" xfId="61" applyNumberFormat="1" applyFont="1" applyFill="1" applyAlignment="1">
      <alignment vertical="center"/>
      <protection/>
    </xf>
    <xf numFmtId="182" fontId="0" fillId="0" borderId="51" xfId="42" applyNumberFormat="1" applyFont="1" applyFill="1" applyBorder="1" applyAlignment="1">
      <alignment vertical="center"/>
    </xf>
    <xf numFmtId="182" fontId="0" fillId="0" borderId="51" xfId="0" applyNumberFormat="1" applyFont="1" applyFill="1" applyBorder="1" applyAlignment="1">
      <alignment vertical="center"/>
    </xf>
    <xf numFmtId="182" fontId="0" fillId="0" borderId="37" xfId="0" applyNumberFormat="1" applyFont="1" applyFill="1" applyBorder="1" applyAlignment="1">
      <alignment vertical="center"/>
    </xf>
    <xf numFmtId="182" fontId="0" fillId="0" borderId="52" xfId="0" applyNumberFormat="1" applyFont="1" applyFill="1" applyBorder="1" applyAlignment="1">
      <alignment vertical="center"/>
    </xf>
    <xf numFmtId="182" fontId="0" fillId="0" borderId="57" xfId="0" applyNumberFormat="1" applyFont="1" applyFill="1" applyBorder="1" applyAlignment="1">
      <alignment vertical="center"/>
    </xf>
    <xf numFmtId="182" fontId="0" fillId="0" borderId="13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51" xfId="49" applyFont="1" applyFill="1" applyBorder="1" applyAlignment="1">
      <alignment vertical="center"/>
    </xf>
    <xf numFmtId="38" fontId="9" fillId="0" borderId="47" xfId="49" applyFont="1" applyFill="1" applyBorder="1" applyAlignment="1">
      <alignment vertical="center"/>
    </xf>
    <xf numFmtId="38" fontId="9" fillId="0" borderId="62" xfId="49" applyFont="1" applyFill="1" applyBorder="1" applyAlignment="1">
      <alignment vertical="center"/>
    </xf>
    <xf numFmtId="38" fontId="9" fillId="0" borderId="63" xfId="49" applyFont="1" applyFill="1" applyBorder="1" applyAlignment="1">
      <alignment vertical="center"/>
    </xf>
    <xf numFmtId="38" fontId="9" fillId="0" borderId="16" xfId="49" applyFont="1" applyFill="1" applyBorder="1" applyAlignment="1">
      <alignment vertical="center"/>
    </xf>
    <xf numFmtId="38" fontId="9" fillId="0" borderId="37" xfId="49" applyFont="1" applyFill="1" applyBorder="1" applyAlignment="1">
      <alignment vertical="center"/>
    </xf>
    <xf numFmtId="38" fontId="9" fillId="0" borderId="48" xfId="49" applyFont="1" applyFill="1" applyBorder="1" applyAlignment="1">
      <alignment vertical="center"/>
    </xf>
    <xf numFmtId="38" fontId="9" fillId="0" borderId="64" xfId="49" applyFont="1" applyFill="1" applyBorder="1" applyAlignment="1">
      <alignment vertical="center"/>
    </xf>
    <xf numFmtId="38" fontId="9" fillId="0" borderId="65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38" fontId="9" fillId="0" borderId="52" xfId="49" applyFont="1" applyFill="1" applyBorder="1" applyAlignment="1">
      <alignment vertical="center"/>
    </xf>
    <xf numFmtId="38" fontId="9" fillId="0" borderId="49" xfId="49" applyFont="1" applyFill="1" applyBorder="1" applyAlignment="1">
      <alignment vertical="center"/>
    </xf>
    <xf numFmtId="38" fontId="9" fillId="0" borderId="66" xfId="49" applyFont="1" applyFill="1" applyBorder="1" applyAlignment="1">
      <alignment vertical="center"/>
    </xf>
    <xf numFmtId="38" fontId="9" fillId="0" borderId="67" xfId="49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38" fontId="9" fillId="0" borderId="57" xfId="49" applyFont="1" applyFill="1" applyBorder="1" applyAlignment="1">
      <alignment vertical="center"/>
    </xf>
    <xf numFmtId="38" fontId="9" fillId="0" borderId="50" xfId="49" applyFont="1" applyFill="1" applyBorder="1" applyAlignment="1">
      <alignment vertical="center"/>
    </xf>
    <xf numFmtId="38" fontId="9" fillId="0" borderId="68" xfId="49" applyFont="1" applyFill="1" applyBorder="1" applyAlignment="1">
      <alignment vertical="center"/>
    </xf>
    <xf numFmtId="38" fontId="9" fillId="0" borderId="69" xfId="49" applyFont="1" applyFill="1" applyBorder="1" applyAlignment="1">
      <alignment vertical="center"/>
    </xf>
    <xf numFmtId="0" fontId="10" fillId="0" borderId="0" xfId="61" applyFont="1" applyFill="1" applyAlignment="1">
      <alignment vertical="center"/>
      <protection/>
    </xf>
    <xf numFmtId="38" fontId="0" fillId="0" borderId="51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 wrapText="1"/>
    </xf>
    <xf numFmtId="0" fontId="0" fillId="0" borderId="71" xfId="0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84" xfId="49" applyFont="1" applyFill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3" fillId="0" borderId="61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3" fillId="0" borderId="88" xfId="49" applyFont="1" applyFill="1" applyBorder="1" applyAlignment="1">
      <alignment vertical="center"/>
    </xf>
    <xf numFmtId="3" fontId="4" fillId="0" borderId="0" xfId="61" applyNumberFormat="1" applyFont="1" applyFill="1" applyAlignment="1">
      <alignment horizontal="center" vertical="center"/>
      <protection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horizontal="left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left" vertical="center"/>
    </xf>
    <xf numFmtId="49" fontId="4" fillId="0" borderId="89" xfId="61" applyNumberFormat="1" applyFont="1" applyFill="1" applyBorder="1" applyAlignment="1">
      <alignment horizontal="right" vertical="center"/>
      <protection/>
    </xf>
    <xf numFmtId="41" fontId="4" fillId="0" borderId="54" xfId="61" applyNumberFormat="1" applyFont="1" applyFill="1" applyBorder="1" applyAlignment="1">
      <alignment horizontal="right" vertical="center"/>
      <protection/>
    </xf>
    <xf numFmtId="184" fontId="4" fillId="0" borderId="55" xfId="61" applyNumberFormat="1" applyFont="1" applyFill="1" applyBorder="1" applyAlignment="1">
      <alignment horizontal="right" vertical="center"/>
      <protection/>
    </xf>
    <xf numFmtId="41" fontId="4" fillId="0" borderId="56" xfId="61" applyNumberFormat="1" applyFont="1" applyFill="1" applyBorder="1" applyAlignment="1">
      <alignment vertical="center"/>
      <protection/>
    </xf>
    <xf numFmtId="189" fontId="4" fillId="0" borderId="55" xfId="61" applyNumberFormat="1" applyFont="1" applyFill="1" applyBorder="1" applyAlignment="1">
      <alignment horizontal="right" vertical="center"/>
      <protection/>
    </xf>
    <xf numFmtId="189" fontId="4" fillId="0" borderId="90" xfId="61" applyNumberFormat="1" applyFont="1" applyFill="1" applyBorder="1" applyAlignment="1">
      <alignment horizontal="right" vertical="center"/>
      <protection/>
    </xf>
    <xf numFmtId="41" fontId="4" fillId="0" borderId="54" xfId="61" applyNumberFormat="1" applyFont="1" applyFill="1" applyBorder="1" applyAlignment="1">
      <alignment vertical="center"/>
      <protection/>
    </xf>
    <xf numFmtId="182" fontId="4" fillId="0" borderId="54" xfId="61" applyNumberFormat="1" applyFont="1" applyFill="1" applyBorder="1" applyAlignment="1">
      <alignment vertical="center"/>
      <protection/>
    </xf>
    <xf numFmtId="184" fontId="4" fillId="0" borderId="55" xfId="61" applyNumberFormat="1" applyFont="1" applyFill="1" applyBorder="1" applyAlignment="1">
      <alignment vertical="center"/>
      <protection/>
    </xf>
    <xf numFmtId="184" fontId="4" fillId="0" borderId="59" xfId="61" applyNumberFormat="1" applyFont="1" applyFill="1" applyBorder="1" applyAlignment="1">
      <alignment vertical="center"/>
      <protection/>
    </xf>
    <xf numFmtId="49" fontId="4" fillId="0" borderId="91" xfId="6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Alignment="1" quotePrefix="1">
      <alignment vertical="center"/>
    </xf>
    <xf numFmtId="0" fontId="8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92" xfId="0" applyFont="1" applyFill="1" applyBorder="1" applyAlignment="1">
      <alignment horizontal="center" vertical="center" wrapText="1"/>
    </xf>
    <xf numFmtId="193" fontId="0" fillId="0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9" fontId="0" fillId="0" borderId="0" xfId="0" applyNumberFormat="1" applyFont="1" applyFill="1" applyAlignment="1">
      <alignment vertical="center"/>
    </xf>
    <xf numFmtId="0" fontId="0" fillId="0" borderId="93" xfId="0" applyFont="1" applyFill="1" applyBorder="1" applyAlignment="1">
      <alignment horizontal="left" vertical="center"/>
    </xf>
    <xf numFmtId="38" fontId="0" fillId="0" borderId="62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0" fontId="8" fillId="0" borderId="9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49" fontId="4" fillId="0" borderId="122" xfId="61" applyNumberFormat="1" applyFont="1" applyFill="1" applyBorder="1" applyAlignment="1">
      <alignment horizontal="center" vertical="center"/>
      <protection/>
    </xf>
    <xf numFmtId="49" fontId="4" fillId="0" borderId="123" xfId="61" applyNumberFormat="1" applyFont="1" applyFill="1" applyBorder="1" applyAlignment="1">
      <alignment horizontal="center" vertical="center"/>
      <protection/>
    </xf>
    <xf numFmtId="49" fontId="4" fillId="0" borderId="71" xfId="61" applyNumberFormat="1" applyFont="1" applyFill="1" applyBorder="1" applyAlignment="1">
      <alignment horizontal="center" vertical="center"/>
      <protection/>
    </xf>
    <xf numFmtId="49" fontId="4" fillId="0" borderId="124" xfId="61" applyNumberFormat="1" applyFont="1" applyFill="1" applyBorder="1" applyAlignment="1">
      <alignment horizontal="center" vertical="center"/>
      <protection/>
    </xf>
    <xf numFmtId="49" fontId="4" fillId="0" borderId="16" xfId="61" applyNumberFormat="1" applyFont="1" applyFill="1" applyBorder="1" applyAlignment="1">
      <alignment horizontal="center" vertical="center"/>
      <protection/>
    </xf>
    <xf numFmtId="49" fontId="4" fillId="0" borderId="125" xfId="61" applyNumberFormat="1" applyFont="1" applyFill="1" applyBorder="1" applyAlignment="1">
      <alignment horizontal="center" vertical="center"/>
      <protection/>
    </xf>
    <xf numFmtId="49" fontId="4" fillId="0" borderId="17" xfId="61" applyNumberFormat="1" applyFont="1" applyFill="1" applyBorder="1" applyAlignment="1">
      <alignment horizontal="center" vertical="center"/>
      <protection/>
    </xf>
    <xf numFmtId="49" fontId="4" fillId="0" borderId="126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127" xfId="61" applyNumberFormat="1" applyFont="1" applyFill="1" applyBorder="1" applyAlignment="1">
      <alignment horizontal="center" vertical="center"/>
      <protection/>
    </xf>
    <xf numFmtId="49" fontId="4" fillId="0" borderId="128" xfId="61" applyNumberFormat="1" applyFont="1" applyFill="1" applyBorder="1" applyAlignment="1">
      <alignment horizontal="center" vertical="center"/>
      <protection/>
    </xf>
    <xf numFmtId="49" fontId="4" fillId="0" borderId="107" xfId="61" applyNumberFormat="1" applyFont="1" applyFill="1" applyBorder="1" applyAlignment="1">
      <alignment vertical="center"/>
      <protection/>
    </xf>
    <xf numFmtId="49" fontId="4" fillId="0" borderId="102" xfId="61" applyNumberFormat="1" applyFont="1" applyFill="1" applyBorder="1" applyAlignment="1">
      <alignment vertical="center"/>
      <protection/>
    </xf>
    <xf numFmtId="49" fontId="4" fillId="0" borderId="10" xfId="61" applyNumberFormat="1" applyFont="1" applyFill="1" applyBorder="1" applyAlignment="1">
      <alignment horizontal="left" vertical="center"/>
      <protection/>
    </xf>
    <xf numFmtId="49" fontId="4" fillId="0" borderId="22" xfId="61" applyNumberFormat="1" applyFont="1" applyFill="1" applyBorder="1" applyAlignment="1">
      <alignment horizontal="left" vertical="center"/>
      <protection/>
    </xf>
    <xf numFmtId="184" fontId="4" fillId="0" borderId="16" xfId="61" applyNumberFormat="1" applyFont="1" applyFill="1" applyBorder="1" applyAlignment="1">
      <alignment horizontal="right" vertical="center"/>
      <protection/>
    </xf>
    <xf numFmtId="184" fontId="4" fillId="0" borderId="125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s18052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abSelected="1" view="pageBreakPreview" zoomScale="70" zoomScaleNormal="85" zoomScaleSheetLayoutView="70" zoomScalePageLayoutView="0" workbookViewId="0" topLeftCell="A1">
      <pane xSplit="2" ySplit="4" topLeftCell="C4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" sqref="N1"/>
    </sheetView>
  </sheetViews>
  <sheetFormatPr defaultColWidth="9.00390625" defaultRowHeight="13.5"/>
  <cols>
    <col min="1" max="1" width="5.625" style="199" customWidth="1"/>
    <col min="2" max="2" width="10.625" style="56" customWidth="1"/>
    <col min="3" max="11" width="18.50390625" style="56" customWidth="1"/>
    <col min="12" max="13" width="9.00390625" style="56" customWidth="1"/>
    <col min="14" max="14" width="18.125" style="57" customWidth="1"/>
    <col min="15" max="47" width="14.75390625" style="57" customWidth="1"/>
    <col min="48" max="48" width="16.25390625" style="57" customWidth="1"/>
    <col min="49" max="50" width="14.75390625" style="57" customWidth="1"/>
    <col min="51" max="16384" width="9.00390625" style="56" customWidth="1"/>
  </cols>
  <sheetData>
    <row r="1" spans="1:50" s="2" customFormat="1" ht="13.5">
      <c r="A1" s="199"/>
      <c r="B1" s="2" t="s">
        <v>155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</row>
    <row r="2" spans="1:50" s="2" customFormat="1" ht="14.25" thickBot="1">
      <c r="A2" s="199"/>
      <c r="B2" s="204" t="s">
        <v>157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s="2" customFormat="1" ht="27" customHeight="1" thickBot="1">
      <c r="A3" s="199"/>
      <c r="B3" s="236" t="s">
        <v>0</v>
      </c>
      <c r="C3" s="240" t="s">
        <v>3</v>
      </c>
      <c r="D3" s="241"/>
      <c r="E3" s="241"/>
      <c r="F3" s="242"/>
      <c r="G3" s="243" t="s">
        <v>9</v>
      </c>
      <c r="H3" s="241"/>
      <c r="I3" s="241"/>
      <c r="J3" s="244"/>
      <c r="K3" s="238" t="s">
        <v>131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2:50" ht="27" customHeight="1" thickBot="1">
      <c r="B4" s="237"/>
      <c r="C4" s="64" t="s">
        <v>4</v>
      </c>
      <c r="D4" s="65" t="s">
        <v>134</v>
      </c>
      <c r="E4" s="66" t="s">
        <v>5</v>
      </c>
      <c r="F4" s="67" t="s">
        <v>6</v>
      </c>
      <c r="G4" s="68" t="s">
        <v>7</v>
      </c>
      <c r="H4" s="65" t="s">
        <v>8</v>
      </c>
      <c r="I4" s="66" t="s">
        <v>5</v>
      </c>
      <c r="J4" s="67" t="s">
        <v>6</v>
      </c>
      <c r="K4" s="239"/>
      <c r="L4" s="2"/>
      <c r="M4" s="2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5"/>
    </row>
    <row r="5" spans="1:50" s="2" customFormat="1" ht="14.25" customHeight="1">
      <c r="A5" s="199"/>
      <c r="B5" s="163" t="s">
        <v>85</v>
      </c>
      <c r="C5" s="71">
        <v>837</v>
      </c>
      <c r="D5" s="164">
        <v>4717</v>
      </c>
      <c r="E5" s="165">
        <v>147</v>
      </c>
      <c r="F5" s="166">
        <f>SUM(C5:E5)</f>
        <v>5701</v>
      </c>
      <c r="G5" s="126">
        <v>4</v>
      </c>
      <c r="H5" s="164">
        <v>106</v>
      </c>
      <c r="I5" s="165">
        <v>114</v>
      </c>
      <c r="J5" s="166">
        <f>SUM(G5:I5)</f>
        <v>224</v>
      </c>
      <c r="K5" s="185">
        <f>F5+J5</f>
        <v>5925</v>
      </c>
      <c r="L5" s="87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62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" customFormat="1" ht="14.25" customHeight="1">
      <c r="A6" s="199"/>
      <c r="B6" s="70" t="s">
        <v>89</v>
      </c>
      <c r="C6" s="71">
        <v>789</v>
      </c>
      <c r="D6" s="160">
        <v>7349</v>
      </c>
      <c r="E6" s="72">
        <v>5441</v>
      </c>
      <c r="F6" s="167">
        <f aca="true" t="shared" si="0" ref="F6:F50">SUM(C6:E6)</f>
        <v>13579</v>
      </c>
      <c r="G6" s="126">
        <v>4</v>
      </c>
      <c r="H6" s="160">
        <v>72</v>
      </c>
      <c r="I6" s="72">
        <v>288</v>
      </c>
      <c r="J6" s="167">
        <f aca="true" t="shared" si="1" ref="J6:J50">SUM(G6:I6)</f>
        <v>364</v>
      </c>
      <c r="K6" s="185">
        <f aca="true" t="shared" si="2" ref="K6:K50">F6+J6</f>
        <v>13943</v>
      </c>
      <c r="L6" s="87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162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" customFormat="1" ht="14.25" customHeight="1">
      <c r="A7" s="199"/>
      <c r="B7" s="70" t="s">
        <v>90</v>
      </c>
      <c r="C7" s="71">
        <v>1132</v>
      </c>
      <c r="D7" s="160">
        <v>1555</v>
      </c>
      <c r="E7" s="72">
        <v>32</v>
      </c>
      <c r="F7" s="167">
        <f t="shared" si="0"/>
        <v>2719</v>
      </c>
      <c r="G7" s="126">
        <v>5</v>
      </c>
      <c r="H7" s="160">
        <v>317</v>
      </c>
      <c r="I7" s="72">
        <v>654</v>
      </c>
      <c r="J7" s="167">
        <v>976</v>
      </c>
      <c r="K7" s="185">
        <f t="shared" si="2"/>
        <v>3695</v>
      </c>
      <c r="L7" s="87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162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" customFormat="1" ht="14.25" customHeight="1">
      <c r="A8" s="199"/>
      <c r="B8" s="70" t="s">
        <v>91</v>
      </c>
      <c r="C8" s="71">
        <v>1362</v>
      </c>
      <c r="D8" s="160">
        <v>7081</v>
      </c>
      <c r="E8" s="72">
        <v>1085</v>
      </c>
      <c r="F8" s="167">
        <f t="shared" si="0"/>
        <v>9528</v>
      </c>
      <c r="G8" s="126">
        <v>0</v>
      </c>
      <c r="H8" s="160">
        <v>93</v>
      </c>
      <c r="I8" s="72">
        <v>306</v>
      </c>
      <c r="J8" s="167">
        <f t="shared" si="1"/>
        <v>399</v>
      </c>
      <c r="K8" s="185">
        <f t="shared" si="2"/>
        <v>9927</v>
      </c>
      <c r="L8" s="87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162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" customFormat="1" ht="14.25" customHeight="1">
      <c r="A9" s="199"/>
      <c r="B9" s="73" t="s">
        <v>92</v>
      </c>
      <c r="C9" s="74">
        <v>1085</v>
      </c>
      <c r="D9" s="169">
        <v>6944</v>
      </c>
      <c r="E9" s="75">
        <v>56</v>
      </c>
      <c r="F9" s="171">
        <f t="shared" si="0"/>
        <v>8085</v>
      </c>
      <c r="G9" s="172">
        <v>0</v>
      </c>
      <c r="H9" s="169">
        <v>106</v>
      </c>
      <c r="I9" s="75">
        <v>322</v>
      </c>
      <c r="J9" s="171">
        <f t="shared" si="1"/>
        <v>428</v>
      </c>
      <c r="K9" s="186">
        <f t="shared" si="2"/>
        <v>8513</v>
      </c>
      <c r="L9" s="87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162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" customFormat="1" ht="14.25" customHeight="1">
      <c r="A10" s="199"/>
      <c r="B10" s="76" t="s">
        <v>93</v>
      </c>
      <c r="C10" s="77">
        <v>1219</v>
      </c>
      <c r="D10" s="174">
        <v>14197</v>
      </c>
      <c r="E10" s="78">
        <v>396</v>
      </c>
      <c r="F10" s="176">
        <f t="shared" si="0"/>
        <v>15812</v>
      </c>
      <c r="G10" s="177">
        <v>0</v>
      </c>
      <c r="H10" s="174">
        <v>38</v>
      </c>
      <c r="I10" s="78">
        <v>29</v>
      </c>
      <c r="J10" s="176">
        <f t="shared" si="1"/>
        <v>67</v>
      </c>
      <c r="K10" s="187">
        <f t="shared" si="2"/>
        <v>15879</v>
      </c>
      <c r="L10" s="87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162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2" customFormat="1" ht="14.25" customHeight="1">
      <c r="A11" s="199"/>
      <c r="B11" s="70" t="s">
        <v>94</v>
      </c>
      <c r="C11" s="71">
        <v>10653</v>
      </c>
      <c r="D11" s="160">
        <v>33247</v>
      </c>
      <c r="E11" s="72">
        <v>2971</v>
      </c>
      <c r="F11" s="167">
        <f>SUM(C11:E11)</f>
        <v>46871</v>
      </c>
      <c r="G11" s="126">
        <v>1</v>
      </c>
      <c r="H11" s="160">
        <v>233</v>
      </c>
      <c r="I11" s="72">
        <v>95</v>
      </c>
      <c r="J11" s="167">
        <f>SUM(G11:I11)</f>
        <v>329</v>
      </c>
      <c r="K11" s="185">
        <f>F11+J11</f>
        <v>47200</v>
      </c>
      <c r="L11" s="87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162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50" s="2" customFormat="1" ht="14.25" customHeight="1">
      <c r="A12" s="199"/>
      <c r="B12" s="70" t="s">
        <v>95</v>
      </c>
      <c r="C12" s="71">
        <v>1682</v>
      </c>
      <c r="D12" s="160">
        <v>8220</v>
      </c>
      <c r="E12" s="72">
        <v>0</v>
      </c>
      <c r="F12" s="167">
        <f t="shared" si="0"/>
        <v>9902</v>
      </c>
      <c r="G12" s="126">
        <v>0</v>
      </c>
      <c r="H12" s="160">
        <v>470</v>
      </c>
      <c r="I12" s="72">
        <v>0</v>
      </c>
      <c r="J12" s="167">
        <f t="shared" si="1"/>
        <v>470</v>
      </c>
      <c r="K12" s="185">
        <f t="shared" si="2"/>
        <v>10372</v>
      </c>
      <c r="L12" s="87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162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s="2" customFormat="1" ht="14.25" customHeight="1">
      <c r="A13" s="199"/>
      <c r="B13" s="70" t="s">
        <v>96</v>
      </c>
      <c r="C13" s="71">
        <v>344</v>
      </c>
      <c r="D13" s="160">
        <v>4312</v>
      </c>
      <c r="E13" s="72">
        <v>241</v>
      </c>
      <c r="F13" s="167">
        <f t="shared" si="0"/>
        <v>4897</v>
      </c>
      <c r="G13" s="126">
        <v>1</v>
      </c>
      <c r="H13" s="160">
        <v>297</v>
      </c>
      <c r="I13" s="72">
        <v>1</v>
      </c>
      <c r="J13" s="167">
        <f t="shared" si="1"/>
        <v>299</v>
      </c>
      <c r="K13" s="185">
        <f t="shared" si="2"/>
        <v>5196</v>
      </c>
      <c r="L13" s="87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162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1:50" s="2" customFormat="1" ht="14.25" customHeight="1">
      <c r="A14" s="199"/>
      <c r="B14" s="73" t="s">
        <v>97</v>
      </c>
      <c r="C14" s="74">
        <v>9912</v>
      </c>
      <c r="D14" s="169">
        <v>41081</v>
      </c>
      <c r="E14" s="75">
        <v>3596</v>
      </c>
      <c r="F14" s="171">
        <f t="shared" si="0"/>
        <v>54589</v>
      </c>
      <c r="G14" s="172">
        <v>2</v>
      </c>
      <c r="H14" s="169">
        <v>196</v>
      </c>
      <c r="I14" s="75">
        <v>27</v>
      </c>
      <c r="J14" s="171">
        <f t="shared" si="1"/>
        <v>225</v>
      </c>
      <c r="K14" s="186">
        <f t="shared" si="2"/>
        <v>54814</v>
      </c>
      <c r="L14" s="87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162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1:33" ht="14.25" customHeight="1">
      <c r="A15" s="200"/>
      <c r="B15" s="76" t="s">
        <v>98</v>
      </c>
      <c r="C15" s="77">
        <v>28419</v>
      </c>
      <c r="D15" s="174">
        <v>123139</v>
      </c>
      <c r="E15" s="78">
        <v>34</v>
      </c>
      <c r="F15" s="176">
        <f>SUM(C15:E15)</f>
        <v>151592</v>
      </c>
      <c r="G15" s="177">
        <v>52</v>
      </c>
      <c r="H15" s="174">
        <v>1482</v>
      </c>
      <c r="I15" s="78">
        <v>27</v>
      </c>
      <c r="J15" s="176">
        <f>SUM(G15:I15)</f>
        <v>1561</v>
      </c>
      <c r="K15" s="187">
        <f>F15+J15</f>
        <v>153153</v>
      </c>
      <c r="L15" s="58"/>
      <c r="AG15" s="59"/>
    </row>
    <row r="16" spans="1:50" s="2" customFormat="1" ht="14.25" customHeight="1">
      <c r="A16" s="199"/>
      <c r="B16" s="70" t="s">
        <v>99</v>
      </c>
      <c r="C16" s="71">
        <v>34284</v>
      </c>
      <c r="D16" s="160">
        <v>109061</v>
      </c>
      <c r="E16" s="72">
        <v>201</v>
      </c>
      <c r="F16" s="167">
        <f t="shared" si="0"/>
        <v>143546</v>
      </c>
      <c r="G16" s="126">
        <v>1</v>
      </c>
      <c r="H16" s="160">
        <v>1022</v>
      </c>
      <c r="I16" s="72">
        <v>13</v>
      </c>
      <c r="J16" s="167">
        <f t="shared" si="1"/>
        <v>1036</v>
      </c>
      <c r="K16" s="185">
        <f t="shared" si="2"/>
        <v>144582</v>
      </c>
      <c r="L16" s="87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162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2:33" ht="14.25" customHeight="1">
      <c r="B17" s="70" t="s">
        <v>86</v>
      </c>
      <c r="C17" s="71">
        <v>2343</v>
      </c>
      <c r="D17" s="160">
        <v>7809</v>
      </c>
      <c r="E17" s="72">
        <v>470</v>
      </c>
      <c r="F17" s="167">
        <f t="shared" si="0"/>
        <v>10622</v>
      </c>
      <c r="G17" s="126">
        <v>0</v>
      </c>
      <c r="H17" s="160">
        <v>111</v>
      </c>
      <c r="I17" s="72">
        <v>2</v>
      </c>
      <c r="J17" s="167">
        <f t="shared" si="1"/>
        <v>113</v>
      </c>
      <c r="K17" s="185">
        <f t="shared" si="2"/>
        <v>10735</v>
      </c>
      <c r="L17" s="58"/>
      <c r="AG17" s="59"/>
    </row>
    <row r="18" spans="2:33" ht="14.25" customHeight="1">
      <c r="B18" s="1" t="s">
        <v>156</v>
      </c>
      <c r="C18" s="71">
        <v>25240</v>
      </c>
      <c r="D18" s="160">
        <v>30268</v>
      </c>
      <c r="E18" s="72">
        <v>421</v>
      </c>
      <c r="F18" s="167">
        <f t="shared" si="0"/>
        <v>55929</v>
      </c>
      <c r="G18" s="126">
        <v>12</v>
      </c>
      <c r="H18" s="160">
        <v>282</v>
      </c>
      <c r="I18" s="72">
        <v>10</v>
      </c>
      <c r="J18" s="167">
        <f t="shared" si="1"/>
        <v>304</v>
      </c>
      <c r="K18" s="185">
        <f t="shared" si="2"/>
        <v>56233</v>
      </c>
      <c r="L18" s="58"/>
      <c r="AG18" s="59"/>
    </row>
    <row r="19" spans="2:33" ht="14.25" customHeight="1">
      <c r="B19" s="73" t="s">
        <v>100</v>
      </c>
      <c r="C19" s="74">
        <v>5731</v>
      </c>
      <c r="D19" s="169">
        <v>29970</v>
      </c>
      <c r="E19" s="75">
        <v>6193</v>
      </c>
      <c r="F19" s="171">
        <f t="shared" si="0"/>
        <v>41894</v>
      </c>
      <c r="G19" s="172">
        <v>2</v>
      </c>
      <c r="H19" s="169">
        <v>135</v>
      </c>
      <c r="I19" s="75">
        <v>363</v>
      </c>
      <c r="J19" s="171">
        <f t="shared" si="1"/>
        <v>500</v>
      </c>
      <c r="K19" s="186">
        <f t="shared" si="2"/>
        <v>42394</v>
      </c>
      <c r="L19" s="58"/>
      <c r="AG19" s="59"/>
    </row>
    <row r="20" spans="2:33" ht="14.25" customHeight="1">
      <c r="B20" s="76" t="s">
        <v>101</v>
      </c>
      <c r="C20" s="77">
        <v>4334</v>
      </c>
      <c r="D20" s="174">
        <v>14370</v>
      </c>
      <c r="E20" s="78">
        <v>417</v>
      </c>
      <c r="F20" s="176">
        <f>SUM(C20:E20)</f>
        <v>19121</v>
      </c>
      <c r="G20" s="177">
        <v>16</v>
      </c>
      <c r="H20" s="174">
        <v>66</v>
      </c>
      <c r="I20" s="78">
        <v>1</v>
      </c>
      <c r="J20" s="176">
        <f>SUM(G20:I20)</f>
        <v>83</v>
      </c>
      <c r="K20" s="187">
        <f>F20+J20</f>
        <v>19204</v>
      </c>
      <c r="L20" s="58"/>
      <c r="AG20" s="59"/>
    </row>
    <row r="21" spans="2:33" ht="14.25" customHeight="1">
      <c r="B21" s="70" t="s">
        <v>102</v>
      </c>
      <c r="C21" s="71">
        <v>6384</v>
      </c>
      <c r="D21" s="160">
        <v>32378</v>
      </c>
      <c r="E21" s="72">
        <v>446</v>
      </c>
      <c r="F21" s="167">
        <f t="shared" si="0"/>
        <v>39208</v>
      </c>
      <c r="G21" s="126">
        <v>5</v>
      </c>
      <c r="H21" s="160">
        <v>194</v>
      </c>
      <c r="I21" s="72">
        <v>50</v>
      </c>
      <c r="J21" s="167">
        <f t="shared" si="1"/>
        <v>249</v>
      </c>
      <c r="K21" s="185">
        <f t="shared" si="2"/>
        <v>39457</v>
      </c>
      <c r="L21" s="58"/>
      <c r="AG21" s="59"/>
    </row>
    <row r="22" spans="2:33" ht="14.25" customHeight="1">
      <c r="B22" s="70" t="s">
        <v>103</v>
      </c>
      <c r="C22" s="71">
        <v>3812</v>
      </c>
      <c r="D22" s="160">
        <v>18695</v>
      </c>
      <c r="E22" s="72">
        <v>401</v>
      </c>
      <c r="F22" s="167">
        <f t="shared" si="0"/>
        <v>22908</v>
      </c>
      <c r="G22" s="126">
        <v>1</v>
      </c>
      <c r="H22" s="160">
        <v>41</v>
      </c>
      <c r="I22" s="72">
        <v>196</v>
      </c>
      <c r="J22" s="167">
        <f t="shared" si="1"/>
        <v>238</v>
      </c>
      <c r="K22" s="185">
        <f t="shared" si="2"/>
        <v>23146</v>
      </c>
      <c r="L22" s="58"/>
      <c r="AG22" s="59"/>
    </row>
    <row r="23" spans="2:33" ht="14.25" customHeight="1">
      <c r="B23" s="70" t="s">
        <v>104</v>
      </c>
      <c r="C23" s="71">
        <v>13197</v>
      </c>
      <c r="D23" s="160">
        <v>25770</v>
      </c>
      <c r="E23" s="72">
        <v>0</v>
      </c>
      <c r="F23" s="167">
        <f t="shared" si="0"/>
        <v>38967</v>
      </c>
      <c r="G23" s="126">
        <v>0</v>
      </c>
      <c r="H23" s="160">
        <v>369</v>
      </c>
      <c r="I23" s="72">
        <v>10</v>
      </c>
      <c r="J23" s="167">
        <f t="shared" si="1"/>
        <v>379</v>
      </c>
      <c r="K23" s="185">
        <f t="shared" si="2"/>
        <v>39346</v>
      </c>
      <c r="L23" s="58"/>
      <c r="AG23" s="59"/>
    </row>
    <row r="24" spans="2:33" ht="14.25" customHeight="1">
      <c r="B24" s="73" t="s">
        <v>105</v>
      </c>
      <c r="C24" s="74">
        <v>5299</v>
      </c>
      <c r="D24" s="169">
        <v>3317</v>
      </c>
      <c r="E24" s="75">
        <v>1184</v>
      </c>
      <c r="F24" s="171">
        <f t="shared" si="0"/>
        <v>9800</v>
      </c>
      <c r="G24" s="172">
        <v>15</v>
      </c>
      <c r="H24" s="169">
        <v>135</v>
      </c>
      <c r="I24" s="75">
        <v>35</v>
      </c>
      <c r="J24" s="171">
        <f t="shared" si="1"/>
        <v>185</v>
      </c>
      <c r="K24" s="186">
        <f t="shared" si="2"/>
        <v>9985</v>
      </c>
      <c r="L24" s="58"/>
      <c r="AG24" s="59"/>
    </row>
    <row r="25" spans="2:33" ht="14.25" customHeight="1">
      <c r="B25" s="76" t="s">
        <v>106</v>
      </c>
      <c r="C25" s="77">
        <v>11846</v>
      </c>
      <c r="D25" s="174">
        <v>23541</v>
      </c>
      <c r="E25" s="78">
        <v>289</v>
      </c>
      <c r="F25" s="176">
        <f t="shared" si="0"/>
        <v>35676</v>
      </c>
      <c r="G25" s="177">
        <v>2</v>
      </c>
      <c r="H25" s="174">
        <v>307</v>
      </c>
      <c r="I25" s="78">
        <v>0</v>
      </c>
      <c r="J25" s="176">
        <f t="shared" si="1"/>
        <v>309</v>
      </c>
      <c r="K25" s="187">
        <f t="shared" si="2"/>
        <v>35985</v>
      </c>
      <c r="L25" s="58"/>
      <c r="AG25" s="59"/>
    </row>
    <row r="26" spans="2:33" ht="14.25" customHeight="1">
      <c r="B26" s="70" t="s">
        <v>107</v>
      </c>
      <c r="C26" s="71">
        <v>44459</v>
      </c>
      <c r="D26" s="160">
        <v>68871</v>
      </c>
      <c r="E26" s="72">
        <v>17488</v>
      </c>
      <c r="F26" s="167">
        <f t="shared" si="0"/>
        <v>130818</v>
      </c>
      <c r="G26" s="126">
        <v>50</v>
      </c>
      <c r="H26" s="160">
        <v>322</v>
      </c>
      <c r="I26" s="72">
        <v>1347</v>
      </c>
      <c r="J26" s="167">
        <f t="shared" si="1"/>
        <v>1719</v>
      </c>
      <c r="K26" s="185">
        <f t="shared" si="2"/>
        <v>132537</v>
      </c>
      <c r="L26" s="58"/>
      <c r="AG26" s="59"/>
    </row>
    <row r="27" spans="2:33" ht="14.25" customHeight="1">
      <c r="B27" s="70" t="s">
        <v>108</v>
      </c>
      <c r="C27" s="71">
        <v>69198</v>
      </c>
      <c r="D27" s="160">
        <v>89095</v>
      </c>
      <c r="E27" s="72">
        <v>3486</v>
      </c>
      <c r="F27" s="167">
        <f t="shared" si="0"/>
        <v>161779</v>
      </c>
      <c r="G27" s="126">
        <v>95</v>
      </c>
      <c r="H27" s="160">
        <v>180</v>
      </c>
      <c r="I27" s="72">
        <v>1237</v>
      </c>
      <c r="J27" s="167">
        <f t="shared" si="1"/>
        <v>1512</v>
      </c>
      <c r="K27" s="185">
        <f t="shared" si="2"/>
        <v>163291</v>
      </c>
      <c r="L27" s="58"/>
      <c r="AG27" s="59"/>
    </row>
    <row r="28" spans="2:33" ht="14.25" customHeight="1">
      <c r="B28" s="70" t="s">
        <v>109</v>
      </c>
      <c r="C28" s="71">
        <v>1996</v>
      </c>
      <c r="D28" s="160">
        <v>27661</v>
      </c>
      <c r="E28" s="72">
        <v>11016</v>
      </c>
      <c r="F28" s="167">
        <f t="shared" si="0"/>
        <v>40673</v>
      </c>
      <c r="G28" s="126">
        <v>15</v>
      </c>
      <c r="H28" s="160">
        <v>77</v>
      </c>
      <c r="I28" s="72">
        <v>545</v>
      </c>
      <c r="J28" s="167">
        <f t="shared" si="1"/>
        <v>637</v>
      </c>
      <c r="K28" s="185">
        <f t="shared" si="2"/>
        <v>41310</v>
      </c>
      <c r="L28" s="58"/>
      <c r="AG28" s="59"/>
    </row>
    <row r="29" spans="2:50" ht="14.25" customHeight="1">
      <c r="B29" s="73" t="s">
        <v>110</v>
      </c>
      <c r="C29" s="74">
        <v>1421</v>
      </c>
      <c r="D29" s="169">
        <v>7040</v>
      </c>
      <c r="E29" s="75">
        <v>445</v>
      </c>
      <c r="F29" s="171">
        <f>SUM(C29:E29)</f>
        <v>8906</v>
      </c>
      <c r="G29" s="172">
        <v>3</v>
      </c>
      <c r="H29" s="169">
        <v>141</v>
      </c>
      <c r="I29" s="75">
        <v>588</v>
      </c>
      <c r="J29" s="171">
        <f>SUM(G29:I29)</f>
        <v>732</v>
      </c>
      <c r="K29" s="186">
        <f>F29+J29</f>
        <v>9638</v>
      </c>
      <c r="L29" s="58"/>
      <c r="X29" s="59"/>
      <c r="AP29" s="56"/>
      <c r="AQ29" s="56"/>
      <c r="AR29" s="56"/>
      <c r="AS29" s="56"/>
      <c r="AT29" s="56"/>
      <c r="AU29" s="56"/>
      <c r="AV29" s="56"/>
      <c r="AW29" s="56"/>
      <c r="AX29" s="56"/>
    </row>
    <row r="30" spans="2:33" ht="14.25" customHeight="1">
      <c r="B30" s="76" t="s">
        <v>87</v>
      </c>
      <c r="C30" s="77">
        <v>598</v>
      </c>
      <c r="D30" s="174">
        <v>6264</v>
      </c>
      <c r="E30" s="78">
        <v>401</v>
      </c>
      <c r="F30" s="176">
        <f>SUM(C30:E30)</f>
        <v>7263</v>
      </c>
      <c r="G30" s="177">
        <v>0</v>
      </c>
      <c r="H30" s="174">
        <v>94</v>
      </c>
      <c r="I30" s="78">
        <v>35</v>
      </c>
      <c r="J30" s="176">
        <f>SUM(G30:I30)</f>
        <v>129</v>
      </c>
      <c r="K30" s="187">
        <f>F30+J30</f>
        <v>7392</v>
      </c>
      <c r="L30" s="58"/>
      <c r="AG30" s="59"/>
    </row>
    <row r="31" spans="2:33" ht="14.25" customHeight="1">
      <c r="B31" s="70" t="s">
        <v>88</v>
      </c>
      <c r="C31" s="71">
        <v>6768</v>
      </c>
      <c r="D31" s="160">
        <v>45969</v>
      </c>
      <c r="E31" s="72">
        <v>1443</v>
      </c>
      <c r="F31" s="167">
        <f t="shared" si="0"/>
        <v>54180</v>
      </c>
      <c r="G31" s="126">
        <v>8</v>
      </c>
      <c r="H31" s="160">
        <v>318</v>
      </c>
      <c r="I31" s="72">
        <v>66</v>
      </c>
      <c r="J31" s="167">
        <f t="shared" si="1"/>
        <v>392</v>
      </c>
      <c r="K31" s="185">
        <f t="shared" si="2"/>
        <v>54572</v>
      </c>
      <c r="L31" s="58"/>
      <c r="AG31" s="59"/>
    </row>
    <row r="32" spans="2:33" ht="14.25" customHeight="1">
      <c r="B32" s="70" t="s">
        <v>111</v>
      </c>
      <c r="C32" s="71">
        <v>2962</v>
      </c>
      <c r="D32" s="160">
        <v>20614</v>
      </c>
      <c r="E32" s="72">
        <v>987</v>
      </c>
      <c r="F32" s="167">
        <f>SUM(C32:E32)</f>
        <v>24563</v>
      </c>
      <c r="G32" s="126">
        <v>11</v>
      </c>
      <c r="H32" s="160">
        <v>336</v>
      </c>
      <c r="I32" s="72">
        <v>837</v>
      </c>
      <c r="J32" s="167">
        <f>SUM(G32:I32)</f>
        <v>1184</v>
      </c>
      <c r="K32" s="185">
        <f>F32+J32</f>
        <v>25747</v>
      </c>
      <c r="L32" s="58"/>
      <c r="AG32" s="59"/>
    </row>
    <row r="33" spans="2:33" ht="14.25" customHeight="1">
      <c r="B33" s="70" t="s">
        <v>112</v>
      </c>
      <c r="C33" s="71">
        <v>7233</v>
      </c>
      <c r="D33" s="160">
        <v>23797</v>
      </c>
      <c r="E33" s="72">
        <v>687</v>
      </c>
      <c r="F33" s="167">
        <f t="shared" si="0"/>
        <v>31717</v>
      </c>
      <c r="G33" s="126">
        <v>25</v>
      </c>
      <c r="H33" s="160">
        <v>192</v>
      </c>
      <c r="I33" s="72">
        <v>48</v>
      </c>
      <c r="J33" s="167">
        <f t="shared" si="1"/>
        <v>265</v>
      </c>
      <c r="K33" s="185">
        <f t="shared" si="2"/>
        <v>31982</v>
      </c>
      <c r="L33" s="58"/>
      <c r="AG33" s="59"/>
    </row>
    <row r="34" spans="2:33" ht="14.25" customHeight="1">
      <c r="B34" s="73" t="s">
        <v>113</v>
      </c>
      <c r="C34" s="74">
        <v>7929</v>
      </c>
      <c r="D34" s="169">
        <v>22230</v>
      </c>
      <c r="E34" s="75">
        <v>11204</v>
      </c>
      <c r="F34" s="171">
        <f t="shared" si="0"/>
        <v>41363</v>
      </c>
      <c r="G34" s="172">
        <v>5</v>
      </c>
      <c r="H34" s="169">
        <v>114</v>
      </c>
      <c r="I34" s="75">
        <v>44</v>
      </c>
      <c r="J34" s="171">
        <f t="shared" si="1"/>
        <v>163</v>
      </c>
      <c r="K34" s="186">
        <f t="shared" si="2"/>
        <v>41526</v>
      </c>
      <c r="L34" s="58"/>
      <c r="AG34" s="59"/>
    </row>
    <row r="35" spans="2:33" ht="14.25" customHeight="1">
      <c r="B35" s="76" t="s">
        <v>114</v>
      </c>
      <c r="C35" s="77">
        <v>912</v>
      </c>
      <c r="D35" s="174">
        <v>3876</v>
      </c>
      <c r="E35" s="78">
        <v>49</v>
      </c>
      <c r="F35" s="176">
        <f t="shared" si="0"/>
        <v>4837</v>
      </c>
      <c r="G35" s="177">
        <v>2</v>
      </c>
      <c r="H35" s="174">
        <v>2</v>
      </c>
      <c r="I35" s="78">
        <v>28</v>
      </c>
      <c r="J35" s="176">
        <f t="shared" si="1"/>
        <v>32</v>
      </c>
      <c r="K35" s="187">
        <f t="shared" si="2"/>
        <v>4869</v>
      </c>
      <c r="L35" s="58"/>
      <c r="AG35" s="59"/>
    </row>
    <row r="36" spans="2:33" ht="14.25" customHeight="1">
      <c r="B36" s="70" t="s">
        <v>115</v>
      </c>
      <c r="C36" s="71">
        <v>1534</v>
      </c>
      <c r="D36" s="160">
        <v>6049</v>
      </c>
      <c r="E36" s="72">
        <v>0</v>
      </c>
      <c r="F36" s="167">
        <f>SUM(C36:E36)</f>
        <v>7583</v>
      </c>
      <c r="G36" s="126">
        <v>4</v>
      </c>
      <c r="H36" s="160">
        <v>4</v>
      </c>
      <c r="I36" s="72">
        <v>3</v>
      </c>
      <c r="J36" s="167">
        <f>SUM(G36:I36)</f>
        <v>11</v>
      </c>
      <c r="K36" s="185">
        <f>F36+J36</f>
        <v>7594</v>
      </c>
      <c r="L36" s="58"/>
      <c r="AG36" s="59"/>
    </row>
    <row r="37" spans="2:33" ht="14.25" customHeight="1">
      <c r="B37" s="70" t="s">
        <v>116</v>
      </c>
      <c r="C37" s="71">
        <v>4384</v>
      </c>
      <c r="D37" s="160">
        <v>25015</v>
      </c>
      <c r="E37" s="72">
        <v>826</v>
      </c>
      <c r="F37" s="167">
        <f t="shared" si="0"/>
        <v>30225</v>
      </c>
      <c r="G37" s="126">
        <v>7</v>
      </c>
      <c r="H37" s="160">
        <v>262</v>
      </c>
      <c r="I37" s="72">
        <v>22</v>
      </c>
      <c r="J37" s="167">
        <f t="shared" si="1"/>
        <v>291</v>
      </c>
      <c r="K37" s="185">
        <f t="shared" si="2"/>
        <v>30516</v>
      </c>
      <c r="L37" s="58"/>
      <c r="AG37" s="59"/>
    </row>
    <row r="38" spans="2:33" ht="14.25" customHeight="1">
      <c r="B38" s="70" t="s">
        <v>117</v>
      </c>
      <c r="C38" s="71">
        <v>5791</v>
      </c>
      <c r="D38" s="160">
        <v>21165</v>
      </c>
      <c r="E38" s="72">
        <v>12115</v>
      </c>
      <c r="F38" s="167">
        <f t="shared" si="0"/>
        <v>39071</v>
      </c>
      <c r="G38" s="126">
        <v>2</v>
      </c>
      <c r="H38" s="160">
        <v>457</v>
      </c>
      <c r="I38" s="72">
        <v>2768</v>
      </c>
      <c r="J38" s="167">
        <f t="shared" si="1"/>
        <v>3227</v>
      </c>
      <c r="K38" s="185">
        <f t="shared" si="2"/>
        <v>42298</v>
      </c>
      <c r="L38" s="58"/>
      <c r="AG38" s="59"/>
    </row>
    <row r="39" spans="2:33" ht="14.25" customHeight="1">
      <c r="B39" s="73" t="s">
        <v>118</v>
      </c>
      <c r="C39" s="74">
        <v>11607</v>
      </c>
      <c r="D39" s="169">
        <v>9619</v>
      </c>
      <c r="E39" s="75">
        <v>206</v>
      </c>
      <c r="F39" s="171">
        <f t="shared" si="0"/>
        <v>21432</v>
      </c>
      <c r="G39" s="172">
        <v>0</v>
      </c>
      <c r="H39" s="169">
        <v>110</v>
      </c>
      <c r="I39" s="75">
        <v>71</v>
      </c>
      <c r="J39" s="171">
        <f t="shared" si="1"/>
        <v>181</v>
      </c>
      <c r="K39" s="186">
        <f t="shared" si="2"/>
        <v>21613</v>
      </c>
      <c r="L39" s="58"/>
      <c r="AG39" s="59"/>
    </row>
    <row r="40" spans="2:33" ht="14.25" customHeight="1">
      <c r="B40" s="76" t="s">
        <v>119</v>
      </c>
      <c r="C40" s="77">
        <v>18796</v>
      </c>
      <c r="D40" s="174">
        <v>22259</v>
      </c>
      <c r="E40" s="78">
        <v>944</v>
      </c>
      <c r="F40" s="176">
        <f t="shared" si="0"/>
        <v>41999</v>
      </c>
      <c r="G40" s="177">
        <v>1</v>
      </c>
      <c r="H40" s="174">
        <v>72</v>
      </c>
      <c r="I40" s="78">
        <v>6</v>
      </c>
      <c r="J40" s="176">
        <f t="shared" si="1"/>
        <v>79</v>
      </c>
      <c r="K40" s="187">
        <f t="shared" si="2"/>
        <v>42078</v>
      </c>
      <c r="L40" s="58"/>
      <c r="AG40" s="59"/>
    </row>
    <row r="41" spans="2:33" ht="14.25" customHeight="1">
      <c r="B41" s="70" t="s">
        <v>120</v>
      </c>
      <c r="C41" s="71">
        <v>6187</v>
      </c>
      <c r="D41" s="160">
        <v>16397</v>
      </c>
      <c r="E41" s="72">
        <v>367</v>
      </c>
      <c r="F41" s="167">
        <f t="shared" si="0"/>
        <v>22951</v>
      </c>
      <c r="G41" s="126">
        <v>0</v>
      </c>
      <c r="H41" s="160">
        <v>155</v>
      </c>
      <c r="I41" s="72">
        <v>14</v>
      </c>
      <c r="J41" s="167">
        <f t="shared" si="1"/>
        <v>169</v>
      </c>
      <c r="K41" s="185">
        <f t="shared" si="2"/>
        <v>23120</v>
      </c>
      <c r="L41" s="58"/>
      <c r="AG41" s="59"/>
    </row>
    <row r="42" spans="2:33" ht="14.25" customHeight="1">
      <c r="B42" s="70" t="s">
        <v>121</v>
      </c>
      <c r="C42" s="71">
        <v>18222</v>
      </c>
      <c r="D42" s="160">
        <v>32790</v>
      </c>
      <c r="E42" s="72">
        <v>476</v>
      </c>
      <c r="F42" s="167">
        <f t="shared" si="0"/>
        <v>51488</v>
      </c>
      <c r="G42" s="126">
        <v>18</v>
      </c>
      <c r="H42" s="160">
        <v>148</v>
      </c>
      <c r="I42" s="72">
        <v>72</v>
      </c>
      <c r="J42" s="167">
        <f t="shared" si="1"/>
        <v>238</v>
      </c>
      <c r="K42" s="185">
        <f t="shared" si="2"/>
        <v>51726</v>
      </c>
      <c r="L42" s="58"/>
      <c r="AG42" s="59"/>
    </row>
    <row r="43" spans="2:33" ht="14.25" customHeight="1">
      <c r="B43" s="70" t="s">
        <v>122</v>
      </c>
      <c r="C43" s="71">
        <v>2001</v>
      </c>
      <c r="D43" s="160">
        <v>5943</v>
      </c>
      <c r="E43" s="72">
        <v>1570</v>
      </c>
      <c r="F43" s="167">
        <f t="shared" si="0"/>
        <v>9514</v>
      </c>
      <c r="G43" s="126">
        <v>8</v>
      </c>
      <c r="H43" s="160">
        <v>81</v>
      </c>
      <c r="I43" s="72">
        <v>131</v>
      </c>
      <c r="J43" s="167">
        <f t="shared" si="1"/>
        <v>220</v>
      </c>
      <c r="K43" s="185">
        <f t="shared" si="2"/>
        <v>9734</v>
      </c>
      <c r="L43" s="58"/>
      <c r="AG43" s="59"/>
    </row>
    <row r="44" spans="2:33" ht="14.25" customHeight="1">
      <c r="B44" s="73" t="s">
        <v>123</v>
      </c>
      <c r="C44" s="74">
        <v>7466</v>
      </c>
      <c r="D44" s="169">
        <v>19321</v>
      </c>
      <c r="E44" s="75">
        <v>1175</v>
      </c>
      <c r="F44" s="171">
        <f t="shared" si="0"/>
        <v>27962</v>
      </c>
      <c r="G44" s="172">
        <v>9</v>
      </c>
      <c r="H44" s="169">
        <v>222</v>
      </c>
      <c r="I44" s="75">
        <v>61</v>
      </c>
      <c r="J44" s="171">
        <f t="shared" si="1"/>
        <v>292</v>
      </c>
      <c r="K44" s="186">
        <f t="shared" si="2"/>
        <v>28254</v>
      </c>
      <c r="L44" s="58"/>
      <c r="AG44" s="59"/>
    </row>
    <row r="45" spans="2:33" ht="14.25" customHeight="1">
      <c r="B45" s="76" t="s">
        <v>124</v>
      </c>
      <c r="C45" s="77">
        <v>2080</v>
      </c>
      <c r="D45" s="174">
        <v>3319</v>
      </c>
      <c r="E45" s="78">
        <v>346</v>
      </c>
      <c r="F45" s="176">
        <f t="shared" si="0"/>
        <v>5745</v>
      </c>
      <c r="G45" s="177">
        <v>0</v>
      </c>
      <c r="H45" s="174">
        <v>20</v>
      </c>
      <c r="I45" s="78">
        <v>1</v>
      </c>
      <c r="J45" s="176">
        <f t="shared" si="1"/>
        <v>21</v>
      </c>
      <c r="K45" s="187">
        <f t="shared" si="2"/>
        <v>5766</v>
      </c>
      <c r="L45" s="58"/>
      <c r="AG45" s="59"/>
    </row>
    <row r="46" spans="2:33" ht="14.25" customHeight="1">
      <c r="B46" s="70" t="s">
        <v>125</v>
      </c>
      <c r="C46" s="71">
        <v>2537</v>
      </c>
      <c r="D46" s="160">
        <v>4995</v>
      </c>
      <c r="E46" s="72">
        <v>60</v>
      </c>
      <c r="F46" s="167">
        <f t="shared" si="0"/>
        <v>7592</v>
      </c>
      <c r="G46" s="126">
        <v>41</v>
      </c>
      <c r="H46" s="160">
        <v>119</v>
      </c>
      <c r="I46" s="72">
        <v>17</v>
      </c>
      <c r="J46" s="167">
        <f t="shared" si="1"/>
        <v>177</v>
      </c>
      <c r="K46" s="185">
        <f t="shared" si="2"/>
        <v>7769</v>
      </c>
      <c r="L46" s="58"/>
      <c r="AG46" s="59"/>
    </row>
    <row r="47" spans="2:33" ht="14.25" customHeight="1">
      <c r="B47" s="70" t="s">
        <v>126</v>
      </c>
      <c r="C47" s="71">
        <v>11606</v>
      </c>
      <c r="D47" s="160">
        <v>15089</v>
      </c>
      <c r="E47" s="72">
        <v>118</v>
      </c>
      <c r="F47" s="167">
        <f t="shared" si="0"/>
        <v>26813</v>
      </c>
      <c r="G47" s="126">
        <v>4</v>
      </c>
      <c r="H47" s="160">
        <v>212</v>
      </c>
      <c r="I47" s="72">
        <v>8</v>
      </c>
      <c r="J47" s="167">
        <f t="shared" si="1"/>
        <v>224</v>
      </c>
      <c r="K47" s="185">
        <f t="shared" si="2"/>
        <v>27037</v>
      </c>
      <c r="L47" s="58"/>
      <c r="AG47" s="59"/>
    </row>
    <row r="48" spans="2:33" ht="14.25" customHeight="1">
      <c r="B48" s="70" t="s">
        <v>127</v>
      </c>
      <c r="C48" s="71">
        <v>9427</v>
      </c>
      <c r="D48" s="160">
        <v>22836</v>
      </c>
      <c r="E48" s="72">
        <v>15</v>
      </c>
      <c r="F48" s="167">
        <f>SUM(C48:E48)</f>
        <v>32278</v>
      </c>
      <c r="G48" s="126">
        <v>0</v>
      </c>
      <c r="H48" s="160">
        <v>256</v>
      </c>
      <c r="I48" s="72">
        <v>6</v>
      </c>
      <c r="J48" s="167">
        <f>SUM(G48:I48)</f>
        <v>262</v>
      </c>
      <c r="K48" s="185">
        <f>F48+J48</f>
        <v>32540</v>
      </c>
      <c r="L48" s="58"/>
      <c r="AG48" s="59"/>
    </row>
    <row r="49" spans="2:33" ht="14.25" customHeight="1">
      <c r="B49" s="73" t="s">
        <v>128</v>
      </c>
      <c r="C49" s="74">
        <v>4507</v>
      </c>
      <c r="D49" s="169">
        <v>11753</v>
      </c>
      <c r="E49" s="75">
        <v>1878</v>
      </c>
      <c r="F49" s="171">
        <f t="shared" si="0"/>
        <v>18138</v>
      </c>
      <c r="G49" s="172">
        <v>0</v>
      </c>
      <c r="H49" s="169">
        <v>1</v>
      </c>
      <c r="I49" s="75">
        <v>344</v>
      </c>
      <c r="J49" s="171">
        <f t="shared" si="1"/>
        <v>345</v>
      </c>
      <c r="K49" s="186">
        <f t="shared" si="2"/>
        <v>18483</v>
      </c>
      <c r="L49" s="58"/>
      <c r="AG49" s="59"/>
    </row>
    <row r="50" spans="2:33" ht="14.25" customHeight="1">
      <c r="B50" s="70" t="s">
        <v>129</v>
      </c>
      <c r="C50" s="71">
        <v>6484</v>
      </c>
      <c r="D50" s="160">
        <v>25256</v>
      </c>
      <c r="E50" s="72">
        <v>25</v>
      </c>
      <c r="F50" s="167">
        <f t="shared" si="0"/>
        <v>31765</v>
      </c>
      <c r="G50" s="126">
        <v>0</v>
      </c>
      <c r="H50" s="160">
        <v>154</v>
      </c>
      <c r="I50" s="72">
        <v>1</v>
      </c>
      <c r="J50" s="167">
        <f t="shared" si="1"/>
        <v>155</v>
      </c>
      <c r="K50" s="185">
        <f t="shared" si="2"/>
        <v>31920</v>
      </c>
      <c r="L50" s="58"/>
      <c r="AG50" s="59"/>
    </row>
    <row r="51" spans="2:33" ht="14.25" customHeight="1" thickBot="1">
      <c r="B51" s="79" t="s">
        <v>130</v>
      </c>
      <c r="C51" s="80">
        <v>2287</v>
      </c>
      <c r="D51" s="179">
        <v>10922</v>
      </c>
      <c r="E51" s="81">
        <v>7871</v>
      </c>
      <c r="F51" s="181">
        <f>SUM(C51:E51)</f>
        <v>21080</v>
      </c>
      <c r="G51" s="182">
        <v>0</v>
      </c>
      <c r="H51" s="179">
        <v>11</v>
      </c>
      <c r="I51" s="81">
        <v>2751</v>
      </c>
      <c r="J51" s="181">
        <f>SUM(G51:I51)</f>
        <v>2762</v>
      </c>
      <c r="K51" s="188">
        <f>F51+J51</f>
        <v>23842</v>
      </c>
      <c r="L51" s="58"/>
      <c r="AG51" s="59"/>
    </row>
    <row r="52" spans="2:33" ht="14.25" customHeight="1" thickBot="1" thickTop="1">
      <c r="B52" s="82" t="s">
        <v>131</v>
      </c>
      <c r="C52" s="83">
        <f>SUM(C5:C51)</f>
        <v>428296</v>
      </c>
      <c r="D52" s="84">
        <f aca="true" t="shared" si="3" ref="D52:K52">SUM(D5:D51)</f>
        <v>1115166</v>
      </c>
      <c r="E52" s="85">
        <f t="shared" si="3"/>
        <v>99219</v>
      </c>
      <c r="F52" s="122">
        <f t="shared" si="3"/>
        <v>1642681</v>
      </c>
      <c r="G52" s="184">
        <f t="shared" si="3"/>
        <v>431</v>
      </c>
      <c r="H52" s="84">
        <f t="shared" si="3"/>
        <v>10132</v>
      </c>
      <c r="I52" s="85">
        <f t="shared" si="3"/>
        <v>13594</v>
      </c>
      <c r="J52" s="122">
        <f t="shared" si="3"/>
        <v>24157</v>
      </c>
      <c r="K52" s="189">
        <f t="shared" si="3"/>
        <v>1666838</v>
      </c>
      <c r="AG52" s="59"/>
    </row>
    <row r="53" ht="13.5">
      <c r="K53" s="217"/>
    </row>
  </sheetData>
  <sheetProtection/>
  <mergeCells count="4">
    <mergeCell ref="B3:B4"/>
    <mergeCell ref="K3:K4"/>
    <mergeCell ref="C3:F3"/>
    <mergeCell ref="G3:J3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1"/>
  <sheetViews>
    <sheetView view="pageBreakPreview" zoomScale="75" zoomScaleNormal="70" zoomScaleSheetLayoutView="75" zoomScalePageLayoutView="0" workbookViewId="0" topLeftCell="A1">
      <pane xSplit="2" ySplit="3" topLeftCell="C9" activePane="bottomRight" state="frozen"/>
      <selection pane="topLeft" activeCell="I32" sqref="I32"/>
      <selection pane="topRight" activeCell="I32" sqref="I32"/>
      <selection pane="bottomLeft" activeCell="I32" sqref="I32"/>
      <selection pane="bottomRight" activeCell="Q1" sqref="Q1"/>
    </sheetView>
  </sheetViews>
  <sheetFormatPr defaultColWidth="9.00390625" defaultRowHeight="13.5"/>
  <cols>
    <col min="1" max="1" width="5.625" style="199" customWidth="1"/>
    <col min="2" max="2" width="10.625" style="2" customWidth="1"/>
    <col min="3" max="15" width="13.00390625" style="2" customWidth="1"/>
    <col min="16" max="16384" width="9.00390625" style="2" customWidth="1"/>
  </cols>
  <sheetData>
    <row r="1" ht="13.5">
      <c r="B1" s="2" t="s">
        <v>155</v>
      </c>
    </row>
    <row r="2" ht="14.25" thickBot="1">
      <c r="B2" s="204" t="s">
        <v>160</v>
      </c>
    </row>
    <row r="3" spans="2:15" ht="51.75" customHeight="1" thickBot="1">
      <c r="B3" s="60" t="s">
        <v>0</v>
      </c>
      <c r="C3" s="201" t="s">
        <v>150</v>
      </c>
      <c r="D3" s="202" t="s">
        <v>151</v>
      </c>
      <c r="E3" s="202" t="s">
        <v>140</v>
      </c>
      <c r="F3" s="202" t="s">
        <v>141</v>
      </c>
      <c r="G3" s="202" t="s">
        <v>142</v>
      </c>
      <c r="H3" s="202" t="s">
        <v>143</v>
      </c>
      <c r="I3" s="202" t="s">
        <v>144</v>
      </c>
      <c r="J3" s="202" t="s">
        <v>145</v>
      </c>
      <c r="K3" s="202" t="s">
        <v>146</v>
      </c>
      <c r="L3" s="202" t="s">
        <v>147</v>
      </c>
      <c r="M3" s="202" t="s">
        <v>148</v>
      </c>
      <c r="N3" s="203" t="s">
        <v>149</v>
      </c>
      <c r="O3" s="63" t="s">
        <v>131</v>
      </c>
    </row>
    <row r="4" spans="2:15" ht="14.25" customHeight="1">
      <c r="B4" s="70" t="s">
        <v>85</v>
      </c>
      <c r="C4" s="71">
        <v>3508</v>
      </c>
      <c r="D4" s="160">
        <v>1780</v>
      </c>
      <c r="E4" s="160">
        <v>406</v>
      </c>
      <c r="F4" s="160">
        <v>124</v>
      </c>
      <c r="G4" s="160">
        <v>81</v>
      </c>
      <c r="H4" s="160">
        <v>20</v>
      </c>
      <c r="I4" s="160">
        <v>2</v>
      </c>
      <c r="J4" s="160">
        <v>2</v>
      </c>
      <c r="K4" s="160">
        <v>1</v>
      </c>
      <c r="L4" s="160">
        <v>1</v>
      </c>
      <c r="M4" s="160">
        <v>0</v>
      </c>
      <c r="N4" s="72">
        <v>0</v>
      </c>
      <c r="O4" s="185">
        <f>SUM(C4:N4)</f>
        <v>5925</v>
      </c>
    </row>
    <row r="5" spans="2:15" ht="14.25" customHeight="1">
      <c r="B5" s="70" t="s">
        <v>89</v>
      </c>
      <c r="C5" s="71">
        <v>10016</v>
      </c>
      <c r="D5" s="160">
        <v>3088</v>
      </c>
      <c r="E5" s="160">
        <v>482</v>
      </c>
      <c r="F5" s="160">
        <v>172</v>
      </c>
      <c r="G5" s="160">
        <v>120</v>
      </c>
      <c r="H5" s="160">
        <v>36</v>
      </c>
      <c r="I5" s="160">
        <v>14</v>
      </c>
      <c r="J5" s="160">
        <v>8</v>
      </c>
      <c r="K5" s="160">
        <v>5</v>
      </c>
      <c r="L5" s="160">
        <v>2</v>
      </c>
      <c r="M5" s="160">
        <v>0</v>
      </c>
      <c r="N5" s="72">
        <v>0</v>
      </c>
      <c r="O5" s="185">
        <f aca="true" t="shared" si="0" ref="O5:O49">SUM(C5:N5)</f>
        <v>13943</v>
      </c>
    </row>
    <row r="6" spans="2:15" ht="14.25" customHeight="1">
      <c r="B6" s="70" t="s">
        <v>90</v>
      </c>
      <c r="C6" s="71">
        <v>1910</v>
      </c>
      <c r="D6" s="160">
        <v>1278</v>
      </c>
      <c r="E6" s="160">
        <v>294</v>
      </c>
      <c r="F6" s="160">
        <v>102</v>
      </c>
      <c r="G6" s="160">
        <v>81</v>
      </c>
      <c r="H6" s="160">
        <v>19</v>
      </c>
      <c r="I6" s="160">
        <v>7</v>
      </c>
      <c r="J6" s="160">
        <v>2</v>
      </c>
      <c r="K6" s="160">
        <v>0</v>
      </c>
      <c r="L6" s="160">
        <v>2</v>
      </c>
      <c r="M6" s="160">
        <v>0</v>
      </c>
      <c r="N6" s="72">
        <v>0</v>
      </c>
      <c r="O6" s="185">
        <f t="shared" si="0"/>
        <v>3695</v>
      </c>
    </row>
    <row r="7" spans="2:15" ht="14.25" customHeight="1">
      <c r="B7" s="70" t="s">
        <v>91</v>
      </c>
      <c r="C7" s="71">
        <v>7614</v>
      </c>
      <c r="D7" s="160">
        <v>1883</v>
      </c>
      <c r="E7" s="160">
        <v>294</v>
      </c>
      <c r="F7" s="160">
        <v>59</v>
      </c>
      <c r="G7" s="160">
        <v>60</v>
      </c>
      <c r="H7" s="160">
        <v>10</v>
      </c>
      <c r="I7" s="160">
        <v>6</v>
      </c>
      <c r="J7" s="160">
        <v>0</v>
      </c>
      <c r="K7" s="160">
        <v>0</v>
      </c>
      <c r="L7" s="160">
        <v>0</v>
      </c>
      <c r="M7" s="160">
        <v>1</v>
      </c>
      <c r="N7" s="72">
        <v>0</v>
      </c>
      <c r="O7" s="185">
        <f t="shared" si="0"/>
        <v>9927</v>
      </c>
    </row>
    <row r="8" spans="2:15" ht="14.25" customHeight="1">
      <c r="B8" s="73" t="s">
        <v>92</v>
      </c>
      <c r="C8" s="74">
        <v>5923</v>
      </c>
      <c r="D8" s="169">
        <v>2042</v>
      </c>
      <c r="E8" s="169">
        <v>351</v>
      </c>
      <c r="F8" s="169">
        <v>91</v>
      </c>
      <c r="G8" s="169">
        <v>86</v>
      </c>
      <c r="H8" s="169">
        <v>12</v>
      </c>
      <c r="I8" s="169">
        <v>3</v>
      </c>
      <c r="J8" s="169">
        <v>4</v>
      </c>
      <c r="K8" s="169">
        <v>1</v>
      </c>
      <c r="L8" s="169">
        <v>0</v>
      </c>
      <c r="M8" s="169">
        <v>0</v>
      </c>
      <c r="N8" s="75">
        <v>0</v>
      </c>
      <c r="O8" s="186">
        <f t="shared" si="0"/>
        <v>8513</v>
      </c>
    </row>
    <row r="9" spans="2:15" ht="14.25" customHeight="1">
      <c r="B9" s="76" t="s">
        <v>93</v>
      </c>
      <c r="C9" s="77">
        <v>13976</v>
      </c>
      <c r="D9" s="174">
        <v>1659</v>
      </c>
      <c r="E9" s="174">
        <v>152</v>
      </c>
      <c r="F9" s="174">
        <v>54</v>
      </c>
      <c r="G9" s="174">
        <v>32</v>
      </c>
      <c r="H9" s="174">
        <v>4</v>
      </c>
      <c r="I9" s="174">
        <v>1</v>
      </c>
      <c r="J9" s="174">
        <v>0</v>
      </c>
      <c r="K9" s="174">
        <v>0</v>
      </c>
      <c r="L9" s="174">
        <v>1</v>
      </c>
      <c r="M9" s="174">
        <v>0</v>
      </c>
      <c r="N9" s="78">
        <v>0</v>
      </c>
      <c r="O9" s="187">
        <f t="shared" si="0"/>
        <v>15879</v>
      </c>
    </row>
    <row r="10" spans="2:15" ht="14.25" customHeight="1">
      <c r="B10" s="70" t="s">
        <v>94</v>
      </c>
      <c r="C10" s="71">
        <v>42319</v>
      </c>
      <c r="D10" s="160">
        <v>4187</v>
      </c>
      <c r="E10" s="160">
        <v>421</v>
      </c>
      <c r="F10" s="160">
        <v>118</v>
      </c>
      <c r="G10" s="160">
        <v>107</v>
      </c>
      <c r="H10" s="160">
        <v>23</v>
      </c>
      <c r="I10" s="160">
        <v>20</v>
      </c>
      <c r="J10" s="160">
        <v>2</v>
      </c>
      <c r="K10" s="160">
        <v>1</v>
      </c>
      <c r="L10" s="160">
        <v>2</v>
      </c>
      <c r="M10" s="160">
        <v>0</v>
      </c>
      <c r="N10" s="72">
        <v>0</v>
      </c>
      <c r="O10" s="185">
        <f>SUM(C10:N10)</f>
        <v>47200</v>
      </c>
    </row>
    <row r="11" spans="2:20" ht="14.25" customHeight="1">
      <c r="B11" s="70" t="s">
        <v>95</v>
      </c>
      <c r="C11" s="71">
        <v>6985</v>
      </c>
      <c r="D11" s="160">
        <v>2706</v>
      </c>
      <c r="E11" s="160">
        <v>326</v>
      </c>
      <c r="F11" s="160">
        <v>166</v>
      </c>
      <c r="G11" s="160">
        <v>140</v>
      </c>
      <c r="H11" s="160">
        <v>20</v>
      </c>
      <c r="I11" s="160">
        <v>16</v>
      </c>
      <c r="J11" s="160">
        <v>7</v>
      </c>
      <c r="K11" s="160">
        <v>3</v>
      </c>
      <c r="L11" s="160">
        <v>1</v>
      </c>
      <c r="M11" s="160">
        <v>2</v>
      </c>
      <c r="N11" s="72">
        <v>0</v>
      </c>
      <c r="O11" s="185">
        <f t="shared" si="0"/>
        <v>10372</v>
      </c>
      <c r="T11" s="2">
        <f>8.5*19</f>
        <v>161.5</v>
      </c>
    </row>
    <row r="12" spans="2:20" ht="14.25" customHeight="1">
      <c r="B12" s="70" t="s">
        <v>96</v>
      </c>
      <c r="C12" s="71">
        <v>3415</v>
      </c>
      <c r="D12" s="160">
        <v>1370</v>
      </c>
      <c r="E12" s="160">
        <v>127</v>
      </c>
      <c r="F12" s="160">
        <v>78</v>
      </c>
      <c r="G12" s="160">
        <v>73</v>
      </c>
      <c r="H12" s="160">
        <v>69</v>
      </c>
      <c r="I12" s="160">
        <v>38</v>
      </c>
      <c r="J12" s="160">
        <v>26</v>
      </c>
      <c r="K12" s="160">
        <v>0</v>
      </c>
      <c r="L12" s="160">
        <v>0</v>
      </c>
      <c r="M12" s="160">
        <v>0</v>
      </c>
      <c r="N12" s="72">
        <v>0</v>
      </c>
      <c r="O12" s="185">
        <f t="shared" si="0"/>
        <v>5196</v>
      </c>
      <c r="T12" s="2">
        <f>+T11/13</f>
        <v>12.423076923076923</v>
      </c>
    </row>
    <row r="13" spans="2:15" ht="14.25" customHeight="1">
      <c r="B13" s="73" t="s">
        <v>97</v>
      </c>
      <c r="C13" s="74">
        <v>49821</v>
      </c>
      <c r="D13" s="169">
        <v>4251</v>
      </c>
      <c r="E13" s="169">
        <v>388</v>
      </c>
      <c r="F13" s="169">
        <v>175</v>
      </c>
      <c r="G13" s="169">
        <v>134</v>
      </c>
      <c r="H13" s="169">
        <v>29</v>
      </c>
      <c r="I13" s="169">
        <v>10</v>
      </c>
      <c r="J13" s="169">
        <v>3</v>
      </c>
      <c r="K13" s="169">
        <v>2</v>
      </c>
      <c r="L13" s="169">
        <v>0</v>
      </c>
      <c r="M13" s="169">
        <v>1</v>
      </c>
      <c r="N13" s="75">
        <v>0</v>
      </c>
      <c r="O13" s="186">
        <f t="shared" si="0"/>
        <v>54814</v>
      </c>
    </row>
    <row r="14" spans="2:15" ht="14.25" customHeight="1">
      <c r="B14" s="76" t="s">
        <v>98</v>
      </c>
      <c r="C14" s="77">
        <v>132171</v>
      </c>
      <c r="D14" s="174">
        <v>17021</v>
      </c>
      <c r="E14" s="174">
        <v>1725</v>
      </c>
      <c r="F14" s="174">
        <v>947</v>
      </c>
      <c r="G14" s="174">
        <v>810</v>
      </c>
      <c r="H14" s="174">
        <v>271</v>
      </c>
      <c r="I14" s="174">
        <v>179</v>
      </c>
      <c r="J14" s="174">
        <v>29</v>
      </c>
      <c r="K14" s="174">
        <v>0</v>
      </c>
      <c r="L14" s="174">
        <v>0</v>
      </c>
      <c r="M14" s="174">
        <v>0</v>
      </c>
      <c r="N14" s="78">
        <v>0</v>
      </c>
      <c r="O14" s="187">
        <f>SUM(C14:N14)</f>
        <v>153153</v>
      </c>
    </row>
    <row r="15" spans="2:15" ht="14.25" customHeight="1">
      <c r="B15" s="70" t="s">
        <v>99</v>
      </c>
      <c r="C15" s="71">
        <v>122330</v>
      </c>
      <c r="D15" s="160">
        <v>19175</v>
      </c>
      <c r="E15" s="160">
        <v>1769</v>
      </c>
      <c r="F15" s="160">
        <v>551</v>
      </c>
      <c r="G15" s="160">
        <v>511</v>
      </c>
      <c r="H15" s="160">
        <v>147</v>
      </c>
      <c r="I15" s="160">
        <v>56</v>
      </c>
      <c r="J15" s="160">
        <v>22</v>
      </c>
      <c r="K15" s="160">
        <v>4</v>
      </c>
      <c r="L15" s="160">
        <v>3</v>
      </c>
      <c r="M15" s="160">
        <v>12</v>
      </c>
      <c r="N15" s="72">
        <v>2</v>
      </c>
      <c r="O15" s="185">
        <f t="shared" si="0"/>
        <v>144582</v>
      </c>
    </row>
    <row r="16" spans="2:15" ht="14.25" customHeight="1">
      <c r="B16" s="70" t="s">
        <v>86</v>
      </c>
      <c r="C16" s="71">
        <v>9103</v>
      </c>
      <c r="D16" s="160">
        <v>1453</v>
      </c>
      <c r="E16" s="160">
        <v>118</v>
      </c>
      <c r="F16" s="160">
        <v>30</v>
      </c>
      <c r="G16" s="160">
        <v>18</v>
      </c>
      <c r="H16" s="160">
        <v>7</v>
      </c>
      <c r="I16" s="160">
        <v>3</v>
      </c>
      <c r="J16" s="160">
        <v>1</v>
      </c>
      <c r="K16" s="160">
        <v>0</v>
      </c>
      <c r="L16" s="160">
        <v>1</v>
      </c>
      <c r="M16" s="160">
        <v>1</v>
      </c>
      <c r="N16" s="72">
        <v>0</v>
      </c>
      <c r="O16" s="185">
        <f t="shared" si="0"/>
        <v>10735</v>
      </c>
    </row>
    <row r="17" spans="2:15" ht="14.25" customHeight="1">
      <c r="B17" s="1" t="s">
        <v>156</v>
      </c>
      <c r="C17" s="71">
        <v>46855</v>
      </c>
      <c r="D17" s="160">
        <v>7838</v>
      </c>
      <c r="E17" s="160">
        <v>861</v>
      </c>
      <c r="F17" s="160">
        <v>351</v>
      </c>
      <c r="G17" s="160">
        <v>262</v>
      </c>
      <c r="H17" s="160">
        <v>39</v>
      </c>
      <c r="I17" s="160">
        <v>15</v>
      </c>
      <c r="J17" s="160">
        <v>7</v>
      </c>
      <c r="K17" s="160">
        <v>0</v>
      </c>
      <c r="L17" s="160">
        <v>1</v>
      </c>
      <c r="M17" s="160">
        <v>4</v>
      </c>
      <c r="N17" s="72">
        <v>0</v>
      </c>
      <c r="O17" s="185">
        <f t="shared" si="0"/>
        <v>56233</v>
      </c>
    </row>
    <row r="18" spans="2:15" ht="14.25" customHeight="1">
      <c r="B18" s="73" t="s">
        <v>100</v>
      </c>
      <c r="C18" s="74">
        <v>38085</v>
      </c>
      <c r="D18" s="169">
        <v>3785</v>
      </c>
      <c r="E18" s="169">
        <v>268</v>
      </c>
      <c r="F18" s="169">
        <v>99</v>
      </c>
      <c r="G18" s="169">
        <v>77</v>
      </c>
      <c r="H18" s="169">
        <v>31</v>
      </c>
      <c r="I18" s="169">
        <v>30</v>
      </c>
      <c r="J18" s="169">
        <v>15</v>
      </c>
      <c r="K18" s="169">
        <v>2</v>
      </c>
      <c r="L18" s="169">
        <v>1</v>
      </c>
      <c r="M18" s="169">
        <v>1</v>
      </c>
      <c r="N18" s="75">
        <v>0</v>
      </c>
      <c r="O18" s="186">
        <f t="shared" si="0"/>
        <v>42394</v>
      </c>
    </row>
    <row r="19" spans="2:15" ht="14.25" customHeight="1">
      <c r="B19" s="76" t="s">
        <v>101</v>
      </c>
      <c r="C19" s="77">
        <v>17115</v>
      </c>
      <c r="D19" s="174">
        <v>1856</v>
      </c>
      <c r="E19" s="174">
        <v>150</v>
      </c>
      <c r="F19" s="174">
        <v>42</v>
      </c>
      <c r="G19" s="174">
        <v>27</v>
      </c>
      <c r="H19" s="174">
        <v>9</v>
      </c>
      <c r="I19" s="174">
        <v>3</v>
      </c>
      <c r="J19" s="174">
        <v>1</v>
      </c>
      <c r="K19" s="174">
        <v>0</v>
      </c>
      <c r="L19" s="174">
        <v>1</v>
      </c>
      <c r="M19" s="174">
        <v>0</v>
      </c>
      <c r="N19" s="78">
        <v>0</v>
      </c>
      <c r="O19" s="187">
        <f>SUM(C19:N19)</f>
        <v>19204</v>
      </c>
    </row>
    <row r="20" spans="2:15" ht="14.25" customHeight="1">
      <c r="B20" s="70" t="s">
        <v>102</v>
      </c>
      <c r="C20" s="71">
        <v>33602</v>
      </c>
      <c r="D20" s="160">
        <v>5063</v>
      </c>
      <c r="E20" s="160">
        <v>456</v>
      </c>
      <c r="F20" s="160">
        <v>153</v>
      </c>
      <c r="G20" s="160">
        <v>121</v>
      </c>
      <c r="H20" s="160">
        <v>44</v>
      </c>
      <c r="I20" s="160">
        <v>9</v>
      </c>
      <c r="J20" s="160">
        <v>5</v>
      </c>
      <c r="K20" s="160">
        <v>1</v>
      </c>
      <c r="L20" s="160">
        <v>1</v>
      </c>
      <c r="M20" s="160">
        <v>2</v>
      </c>
      <c r="N20" s="72">
        <v>0</v>
      </c>
      <c r="O20" s="185">
        <f t="shared" si="0"/>
        <v>39457</v>
      </c>
    </row>
    <row r="21" spans="2:15" ht="14.25" customHeight="1">
      <c r="B21" s="70" t="s">
        <v>103</v>
      </c>
      <c r="C21" s="71">
        <v>19388</v>
      </c>
      <c r="D21" s="160">
        <v>3295</v>
      </c>
      <c r="E21" s="160">
        <v>255</v>
      </c>
      <c r="F21" s="160">
        <v>94</v>
      </c>
      <c r="G21" s="160">
        <v>65</v>
      </c>
      <c r="H21" s="160">
        <v>28</v>
      </c>
      <c r="I21" s="160">
        <v>11</v>
      </c>
      <c r="J21" s="160">
        <v>6</v>
      </c>
      <c r="K21" s="160">
        <v>1</v>
      </c>
      <c r="L21" s="160">
        <v>1</v>
      </c>
      <c r="M21" s="160">
        <v>2</v>
      </c>
      <c r="N21" s="72">
        <v>0</v>
      </c>
      <c r="O21" s="185">
        <f t="shared" si="0"/>
        <v>23146</v>
      </c>
    </row>
    <row r="22" spans="2:15" ht="14.25" customHeight="1">
      <c r="B22" s="70" t="s">
        <v>104</v>
      </c>
      <c r="C22" s="71">
        <v>35070</v>
      </c>
      <c r="D22" s="160">
        <v>3562</v>
      </c>
      <c r="E22" s="160">
        <v>432</v>
      </c>
      <c r="F22" s="160">
        <v>150</v>
      </c>
      <c r="G22" s="160">
        <v>102</v>
      </c>
      <c r="H22" s="160">
        <v>27</v>
      </c>
      <c r="I22" s="160">
        <v>3</v>
      </c>
      <c r="J22" s="160">
        <v>0</v>
      </c>
      <c r="K22" s="160">
        <v>0</v>
      </c>
      <c r="L22" s="160">
        <v>0</v>
      </c>
      <c r="M22" s="160">
        <v>0</v>
      </c>
      <c r="N22" s="72">
        <v>0</v>
      </c>
      <c r="O22" s="185">
        <f t="shared" si="0"/>
        <v>39346</v>
      </c>
    </row>
    <row r="23" spans="2:15" ht="14.25" customHeight="1">
      <c r="B23" s="73" t="s">
        <v>105</v>
      </c>
      <c r="C23" s="74">
        <v>6495</v>
      </c>
      <c r="D23" s="169">
        <v>2766</v>
      </c>
      <c r="E23" s="169">
        <v>419</v>
      </c>
      <c r="F23" s="169">
        <v>130</v>
      </c>
      <c r="G23" s="169">
        <v>123</v>
      </c>
      <c r="H23" s="169">
        <v>26</v>
      </c>
      <c r="I23" s="169">
        <v>17</v>
      </c>
      <c r="J23" s="169">
        <v>6</v>
      </c>
      <c r="K23" s="169">
        <v>1</v>
      </c>
      <c r="L23" s="169">
        <v>1</v>
      </c>
      <c r="M23" s="169">
        <v>1</v>
      </c>
      <c r="N23" s="75">
        <v>0</v>
      </c>
      <c r="O23" s="186">
        <f t="shared" si="0"/>
        <v>9985</v>
      </c>
    </row>
    <row r="24" spans="2:15" ht="14.25" customHeight="1">
      <c r="B24" s="76" t="s">
        <v>106</v>
      </c>
      <c r="C24" s="77">
        <v>31757</v>
      </c>
      <c r="D24" s="174">
        <v>3595</v>
      </c>
      <c r="E24" s="174">
        <v>325</v>
      </c>
      <c r="F24" s="174">
        <v>127</v>
      </c>
      <c r="G24" s="174">
        <v>129</v>
      </c>
      <c r="H24" s="174">
        <v>33</v>
      </c>
      <c r="I24" s="174">
        <v>10</v>
      </c>
      <c r="J24" s="174">
        <v>6</v>
      </c>
      <c r="K24" s="174">
        <v>2</v>
      </c>
      <c r="L24" s="174">
        <v>0</v>
      </c>
      <c r="M24" s="174">
        <v>1</v>
      </c>
      <c r="N24" s="78">
        <v>0</v>
      </c>
      <c r="O24" s="187">
        <f t="shared" si="0"/>
        <v>35985</v>
      </c>
    </row>
    <row r="25" spans="2:15" ht="14.25" customHeight="1">
      <c r="B25" s="70" t="s">
        <v>107</v>
      </c>
      <c r="C25" s="71">
        <v>114935</v>
      </c>
      <c r="D25" s="160">
        <v>15392</v>
      </c>
      <c r="E25" s="160">
        <v>1101</v>
      </c>
      <c r="F25" s="160">
        <v>627</v>
      </c>
      <c r="G25" s="160">
        <v>371</v>
      </c>
      <c r="H25" s="160">
        <v>74</v>
      </c>
      <c r="I25" s="160">
        <v>24</v>
      </c>
      <c r="J25" s="160">
        <v>7</v>
      </c>
      <c r="K25" s="160">
        <v>1</v>
      </c>
      <c r="L25" s="160">
        <v>1</v>
      </c>
      <c r="M25" s="160">
        <v>4</v>
      </c>
      <c r="N25" s="72">
        <v>0</v>
      </c>
      <c r="O25" s="185">
        <f t="shared" si="0"/>
        <v>132537</v>
      </c>
    </row>
    <row r="26" spans="2:15" ht="14.25" customHeight="1">
      <c r="B26" s="70" t="s">
        <v>108</v>
      </c>
      <c r="C26" s="71">
        <v>138154</v>
      </c>
      <c r="D26" s="160">
        <v>21034</v>
      </c>
      <c r="E26" s="160">
        <v>2623</v>
      </c>
      <c r="F26" s="160">
        <v>631</v>
      </c>
      <c r="G26" s="160">
        <v>522</v>
      </c>
      <c r="H26" s="160">
        <v>201</v>
      </c>
      <c r="I26" s="160">
        <v>74</v>
      </c>
      <c r="J26" s="160">
        <v>24</v>
      </c>
      <c r="K26" s="160">
        <v>13</v>
      </c>
      <c r="L26" s="160">
        <v>3</v>
      </c>
      <c r="M26" s="160">
        <v>10</v>
      </c>
      <c r="N26" s="72">
        <v>2</v>
      </c>
      <c r="O26" s="185">
        <f t="shared" si="0"/>
        <v>163291</v>
      </c>
    </row>
    <row r="27" spans="2:15" ht="14.25" customHeight="1">
      <c r="B27" s="70" t="s">
        <v>109</v>
      </c>
      <c r="C27" s="71">
        <v>33422</v>
      </c>
      <c r="D27" s="160">
        <v>6622</v>
      </c>
      <c r="E27" s="160">
        <v>667</v>
      </c>
      <c r="F27" s="160">
        <v>260</v>
      </c>
      <c r="G27" s="160">
        <v>166</v>
      </c>
      <c r="H27" s="160">
        <v>100</v>
      </c>
      <c r="I27" s="160">
        <v>36</v>
      </c>
      <c r="J27" s="160">
        <v>15</v>
      </c>
      <c r="K27" s="160">
        <v>13</v>
      </c>
      <c r="L27" s="160">
        <v>2</v>
      </c>
      <c r="M27" s="160">
        <v>3</v>
      </c>
      <c r="N27" s="72">
        <v>4</v>
      </c>
      <c r="O27" s="185">
        <f t="shared" si="0"/>
        <v>41310</v>
      </c>
    </row>
    <row r="28" spans="2:15" ht="14.25" customHeight="1">
      <c r="B28" s="73" t="s">
        <v>110</v>
      </c>
      <c r="C28" s="74">
        <v>7250</v>
      </c>
      <c r="D28" s="169">
        <v>2007</v>
      </c>
      <c r="E28" s="169">
        <v>212</v>
      </c>
      <c r="F28" s="169">
        <v>84</v>
      </c>
      <c r="G28" s="169">
        <v>52</v>
      </c>
      <c r="H28" s="169">
        <v>18</v>
      </c>
      <c r="I28" s="169">
        <v>7</v>
      </c>
      <c r="J28" s="169">
        <v>1</v>
      </c>
      <c r="K28" s="169">
        <v>2</v>
      </c>
      <c r="L28" s="169">
        <v>0</v>
      </c>
      <c r="M28" s="169">
        <v>5</v>
      </c>
      <c r="N28" s="75">
        <v>0</v>
      </c>
      <c r="O28" s="186">
        <f>SUM(C28:N28)</f>
        <v>9638</v>
      </c>
    </row>
    <row r="29" spans="2:15" ht="14.25" customHeight="1">
      <c r="B29" s="76" t="s">
        <v>87</v>
      </c>
      <c r="C29" s="77">
        <v>5882</v>
      </c>
      <c r="D29" s="174">
        <v>1219</v>
      </c>
      <c r="E29" s="174">
        <v>184</v>
      </c>
      <c r="F29" s="174">
        <v>47</v>
      </c>
      <c r="G29" s="174">
        <v>41</v>
      </c>
      <c r="H29" s="174">
        <v>11</v>
      </c>
      <c r="I29" s="174">
        <v>2</v>
      </c>
      <c r="J29" s="174">
        <v>3</v>
      </c>
      <c r="K29" s="174">
        <v>2</v>
      </c>
      <c r="L29" s="174">
        <v>0</v>
      </c>
      <c r="M29" s="174">
        <v>1</v>
      </c>
      <c r="N29" s="78">
        <v>0</v>
      </c>
      <c r="O29" s="187">
        <f>SUM(C29:N29)</f>
        <v>7392</v>
      </c>
    </row>
    <row r="30" spans="2:15" ht="14.25" customHeight="1">
      <c r="B30" s="70" t="s">
        <v>88</v>
      </c>
      <c r="C30" s="71">
        <v>46538</v>
      </c>
      <c r="D30" s="160">
        <v>7049</v>
      </c>
      <c r="E30" s="160">
        <v>484</v>
      </c>
      <c r="F30" s="160">
        <v>198</v>
      </c>
      <c r="G30" s="160">
        <v>203</v>
      </c>
      <c r="H30" s="160">
        <v>57</v>
      </c>
      <c r="I30" s="160">
        <v>23</v>
      </c>
      <c r="J30" s="160">
        <v>11</v>
      </c>
      <c r="K30" s="160">
        <v>4</v>
      </c>
      <c r="L30" s="160">
        <v>0</v>
      </c>
      <c r="M30" s="160">
        <v>5</v>
      </c>
      <c r="N30" s="72">
        <v>0</v>
      </c>
      <c r="O30" s="185">
        <f t="shared" si="0"/>
        <v>54572</v>
      </c>
    </row>
    <row r="31" spans="2:15" ht="14.25" customHeight="1">
      <c r="B31" s="70" t="s">
        <v>111</v>
      </c>
      <c r="C31" s="71">
        <v>20292</v>
      </c>
      <c r="D31" s="160">
        <v>4382</v>
      </c>
      <c r="E31" s="160">
        <v>675</v>
      </c>
      <c r="F31" s="160">
        <v>235</v>
      </c>
      <c r="G31" s="160">
        <v>125</v>
      </c>
      <c r="H31" s="160">
        <v>16</v>
      </c>
      <c r="I31" s="160">
        <v>13</v>
      </c>
      <c r="J31" s="160">
        <v>3</v>
      </c>
      <c r="K31" s="160">
        <v>3</v>
      </c>
      <c r="L31" s="160">
        <v>1</v>
      </c>
      <c r="M31" s="160">
        <v>2</v>
      </c>
      <c r="N31" s="72">
        <v>0</v>
      </c>
      <c r="O31" s="185">
        <f>SUM(C31:N31)</f>
        <v>25747</v>
      </c>
    </row>
    <row r="32" spans="2:15" ht="14.25" customHeight="1">
      <c r="B32" s="70" t="s">
        <v>112</v>
      </c>
      <c r="C32" s="71">
        <v>27309</v>
      </c>
      <c r="D32" s="160">
        <v>4064</v>
      </c>
      <c r="E32" s="160">
        <v>348</v>
      </c>
      <c r="F32" s="160">
        <v>116</v>
      </c>
      <c r="G32" s="160">
        <v>110</v>
      </c>
      <c r="H32" s="160">
        <v>18</v>
      </c>
      <c r="I32" s="160">
        <v>11</v>
      </c>
      <c r="J32" s="160">
        <v>3</v>
      </c>
      <c r="K32" s="160">
        <v>2</v>
      </c>
      <c r="L32" s="160">
        <v>0</v>
      </c>
      <c r="M32" s="160">
        <v>1</v>
      </c>
      <c r="N32" s="72">
        <v>0</v>
      </c>
      <c r="O32" s="185">
        <f t="shared" si="0"/>
        <v>31982</v>
      </c>
    </row>
    <row r="33" spans="2:15" ht="14.25" customHeight="1">
      <c r="B33" s="73" t="s">
        <v>113</v>
      </c>
      <c r="C33" s="74">
        <v>33502</v>
      </c>
      <c r="D33" s="169">
        <v>6566</v>
      </c>
      <c r="E33" s="169">
        <v>852</v>
      </c>
      <c r="F33" s="169">
        <v>272</v>
      </c>
      <c r="G33" s="169">
        <v>197</v>
      </c>
      <c r="H33" s="169">
        <v>83</v>
      </c>
      <c r="I33" s="169">
        <v>38</v>
      </c>
      <c r="J33" s="169">
        <v>8</v>
      </c>
      <c r="K33" s="169">
        <v>2</v>
      </c>
      <c r="L33" s="169">
        <v>2</v>
      </c>
      <c r="M33" s="169">
        <v>2</v>
      </c>
      <c r="N33" s="75">
        <v>2</v>
      </c>
      <c r="O33" s="186">
        <f t="shared" si="0"/>
        <v>41526</v>
      </c>
    </row>
    <row r="34" spans="2:15" ht="14.25" customHeight="1">
      <c r="B34" s="76" t="s">
        <v>114</v>
      </c>
      <c r="C34" s="77">
        <v>4015</v>
      </c>
      <c r="D34" s="174">
        <v>759</v>
      </c>
      <c r="E34" s="174">
        <v>47</v>
      </c>
      <c r="F34" s="174">
        <v>24</v>
      </c>
      <c r="G34" s="174">
        <v>14</v>
      </c>
      <c r="H34" s="174">
        <v>7</v>
      </c>
      <c r="I34" s="174">
        <v>1</v>
      </c>
      <c r="J34" s="174">
        <v>0</v>
      </c>
      <c r="K34" s="174">
        <v>2</v>
      </c>
      <c r="L34" s="174">
        <v>0</v>
      </c>
      <c r="M34" s="174">
        <v>0</v>
      </c>
      <c r="N34" s="78">
        <v>0</v>
      </c>
      <c r="O34" s="187">
        <f t="shared" si="0"/>
        <v>4869</v>
      </c>
    </row>
    <row r="35" spans="2:15" ht="14.25" customHeight="1">
      <c r="B35" s="70" t="s">
        <v>115</v>
      </c>
      <c r="C35" s="71">
        <v>6259</v>
      </c>
      <c r="D35" s="160">
        <v>1236</v>
      </c>
      <c r="E35" s="160">
        <v>58</v>
      </c>
      <c r="F35" s="160">
        <v>25</v>
      </c>
      <c r="G35" s="160">
        <v>13</v>
      </c>
      <c r="H35" s="160">
        <v>3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72">
        <v>0</v>
      </c>
      <c r="O35" s="185">
        <f>SUM(C35:N35)</f>
        <v>7594</v>
      </c>
    </row>
    <row r="36" spans="2:15" ht="14.25" customHeight="1">
      <c r="B36" s="70" t="s">
        <v>116</v>
      </c>
      <c r="C36" s="71">
        <v>24764</v>
      </c>
      <c r="D36" s="160">
        <v>4977</v>
      </c>
      <c r="E36" s="160">
        <v>437</v>
      </c>
      <c r="F36" s="160">
        <v>151</v>
      </c>
      <c r="G36" s="160">
        <v>133</v>
      </c>
      <c r="H36" s="160">
        <v>29</v>
      </c>
      <c r="I36" s="160">
        <v>19</v>
      </c>
      <c r="J36" s="160">
        <v>1</v>
      </c>
      <c r="K36" s="160">
        <v>3</v>
      </c>
      <c r="L36" s="160">
        <v>0</v>
      </c>
      <c r="M36" s="160">
        <v>1</v>
      </c>
      <c r="N36" s="72">
        <v>1</v>
      </c>
      <c r="O36" s="185">
        <f t="shared" si="0"/>
        <v>30516</v>
      </c>
    </row>
    <row r="37" spans="2:15" ht="14.25" customHeight="1">
      <c r="B37" s="70" t="s">
        <v>117</v>
      </c>
      <c r="C37" s="71">
        <v>34587</v>
      </c>
      <c r="D37" s="160">
        <v>6607</v>
      </c>
      <c r="E37" s="160">
        <v>690</v>
      </c>
      <c r="F37" s="160">
        <v>194</v>
      </c>
      <c r="G37" s="160">
        <v>145</v>
      </c>
      <c r="H37" s="160">
        <v>31</v>
      </c>
      <c r="I37" s="160">
        <v>23</v>
      </c>
      <c r="J37" s="160">
        <v>13</v>
      </c>
      <c r="K37" s="160">
        <v>4</v>
      </c>
      <c r="L37" s="160">
        <v>1</v>
      </c>
      <c r="M37" s="160">
        <v>1</v>
      </c>
      <c r="N37" s="72">
        <v>2</v>
      </c>
      <c r="O37" s="185">
        <f t="shared" si="0"/>
        <v>42298</v>
      </c>
    </row>
    <row r="38" spans="2:15" ht="14.25" customHeight="1">
      <c r="B38" s="73" t="s">
        <v>118</v>
      </c>
      <c r="C38" s="74">
        <v>17067</v>
      </c>
      <c r="D38" s="169">
        <v>3794</v>
      </c>
      <c r="E38" s="169">
        <v>565</v>
      </c>
      <c r="F38" s="169">
        <v>84</v>
      </c>
      <c r="G38" s="169">
        <v>74</v>
      </c>
      <c r="H38" s="169">
        <v>13</v>
      </c>
      <c r="I38" s="169">
        <v>11</v>
      </c>
      <c r="J38" s="169">
        <v>2</v>
      </c>
      <c r="K38" s="169">
        <v>2</v>
      </c>
      <c r="L38" s="169">
        <v>0</v>
      </c>
      <c r="M38" s="169">
        <v>1</v>
      </c>
      <c r="N38" s="75">
        <v>0</v>
      </c>
      <c r="O38" s="186">
        <f t="shared" si="0"/>
        <v>21613</v>
      </c>
    </row>
    <row r="39" spans="2:15" ht="14.25" customHeight="1">
      <c r="B39" s="76" t="s">
        <v>119</v>
      </c>
      <c r="C39" s="77">
        <v>36325</v>
      </c>
      <c r="D39" s="174">
        <v>4789</v>
      </c>
      <c r="E39" s="174">
        <v>716</v>
      </c>
      <c r="F39" s="174">
        <v>128</v>
      </c>
      <c r="G39" s="174">
        <v>79</v>
      </c>
      <c r="H39" s="174">
        <v>20</v>
      </c>
      <c r="I39" s="174">
        <v>15</v>
      </c>
      <c r="J39" s="174">
        <v>3</v>
      </c>
      <c r="K39" s="174">
        <v>2</v>
      </c>
      <c r="L39" s="174">
        <v>0</v>
      </c>
      <c r="M39" s="174">
        <v>1</v>
      </c>
      <c r="N39" s="78">
        <v>0</v>
      </c>
      <c r="O39" s="187">
        <f t="shared" si="0"/>
        <v>42078</v>
      </c>
    </row>
    <row r="40" spans="2:15" ht="14.25" customHeight="1">
      <c r="B40" s="70" t="s">
        <v>120</v>
      </c>
      <c r="C40" s="71">
        <v>20851</v>
      </c>
      <c r="D40" s="160">
        <v>2056</v>
      </c>
      <c r="E40" s="160">
        <v>100</v>
      </c>
      <c r="F40" s="160">
        <v>47</v>
      </c>
      <c r="G40" s="160">
        <v>46</v>
      </c>
      <c r="H40" s="160">
        <v>11</v>
      </c>
      <c r="I40" s="160">
        <v>9</v>
      </c>
      <c r="J40" s="160">
        <v>0</v>
      </c>
      <c r="K40" s="160">
        <v>0</v>
      </c>
      <c r="L40" s="160">
        <v>0</v>
      </c>
      <c r="M40" s="160">
        <v>0</v>
      </c>
      <c r="N40" s="72">
        <v>0</v>
      </c>
      <c r="O40" s="185">
        <f t="shared" si="0"/>
        <v>23120</v>
      </c>
    </row>
    <row r="41" spans="2:15" ht="14.25" customHeight="1">
      <c r="B41" s="70" t="s">
        <v>121</v>
      </c>
      <c r="C41" s="71">
        <v>42588</v>
      </c>
      <c r="D41" s="160">
        <v>8132</v>
      </c>
      <c r="E41" s="160">
        <v>661</v>
      </c>
      <c r="F41" s="160">
        <v>195</v>
      </c>
      <c r="G41" s="160">
        <v>117</v>
      </c>
      <c r="H41" s="160">
        <v>21</v>
      </c>
      <c r="I41" s="160">
        <v>8</v>
      </c>
      <c r="J41" s="160">
        <v>3</v>
      </c>
      <c r="K41" s="160">
        <v>0</v>
      </c>
      <c r="L41" s="160">
        <v>1</v>
      </c>
      <c r="M41" s="160">
        <v>0</v>
      </c>
      <c r="N41" s="72">
        <v>0</v>
      </c>
      <c r="O41" s="185">
        <f t="shared" si="0"/>
        <v>51726</v>
      </c>
    </row>
    <row r="42" spans="2:15" ht="14.25" customHeight="1">
      <c r="B42" s="70" t="s">
        <v>122</v>
      </c>
      <c r="C42" s="71">
        <v>7460</v>
      </c>
      <c r="D42" s="160">
        <v>1801</v>
      </c>
      <c r="E42" s="160">
        <v>288</v>
      </c>
      <c r="F42" s="160">
        <v>102</v>
      </c>
      <c r="G42" s="160">
        <v>69</v>
      </c>
      <c r="H42" s="160">
        <v>10</v>
      </c>
      <c r="I42" s="160">
        <v>3</v>
      </c>
      <c r="J42" s="160">
        <v>1</v>
      </c>
      <c r="K42" s="160">
        <v>0</v>
      </c>
      <c r="L42" s="160">
        <v>0</v>
      </c>
      <c r="M42" s="160">
        <v>0</v>
      </c>
      <c r="N42" s="72">
        <v>0</v>
      </c>
      <c r="O42" s="185">
        <f t="shared" si="0"/>
        <v>9734</v>
      </c>
    </row>
    <row r="43" spans="2:15" ht="14.25" customHeight="1">
      <c r="B43" s="73" t="s">
        <v>123</v>
      </c>
      <c r="C43" s="74">
        <v>19795</v>
      </c>
      <c r="D43" s="169">
        <v>6897</v>
      </c>
      <c r="E43" s="169">
        <v>921</v>
      </c>
      <c r="F43" s="169">
        <v>318</v>
      </c>
      <c r="G43" s="169">
        <v>248</v>
      </c>
      <c r="H43" s="169">
        <v>39</v>
      </c>
      <c r="I43" s="169">
        <v>23</v>
      </c>
      <c r="J43" s="169">
        <v>6</v>
      </c>
      <c r="K43" s="169">
        <v>0</v>
      </c>
      <c r="L43" s="169">
        <v>1</v>
      </c>
      <c r="M43" s="169">
        <v>5</v>
      </c>
      <c r="N43" s="75">
        <v>1</v>
      </c>
      <c r="O43" s="186">
        <f t="shared" si="0"/>
        <v>28254</v>
      </c>
    </row>
    <row r="44" spans="2:15" ht="14.25" customHeight="1">
      <c r="B44" s="76" t="s">
        <v>124</v>
      </c>
      <c r="C44" s="77">
        <v>4072</v>
      </c>
      <c r="D44" s="174">
        <v>1451</v>
      </c>
      <c r="E44" s="174">
        <v>160</v>
      </c>
      <c r="F44" s="174">
        <v>49</v>
      </c>
      <c r="G44" s="174">
        <v>24</v>
      </c>
      <c r="H44" s="174">
        <v>5</v>
      </c>
      <c r="I44" s="174">
        <v>3</v>
      </c>
      <c r="J44" s="174">
        <v>1</v>
      </c>
      <c r="K44" s="174">
        <v>1</v>
      </c>
      <c r="L44" s="174">
        <v>0</v>
      </c>
      <c r="M44" s="174">
        <v>0</v>
      </c>
      <c r="N44" s="78">
        <v>0</v>
      </c>
      <c r="O44" s="187">
        <f t="shared" si="0"/>
        <v>5766</v>
      </c>
    </row>
    <row r="45" spans="2:15" ht="14.25" customHeight="1">
      <c r="B45" s="70" t="s">
        <v>125</v>
      </c>
      <c r="C45" s="71">
        <v>4855</v>
      </c>
      <c r="D45" s="160">
        <v>2262</v>
      </c>
      <c r="E45" s="160">
        <v>393</v>
      </c>
      <c r="F45" s="160">
        <v>126</v>
      </c>
      <c r="G45" s="160">
        <v>97</v>
      </c>
      <c r="H45" s="160">
        <v>23</v>
      </c>
      <c r="I45" s="160">
        <v>8</v>
      </c>
      <c r="J45" s="160">
        <v>3</v>
      </c>
      <c r="K45" s="160">
        <v>0</v>
      </c>
      <c r="L45" s="160">
        <v>0</v>
      </c>
      <c r="M45" s="160">
        <v>2</v>
      </c>
      <c r="N45" s="72">
        <v>0</v>
      </c>
      <c r="O45" s="185">
        <f t="shared" si="0"/>
        <v>7769</v>
      </c>
    </row>
    <row r="46" spans="2:15" ht="14.25" customHeight="1">
      <c r="B46" s="70" t="s">
        <v>126</v>
      </c>
      <c r="C46" s="71">
        <v>21999</v>
      </c>
      <c r="D46" s="160">
        <v>4231</v>
      </c>
      <c r="E46" s="160">
        <v>476</v>
      </c>
      <c r="F46" s="160">
        <v>183</v>
      </c>
      <c r="G46" s="160">
        <v>109</v>
      </c>
      <c r="H46" s="160">
        <v>26</v>
      </c>
      <c r="I46" s="160">
        <v>10</v>
      </c>
      <c r="J46" s="160">
        <v>1</v>
      </c>
      <c r="K46" s="160">
        <v>1</v>
      </c>
      <c r="L46" s="160">
        <v>1</v>
      </c>
      <c r="M46" s="160">
        <v>0</v>
      </c>
      <c r="N46" s="72">
        <v>0</v>
      </c>
      <c r="O46" s="185">
        <f t="shared" si="0"/>
        <v>27037</v>
      </c>
    </row>
    <row r="47" spans="2:15" ht="14.25" customHeight="1">
      <c r="B47" s="70" t="s">
        <v>127</v>
      </c>
      <c r="C47" s="71">
        <v>27055</v>
      </c>
      <c r="D47" s="160">
        <v>4844</v>
      </c>
      <c r="E47" s="160">
        <v>397</v>
      </c>
      <c r="F47" s="160">
        <v>109</v>
      </c>
      <c r="G47" s="160">
        <v>85</v>
      </c>
      <c r="H47" s="160">
        <v>28</v>
      </c>
      <c r="I47" s="160">
        <v>15</v>
      </c>
      <c r="J47" s="160">
        <v>4</v>
      </c>
      <c r="K47" s="160">
        <v>2</v>
      </c>
      <c r="L47" s="160">
        <v>0</v>
      </c>
      <c r="M47" s="160">
        <v>1</v>
      </c>
      <c r="N47" s="72">
        <v>0</v>
      </c>
      <c r="O47" s="185">
        <f>SUM(C47:N47)</f>
        <v>32540</v>
      </c>
    </row>
    <row r="48" spans="2:15" ht="14.25" customHeight="1">
      <c r="B48" s="73" t="s">
        <v>128</v>
      </c>
      <c r="C48" s="74">
        <v>16534</v>
      </c>
      <c r="D48" s="169">
        <v>1667</v>
      </c>
      <c r="E48" s="169">
        <v>200</v>
      </c>
      <c r="F48" s="169">
        <v>38</v>
      </c>
      <c r="G48" s="169">
        <v>29</v>
      </c>
      <c r="H48" s="169">
        <v>6</v>
      </c>
      <c r="I48" s="169">
        <v>7</v>
      </c>
      <c r="J48" s="169">
        <v>2</v>
      </c>
      <c r="K48" s="169">
        <v>0</v>
      </c>
      <c r="L48" s="169">
        <v>0</v>
      </c>
      <c r="M48" s="169">
        <v>0</v>
      </c>
      <c r="N48" s="75">
        <v>0</v>
      </c>
      <c r="O48" s="186">
        <f t="shared" si="0"/>
        <v>18483</v>
      </c>
    </row>
    <row r="49" spans="2:15" ht="14.25" customHeight="1">
      <c r="B49" s="70" t="s">
        <v>129</v>
      </c>
      <c r="C49" s="71">
        <v>26733</v>
      </c>
      <c r="D49" s="160">
        <v>4496</v>
      </c>
      <c r="E49" s="160">
        <v>425</v>
      </c>
      <c r="F49" s="160">
        <v>121</v>
      </c>
      <c r="G49" s="160">
        <v>104</v>
      </c>
      <c r="H49" s="160">
        <v>29</v>
      </c>
      <c r="I49" s="160">
        <v>7</v>
      </c>
      <c r="J49" s="160">
        <v>3</v>
      </c>
      <c r="K49" s="160">
        <v>1</v>
      </c>
      <c r="L49" s="160">
        <v>0</v>
      </c>
      <c r="M49" s="160">
        <v>1</v>
      </c>
      <c r="N49" s="72">
        <v>0</v>
      </c>
      <c r="O49" s="185">
        <f t="shared" si="0"/>
        <v>31920</v>
      </c>
    </row>
    <row r="50" spans="2:15" ht="14.25" customHeight="1" thickBot="1">
      <c r="B50" s="79" t="s">
        <v>130</v>
      </c>
      <c r="C50" s="80">
        <v>20645</v>
      </c>
      <c r="D50" s="179">
        <v>2785</v>
      </c>
      <c r="E50" s="179">
        <v>180</v>
      </c>
      <c r="F50" s="179">
        <v>86</v>
      </c>
      <c r="G50" s="179">
        <v>56</v>
      </c>
      <c r="H50" s="179">
        <v>38</v>
      </c>
      <c r="I50" s="179">
        <v>32</v>
      </c>
      <c r="J50" s="179">
        <v>14</v>
      </c>
      <c r="K50" s="179">
        <v>2</v>
      </c>
      <c r="L50" s="179">
        <v>2</v>
      </c>
      <c r="M50" s="179">
        <v>2</v>
      </c>
      <c r="N50" s="81">
        <v>0</v>
      </c>
      <c r="O50" s="188">
        <f>SUM(C50:N50)</f>
        <v>23842</v>
      </c>
    </row>
    <row r="51" spans="2:15" ht="14.25" customHeight="1" thickBot="1" thickTop="1">
      <c r="B51" s="82" t="s">
        <v>131</v>
      </c>
      <c r="C51" s="83">
        <f>SUM(C4:C50)</f>
        <v>1400346</v>
      </c>
      <c r="D51" s="84">
        <f aca="true" t="shared" si="1" ref="D51:O51">SUM(D4:D50)</f>
        <v>224772</v>
      </c>
      <c r="E51" s="84">
        <f t="shared" si="1"/>
        <v>23879</v>
      </c>
      <c r="F51" s="84">
        <f t="shared" si="1"/>
        <v>8263</v>
      </c>
      <c r="G51" s="84">
        <f t="shared" si="1"/>
        <v>6388</v>
      </c>
      <c r="H51" s="84">
        <f t="shared" si="1"/>
        <v>1821</v>
      </c>
      <c r="I51" s="84">
        <f t="shared" si="1"/>
        <v>875</v>
      </c>
      <c r="J51" s="84">
        <f t="shared" si="1"/>
        <v>284</v>
      </c>
      <c r="K51" s="84">
        <f t="shared" si="1"/>
        <v>86</v>
      </c>
      <c r="L51" s="84">
        <f t="shared" si="1"/>
        <v>34</v>
      </c>
      <c r="M51" s="84">
        <f t="shared" si="1"/>
        <v>76</v>
      </c>
      <c r="N51" s="85">
        <f t="shared" si="1"/>
        <v>14</v>
      </c>
      <c r="O51" s="189">
        <f t="shared" si="1"/>
        <v>1666838</v>
      </c>
    </row>
  </sheetData>
  <sheetProtection/>
  <printOptions horizontalCentered="1"/>
  <pageMargins left="0.5905511811023623" right="0.5905511811023623" top="0.5118110236220472" bottom="0.3937007874015748" header="0.3937007874015748" footer="0.5118110236220472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7"/>
  <sheetViews>
    <sheetView showGridLines="0" view="pageBreakPreview" zoomScale="75" zoomScaleNormal="75" zoomScaleSheetLayoutView="75" zoomScalePageLayoutView="0" workbookViewId="0" topLeftCell="A1">
      <pane xSplit="2" topLeftCell="C1" activePane="topRight" state="frozen"/>
      <selection pane="topLeft" activeCell="I32" sqref="I32"/>
      <selection pane="topRight" activeCell="AC1" sqref="AC1"/>
    </sheetView>
  </sheetViews>
  <sheetFormatPr defaultColWidth="9.00390625" defaultRowHeight="13.5"/>
  <cols>
    <col min="1" max="1" width="1.37890625" style="56" customWidth="1"/>
    <col min="2" max="2" width="10.625" style="56" customWidth="1"/>
    <col min="3" max="3" width="9.125" style="56" customWidth="1"/>
    <col min="4" max="4" width="7.50390625" style="56" customWidth="1"/>
    <col min="5" max="5" width="6.875" style="56" customWidth="1"/>
    <col min="6" max="6" width="6.75390625" style="56" customWidth="1"/>
    <col min="7" max="7" width="7.875" style="56" customWidth="1"/>
    <col min="8" max="8" width="8.375" style="56" customWidth="1"/>
    <col min="9" max="9" width="9.625" style="56" bestFit="1" customWidth="1"/>
    <col min="10" max="11" width="7.375" style="56" customWidth="1"/>
    <col min="12" max="12" width="7.50390625" style="56" customWidth="1"/>
    <col min="13" max="13" width="5.50390625" style="56" customWidth="1"/>
    <col min="14" max="14" width="7.25390625" style="56" customWidth="1"/>
    <col min="15" max="15" width="5.50390625" style="56" customWidth="1"/>
    <col min="16" max="16" width="7.50390625" style="56" customWidth="1"/>
    <col min="17" max="17" width="5.50390625" style="56" customWidth="1"/>
    <col min="18" max="19" width="7.50390625" style="56" customWidth="1"/>
    <col min="20" max="20" width="7.375" style="56" customWidth="1"/>
    <col min="21" max="21" width="7.50390625" style="56" customWidth="1"/>
    <col min="22" max="22" width="8.625" style="56" customWidth="1"/>
    <col min="23" max="25" width="8.375" style="56" customWidth="1"/>
    <col min="26" max="26" width="8.50390625" style="56" customWidth="1"/>
    <col min="27" max="27" width="8.625" style="56" customWidth="1"/>
    <col min="28" max="16384" width="9.00390625" style="56" customWidth="1"/>
  </cols>
  <sheetData>
    <row r="1" s="2" customFormat="1" ht="15.75" customHeight="1">
      <c r="B1" s="2" t="s">
        <v>155</v>
      </c>
    </row>
    <row r="2" s="2" customFormat="1" ht="15.75" customHeight="1" thickBot="1">
      <c r="B2" s="2" t="s">
        <v>159</v>
      </c>
    </row>
    <row r="3" spans="2:27" s="2" customFormat="1" ht="17.25" customHeight="1">
      <c r="B3" s="245" t="s">
        <v>0</v>
      </c>
      <c r="C3" s="236" t="s">
        <v>3</v>
      </c>
      <c r="D3" s="249"/>
      <c r="E3" s="249"/>
      <c r="F3" s="249"/>
      <c r="G3" s="250"/>
      <c r="H3" s="257" t="s">
        <v>9</v>
      </c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45" t="s">
        <v>152</v>
      </c>
    </row>
    <row r="4" spans="2:27" ht="17.25" customHeight="1">
      <c r="B4" s="248"/>
      <c r="C4" s="237"/>
      <c r="D4" s="251"/>
      <c r="E4" s="251"/>
      <c r="F4" s="251"/>
      <c r="G4" s="252"/>
      <c r="H4" s="253" t="s">
        <v>14</v>
      </c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33" t="s">
        <v>27</v>
      </c>
      <c r="W4" s="234"/>
      <c r="X4" s="234"/>
      <c r="Y4" s="234"/>
      <c r="Z4" s="255" t="s">
        <v>153</v>
      </c>
      <c r="AA4" s="246"/>
    </row>
    <row r="5" spans="2:27" ht="46.5" customHeight="1" thickBot="1">
      <c r="B5" s="247"/>
      <c r="C5" s="5" t="s">
        <v>10</v>
      </c>
      <c r="D5" s="6" t="s">
        <v>11</v>
      </c>
      <c r="E5" s="6" t="s">
        <v>12</v>
      </c>
      <c r="F5" s="39" t="s">
        <v>5</v>
      </c>
      <c r="G5" s="40" t="s">
        <v>2</v>
      </c>
      <c r="H5" s="41" t="s">
        <v>10</v>
      </c>
      <c r="I5" s="6" t="s">
        <v>13</v>
      </c>
      <c r="J5" s="6" t="s">
        <v>135</v>
      </c>
      <c r="K5" s="6" t="s">
        <v>17</v>
      </c>
      <c r="L5" s="6" t="s">
        <v>16</v>
      </c>
      <c r="M5" s="6" t="s">
        <v>12</v>
      </c>
      <c r="N5" s="6" t="s">
        <v>15</v>
      </c>
      <c r="O5" s="6" t="s">
        <v>18</v>
      </c>
      <c r="P5" s="6" t="s">
        <v>19</v>
      </c>
      <c r="Q5" s="6" t="s">
        <v>25</v>
      </c>
      <c r="R5" s="6" t="s">
        <v>24</v>
      </c>
      <c r="S5" s="6" t="s">
        <v>20</v>
      </c>
      <c r="T5" s="6" t="s">
        <v>21</v>
      </c>
      <c r="U5" s="7" t="s">
        <v>22</v>
      </c>
      <c r="V5" s="42" t="s">
        <v>23</v>
      </c>
      <c r="W5" s="8" t="s">
        <v>28</v>
      </c>
      <c r="X5" s="8" t="s">
        <v>29</v>
      </c>
      <c r="Y5" s="43" t="s">
        <v>30</v>
      </c>
      <c r="Z5" s="256"/>
      <c r="AA5" s="247"/>
    </row>
    <row r="6" spans="2:30" s="2" customFormat="1" ht="14.25" customHeight="1">
      <c r="B6" s="70" t="s">
        <v>85</v>
      </c>
      <c r="C6" s="71">
        <v>15495</v>
      </c>
      <c r="D6" s="160">
        <v>2756</v>
      </c>
      <c r="E6" s="160">
        <v>14</v>
      </c>
      <c r="F6" s="72">
        <v>276</v>
      </c>
      <c r="G6" s="167">
        <f>SUM(C6:F6)</f>
        <v>18541</v>
      </c>
      <c r="H6" s="161">
        <v>2898</v>
      </c>
      <c r="I6" s="160">
        <v>21074</v>
      </c>
      <c r="J6" s="160">
        <v>17</v>
      </c>
      <c r="K6" s="160">
        <v>75</v>
      </c>
      <c r="L6" s="160">
        <v>1853</v>
      </c>
      <c r="M6" s="160">
        <v>14</v>
      </c>
      <c r="N6" s="160">
        <v>242</v>
      </c>
      <c r="O6" s="160">
        <v>2</v>
      </c>
      <c r="P6" s="160">
        <v>42</v>
      </c>
      <c r="Q6" s="160">
        <v>2</v>
      </c>
      <c r="R6" s="160">
        <v>2</v>
      </c>
      <c r="S6" s="160">
        <v>0</v>
      </c>
      <c r="T6" s="160">
        <v>1</v>
      </c>
      <c r="U6" s="72">
        <v>2</v>
      </c>
      <c r="V6" s="168">
        <v>12750</v>
      </c>
      <c r="W6" s="160">
        <v>3013</v>
      </c>
      <c r="X6" s="160">
        <v>3</v>
      </c>
      <c r="Y6" s="72">
        <v>2</v>
      </c>
      <c r="Z6" s="190">
        <f>SUM(H6:V6)</f>
        <v>38974</v>
      </c>
      <c r="AA6" s="185">
        <f>SUM(G6,Z6)</f>
        <v>57515</v>
      </c>
      <c r="AB6" s="87"/>
      <c r="AC6" s="126"/>
      <c r="AD6" s="135"/>
    </row>
    <row r="7" spans="2:30" s="2" customFormat="1" ht="14.25" customHeight="1">
      <c r="B7" s="70" t="s">
        <v>89</v>
      </c>
      <c r="C7" s="71">
        <v>55807</v>
      </c>
      <c r="D7" s="160">
        <v>7903</v>
      </c>
      <c r="E7" s="160">
        <v>0</v>
      </c>
      <c r="F7" s="72">
        <v>97</v>
      </c>
      <c r="G7" s="167">
        <f>SUM(C7:F7)</f>
        <v>63807</v>
      </c>
      <c r="H7" s="161">
        <v>765</v>
      </c>
      <c r="I7" s="160">
        <v>6997</v>
      </c>
      <c r="J7" s="160">
        <v>3</v>
      </c>
      <c r="K7" s="160">
        <v>2</v>
      </c>
      <c r="L7" s="160">
        <v>809</v>
      </c>
      <c r="M7" s="160">
        <v>0</v>
      </c>
      <c r="N7" s="160">
        <v>35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2</v>
      </c>
      <c r="U7" s="72">
        <v>1</v>
      </c>
      <c r="V7" s="168">
        <v>18836</v>
      </c>
      <c r="W7" s="160">
        <v>0</v>
      </c>
      <c r="X7" s="160">
        <v>0</v>
      </c>
      <c r="Y7" s="72">
        <v>0</v>
      </c>
      <c r="Z7" s="190">
        <f aca="true" t="shared" si="0" ref="Z7:Z51">SUM(H7:V7)</f>
        <v>27450</v>
      </c>
      <c r="AA7" s="185">
        <f aca="true" t="shared" si="1" ref="AA7:AA52">SUM(G7,Z7)</f>
        <v>91257</v>
      </c>
      <c r="AB7" s="87"/>
      <c r="AC7" s="126"/>
      <c r="AD7" s="135"/>
    </row>
    <row r="8" spans="2:30" s="2" customFormat="1" ht="14.25" customHeight="1">
      <c r="B8" s="70" t="s">
        <v>90</v>
      </c>
      <c r="C8" s="71">
        <v>3847</v>
      </c>
      <c r="D8" s="160">
        <v>465</v>
      </c>
      <c r="E8" s="160">
        <v>0</v>
      </c>
      <c r="F8" s="72">
        <v>84</v>
      </c>
      <c r="G8" s="167">
        <f aca="true" t="shared" si="2" ref="G8:G52">SUM(C8:F8)</f>
        <v>4396</v>
      </c>
      <c r="H8" s="161">
        <v>1772</v>
      </c>
      <c r="I8" s="160">
        <v>18433</v>
      </c>
      <c r="J8" s="160">
        <v>117</v>
      </c>
      <c r="K8" s="160">
        <v>9</v>
      </c>
      <c r="L8" s="160">
        <v>1518</v>
      </c>
      <c r="M8" s="160">
        <v>3</v>
      </c>
      <c r="N8" s="160">
        <v>75</v>
      </c>
      <c r="O8" s="160">
        <v>39</v>
      </c>
      <c r="P8" s="160">
        <v>1</v>
      </c>
      <c r="Q8" s="160">
        <v>0</v>
      </c>
      <c r="R8" s="160">
        <v>3</v>
      </c>
      <c r="S8" s="160">
        <v>1</v>
      </c>
      <c r="T8" s="160">
        <v>0</v>
      </c>
      <c r="U8" s="72">
        <v>0</v>
      </c>
      <c r="V8" s="168">
        <v>16085</v>
      </c>
      <c r="W8" s="160">
        <v>2515</v>
      </c>
      <c r="X8" s="160">
        <v>0</v>
      </c>
      <c r="Y8" s="72">
        <v>83</v>
      </c>
      <c r="Z8" s="190">
        <f t="shared" si="0"/>
        <v>38056</v>
      </c>
      <c r="AA8" s="185">
        <f t="shared" si="1"/>
        <v>42452</v>
      </c>
      <c r="AB8" s="87"/>
      <c r="AC8" s="126"/>
      <c r="AD8" s="135"/>
    </row>
    <row r="9" spans="2:30" s="2" customFormat="1" ht="14.25" customHeight="1">
      <c r="B9" s="70" t="s">
        <v>91</v>
      </c>
      <c r="C9" s="71">
        <v>20772</v>
      </c>
      <c r="D9" s="160">
        <v>2689</v>
      </c>
      <c r="E9" s="160">
        <v>7</v>
      </c>
      <c r="F9" s="72">
        <v>786</v>
      </c>
      <c r="G9" s="167">
        <f t="shared" si="2"/>
        <v>24254</v>
      </c>
      <c r="H9" s="161">
        <v>1218</v>
      </c>
      <c r="I9" s="160">
        <v>13578</v>
      </c>
      <c r="J9" s="160">
        <v>27</v>
      </c>
      <c r="K9" s="160">
        <v>145</v>
      </c>
      <c r="L9" s="160">
        <v>582</v>
      </c>
      <c r="M9" s="160">
        <v>0</v>
      </c>
      <c r="N9" s="160">
        <v>120</v>
      </c>
      <c r="O9" s="160">
        <v>20</v>
      </c>
      <c r="P9" s="160">
        <v>126</v>
      </c>
      <c r="Q9" s="160">
        <v>0</v>
      </c>
      <c r="R9" s="160">
        <v>7</v>
      </c>
      <c r="S9" s="160">
        <v>6</v>
      </c>
      <c r="T9" s="160">
        <v>1</v>
      </c>
      <c r="U9" s="72">
        <v>1</v>
      </c>
      <c r="V9" s="168">
        <v>19598</v>
      </c>
      <c r="W9" s="160">
        <v>641</v>
      </c>
      <c r="X9" s="160">
        <v>134</v>
      </c>
      <c r="Y9" s="72">
        <v>526</v>
      </c>
      <c r="Z9" s="190">
        <f t="shared" si="0"/>
        <v>35429</v>
      </c>
      <c r="AA9" s="185">
        <f t="shared" si="1"/>
        <v>59683</v>
      </c>
      <c r="AB9" s="87"/>
      <c r="AC9" s="126"/>
      <c r="AD9" s="135"/>
    </row>
    <row r="10" spans="2:30" s="2" customFormat="1" ht="14.25" customHeight="1">
      <c r="B10" s="73" t="s">
        <v>92</v>
      </c>
      <c r="C10" s="74">
        <v>26852</v>
      </c>
      <c r="D10" s="169">
        <v>1142</v>
      </c>
      <c r="E10" s="169">
        <v>10</v>
      </c>
      <c r="F10" s="75">
        <v>1101</v>
      </c>
      <c r="G10" s="171">
        <f t="shared" si="2"/>
        <v>29105</v>
      </c>
      <c r="H10" s="170">
        <v>770</v>
      </c>
      <c r="I10" s="169">
        <v>14413</v>
      </c>
      <c r="J10" s="169">
        <v>0</v>
      </c>
      <c r="K10" s="169">
        <v>4</v>
      </c>
      <c r="L10" s="169">
        <v>1291</v>
      </c>
      <c r="M10" s="169">
        <v>1</v>
      </c>
      <c r="N10" s="169">
        <v>94</v>
      </c>
      <c r="O10" s="169">
        <v>11</v>
      </c>
      <c r="P10" s="169">
        <v>56</v>
      </c>
      <c r="Q10" s="169">
        <v>3</v>
      </c>
      <c r="R10" s="169">
        <v>0</v>
      </c>
      <c r="S10" s="169">
        <v>0</v>
      </c>
      <c r="T10" s="169">
        <v>0</v>
      </c>
      <c r="U10" s="75">
        <v>2</v>
      </c>
      <c r="V10" s="173">
        <v>16919</v>
      </c>
      <c r="W10" s="169">
        <v>1941</v>
      </c>
      <c r="X10" s="169">
        <v>95</v>
      </c>
      <c r="Y10" s="75">
        <v>30</v>
      </c>
      <c r="Z10" s="191">
        <f t="shared" si="0"/>
        <v>33564</v>
      </c>
      <c r="AA10" s="186">
        <f t="shared" si="1"/>
        <v>62669</v>
      </c>
      <c r="AB10" s="87"/>
      <c r="AC10" s="126"/>
      <c r="AD10" s="135"/>
    </row>
    <row r="11" spans="2:30" s="2" customFormat="1" ht="14.25" customHeight="1">
      <c r="B11" s="76" t="s">
        <v>93</v>
      </c>
      <c r="C11" s="77">
        <v>40707</v>
      </c>
      <c r="D11" s="174">
        <v>3648</v>
      </c>
      <c r="E11" s="174">
        <v>2</v>
      </c>
      <c r="F11" s="78">
        <v>440</v>
      </c>
      <c r="G11" s="176">
        <f t="shared" si="2"/>
        <v>44797</v>
      </c>
      <c r="H11" s="175">
        <v>1210</v>
      </c>
      <c r="I11" s="174">
        <v>12721</v>
      </c>
      <c r="J11" s="174">
        <v>5</v>
      </c>
      <c r="K11" s="174">
        <v>112</v>
      </c>
      <c r="L11" s="174">
        <v>518</v>
      </c>
      <c r="M11" s="174">
        <v>7</v>
      </c>
      <c r="N11" s="174">
        <v>42</v>
      </c>
      <c r="O11" s="174">
        <v>11</v>
      </c>
      <c r="P11" s="174">
        <v>132</v>
      </c>
      <c r="Q11" s="174">
        <v>2</v>
      </c>
      <c r="R11" s="174">
        <v>0</v>
      </c>
      <c r="S11" s="174">
        <v>0</v>
      </c>
      <c r="T11" s="174">
        <v>1</v>
      </c>
      <c r="U11" s="78">
        <v>2</v>
      </c>
      <c r="V11" s="178">
        <v>13646</v>
      </c>
      <c r="W11" s="174">
        <v>1432</v>
      </c>
      <c r="X11" s="174">
        <v>2</v>
      </c>
      <c r="Y11" s="78">
        <v>232</v>
      </c>
      <c r="Z11" s="192">
        <f t="shared" si="0"/>
        <v>28409</v>
      </c>
      <c r="AA11" s="185">
        <f t="shared" si="1"/>
        <v>73206</v>
      </c>
      <c r="AB11" s="87"/>
      <c r="AC11" s="126"/>
      <c r="AD11" s="135"/>
    </row>
    <row r="12" spans="2:30" s="2" customFormat="1" ht="14.25" customHeight="1">
      <c r="B12" s="70" t="s">
        <v>94</v>
      </c>
      <c r="C12" s="71">
        <v>121323</v>
      </c>
      <c r="D12" s="160">
        <v>13762</v>
      </c>
      <c r="E12" s="160">
        <v>0</v>
      </c>
      <c r="F12" s="72">
        <v>3032</v>
      </c>
      <c r="G12" s="167">
        <f t="shared" si="2"/>
        <v>138117</v>
      </c>
      <c r="H12" s="161">
        <v>1902</v>
      </c>
      <c r="I12" s="160">
        <v>32582</v>
      </c>
      <c r="J12" s="160">
        <v>20</v>
      </c>
      <c r="K12" s="160">
        <v>77</v>
      </c>
      <c r="L12" s="160">
        <v>3081</v>
      </c>
      <c r="M12" s="160">
        <v>0</v>
      </c>
      <c r="N12" s="160">
        <v>123</v>
      </c>
      <c r="O12" s="160">
        <v>2</v>
      </c>
      <c r="P12" s="160">
        <v>5</v>
      </c>
      <c r="Q12" s="160">
        <v>0</v>
      </c>
      <c r="R12" s="160">
        <v>0</v>
      </c>
      <c r="S12" s="160">
        <v>0</v>
      </c>
      <c r="T12" s="160">
        <v>0</v>
      </c>
      <c r="U12" s="72">
        <v>0</v>
      </c>
      <c r="V12" s="168">
        <v>49150</v>
      </c>
      <c r="W12" s="160">
        <v>9437</v>
      </c>
      <c r="X12" s="160">
        <v>3</v>
      </c>
      <c r="Y12" s="72">
        <v>23</v>
      </c>
      <c r="Z12" s="190">
        <f>SUM(H12:V12)</f>
        <v>86942</v>
      </c>
      <c r="AA12" s="185">
        <f t="shared" si="1"/>
        <v>225059</v>
      </c>
      <c r="AB12" s="87"/>
      <c r="AC12" s="126"/>
      <c r="AD12" s="135"/>
    </row>
    <row r="13" spans="2:30" s="2" customFormat="1" ht="14.25" customHeight="1">
      <c r="B13" s="70" t="s">
        <v>95</v>
      </c>
      <c r="C13" s="71">
        <v>113283</v>
      </c>
      <c r="D13" s="160">
        <v>4142</v>
      </c>
      <c r="E13" s="160">
        <v>1</v>
      </c>
      <c r="F13" s="72">
        <v>80</v>
      </c>
      <c r="G13" s="167">
        <f t="shared" si="2"/>
        <v>117506</v>
      </c>
      <c r="H13" s="161">
        <v>4547</v>
      </c>
      <c r="I13" s="160">
        <v>55813</v>
      </c>
      <c r="J13" s="160">
        <v>0</v>
      </c>
      <c r="K13" s="160">
        <v>142</v>
      </c>
      <c r="L13" s="160">
        <v>3653</v>
      </c>
      <c r="M13" s="160">
        <v>1</v>
      </c>
      <c r="N13" s="160">
        <v>115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72">
        <v>0</v>
      </c>
      <c r="V13" s="168">
        <v>63095</v>
      </c>
      <c r="W13" s="160">
        <v>7823</v>
      </c>
      <c r="X13" s="160">
        <v>330</v>
      </c>
      <c r="Y13" s="72">
        <v>52</v>
      </c>
      <c r="Z13" s="190">
        <f t="shared" si="0"/>
        <v>127366</v>
      </c>
      <c r="AA13" s="185">
        <f t="shared" si="1"/>
        <v>244872</v>
      </c>
      <c r="AB13" s="87"/>
      <c r="AC13" s="126"/>
      <c r="AD13" s="135"/>
    </row>
    <row r="14" spans="2:32" s="2" customFormat="1" ht="14.25" customHeight="1">
      <c r="B14" s="70" t="s">
        <v>96</v>
      </c>
      <c r="C14" s="71">
        <v>40828</v>
      </c>
      <c r="D14" s="160">
        <v>15733</v>
      </c>
      <c r="E14" s="160">
        <v>19</v>
      </c>
      <c r="F14" s="72">
        <v>567</v>
      </c>
      <c r="G14" s="167">
        <f t="shared" si="2"/>
        <v>57147</v>
      </c>
      <c r="H14" s="161">
        <v>2237</v>
      </c>
      <c r="I14" s="160">
        <v>32033</v>
      </c>
      <c r="J14" s="160">
        <v>0</v>
      </c>
      <c r="K14" s="160">
        <v>3</v>
      </c>
      <c r="L14" s="160">
        <v>2863</v>
      </c>
      <c r="M14" s="160">
        <v>2</v>
      </c>
      <c r="N14" s="160">
        <v>145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72">
        <v>0</v>
      </c>
      <c r="V14" s="168">
        <v>43123</v>
      </c>
      <c r="W14" s="160">
        <v>2345</v>
      </c>
      <c r="X14" s="160">
        <v>1</v>
      </c>
      <c r="Y14" s="72">
        <v>0</v>
      </c>
      <c r="Z14" s="190">
        <f t="shared" si="0"/>
        <v>80406</v>
      </c>
      <c r="AA14" s="185">
        <f t="shared" si="1"/>
        <v>137553</v>
      </c>
      <c r="AB14" s="87"/>
      <c r="AC14" s="126"/>
      <c r="AD14" s="135"/>
      <c r="AF14" s="2">
        <v>161.5</v>
      </c>
    </row>
    <row r="15" spans="2:32" s="2" customFormat="1" ht="14.25" customHeight="1">
      <c r="B15" s="73" t="s">
        <v>97</v>
      </c>
      <c r="C15" s="74">
        <v>164608</v>
      </c>
      <c r="D15" s="169">
        <v>25530</v>
      </c>
      <c r="E15" s="169">
        <v>0</v>
      </c>
      <c r="F15" s="75">
        <v>253</v>
      </c>
      <c r="G15" s="171">
        <f t="shared" si="2"/>
        <v>190391</v>
      </c>
      <c r="H15" s="170">
        <v>2638</v>
      </c>
      <c r="I15" s="169">
        <v>27402</v>
      </c>
      <c r="J15" s="169">
        <v>1</v>
      </c>
      <c r="K15" s="169">
        <v>7</v>
      </c>
      <c r="L15" s="169">
        <v>2226</v>
      </c>
      <c r="M15" s="169">
        <v>0</v>
      </c>
      <c r="N15" s="169">
        <v>160</v>
      </c>
      <c r="O15" s="169">
        <v>1</v>
      </c>
      <c r="P15" s="169">
        <v>1</v>
      </c>
      <c r="Q15" s="169">
        <v>0</v>
      </c>
      <c r="R15" s="169">
        <v>0</v>
      </c>
      <c r="S15" s="169">
        <v>0</v>
      </c>
      <c r="T15" s="169">
        <v>0</v>
      </c>
      <c r="U15" s="75">
        <v>0</v>
      </c>
      <c r="V15" s="173">
        <v>57626</v>
      </c>
      <c r="W15" s="169">
        <v>9751</v>
      </c>
      <c r="X15" s="169">
        <v>3</v>
      </c>
      <c r="Y15" s="75">
        <v>34</v>
      </c>
      <c r="Z15" s="191">
        <f t="shared" si="0"/>
        <v>90062</v>
      </c>
      <c r="AA15" s="186">
        <f t="shared" si="1"/>
        <v>280453</v>
      </c>
      <c r="AB15" s="87"/>
      <c r="AC15" s="126"/>
      <c r="AD15" s="135"/>
      <c r="AF15" s="2">
        <f>+AF14/25</f>
        <v>6.46</v>
      </c>
    </row>
    <row r="16" spans="2:30" ht="14.25" customHeight="1">
      <c r="B16" s="76" t="s">
        <v>98</v>
      </c>
      <c r="C16" s="77">
        <v>225974</v>
      </c>
      <c r="D16" s="174">
        <v>46504</v>
      </c>
      <c r="E16" s="174">
        <v>22</v>
      </c>
      <c r="F16" s="78">
        <v>5</v>
      </c>
      <c r="G16" s="176">
        <f t="shared" si="2"/>
        <v>272505</v>
      </c>
      <c r="H16" s="175">
        <v>9150</v>
      </c>
      <c r="I16" s="174">
        <v>112582</v>
      </c>
      <c r="J16" s="174">
        <v>13</v>
      </c>
      <c r="K16" s="174">
        <v>43</v>
      </c>
      <c r="L16" s="174">
        <v>11275</v>
      </c>
      <c r="M16" s="174">
        <v>0</v>
      </c>
      <c r="N16" s="174">
        <v>394</v>
      </c>
      <c r="O16" s="174">
        <v>0</v>
      </c>
      <c r="P16" s="174">
        <v>0</v>
      </c>
      <c r="Q16" s="174">
        <v>0</v>
      </c>
      <c r="R16" s="174">
        <v>0</v>
      </c>
      <c r="S16" s="174">
        <v>0</v>
      </c>
      <c r="T16" s="174">
        <v>0</v>
      </c>
      <c r="U16" s="78">
        <v>0</v>
      </c>
      <c r="V16" s="178">
        <v>53983</v>
      </c>
      <c r="W16" s="174">
        <v>1397</v>
      </c>
      <c r="X16" s="174">
        <v>0</v>
      </c>
      <c r="Y16" s="78">
        <v>0</v>
      </c>
      <c r="Z16" s="192">
        <f>SUM(H16:V16)</f>
        <v>187440</v>
      </c>
      <c r="AA16" s="185">
        <f t="shared" si="1"/>
        <v>459945</v>
      </c>
      <c r="AB16" s="58"/>
      <c r="AC16" s="69"/>
      <c r="AD16" s="136"/>
    </row>
    <row r="17" spans="2:30" s="2" customFormat="1" ht="14.25" customHeight="1">
      <c r="B17" s="70" t="s">
        <v>99</v>
      </c>
      <c r="C17" s="71">
        <v>243494</v>
      </c>
      <c r="D17" s="160">
        <v>34572</v>
      </c>
      <c r="E17" s="160">
        <v>59</v>
      </c>
      <c r="F17" s="72">
        <v>33</v>
      </c>
      <c r="G17" s="167">
        <f t="shared" si="2"/>
        <v>278158</v>
      </c>
      <c r="H17" s="161">
        <v>4961</v>
      </c>
      <c r="I17" s="160">
        <v>84482</v>
      </c>
      <c r="J17" s="160">
        <v>61</v>
      </c>
      <c r="K17" s="160">
        <v>200</v>
      </c>
      <c r="L17" s="160">
        <v>5838</v>
      </c>
      <c r="M17" s="160">
        <v>1</v>
      </c>
      <c r="N17" s="160">
        <v>342</v>
      </c>
      <c r="O17" s="160">
        <v>4</v>
      </c>
      <c r="P17" s="160">
        <v>68</v>
      </c>
      <c r="Q17" s="160">
        <v>27</v>
      </c>
      <c r="R17" s="160">
        <v>11</v>
      </c>
      <c r="S17" s="160">
        <v>2</v>
      </c>
      <c r="T17" s="160">
        <v>6</v>
      </c>
      <c r="U17" s="72">
        <v>6</v>
      </c>
      <c r="V17" s="168">
        <v>93244</v>
      </c>
      <c r="W17" s="160">
        <v>14611</v>
      </c>
      <c r="X17" s="160">
        <v>67</v>
      </c>
      <c r="Y17" s="72">
        <v>20</v>
      </c>
      <c r="Z17" s="190">
        <f t="shared" si="0"/>
        <v>189253</v>
      </c>
      <c r="AA17" s="185">
        <f t="shared" si="1"/>
        <v>467411</v>
      </c>
      <c r="AB17" s="87"/>
      <c r="AC17" s="126"/>
      <c r="AD17" s="135"/>
    </row>
    <row r="18" spans="1:30" ht="14.25" customHeight="1">
      <c r="A18" s="2"/>
      <c r="B18" s="70" t="s">
        <v>86</v>
      </c>
      <c r="C18" s="71">
        <v>13521</v>
      </c>
      <c r="D18" s="160">
        <v>2618</v>
      </c>
      <c r="E18" s="160">
        <v>7</v>
      </c>
      <c r="F18" s="72">
        <v>38</v>
      </c>
      <c r="G18" s="167">
        <f t="shared" si="2"/>
        <v>16184</v>
      </c>
      <c r="H18" s="161">
        <v>910</v>
      </c>
      <c r="I18" s="160">
        <v>5321</v>
      </c>
      <c r="J18" s="160">
        <v>44</v>
      </c>
      <c r="K18" s="160">
        <v>3</v>
      </c>
      <c r="L18" s="160">
        <v>517</v>
      </c>
      <c r="M18" s="160">
        <v>0</v>
      </c>
      <c r="N18" s="160">
        <v>43</v>
      </c>
      <c r="O18" s="160">
        <v>0</v>
      </c>
      <c r="P18" s="160">
        <v>7</v>
      </c>
      <c r="Q18" s="160">
        <v>2</v>
      </c>
      <c r="R18" s="160">
        <v>0</v>
      </c>
      <c r="S18" s="160">
        <v>0</v>
      </c>
      <c r="T18" s="160">
        <v>1</v>
      </c>
      <c r="U18" s="72">
        <v>0</v>
      </c>
      <c r="V18" s="168">
        <v>7378</v>
      </c>
      <c r="W18" s="160">
        <v>3608</v>
      </c>
      <c r="X18" s="160">
        <v>17</v>
      </c>
      <c r="Y18" s="72">
        <v>45</v>
      </c>
      <c r="Z18" s="190">
        <f t="shared" si="0"/>
        <v>14226</v>
      </c>
      <c r="AA18" s="185">
        <f t="shared" si="1"/>
        <v>30410</v>
      </c>
      <c r="AB18" s="58"/>
      <c r="AC18" s="69"/>
      <c r="AD18" s="136"/>
    </row>
    <row r="19" spans="2:30" ht="14.25" customHeight="1">
      <c r="B19" s="1" t="s">
        <v>156</v>
      </c>
      <c r="C19" s="71">
        <v>82090</v>
      </c>
      <c r="D19" s="160">
        <v>17115</v>
      </c>
      <c r="E19" s="160">
        <v>31</v>
      </c>
      <c r="F19" s="72">
        <v>38</v>
      </c>
      <c r="G19" s="167">
        <f t="shared" si="2"/>
        <v>99274</v>
      </c>
      <c r="H19" s="161">
        <v>908</v>
      </c>
      <c r="I19" s="160">
        <v>12226</v>
      </c>
      <c r="J19" s="160">
        <v>26</v>
      </c>
      <c r="K19" s="160">
        <v>5</v>
      </c>
      <c r="L19" s="160">
        <v>2150</v>
      </c>
      <c r="M19" s="160">
        <v>32</v>
      </c>
      <c r="N19" s="160">
        <v>130</v>
      </c>
      <c r="O19" s="160">
        <v>8</v>
      </c>
      <c r="P19" s="160">
        <v>0</v>
      </c>
      <c r="Q19" s="160">
        <v>0</v>
      </c>
      <c r="R19" s="160">
        <v>0</v>
      </c>
      <c r="S19" s="160">
        <v>0</v>
      </c>
      <c r="T19" s="160">
        <v>0</v>
      </c>
      <c r="U19" s="72">
        <v>3</v>
      </c>
      <c r="V19" s="168">
        <v>19906</v>
      </c>
      <c r="W19" s="160">
        <v>953</v>
      </c>
      <c r="X19" s="160">
        <v>182</v>
      </c>
      <c r="Y19" s="72">
        <v>409</v>
      </c>
      <c r="Z19" s="190">
        <f t="shared" si="0"/>
        <v>35394</v>
      </c>
      <c r="AA19" s="185">
        <f t="shared" si="1"/>
        <v>134668</v>
      </c>
      <c r="AB19" s="58"/>
      <c r="AC19" s="69"/>
      <c r="AD19" s="136"/>
    </row>
    <row r="20" spans="2:30" ht="14.25" customHeight="1">
      <c r="B20" s="73" t="s">
        <v>100</v>
      </c>
      <c r="C20" s="74">
        <v>135592</v>
      </c>
      <c r="D20" s="169">
        <v>7847</v>
      </c>
      <c r="E20" s="169">
        <v>6</v>
      </c>
      <c r="F20" s="75">
        <v>65</v>
      </c>
      <c r="G20" s="171">
        <f t="shared" si="2"/>
        <v>143510</v>
      </c>
      <c r="H20" s="170">
        <v>423</v>
      </c>
      <c r="I20" s="169">
        <v>12312</v>
      </c>
      <c r="J20" s="169">
        <v>1</v>
      </c>
      <c r="K20" s="169">
        <v>4</v>
      </c>
      <c r="L20" s="169">
        <v>3855</v>
      </c>
      <c r="M20" s="169">
        <v>0</v>
      </c>
      <c r="N20" s="169">
        <v>127</v>
      </c>
      <c r="O20" s="169">
        <v>11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75">
        <v>0</v>
      </c>
      <c r="V20" s="173">
        <v>26456</v>
      </c>
      <c r="W20" s="169">
        <v>3720</v>
      </c>
      <c r="X20" s="169">
        <v>3</v>
      </c>
      <c r="Y20" s="75">
        <v>1</v>
      </c>
      <c r="Z20" s="191">
        <f t="shared" si="0"/>
        <v>43189</v>
      </c>
      <c r="AA20" s="186">
        <f t="shared" si="1"/>
        <v>186699</v>
      </c>
      <c r="AB20" s="58"/>
      <c r="AC20" s="69"/>
      <c r="AD20" s="136"/>
    </row>
    <row r="21" spans="2:30" ht="14.25" customHeight="1">
      <c r="B21" s="76" t="s">
        <v>101</v>
      </c>
      <c r="C21" s="77">
        <v>37488</v>
      </c>
      <c r="D21" s="174">
        <v>4479</v>
      </c>
      <c r="E21" s="174">
        <v>0</v>
      </c>
      <c r="F21" s="78">
        <v>55</v>
      </c>
      <c r="G21" s="176">
        <f t="shared" si="2"/>
        <v>42022</v>
      </c>
      <c r="H21" s="175">
        <v>247</v>
      </c>
      <c r="I21" s="174">
        <v>6569</v>
      </c>
      <c r="J21" s="174">
        <v>0</v>
      </c>
      <c r="K21" s="174">
        <v>5</v>
      </c>
      <c r="L21" s="174">
        <v>1081</v>
      </c>
      <c r="M21" s="174">
        <v>0</v>
      </c>
      <c r="N21" s="174">
        <v>77</v>
      </c>
      <c r="O21" s="174">
        <v>20</v>
      </c>
      <c r="P21" s="174">
        <v>0</v>
      </c>
      <c r="Q21" s="174">
        <v>0</v>
      </c>
      <c r="R21" s="174">
        <v>0</v>
      </c>
      <c r="S21" s="174">
        <v>0</v>
      </c>
      <c r="T21" s="174">
        <v>0</v>
      </c>
      <c r="U21" s="78">
        <v>0</v>
      </c>
      <c r="V21" s="178">
        <v>7693</v>
      </c>
      <c r="W21" s="174">
        <v>501</v>
      </c>
      <c r="X21" s="174">
        <v>0</v>
      </c>
      <c r="Y21" s="78">
        <v>0</v>
      </c>
      <c r="Z21" s="192">
        <f>SUM(H21:V21)</f>
        <v>15692</v>
      </c>
      <c r="AA21" s="185">
        <f t="shared" si="1"/>
        <v>57714</v>
      </c>
      <c r="AB21" s="58"/>
      <c r="AC21" s="69"/>
      <c r="AD21" s="136"/>
    </row>
    <row r="22" spans="2:30" ht="14.25" customHeight="1">
      <c r="B22" s="70" t="s">
        <v>102</v>
      </c>
      <c r="C22" s="71">
        <v>48310</v>
      </c>
      <c r="D22" s="160">
        <v>17708</v>
      </c>
      <c r="E22" s="160">
        <v>3</v>
      </c>
      <c r="F22" s="72">
        <v>38</v>
      </c>
      <c r="G22" s="167">
        <f t="shared" si="2"/>
        <v>66059</v>
      </c>
      <c r="H22" s="161">
        <v>468</v>
      </c>
      <c r="I22" s="160">
        <v>8547</v>
      </c>
      <c r="J22" s="160">
        <v>3</v>
      </c>
      <c r="K22" s="160">
        <v>19</v>
      </c>
      <c r="L22" s="160">
        <v>2190</v>
      </c>
      <c r="M22" s="160">
        <v>3</v>
      </c>
      <c r="N22" s="160">
        <v>77</v>
      </c>
      <c r="O22" s="160">
        <v>1</v>
      </c>
      <c r="P22" s="160">
        <v>5</v>
      </c>
      <c r="Q22" s="160">
        <v>0</v>
      </c>
      <c r="R22" s="160">
        <v>0</v>
      </c>
      <c r="S22" s="160">
        <v>0</v>
      </c>
      <c r="T22" s="160">
        <v>0</v>
      </c>
      <c r="U22" s="72">
        <v>1</v>
      </c>
      <c r="V22" s="168">
        <v>7090</v>
      </c>
      <c r="W22" s="160">
        <v>593</v>
      </c>
      <c r="X22" s="160">
        <v>0</v>
      </c>
      <c r="Y22" s="72">
        <v>1752</v>
      </c>
      <c r="Z22" s="190">
        <f t="shared" si="0"/>
        <v>18404</v>
      </c>
      <c r="AA22" s="185">
        <f t="shared" si="1"/>
        <v>84463</v>
      </c>
      <c r="AB22" s="58"/>
      <c r="AC22" s="69"/>
      <c r="AD22" s="136"/>
    </row>
    <row r="23" spans="2:30" ht="14.25" customHeight="1">
      <c r="B23" s="70" t="s">
        <v>103</v>
      </c>
      <c r="C23" s="71">
        <v>33037</v>
      </c>
      <c r="D23" s="160">
        <v>8151</v>
      </c>
      <c r="E23" s="160">
        <v>1</v>
      </c>
      <c r="F23" s="72">
        <v>149</v>
      </c>
      <c r="G23" s="167">
        <f t="shared" si="2"/>
        <v>41338</v>
      </c>
      <c r="H23" s="161">
        <v>710</v>
      </c>
      <c r="I23" s="160">
        <v>5689</v>
      </c>
      <c r="J23" s="160">
        <v>34</v>
      </c>
      <c r="K23" s="160">
        <v>1</v>
      </c>
      <c r="L23" s="160">
        <v>1179</v>
      </c>
      <c r="M23" s="160">
        <v>3</v>
      </c>
      <c r="N23" s="160">
        <v>24</v>
      </c>
      <c r="O23" s="160">
        <v>2</v>
      </c>
      <c r="P23" s="160">
        <v>1</v>
      </c>
      <c r="Q23" s="160">
        <v>0</v>
      </c>
      <c r="R23" s="160">
        <v>0</v>
      </c>
      <c r="S23" s="160">
        <v>0</v>
      </c>
      <c r="T23" s="160">
        <v>0</v>
      </c>
      <c r="U23" s="72">
        <v>0</v>
      </c>
      <c r="V23" s="168">
        <v>11073</v>
      </c>
      <c r="W23" s="160">
        <v>1388</v>
      </c>
      <c r="X23" s="160">
        <v>15</v>
      </c>
      <c r="Y23" s="72">
        <v>1</v>
      </c>
      <c r="Z23" s="190">
        <f t="shared" si="0"/>
        <v>18716</v>
      </c>
      <c r="AA23" s="185">
        <f t="shared" si="1"/>
        <v>60054</v>
      </c>
      <c r="AB23" s="58"/>
      <c r="AC23" s="69"/>
      <c r="AD23" s="136"/>
    </row>
    <row r="24" spans="2:30" ht="14.25" customHeight="1">
      <c r="B24" s="70" t="s">
        <v>104</v>
      </c>
      <c r="C24" s="71">
        <v>65079</v>
      </c>
      <c r="D24" s="160">
        <v>15017</v>
      </c>
      <c r="E24" s="160">
        <v>5</v>
      </c>
      <c r="F24" s="72">
        <v>35</v>
      </c>
      <c r="G24" s="167">
        <f t="shared" si="2"/>
        <v>80136</v>
      </c>
      <c r="H24" s="161">
        <v>1334</v>
      </c>
      <c r="I24" s="160">
        <v>8961</v>
      </c>
      <c r="J24" s="160">
        <v>2</v>
      </c>
      <c r="K24" s="160">
        <v>116</v>
      </c>
      <c r="L24" s="160">
        <v>2127</v>
      </c>
      <c r="M24" s="160">
        <v>0</v>
      </c>
      <c r="N24" s="160">
        <v>54</v>
      </c>
      <c r="O24" s="160">
        <v>27</v>
      </c>
      <c r="P24" s="160">
        <v>0</v>
      </c>
      <c r="Q24" s="160">
        <v>1</v>
      </c>
      <c r="R24" s="160">
        <v>0</v>
      </c>
      <c r="S24" s="160">
        <v>0</v>
      </c>
      <c r="T24" s="160">
        <v>0</v>
      </c>
      <c r="U24" s="72">
        <v>42</v>
      </c>
      <c r="V24" s="168">
        <v>20376</v>
      </c>
      <c r="W24" s="160">
        <v>143</v>
      </c>
      <c r="X24" s="160">
        <v>0</v>
      </c>
      <c r="Y24" s="72">
        <v>0</v>
      </c>
      <c r="Z24" s="190">
        <f t="shared" si="0"/>
        <v>33040</v>
      </c>
      <c r="AA24" s="185">
        <f t="shared" si="1"/>
        <v>113176</v>
      </c>
      <c r="AB24" s="58"/>
      <c r="AC24" s="69"/>
      <c r="AD24" s="136"/>
    </row>
    <row r="25" spans="2:30" ht="14.25" customHeight="1">
      <c r="B25" s="73" t="s">
        <v>105</v>
      </c>
      <c r="C25" s="74">
        <v>8137</v>
      </c>
      <c r="D25" s="169">
        <v>2426</v>
      </c>
      <c r="E25" s="169">
        <v>99</v>
      </c>
      <c r="F25" s="75">
        <v>1563</v>
      </c>
      <c r="G25" s="171">
        <f t="shared" si="2"/>
        <v>12225</v>
      </c>
      <c r="H25" s="170">
        <v>6127</v>
      </c>
      <c r="I25" s="169">
        <v>41840</v>
      </c>
      <c r="J25" s="169">
        <v>404</v>
      </c>
      <c r="K25" s="169">
        <v>4</v>
      </c>
      <c r="L25" s="169">
        <v>2374</v>
      </c>
      <c r="M25" s="169">
        <v>3</v>
      </c>
      <c r="N25" s="169">
        <v>181</v>
      </c>
      <c r="O25" s="169">
        <v>0</v>
      </c>
      <c r="P25" s="169">
        <v>61</v>
      </c>
      <c r="Q25" s="169">
        <v>2</v>
      </c>
      <c r="R25" s="169">
        <v>0</v>
      </c>
      <c r="S25" s="169">
        <v>0</v>
      </c>
      <c r="T25" s="169">
        <v>0</v>
      </c>
      <c r="U25" s="75">
        <v>0</v>
      </c>
      <c r="V25" s="173">
        <v>16555</v>
      </c>
      <c r="W25" s="169">
        <v>3450</v>
      </c>
      <c r="X25" s="169">
        <v>8</v>
      </c>
      <c r="Y25" s="75">
        <v>270</v>
      </c>
      <c r="Z25" s="191">
        <f t="shared" si="0"/>
        <v>67551</v>
      </c>
      <c r="AA25" s="186">
        <f t="shared" si="1"/>
        <v>79776</v>
      </c>
      <c r="AB25" s="58"/>
      <c r="AC25" s="69"/>
      <c r="AD25" s="136"/>
    </row>
    <row r="26" spans="2:30" ht="14.25" customHeight="1">
      <c r="B26" s="76" t="s">
        <v>106</v>
      </c>
      <c r="C26" s="77">
        <v>76216</v>
      </c>
      <c r="D26" s="174">
        <v>14173</v>
      </c>
      <c r="E26" s="174">
        <v>1</v>
      </c>
      <c r="F26" s="78">
        <v>62</v>
      </c>
      <c r="G26" s="176">
        <f t="shared" si="2"/>
        <v>90452</v>
      </c>
      <c r="H26" s="175">
        <v>1432</v>
      </c>
      <c r="I26" s="174">
        <v>19910</v>
      </c>
      <c r="J26" s="174">
        <v>19</v>
      </c>
      <c r="K26" s="174">
        <v>4</v>
      </c>
      <c r="L26" s="174">
        <v>2780</v>
      </c>
      <c r="M26" s="174">
        <v>0</v>
      </c>
      <c r="N26" s="174">
        <v>132</v>
      </c>
      <c r="O26" s="174">
        <v>2</v>
      </c>
      <c r="P26" s="174">
        <v>2</v>
      </c>
      <c r="Q26" s="174">
        <v>0</v>
      </c>
      <c r="R26" s="174">
        <v>0</v>
      </c>
      <c r="S26" s="174">
        <v>0</v>
      </c>
      <c r="T26" s="174">
        <v>1</v>
      </c>
      <c r="U26" s="78">
        <v>0</v>
      </c>
      <c r="V26" s="178">
        <v>38828</v>
      </c>
      <c r="W26" s="174">
        <v>7007</v>
      </c>
      <c r="X26" s="174">
        <v>440</v>
      </c>
      <c r="Y26" s="78">
        <v>17</v>
      </c>
      <c r="Z26" s="192">
        <f t="shared" si="0"/>
        <v>63110</v>
      </c>
      <c r="AA26" s="185">
        <f t="shared" si="1"/>
        <v>153562</v>
      </c>
      <c r="AB26" s="58"/>
      <c r="AC26" s="69"/>
      <c r="AD26" s="136"/>
    </row>
    <row r="27" spans="2:30" ht="14.25" customHeight="1">
      <c r="B27" s="70" t="s">
        <v>107</v>
      </c>
      <c r="C27" s="71">
        <v>238760</v>
      </c>
      <c r="D27" s="160">
        <v>72960</v>
      </c>
      <c r="E27" s="160">
        <v>4137</v>
      </c>
      <c r="F27" s="72">
        <v>12885</v>
      </c>
      <c r="G27" s="167">
        <f t="shared" si="2"/>
        <v>328742</v>
      </c>
      <c r="H27" s="161">
        <v>5794</v>
      </c>
      <c r="I27" s="160">
        <v>31796</v>
      </c>
      <c r="J27" s="160">
        <v>38</v>
      </c>
      <c r="K27" s="160">
        <v>137</v>
      </c>
      <c r="L27" s="160">
        <v>18959</v>
      </c>
      <c r="M27" s="160">
        <v>63</v>
      </c>
      <c r="N27" s="160">
        <v>1010</v>
      </c>
      <c r="O27" s="160">
        <v>2</v>
      </c>
      <c r="P27" s="160">
        <v>0</v>
      </c>
      <c r="Q27" s="160">
        <v>1</v>
      </c>
      <c r="R27" s="160">
        <v>1</v>
      </c>
      <c r="S27" s="160">
        <v>0</v>
      </c>
      <c r="T27" s="160">
        <v>0</v>
      </c>
      <c r="U27" s="72">
        <v>0</v>
      </c>
      <c r="V27" s="168">
        <v>75104</v>
      </c>
      <c r="W27" s="160">
        <v>1810</v>
      </c>
      <c r="X27" s="160">
        <v>1</v>
      </c>
      <c r="Y27" s="72">
        <v>192</v>
      </c>
      <c r="Z27" s="190">
        <f t="shared" si="0"/>
        <v>132905</v>
      </c>
      <c r="AA27" s="185">
        <f t="shared" si="1"/>
        <v>461647</v>
      </c>
      <c r="AB27" s="58"/>
      <c r="AC27" s="69"/>
      <c r="AD27" s="136"/>
    </row>
    <row r="28" spans="2:30" ht="14.25" customHeight="1">
      <c r="B28" s="70" t="s">
        <v>108</v>
      </c>
      <c r="C28" s="71">
        <v>224291</v>
      </c>
      <c r="D28" s="160">
        <v>88751</v>
      </c>
      <c r="E28" s="160">
        <v>521</v>
      </c>
      <c r="F28" s="72">
        <v>10583</v>
      </c>
      <c r="G28" s="167">
        <f t="shared" si="2"/>
        <v>324146</v>
      </c>
      <c r="H28" s="161">
        <v>5585</v>
      </c>
      <c r="I28" s="160">
        <v>46606</v>
      </c>
      <c r="J28" s="160">
        <v>23</v>
      </c>
      <c r="K28" s="160">
        <v>8</v>
      </c>
      <c r="L28" s="160">
        <v>12729</v>
      </c>
      <c r="M28" s="160">
        <v>53</v>
      </c>
      <c r="N28" s="160">
        <v>482</v>
      </c>
      <c r="O28" s="160">
        <v>25</v>
      </c>
      <c r="P28" s="160">
        <v>5</v>
      </c>
      <c r="Q28" s="160">
        <v>5</v>
      </c>
      <c r="R28" s="160">
        <v>71</v>
      </c>
      <c r="S28" s="160">
        <v>0</v>
      </c>
      <c r="T28" s="160">
        <v>12</v>
      </c>
      <c r="U28" s="72">
        <v>5</v>
      </c>
      <c r="V28" s="168">
        <v>90805</v>
      </c>
      <c r="W28" s="160">
        <v>8762</v>
      </c>
      <c r="X28" s="160">
        <v>16</v>
      </c>
      <c r="Y28" s="72">
        <v>7</v>
      </c>
      <c r="Z28" s="190">
        <f t="shared" si="0"/>
        <v>156414</v>
      </c>
      <c r="AA28" s="185">
        <f t="shared" si="1"/>
        <v>480560</v>
      </c>
      <c r="AB28" s="58"/>
      <c r="AC28" s="69"/>
      <c r="AD28" s="136"/>
    </row>
    <row r="29" spans="2:30" ht="14.25" customHeight="1">
      <c r="B29" s="70" t="s">
        <v>109</v>
      </c>
      <c r="C29" s="71">
        <v>88584</v>
      </c>
      <c r="D29" s="160">
        <v>11549</v>
      </c>
      <c r="E29" s="160">
        <v>91</v>
      </c>
      <c r="F29" s="72">
        <v>5071</v>
      </c>
      <c r="G29" s="167">
        <f t="shared" si="2"/>
        <v>105295</v>
      </c>
      <c r="H29" s="161">
        <v>765</v>
      </c>
      <c r="I29" s="160">
        <v>38930</v>
      </c>
      <c r="J29" s="160">
        <v>12</v>
      </c>
      <c r="K29" s="160">
        <v>13</v>
      </c>
      <c r="L29" s="160">
        <v>5415</v>
      </c>
      <c r="M29" s="160">
        <v>19</v>
      </c>
      <c r="N29" s="160">
        <v>360</v>
      </c>
      <c r="O29" s="160">
        <v>77</v>
      </c>
      <c r="P29" s="160">
        <v>38</v>
      </c>
      <c r="Q29" s="160">
        <v>3</v>
      </c>
      <c r="R29" s="160">
        <v>38</v>
      </c>
      <c r="S29" s="160">
        <v>0</v>
      </c>
      <c r="T29" s="160">
        <v>0</v>
      </c>
      <c r="U29" s="72">
        <v>0</v>
      </c>
      <c r="V29" s="168">
        <v>58011</v>
      </c>
      <c r="W29" s="160">
        <v>6301</v>
      </c>
      <c r="X29" s="160">
        <v>14</v>
      </c>
      <c r="Y29" s="72">
        <v>5</v>
      </c>
      <c r="Z29" s="190">
        <f t="shared" si="0"/>
        <v>103681</v>
      </c>
      <c r="AA29" s="185">
        <f t="shared" si="1"/>
        <v>208976</v>
      </c>
      <c r="AB29" s="58"/>
      <c r="AC29" s="69"/>
      <c r="AD29" s="136"/>
    </row>
    <row r="30" spans="2:30" ht="14.25" customHeight="1">
      <c r="B30" s="73" t="s">
        <v>110</v>
      </c>
      <c r="C30" s="74">
        <v>12608</v>
      </c>
      <c r="D30" s="169">
        <v>2180</v>
      </c>
      <c r="E30" s="169">
        <v>11</v>
      </c>
      <c r="F30" s="75">
        <v>266</v>
      </c>
      <c r="G30" s="171">
        <f t="shared" si="2"/>
        <v>15065</v>
      </c>
      <c r="H30" s="170">
        <v>2646</v>
      </c>
      <c r="I30" s="169">
        <v>15223</v>
      </c>
      <c r="J30" s="169">
        <v>4</v>
      </c>
      <c r="K30" s="169">
        <v>40</v>
      </c>
      <c r="L30" s="169">
        <v>981</v>
      </c>
      <c r="M30" s="169">
        <v>9</v>
      </c>
      <c r="N30" s="169">
        <v>107</v>
      </c>
      <c r="O30" s="169">
        <v>1</v>
      </c>
      <c r="P30" s="169">
        <v>10</v>
      </c>
      <c r="Q30" s="169">
        <v>1</v>
      </c>
      <c r="R30" s="169">
        <v>1</v>
      </c>
      <c r="S30" s="169">
        <v>3</v>
      </c>
      <c r="T30" s="169">
        <v>6</v>
      </c>
      <c r="U30" s="75">
        <v>5</v>
      </c>
      <c r="V30" s="173">
        <v>4387</v>
      </c>
      <c r="W30" s="169">
        <v>478</v>
      </c>
      <c r="X30" s="169">
        <v>40</v>
      </c>
      <c r="Y30" s="75">
        <v>13</v>
      </c>
      <c r="Z30" s="191">
        <f>SUM(H30:V30)</f>
        <v>23424</v>
      </c>
      <c r="AA30" s="186">
        <f t="shared" si="1"/>
        <v>38489</v>
      </c>
      <c r="AB30" s="58"/>
      <c r="AC30" s="135"/>
      <c r="AD30" s="136"/>
    </row>
    <row r="31" spans="2:30" ht="14.25" customHeight="1">
      <c r="B31" s="76" t="s">
        <v>87</v>
      </c>
      <c r="C31" s="77">
        <v>12425</v>
      </c>
      <c r="D31" s="174">
        <v>2236</v>
      </c>
      <c r="E31" s="174">
        <v>21</v>
      </c>
      <c r="F31" s="78">
        <v>1309</v>
      </c>
      <c r="G31" s="176">
        <f t="shared" si="2"/>
        <v>15991</v>
      </c>
      <c r="H31" s="175">
        <v>1235</v>
      </c>
      <c r="I31" s="174">
        <v>14514</v>
      </c>
      <c r="J31" s="174">
        <v>3</v>
      </c>
      <c r="K31" s="174">
        <v>26</v>
      </c>
      <c r="L31" s="174">
        <v>815</v>
      </c>
      <c r="M31" s="174">
        <v>80</v>
      </c>
      <c r="N31" s="174">
        <v>75</v>
      </c>
      <c r="O31" s="174">
        <v>34</v>
      </c>
      <c r="P31" s="174">
        <v>12</v>
      </c>
      <c r="Q31" s="174">
        <v>2</v>
      </c>
      <c r="R31" s="174">
        <v>4</v>
      </c>
      <c r="S31" s="174">
        <v>0</v>
      </c>
      <c r="T31" s="174">
        <v>1</v>
      </c>
      <c r="U31" s="78">
        <v>4</v>
      </c>
      <c r="V31" s="178">
        <v>6929</v>
      </c>
      <c r="W31" s="174">
        <v>455</v>
      </c>
      <c r="X31" s="174">
        <v>11</v>
      </c>
      <c r="Y31" s="78">
        <v>119</v>
      </c>
      <c r="Z31" s="192">
        <f>SUM(H31:V31)</f>
        <v>23734</v>
      </c>
      <c r="AA31" s="185">
        <f t="shared" si="1"/>
        <v>39725</v>
      </c>
      <c r="AB31" s="58"/>
      <c r="AC31" s="69"/>
      <c r="AD31" s="136"/>
    </row>
    <row r="32" spans="2:30" ht="14.25" customHeight="1">
      <c r="B32" s="70" t="s">
        <v>88</v>
      </c>
      <c r="C32" s="71">
        <v>53849</v>
      </c>
      <c r="D32" s="160">
        <v>14725</v>
      </c>
      <c r="E32" s="160">
        <v>44</v>
      </c>
      <c r="F32" s="72">
        <v>984</v>
      </c>
      <c r="G32" s="167">
        <f t="shared" si="2"/>
        <v>69602</v>
      </c>
      <c r="H32" s="161">
        <v>937</v>
      </c>
      <c r="I32" s="160">
        <v>19414</v>
      </c>
      <c r="J32" s="160">
        <v>7</v>
      </c>
      <c r="K32" s="160">
        <v>23</v>
      </c>
      <c r="L32" s="160">
        <v>2336</v>
      </c>
      <c r="M32" s="160">
        <v>5</v>
      </c>
      <c r="N32" s="160">
        <v>141</v>
      </c>
      <c r="O32" s="160">
        <v>3</v>
      </c>
      <c r="P32" s="160">
        <v>0</v>
      </c>
      <c r="Q32" s="160">
        <v>0</v>
      </c>
      <c r="R32" s="160">
        <v>0</v>
      </c>
      <c r="S32" s="160">
        <v>0</v>
      </c>
      <c r="T32" s="160">
        <v>3</v>
      </c>
      <c r="U32" s="72">
        <v>2</v>
      </c>
      <c r="V32" s="168">
        <v>24886</v>
      </c>
      <c r="W32" s="160">
        <v>3063</v>
      </c>
      <c r="X32" s="160">
        <v>57</v>
      </c>
      <c r="Y32" s="72">
        <v>5</v>
      </c>
      <c r="Z32" s="190">
        <f t="shared" si="0"/>
        <v>47757</v>
      </c>
      <c r="AA32" s="185">
        <f t="shared" si="1"/>
        <v>117359</v>
      </c>
      <c r="AB32" s="58"/>
      <c r="AC32" s="69"/>
      <c r="AD32" s="136"/>
    </row>
    <row r="33" spans="2:30" ht="14.25" customHeight="1">
      <c r="B33" s="70" t="s">
        <v>111</v>
      </c>
      <c r="C33" s="71">
        <v>32894</v>
      </c>
      <c r="D33" s="160">
        <v>3909</v>
      </c>
      <c r="E33" s="160">
        <v>48</v>
      </c>
      <c r="F33" s="72">
        <v>399</v>
      </c>
      <c r="G33" s="167">
        <f t="shared" si="2"/>
        <v>37250</v>
      </c>
      <c r="H33" s="161">
        <v>2026</v>
      </c>
      <c r="I33" s="160">
        <v>33634</v>
      </c>
      <c r="J33" s="160">
        <v>358</v>
      </c>
      <c r="K33" s="160">
        <v>8</v>
      </c>
      <c r="L33" s="160">
        <v>2295</v>
      </c>
      <c r="M33" s="160">
        <v>37</v>
      </c>
      <c r="N33" s="160">
        <v>196</v>
      </c>
      <c r="O33" s="160">
        <v>83</v>
      </c>
      <c r="P33" s="160">
        <v>6</v>
      </c>
      <c r="Q33" s="160">
        <v>7</v>
      </c>
      <c r="R33" s="160">
        <v>2</v>
      </c>
      <c r="S33" s="160">
        <v>1</v>
      </c>
      <c r="T33" s="160">
        <v>4</v>
      </c>
      <c r="U33" s="72">
        <v>6</v>
      </c>
      <c r="V33" s="168">
        <v>6029</v>
      </c>
      <c r="W33" s="160">
        <v>785</v>
      </c>
      <c r="X33" s="160">
        <v>2</v>
      </c>
      <c r="Y33" s="72">
        <v>1008</v>
      </c>
      <c r="Z33" s="190">
        <f>SUM(H33:V33)</f>
        <v>44692</v>
      </c>
      <c r="AA33" s="185">
        <f t="shared" si="1"/>
        <v>81942</v>
      </c>
      <c r="AB33" s="58"/>
      <c r="AC33" s="69"/>
      <c r="AD33" s="136"/>
    </row>
    <row r="34" spans="2:30" ht="14.25" customHeight="1">
      <c r="B34" s="70" t="s">
        <v>112</v>
      </c>
      <c r="C34" s="71">
        <v>41721</v>
      </c>
      <c r="D34" s="160">
        <v>8489</v>
      </c>
      <c r="E34" s="160">
        <v>93</v>
      </c>
      <c r="F34" s="72">
        <v>29</v>
      </c>
      <c r="G34" s="167">
        <f t="shared" si="2"/>
        <v>50332</v>
      </c>
      <c r="H34" s="161">
        <v>897</v>
      </c>
      <c r="I34" s="160">
        <v>10458</v>
      </c>
      <c r="J34" s="160">
        <v>10</v>
      </c>
      <c r="K34" s="160">
        <v>3</v>
      </c>
      <c r="L34" s="160">
        <v>1970</v>
      </c>
      <c r="M34" s="160">
        <v>0</v>
      </c>
      <c r="N34" s="160">
        <v>96</v>
      </c>
      <c r="O34" s="160">
        <v>2</v>
      </c>
      <c r="P34" s="160">
        <v>9</v>
      </c>
      <c r="Q34" s="160">
        <v>2</v>
      </c>
      <c r="R34" s="160">
        <v>0</v>
      </c>
      <c r="S34" s="160">
        <v>3</v>
      </c>
      <c r="T34" s="160">
        <v>0</v>
      </c>
      <c r="U34" s="72">
        <v>0</v>
      </c>
      <c r="V34" s="168">
        <v>12222</v>
      </c>
      <c r="W34" s="160">
        <v>2147</v>
      </c>
      <c r="X34" s="160">
        <v>0</v>
      </c>
      <c r="Y34" s="72">
        <v>4156</v>
      </c>
      <c r="Z34" s="190">
        <f t="shared" si="0"/>
        <v>25672</v>
      </c>
      <c r="AA34" s="185">
        <f t="shared" si="1"/>
        <v>76004</v>
      </c>
      <c r="AB34" s="58"/>
      <c r="AC34" s="69"/>
      <c r="AD34" s="136"/>
    </row>
    <row r="35" spans="2:30" ht="14.25" customHeight="1">
      <c r="B35" s="73" t="s">
        <v>113</v>
      </c>
      <c r="C35" s="74">
        <v>52275</v>
      </c>
      <c r="D35" s="169">
        <v>7260</v>
      </c>
      <c r="E35" s="169">
        <v>17</v>
      </c>
      <c r="F35" s="75">
        <v>13842</v>
      </c>
      <c r="G35" s="171">
        <f t="shared" si="2"/>
        <v>73394</v>
      </c>
      <c r="H35" s="170">
        <v>1485</v>
      </c>
      <c r="I35" s="169">
        <v>21828</v>
      </c>
      <c r="J35" s="169">
        <v>0</v>
      </c>
      <c r="K35" s="169">
        <v>11</v>
      </c>
      <c r="L35" s="169">
        <v>1297</v>
      </c>
      <c r="M35" s="169">
        <v>0</v>
      </c>
      <c r="N35" s="169">
        <v>67</v>
      </c>
      <c r="O35" s="169">
        <v>1</v>
      </c>
      <c r="P35" s="169">
        <v>5</v>
      </c>
      <c r="Q35" s="169">
        <v>1</v>
      </c>
      <c r="R35" s="169">
        <v>0</v>
      </c>
      <c r="S35" s="169">
        <v>0</v>
      </c>
      <c r="T35" s="169">
        <v>2</v>
      </c>
      <c r="U35" s="75">
        <v>0</v>
      </c>
      <c r="V35" s="173">
        <v>46323</v>
      </c>
      <c r="W35" s="169">
        <v>1265</v>
      </c>
      <c r="X35" s="169">
        <v>1</v>
      </c>
      <c r="Y35" s="75">
        <v>17</v>
      </c>
      <c r="Z35" s="191">
        <f t="shared" si="0"/>
        <v>71020</v>
      </c>
      <c r="AA35" s="186">
        <f t="shared" si="1"/>
        <v>144414</v>
      </c>
      <c r="AB35" s="58"/>
      <c r="AC35" s="69"/>
      <c r="AD35" s="136"/>
    </row>
    <row r="36" spans="2:30" ht="14.25" customHeight="1">
      <c r="B36" s="76" t="s">
        <v>114</v>
      </c>
      <c r="C36" s="77">
        <v>12354</v>
      </c>
      <c r="D36" s="174">
        <v>2376</v>
      </c>
      <c r="E36" s="174">
        <v>0</v>
      </c>
      <c r="F36" s="78">
        <v>3</v>
      </c>
      <c r="G36" s="176">
        <f t="shared" si="2"/>
        <v>14733</v>
      </c>
      <c r="H36" s="175">
        <v>270</v>
      </c>
      <c r="I36" s="174">
        <v>3832</v>
      </c>
      <c r="J36" s="174">
        <v>8</v>
      </c>
      <c r="K36" s="174">
        <v>1</v>
      </c>
      <c r="L36" s="174">
        <v>423</v>
      </c>
      <c r="M36" s="174">
        <v>0</v>
      </c>
      <c r="N36" s="174">
        <v>30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78">
        <v>0</v>
      </c>
      <c r="V36" s="178">
        <v>6065</v>
      </c>
      <c r="W36" s="174">
        <v>1149</v>
      </c>
      <c r="X36" s="174">
        <v>1</v>
      </c>
      <c r="Y36" s="78">
        <v>0</v>
      </c>
      <c r="Z36" s="192">
        <f t="shared" si="0"/>
        <v>10629</v>
      </c>
      <c r="AA36" s="185">
        <f t="shared" si="1"/>
        <v>25362</v>
      </c>
      <c r="AB36" s="58"/>
      <c r="AC36" s="69"/>
      <c r="AD36" s="136"/>
    </row>
    <row r="37" spans="2:30" ht="14.25" customHeight="1">
      <c r="B37" s="70" t="s">
        <v>115</v>
      </c>
      <c r="C37" s="71">
        <v>27728</v>
      </c>
      <c r="D37" s="160">
        <v>4442</v>
      </c>
      <c r="E37" s="160">
        <v>2</v>
      </c>
      <c r="F37" s="72">
        <v>674</v>
      </c>
      <c r="G37" s="167">
        <f t="shared" si="2"/>
        <v>32846</v>
      </c>
      <c r="H37" s="161">
        <v>395</v>
      </c>
      <c r="I37" s="160">
        <v>9201</v>
      </c>
      <c r="J37" s="160">
        <v>0</v>
      </c>
      <c r="K37" s="160">
        <v>13</v>
      </c>
      <c r="L37" s="160">
        <v>406</v>
      </c>
      <c r="M37" s="160">
        <v>0</v>
      </c>
      <c r="N37" s="160">
        <v>85</v>
      </c>
      <c r="O37" s="160">
        <v>5</v>
      </c>
      <c r="P37" s="160">
        <v>0</v>
      </c>
      <c r="Q37" s="160">
        <v>0</v>
      </c>
      <c r="R37" s="160">
        <v>1</v>
      </c>
      <c r="S37" s="160">
        <v>2</v>
      </c>
      <c r="T37" s="160">
        <v>0</v>
      </c>
      <c r="U37" s="72">
        <v>0</v>
      </c>
      <c r="V37" s="168">
        <v>17125</v>
      </c>
      <c r="W37" s="160">
        <v>3436</v>
      </c>
      <c r="X37" s="160">
        <v>3</v>
      </c>
      <c r="Y37" s="72">
        <v>75</v>
      </c>
      <c r="Z37" s="190">
        <f>SUM(H37:V37)</f>
        <v>27233</v>
      </c>
      <c r="AA37" s="185">
        <f t="shared" si="1"/>
        <v>60079</v>
      </c>
      <c r="AB37" s="58"/>
      <c r="AC37" s="69"/>
      <c r="AD37" s="136"/>
    </row>
    <row r="38" spans="2:30" ht="14.25" customHeight="1">
      <c r="B38" s="70" t="s">
        <v>116</v>
      </c>
      <c r="C38" s="71">
        <v>57159</v>
      </c>
      <c r="D38" s="160">
        <v>4144</v>
      </c>
      <c r="E38" s="160">
        <v>2</v>
      </c>
      <c r="F38" s="72">
        <v>11</v>
      </c>
      <c r="G38" s="167">
        <f t="shared" si="2"/>
        <v>61316</v>
      </c>
      <c r="H38" s="161">
        <v>1408</v>
      </c>
      <c r="I38" s="160">
        <v>44517</v>
      </c>
      <c r="J38" s="160">
        <v>2</v>
      </c>
      <c r="K38" s="160">
        <v>4</v>
      </c>
      <c r="L38" s="160">
        <v>1696</v>
      </c>
      <c r="M38" s="160">
        <v>0</v>
      </c>
      <c r="N38" s="160">
        <v>157</v>
      </c>
      <c r="O38" s="160">
        <v>3</v>
      </c>
      <c r="P38" s="160">
        <v>0</v>
      </c>
      <c r="Q38" s="160">
        <v>0</v>
      </c>
      <c r="R38" s="160">
        <v>0</v>
      </c>
      <c r="S38" s="160">
        <v>0</v>
      </c>
      <c r="T38" s="160">
        <v>2</v>
      </c>
      <c r="U38" s="72">
        <v>6</v>
      </c>
      <c r="V38" s="168">
        <v>45021</v>
      </c>
      <c r="W38" s="160">
        <v>3622</v>
      </c>
      <c r="X38" s="160">
        <v>4</v>
      </c>
      <c r="Y38" s="72">
        <v>5</v>
      </c>
      <c r="Z38" s="190">
        <f t="shared" si="0"/>
        <v>92816</v>
      </c>
      <c r="AA38" s="185">
        <f t="shared" si="1"/>
        <v>154132</v>
      </c>
      <c r="AB38" s="58"/>
      <c r="AC38" s="69"/>
      <c r="AD38" s="136"/>
    </row>
    <row r="39" spans="2:30" ht="14.25" customHeight="1">
      <c r="B39" s="70" t="s">
        <v>117</v>
      </c>
      <c r="C39" s="71">
        <v>65503</v>
      </c>
      <c r="D39" s="160">
        <v>8413</v>
      </c>
      <c r="E39" s="160">
        <v>8</v>
      </c>
      <c r="F39" s="72">
        <v>1555</v>
      </c>
      <c r="G39" s="167">
        <f t="shared" si="2"/>
        <v>75479</v>
      </c>
      <c r="H39" s="161">
        <v>2820</v>
      </c>
      <c r="I39" s="160">
        <v>30539</v>
      </c>
      <c r="J39" s="160">
        <v>0</v>
      </c>
      <c r="K39" s="160">
        <v>52</v>
      </c>
      <c r="L39" s="160">
        <v>2436</v>
      </c>
      <c r="M39" s="160">
        <v>0</v>
      </c>
      <c r="N39" s="160">
        <v>293</v>
      </c>
      <c r="O39" s="160">
        <v>82</v>
      </c>
      <c r="P39" s="160">
        <v>0</v>
      </c>
      <c r="Q39" s="160">
        <v>1</v>
      </c>
      <c r="R39" s="160">
        <v>0</v>
      </c>
      <c r="S39" s="160">
        <v>1</v>
      </c>
      <c r="T39" s="160">
        <v>1</v>
      </c>
      <c r="U39" s="72">
        <v>4</v>
      </c>
      <c r="V39" s="168">
        <v>39552</v>
      </c>
      <c r="W39" s="160">
        <v>1998</v>
      </c>
      <c r="X39" s="160">
        <v>11</v>
      </c>
      <c r="Y39" s="72">
        <v>6</v>
      </c>
      <c r="Z39" s="190">
        <f t="shared" si="0"/>
        <v>75781</v>
      </c>
      <c r="AA39" s="185">
        <f t="shared" si="1"/>
        <v>151260</v>
      </c>
      <c r="AB39" s="58"/>
      <c r="AC39" s="69"/>
      <c r="AD39" s="136"/>
    </row>
    <row r="40" spans="2:30" ht="14.25" customHeight="1">
      <c r="B40" s="73" t="s">
        <v>118</v>
      </c>
      <c r="C40" s="74">
        <v>40545</v>
      </c>
      <c r="D40" s="169">
        <v>10212</v>
      </c>
      <c r="E40" s="169">
        <v>11</v>
      </c>
      <c r="F40" s="75">
        <v>176</v>
      </c>
      <c r="G40" s="171">
        <f t="shared" si="2"/>
        <v>50944</v>
      </c>
      <c r="H40" s="170">
        <v>1359</v>
      </c>
      <c r="I40" s="169">
        <v>25599</v>
      </c>
      <c r="J40" s="169">
        <v>1</v>
      </c>
      <c r="K40" s="169">
        <v>235</v>
      </c>
      <c r="L40" s="169">
        <v>724</v>
      </c>
      <c r="M40" s="169">
        <v>33</v>
      </c>
      <c r="N40" s="169">
        <v>149</v>
      </c>
      <c r="O40" s="169">
        <v>4</v>
      </c>
      <c r="P40" s="169">
        <v>1</v>
      </c>
      <c r="Q40" s="169">
        <v>1</v>
      </c>
      <c r="R40" s="169">
        <v>1</v>
      </c>
      <c r="S40" s="169">
        <v>0</v>
      </c>
      <c r="T40" s="169">
        <v>0</v>
      </c>
      <c r="U40" s="75">
        <v>0</v>
      </c>
      <c r="V40" s="173">
        <v>27440</v>
      </c>
      <c r="W40" s="169">
        <v>2565</v>
      </c>
      <c r="X40" s="169">
        <v>4</v>
      </c>
      <c r="Y40" s="75">
        <v>37</v>
      </c>
      <c r="Z40" s="191">
        <f t="shared" si="0"/>
        <v>55547</v>
      </c>
      <c r="AA40" s="186">
        <f t="shared" si="1"/>
        <v>106491</v>
      </c>
      <c r="AB40" s="58"/>
      <c r="AC40" s="69"/>
      <c r="AD40" s="136"/>
    </row>
    <row r="41" spans="2:30" ht="14.25" customHeight="1">
      <c r="B41" s="76" t="s">
        <v>119</v>
      </c>
      <c r="C41" s="77">
        <v>62363</v>
      </c>
      <c r="D41" s="174">
        <v>25954</v>
      </c>
      <c r="E41" s="174">
        <v>7</v>
      </c>
      <c r="F41" s="78">
        <v>956</v>
      </c>
      <c r="G41" s="176">
        <f t="shared" si="2"/>
        <v>89280</v>
      </c>
      <c r="H41" s="175">
        <v>1052</v>
      </c>
      <c r="I41" s="174">
        <v>14572</v>
      </c>
      <c r="J41" s="174">
        <v>2</v>
      </c>
      <c r="K41" s="174">
        <v>132</v>
      </c>
      <c r="L41" s="174">
        <v>2153</v>
      </c>
      <c r="M41" s="174">
        <v>2</v>
      </c>
      <c r="N41" s="174">
        <v>65</v>
      </c>
      <c r="O41" s="174">
        <v>6</v>
      </c>
      <c r="P41" s="174">
        <v>0</v>
      </c>
      <c r="Q41" s="174">
        <v>1</v>
      </c>
      <c r="R41" s="174">
        <v>1</v>
      </c>
      <c r="S41" s="174">
        <v>1</v>
      </c>
      <c r="T41" s="174">
        <v>1</v>
      </c>
      <c r="U41" s="78">
        <v>0</v>
      </c>
      <c r="V41" s="178">
        <v>27627</v>
      </c>
      <c r="W41" s="174">
        <v>4322</v>
      </c>
      <c r="X41" s="174">
        <v>1</v>
      </c>
      <c r="Y41" s="78">
        <v>0</v>
      </c>
      <c r="Z41" s="192">
        <f t="shared" si="0"/>
        <v>45615</v>
      </c>
      <c r="AA41" s="185">
        <f t="shared" si="1"/>
        <v>134895</v>
      </c>
      <c r="AB41" s="58"/>
      <c r="AC41" s="69"/>
      <c r="AD41" s="136"/>
    </row>
    <row r="42" spans="2:30" ht="14.25" customHeight="1">
      <c r="B42" s="70" t="s">
        <v>120</v>
      </c>
      <c r="C42" s="71">
        <v>66505</v>
      </c>
      <c r="D42" s="160">
        <v>13337</v>
      </c>
      <c r="E42" s="160">
        <v>0</v>
      </c>
      <c r="F42" s="72">
        <v>4</v>
      </c>
      <c r="G42" s="167">
        <f t="shared" si="2"/>
        <v>79846</v>
      </c>
      <c r="H42" s="161">
        <v>609</v>
      </c>
      <c r="I42" s="160">
        <v>18957</v>
      </c>
      <c r="J42" s="160">
        <v>1</v>
      </c>
      <c r="K42" s="160">
        <v>2</v>
      </c>
      <c r="L42" s="160">
        <v>1398</v>
      </c>
      <c r="M42" s="160">
        <v>0</v>
      </c>
      <c r="N42" s="160">
        <v>124</v>
      </c>
      <c r="O42" s="160">
        <v>0</v>
      </c>
      <c r="P42" s="160">
        <v>4</v>
      </c>
      <c r="Q42" s="160">
        <v>17</v>
      </c>
      <c r="R42" s="160">
        <v>0</v>
      </c>
      <c r="S42" s="160">
        <v>0</v>
      </c>
      <c r="T42" s="160">
        <v>0</v>
      </c>
      <c r="U42" s="72">
        <v>3</v>
      </c>
      <c r="V42" s="168">
        <v>35229</v>
      </c>
      <c r="W42" s="160">
        <v>3884</v>
      </c>
      <c r="X42" s="160">
        <v>5</v>
      </c>
      <c r="Y42" s="72">
        <v>205</v>
      </c>
      <c r="Z42" s="190">
        <f t="shared" si="0"/>
        <v>56344</v>
      </c>
      <c r="AA42" s="185">
        <f t="shared" si="1"/>
        <v>136190</v>
      </c>
      <c r="AB42" s="58"/>
      <c r="AC42" s="69"/>
      <c r="AD42" s="136"/>
    </row>
    <row r="43" spans="2:30" ht="14.25" customHeight="1">
      <c r="B43" s="70" t="s">
        <v>121</v>
      </c>
      <c r="C43" s="71">
        <v>72078</v>
      </c>
      <c r="D43" s="160">
        <v>27125</v>
      </c>
      <c r="E43" s="160">
        <v>4</v>
      </c>
      <c r="F43" s="72">
        <v>31</v>
      </c>
      <c r="G43" s="167">
        <f t="shared" si="2"/>
        <v>99238</v>
      </c>
      <c r="H43" s="161">
        <v>1025</v>
      </c>
      <c r="I43" s="160">
        <v>22667</v>
      </c>
      <c r="J43" s="160">
        <v>7</v>
      </c>
      <c r="K43" s="160">
        <v>98</v>
      </c>
      <c r="L43" s="160">
        <v>1773</v>
      </c>
      <c r="M43" s="160">
        <v>5</v>
      </c>
      <c r="N43" s="160">
        <v>104</v>
      </c>
      <c r="O43" s="160">
        <v>2</v>
      </c>
      <c r="P43" s="160">
        <v>0</v>
      </c>
      <c r="Q43" s="160">
        <v>9</v>
      </c>
      <c r="R43" s="160">
        <v>0</v>
      </c>
      <c r="S43" s="160">
        <v>0</v>
      </c>
      <c r="T43" s="160">
        <v>6</v>
      </c>
      <c r="U43" s="72">
        <v>2</v>
      </c>
      <c r="V43" s="168">
        <v>34474</v>
      </c>
      <c r="W43" s="160">
        <v>5067</v>
      </c>
      <c r="X43" s="160">
        <v>18</v>
      </c>
      <c r="Y43" s="72">
        <v>10</v>
      </c>
      <c r="Z43" s="190">
        <f t="shared" si="0"/>
        <v>60172</v>
      </c>
      <c r="AA43" s="185">
        <f t="shared" si="1"/>
        <v>159410</v>
      </c>
      <c r="AB43" s="58"/>
      <c r="AC43" s="69"/>
      <c r="AD43" s="136"/>
    </row>
    <row r="44" spans="2:30" ht="14.25" customHeight="1">
      <c r="B44" s="70" t="s">
        <v>122</v>
      </c>
      <c r="C44" s="71">
        <v>28399</v>
      </c>
      <c r="D44" s="160">
        <v>4347</v>
      </c>
      <c r="E44" s="160">
        <v>12</v>
      </c>
      <c r="F44" s="72">
        <v>175</v>
      </c>
      <c r="G44" s="167">
        <f t="shared" si="2"/>
        <v>32933</v>
      </c>
      <c r="H44" s="161">
        <v>1697</v>
      </c>
      <c r="I44" s="160">
        <v>20789</v>
      </c>
      <c r="J44" s="160">
        <v>61</v>
      </c>
      <c r="K44" s="160">
        <v>29</v>
      </c>
      <c r="L44" s="160">
        <v>1279</v>
      </c>
      <c r="M44" s="160">
        <v>5</v>
      </c>
      <c r="N44" s="160">
        <v>63</v>
      </c>
      <c r="O44" s="160">
        <v>4</v>
      </c>
      <c r="P44" s="160">
        <v>5</v>
      </c>
      <c r="Q44" s="160">
        <v>6</v>
      </c>
      <c r="R44" s="160">
        <v>4</v>
      </c>
      <c r="S44" s="160">
        <v>0</v>
      </c>
      <c r="T44" s="160">
        <v>0</v>
      </c>
      <c r="U44" s="72">
        <v>1</v>
      </c>
      <c r="V44" s="168">
        <v>18263</v>
      </c>
      <c r="W44" s="160">
        <v>4976</v>
      </c>
      <c r="X44" s="160">
        <v>11</v>
      </c>
      <c r="Y44" s="72">
        <v>22</v>
      </c>
      <c r="Z44" s="190">
        <f t="shared" si="0"/>
        <v>42206</v>
      </c>
      <c r="AA44" s="185">
        <f t="shared" si="1"/>
        <v>75139</v>
      </c>
      <c r="AB44" s="58"/>
      <c r="AC44" s="69"/>
      <c r="AD44" s="136"/>
    </row>
    <row r="45" spans="2:30" ht="14.25" customHeight="1">
      <c r="B45" s="73" t="s">
        <v>123</v>
      </c>
      <c r="C45" s="74">
        <v>31718</v>
      </c>
      <c r="D45" s="169">
        <v>3321</v>
      </c>
      <c r="E45" s="169">
        <v>21</v>
      </c>
      <c r="F45" s="75">
        <v>2269</v>
      </c>
      <c r="G45" s="171">
        <f t="shared" si="2"/>
        <v>37329</v>
      </c>
      <c r="H45" s="170">
        <v>3442</v>
      </c>
      <c r="I45" s="169">
        <v>53756</v>
      </c>
      <c r="J45" s="169">
        <v>0</v>
      </c>
      <c r="K45" s="169">
        <v>8</v>
      </c>
      <c r="L45" s="169">
        <v>7208</v>
      </c>
      <c r="M45" s="169">
        <v>26</v>
      </c>
      <c r="N45" s="169">
        <v>290</v>
      </c>
      <c r="O45" s="169">
        <v>6</v>
      </c>
      <c r="P45" s="169">
        <v>0</v>
      </c>
      <c r="Q45" s="169">
        <v>1</v>
      </c>
      <c r="R45" s="169">
        <v>0</v>
      </c>
      <c r="S45" s="169">
        <v>0</v>
      </c>
      <c r="T45" s="169">
        <v>0</v>
      </c>
      <c r="U45" s="75">
        <v>25</v>
      </c>
      <c r="V45" s="173">
        <v>45772</v>
      </c>
      <c r="W45" s="169">
        <v>4998</v>
      </c>
      <c r="X45" s="169">
        <v>0</v>
      </c>
      <c r="Y45" s="75">
        <v>0</v>
      </c>
      <c r="Z45" s="191">
        <f t="shared" si="0"/>
        <v>110534</v>
      </c>
      <c r="AA45" s="186">
        <f t="shared" si="1"/>
        <v>147863</v>
      </c>
      <c r="AB45" s="58"/>
      <c r="AC45" s="69"/>
      <c r="AD45" s="136"/>
    </row>
    <row r="46" spans="2:30" ht="14.25" customHeight="1">
      <c r="B46" s="76" t="s">
        <v>124</v>
      </c>
      <c r="C46" s="77">
        <v>15986</v>
      </c>
      <c r="D46" s="174">
        <v>2343</v>
      </c>
      <c r="E46" s="174">
        <v>1</v>
      </c>
      <c r="F46" s="78">
        <v>47</v>
      </c>
      <c r="G46" s="176">
        <f t="shared" si="2"/>
        <v>18377</v>
      </c>
      <c r="H46" s="175">
        <v>1708</v>
      </c>
      <c r="I46" s="174">
        <v>12863</v>
      </c>
      <c r="J46" s="174">
        <v>0</v>
      </c>
      <c r="K46" s="174">
        <v>5</v>
      </c>
      <c r="L46" s="174">
        <v>1224</v>
      </c>
      <c r="M46" s="174">
        <v>0</v>
      </c>
      <c r="N46" s="174">
        <v>134</v>
      </c>
      <c r="O46" s="174">
        <v>3</v>
      </c>
      <c r="P46" s="174">
        <v>0</v>
      </c>
      <c r="Q46" s="174">
        <v>0</v>
      </c>
      <c r="R46" s="174">
        <v>0</v>
      </c>
      <c r="S46" s="174">
        <v>0</v>
      </c>
      <c r="T46" s="174">
        <v>0</v>
      </c>
      <c r="U46" s="78">
        <v>0</v>
      </c>
      <c r="V46" s="178">
        <v>14976</v>
      </c>
      <c r="W46" s="174">
        <v>1849</v>
      </c>
      <c r="X46" s="174">
        <v>19</v>
      </c>
      <c r="Y46" s="78">
        <v>1388</v>
      </c>
      <c r="Z46" s="192">
        <f t="shared" si="0"/>
        <v>30913</v>
      </c>
      <c r="AA46" s="185">
        <f t="shared" si="1"/>
        <v>49290</v>
      </c>
      <c r="AB46" s="58"/>
      <c r="AC46" s="69"/>
      <c r="AD46" s="136"/>
    </row>
    <row r="47" spans="2:30" ht="14.25" customHeight="1">
      <c r="B47" s="70" t="s">
        <v>125</v>
      </c>
      <c r="C47" s="71">
        <v>10919</v>
      </c>
      <c r="D47" s="160">
        <v>1003</v>
      </c>
      <c r="E47" s="160">
        <v>5</v>
      </c>
      <c r="F47" s="72">
        <v>254</v>
      </c>
      <c r="G47" s="167">
        <f t="shared" si="2"/>
        <v>12181</v>
      </c>
      <c r="H47" s="161">
        <v>1401</v>
      </c>
      <c r="I47" s="160">
        <v>21359</v>
      </c>
      <c r="J47" s="160">
        <v>4</v>
      </c>
      <c r="K47" s="160">
        <v>3</v>
      </c>
      <c r="L47" s="160">
        <v>1781</v>
      </c>
      <c r="M47" s="160">
        <v>1</v>
      </c>
      <c r="N47" s="160">
        <v>115</v>
      </c>
      <c r="O47" s="160">
        <v>3</v>
      </c>
      <c r="P47" s="160">
        <v>8</v>
      </c>
      <c r="Q47" s="160">
        <v>0</v>
      </c>
      <c r="R47" s="160">
        <v>0</v>
      </c>
      <c r="S47" s="160">
        <v>0</v>
      </c>
      <c r="T47" s="160">
        <v>0</v>
      </c>
      <c r="U47" s="72">
        <v>0</v>
      </c>
      <c r="V47" s="168">
        <v>20348</v>
      </c>
      <c r="W47" s="160">
        <v>2819</v>
      </c>
      <c r="X47" s="160">
        <v>3</v>
      </c>
      <c r="Y47" s="72">
        <v>8</v>
      </c>
      <c r="Z47" s="190">
        <f t="shared" si="0"/>
        <v>45023</v>
      </c>
      <c r="AA47" s="185">
        <f t="shared" si="1"/>
        <v>57204</v>
      </c>
      <c r="AB47" s="58"/>
      <c r="AC47" s="69"/>
      <c r="AD47" s="136"/>
    </row>
    <row r="48" spans="2:30" ht="14.25" customHeight="1">
      <c r="B48" s="70" t="s">
        <v>126</v>
      </c>
      <c r="C48" s="71">
        <v>48766</v>
      </c>
      <c r="D48" s="160">
        <v>8900</v>
      </c>
      <c r="E48" s="160">
        <v>4</v>
      </c>
      <c r="F48" s="72">
        <v>5</v>
      </c>
      <c r="G48" s="167">
        <f t="shared" si="2"/>
        <v>57675</v>
      </c>
      <c r="H48" s="161">
        <v>1846</v>
      </c>
      <c r="I48" s="160">
        <v>45474</v>
      </c>
      <c r="J48" s="160">
        <v>182</v>
      </c>
      <c r="K48" s="160">
        <v>150</v>
      </c>
      <c r="L48" s="160">
        <v>1486</v>
      </c>
      <c r="M48" s="160">
        <v>10</v>
      </c>
      <c r="N48" s="160">
        <v>179</v>
      </c>
      <c r="O48" s="160">
        <v>13</v>
      </c>
      <c r="P48" s="160">
        <v>0</v>
      </c>
      <c r="Q48" s="160">
        <v>5</v>
      </c>
      <c r="R48" s="160">
        <v>2</v>
      </c>
      <c r="S48" s="160">
        <v>1</v>
      </c>
      <c r="T48" s="160">
        <v>3</v>
      </c>
      <c r="U48" s="72">
        <v>1</v>
      </c>
      <c r="V48" s="168">
        <v>14132</v>
      </c>
      <c r="W48" s="160">
        <v>1858</v>
      </c>
      <c r="X48" s="160">
        <v>0</v>
      </c>
      <c r="Y48" s="72">
        <v>0</v>
      </c>
      <c r="Z48" s="190">
        <f t="shared" si="0"/>
        <v>63484</v>
      </c>
      <c r="AA48" s="185">
        <f t="shared" si="1"/>
        <v>121159</v>
      </c>
      <c r="AB48" s="58"/>
      <c r="AC48" s="69"/>
      <c r="AD48" s="136"/>
    </row>
    <row r="49" spans="2:30" ht="14.25" customHeight="1">
      <c r="B49" s="70" t="s">
        <v>127</v>
      </c>
      <c r="C49" s="71">
        <v>43240</v>
      </c>
      <c r="D49" s="160">
        <v>13124</v>
      </c>
      <c r="E49" s="160">
        <v>5</v>
      </c>
      <c r="F49" s="72">
        <v>0</v>
      </c>
      <c r="G49" s="167">
        <f t="shared" si="2"/>
        <v>56369</v>
      </c>
      <c r="H49" s="161">
        <v>1317</v>
      </c>
      <c r="I49" s="160">
        <v>20110</v>
      </c>
      <c r="J49" s="160">
        <v>0</v>
      </c>
      <c r="K49" s="160">
        <v>2</v>
      </c>
      <c r="L49" s="160">
        <v>2000</v>
      </c>
      <c r="M49" s="160">
        <v>0</v>
      </c>
      <c r="N49" s="160">
        <v>221</v>
      </c>
      <c r="O49" s="160">
        <v>19</v>
      </c>
      <c r="P49" s="160">
        <v>0</v>
      </c>
      <c r="Q49" s="160">
        <v>0</v>
      </c>
      <c r="R49" s="160">
        <v>0</v>
      </c>
      <c r="S49" s="160">
        <v>0</v>
      </c>
      <c r="T49" s="160">
        <v>0</v>
      </c>
      <c r="U49" s="72">
        <v>0</v>
      </c>
      <c r="V49" s="168">
        <v>28704</v>
      </c>
      <c r="W49" s="160">
        <v>4090</v>
      </c>
      <c r="X49" s="160">
        <v>0</v>
      </c>
      <c r="Y49" s="72">
        <v>0</v>
      </c>
      <c r="Z49" s="190">
        <f>SUM(H49:V49)</f>
        <v>52373</v>
      </c>
      <c r="AA49" s="185">
        <f t="shared" si="1"/>
        <v>108742</v>
      </c>
      <c r="AB49" s="58"/>
      <c r="AC49" s="69"/>
      <c r="AD49" s="136"/>
    </row>
    <row r="50" spans="2:30" ht="14.25" customHeight="1">
      <c r="B50" s="73" t="s">
        <v>128</v>
      </c>
      <c r="C50" s="74">
        <v>51772</v>
      </c>
      <c r="D50" s="169">
        <v>21014</v>
      </c>
      <c r="E50" s="169">
        <v>33</v>
      </c>
      <c r="F50" s="75">
        <v>282</v>
      </c>
      <c r="G50" s="171">
        <f t="shared" si="2"/>
        <v>73101</v>
      </c>
      <c r="H50" s="170">
        <v>988</v>
      </c>
      <c r="I50" s="169">
        <v>22792</v>
      </c>
      <c r="J50" s="169">
        <v>4</v>
      </c>
      <c r="K50" s="169">
        <v>12</v>
      </c>
      <c r="L50" s="169">
        <v>1568</v>
      </c>
      <c r="M50" s="169">
        <v>0</v>
      </c>
      <c r="N50" s="169">
        <v>102</v>
      </c>
      <c r="O50" s="169">
        <v>1</v>
      </c>
      <c r="P50" s="169">
        <v>2</v>
      </c>
      <c r="Q50" s="169">
        <v>0</v>
      </c>
      <c r="R50" s="169">
        <v>0</v>
      </c>
      <c r="S50" s="169">
        <v>3</v>
      </c>
      <c r="T50" s="169">
        <v>0</v>
      </c>
      <c r="U50" s="75">
        <v>0</v>
      </c>
      <c r="V50" s="173">
        <v>31153</v>
      </c>
      <c r="W50" s="169">
        <v>0</v>
      </c>
      <c r="X50" s="169">
        <v>0</v>
      </c>
      <c r="Y50" s="75">
        <v>0</v>
      </c>
      <c r="Z50" s="191">
        <f t="shared" si="0"/>
        <v>56625</v>
      </c>
      <c r="AA50" s="186">
        <f t="shared" si="1"/>
        <v>129726</v>
      </c>
      <c r="AB50" s="58"/>
      <c r="AC50" s="69"/>
      <c r="AD50" s="136"/>
    </row>
    <row r="51" spans="2:30" ht="14.25" customHeight="1">
      <c r="B51" s="70" t="s">
        <v>129</v>
      </c>
      <c r="C51" s="71">
        <v>89778</v>
      </c>
      <c r="D51" s="160">
        <v>20363</v>
      </c>
      <c r="E51" s="160">
        <v>2</v>
      </c>
      <c r="F51" s="72">
        <v>23</v>
      </c>
      <c r="G51" s="167">
        <f t="shared" si="2"/>
        <v>110166</v>
      </c>
      <c r="H51" s="161">
        <v>1811</v>
      </c>
      <c r="I51" s="160">
        <v>58767</v>
      </c>
      <c r="J51" s="160">
        <v>2</v>
      </c>
      <c r="K51" s="160">
        <v>25</v>
      </c>
      <c r="L51" s="160">
        <v>2880</v>
      </c>
      <c r="M51" s="160">
        <v>0</v>
      </c>
      <c r="N51" s="160">
        <v>153</v>
      </c>
      <c r="O51" s="160">
        <v>0</v>
      </c>
      <c r="P51" s="160">
        <v>0</v>
      </c>
      <c r="Q51" s="160">
        <v>0</v>
      </c>
      <c r="R51" s="160">
        <v>0</v>
      </c>
      <c r="S51" s="160">
        <v>0</v>
      </c>
      <c r="T51" s="160">
        <v>0</v>
      </c>
      <c r="U51" s="72">
        <v>0</v>
      </c>
      <c r="V51" s="168">
        <v>69624</v>
      </c>
      <c r="W51" s="160">
        <v>699</v>
      </c>
      <c r="X51" s="160">
        <v>2</v>
      </c>
      <c r="Y51" s="72">
        <v>266</v>
      </c>
      <c r="Z51" s="176">
        <f t="shared" si="0"/>
        <v>133262</v>
      </c>
      <c r="AA51" s="185">
        <f t="shared" si="1"/>
        <v>243428</v>
      </c>
      <c r="AB51" s="58"/>
      <c r="AC51" s="69"/>
      <c r="AD51" s="136"/>
    </row>
    <row r="52" spans="2:30" ht="14.25" customHeight="1" thickBot="1">
      <c r="B52" s="79" t="s">
        <v>130</v>
      </c>
      <c r="C52" s="80">
        <v>35781</v>
      </c>
      <c r="D52" s="179">
        <v>18150</v>
      </c>
      <c r="E52" s="179">
        <v>11</v>
      </c>
      <c r="F52" s="81">
        <v>4091</v>
      </c>
      <c r="G52" s="181">
        <f t="shared" si="2"/>
        <v>58033</v>
      </c>
      <c r="H52" s="180">
        <v>1096</v>
      </c>
      <c r="I52" s="179">
        <v>4021</v>
      </c>
      <c r="J52" s="179">
        <v>11</v>
      </c>
      <c r="K52" s="179">
        <v>10</v>
      </c>
      <c r="L52" s="179">
        <v>1285</v>
      </c>
      <c r="M52" s="179">
        <v>1</v>
      </c>
      <c r="N52" s="179">
        <v>593</v>
      </c>
      <c r="O52" s="179">
        <v>19</v>
      </c>
      <c r="P52" s="179">
        <v>5</v>
      </c>
      <c r="Q52" s="179">
        <v>22</v>
      </c>
      <c r="R52" s="179">
        <v>1</v>
      </c>
      <c r="S52" s="179">
        <v>2</v>
      </c>
      <c r="T52" s="179">
        <v>1</v>
      </c>
      <c r="U52" s="81">
        <v>3</v>
      </c>
      <c r="V52" s="183">
        <v>11088</v>
      </c>
      <c r="W52" s="179">
        <v>319</v>
      </c>
      <c r="X52" s="179">
        <v>2</v>
      </c>
      <c r="Y52" s="81">
        <v>20</v>
      </c>
      <c r="Z52" s="181">
        <f>SUM(H52:V52)</f>
        <v>18158</v>
      </c>
      <c r="AA52" s="188">
        <f t="shared" si="1"/>
        <v>76191</v>
      </c>
      <c r="AB52" s="58"/>
      <c r="AC52" s="69"/>
      <c r="AD52" s="136"/>
    </row>
    <row r="53" spans="2:27" ht="14.25" customHeight="1" thickBot="1" thickTop="1">
      <c r="B53" s="82" t="s">
        <v>131</v>
      </c>
      <c r="C53" s="86">
        <f aca="true" t="shared" si="3" ref="C53:Z53">SUM(C6:C52)</f>
        <v>3090461</v>
      </c>
      <c r="D53" s="193">
        <f t="shared" si="3"/>
        <v>649007</v>
      </c>
      <c r="E53" s="193">
        <f t="shared" si="3"/>
        <v>5398</v>
      </c>
      <c r="F53" s="194">
        <f t="shared" si="3"/>
        <v>64721</v>
      </c>
      <c r="G53" s="195">
        <f>SUM(G6:G52)</f>
        <v>3809587</v>
      </c>
      <c r="H53" s="196">
        <f t="shared" si="3"/>
        <v>92241</v>
      </c>
      <c r="I53" s="193">
        <f t="shared" si="3"/>
        <v>1215703</v>
      </c>
      <c r="J53" s="193">
        <f t="shared" si="3"/>
        <v>1537</v>
      </c>
      <c r="K53" s="193">
        <f t="shared" si="3"/>
        <v>2030</v>
      </c>
      <c r="L53" s="193">
        <f t="shared" si="3"/>
        <v>132277</v>
      </c>
      <c r="M53" s="193">
        <f t="shared" si="3"/>
        <v>419</v>
      </c>
      <c r="N53" s="193">
        <f t="shared" si="3"/>
        <v>8123</v>
      </c>
      <c r="O53" s="193">
        <f t="shared" si="3"/>
        <v>559</v>
      </c>
      <c r="P53" s="193">
        <f t="shared" si="3"/>
        <v>617</v>
      </c>
      <c r="Q53" s="193">
        <f t="shared" si="3"/>
        <v>124</v>
      </c>
      <c r="R53" s="193">
        <f t="shared" si="3"/>
        <v>150</v>
      </c>
      <c r="S53" s="193">
        <f t="shared" si="3"/>
        <v>26</v>
      </c>
      <c r="T53" s="193">
        <f t="shared" si="3"/>
        <v>55</v>
      </c>
      <c r="U53" s="194">
        <f t="shared" si="3"/>
        <v>127</v>
      </c>
      <c r="V53" s="229">
        <f t="shared" si="3"/>
        <v>1424699</v>
      </c>
      <c r="W53" s="193">
        <f t="shared" si="3"/>
        <v>148986</v>
      </c>
      <c r="X53" s="193">
        <f t="shared" si="3"/>
        <v>1529</v>
      </c>
      <c r="Y53" s="194">
        <f t="shared" si="3"/>
        <v>11061</v>
      </c>
      <c r="Z53" s="195">
        <f t="shared" si="3"/>
        <v>2878687</v>
      </c>
      <c r="AA53" s="197">
        <f>SUM(G53,Z53)</f>
        <v>6688274</v>
      </c>
    </row>
    <row r="54" ht="14.25" customHeight="1">
      <c r="B54" s="56" t="s">
        <v>26</v>
      </c>
    </row>
    <row r="57" spans="3:27" ht="13.5"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</row>
  </sheetData>
  <sheetProtection/>
  <mergeCells count="7">
    <mergeCell ref="AA3:AA5"/>
    <mergeCell ref="B3:B5"/>
    <mergeCell ref="C3:G4"/>
    <mergeCell ref="H4:U4"/>
    <mergeCell ref="Z4:Z5"/>
    <mergeCell ref="H3:Z3"/>
    <mergeCell ref="V4:Y4"/>
  </mergeCells>
  <printOptions horizontalCentered="1"/>
  <pageMargins left="0.49" right="0.33" top="0.54" bottom="0.5905511811023623" header="0.34" footer="0.5118110236220472"/>
  <pageSetup horizontalDpi="600" verticalDpi="600" orientation="landscape" paperSize="9" scale="69" r:id="rId1"/>
  <ignoredErrors>
    <ignoredError sqref="Z6:Z5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Q51"/>
  <sheetViews>
    <sheetView view="pageBreakPreview" zoomScale="70" zoomScaleNormal="85" zoomScaleSheetLayoutView="70" zoomScalePageLayoutView="0" workbookViewId="0" topLeftCell="B1">
      <pane xSplit="1" ySplit="3" topLeftCell="C4" activePane="bottomRight" state="frozen"/>
      <selection pane="topLeft" activeCell="I32" sqref="I32"/>
      <selection pane="topRight" activeCell="I32" sqref="I32"/>
      <selection pane="bottomLeft" activeCell="I32" sqref="I32"/>
      <selection pane="bottomRight" activeCell="S1" sqref="S1"/>
    </sheetView>
  </sheetViews>
  <sheetFormatPr defaultColWidth="9.00390625" defaultRowHeight="13.5"/>
  <cols>
    <col min="1" max="1" width="1.37890625" style="2" customWidth="1"/>
    <col min="2" max="2" width="10.625" style="2" customWidth="1"/>
    <col min="3" max="5" width="12.625" style="2" customWidth="1"/>
    <col min="6" max="16" width="13.00390625" style="2" customWidth="1"/>
    <col min="17" max="16384" width="9.00390625" style="2" customWidth="1"/>
  </cols>
  <sheetData>
    <row r="1" ht="13.5">
      <c r="B1" s="2" t="s">
        <v>155</v>
      </c>
    </row>
    <row r="2" ht="14.25" thickBot="1">
      <c r="B2" s="204" t="s">
        <v>162</v>
      </c>
    </row>
    <row r="3" spans="2:16" ht="53.25" customHeight="1" thickBot="1">
      <c r="B3" s="60" t="s">
        <v>0</v>
      </c>
      <c r="C3" s="60" t="s">
        <v>150</v>
      </c>
      <c r="D3" s="61" t="s">
        <v>138</v>
      </c>
      <c r="E3" s="61" t="s">
        <v>139</v>
      </c>
      <c r="F3" s="61" t="s">
        <v>140</v>
      </c>
      <c r="G3" s="61" t="s">
        <v>141</v>
      </c>
      <c r="H3" s="61" t="s">
        <v>142</v>
      </c>
      <c r="I3" s="61" t="s">
        <v>143</v>
      </c>
      <c r="J3" s="61" t="s">
        <v>144</v>
      </c>
      <c r="K3" s="61" t="s">
        <v>145</v>
      </c>
      <c r="L3" s="61" t="s">
        <v>146</v>
      </c>
      <c r="M3" s="61" t="s">
        <v>147</v>
      </c>
      <c r="N3" s="61" t="s">
        <v>148</v>
      </c>
      <c r="O3" s="62" t="s">
        <v>149</v>
      </c>
      <c r="P3" s="63" t="s">
        <v>131</v>
      </c>
    </row>
    <row r="4" spans="2:17" ht="14.25" customHeight="1">
      <c r="B4" s="70" t="s">
        <v>85</v>
      </c>
      <c r="C4" s="71">
        <v>50713</v>
      </c>
      <c r="D4" s="160">
        <v>4221</v>
      </c>
      <c r="E4" s="160">
        <v>892</v>
      </c>
      <c r="F4" s="160">
        <v>780</v>
      </c>
      <c r="G4" s="160">
        <v>317</v>
      </c>
      <c r="H4" s="160">
        <v>315</v>
      </c>
      <c r="I4" s="160">
        <v>159</v>
      </c>
      <c r="J4" s="160">
        <v>66</v>
      </c>
      <c r="K4" s="160">
        <v>30</v>
      </c>
      <c r="L4" s="160">
        <v>14</v>
      </c>
      <c r="M4" s="160">
        <v>3</v>
      </c>
      <c r="N4" s="160">
        <v>4</v>
      </c>
      <c r="O4" s="72">
        <v>1</v>
      </c>
      <c r="P4" s="185">
        <f aca="true" t="shared" si="0" ref="P4:P51">SUM(C4:O4)</f>
        <v>57515</v>
      </c>
      <c r="Q4" s="87"/>
    </row>
    <row r="5" spans="2:17" ht="14.25" customHeight="1">
      <c r="B5" s="70" t="s">
        <v>89</v>
      </c>
      <c r="C5" s="71">
        <v>82690</v>
      </c>
      <c r="D5" s="160">
        <v>5847</v>
      </c>
      <c r="E5" s="160">
        <v>1386</v>
      </c>
      <c r="F5" s="160">
        <v>686</v>
      </c>
      <c r="G5" s="160">
        <v>286</v>
      </c>
      <c r="H5" s="160">
        <v>188</v>
      </c>
      <c r="I5" s="160">
        <v>80</v>
      </c>
      <c r="J5" s="160">
        <v>54</v>
      </c>
      <c r="K5" s="160">
        <v>24</v>
      </c>
      <c r="L5" s="160">
        <v>9</v>
      </c>
      <c r="M5" s="160">
        <v>3</v>
      </c>
      <c r="N5" s="160">
        <v>3</v>
      </c>
      <c r="O5" s="72">
        <v>1</v>
      </c>
      <c r="P5" s="185">
        <f t="shared" si="0"/>
        <v>91257</v>
      </c>
      <c r="Q5" s="87"/>
    </row>
    <row r="6" spans="2:17" ht="14.25" customHeight="1">
      <c r="B6" s="70" t="s">
        <v>90</v>
      </c>
      <c r="C6" s="71">
        <v>37162</v>
      </c>
      <c r="D6" s="160">
        <v>3098</v>
      </c>
      <c r="E6" s="160">
        <v>865</v>
      </c>
      <c r="F6" s="160">
        <v>641</v>
      </c>
      <c r="G6" s="160">
        <v>254</v>
      </c>
      <c r="H6" s="160">
        <v>199</v>
      </c>
      <c r="I6" s="160">
        <v>118</v>
      </c>
      <c r="J6" s="160">
        <v>81</v>
      </c>
      <c r="K6" s="160">
        <v>19</v>
      </c>
      <c r="L6" s="160">
        <v>7</v>
      </c>
      <c r="M6" s="160">
        <v>5</v>
      </c>
      <c r="N6" s="160">
        <v>3</v>
      </c>
      <c r="O6" s="72">
        <v>0</v>
      </c>
      <c r="P6" s="185">
        <f t="shared" si="0"/>
        <v>42452</v>
      </c>
      <c r="Q6" s="87"/>
    </row>
    <row r="7" spans="2:17" ht="14.25" customHeight="1">
      <c r="B7" s="70" t="s">
        <v>91</v>
      </c>
      <c r="C7" s="71">
        <v>54444</v>
      </c>
      <c r="D7" s="160">
        <v>3711</v>
      </c>
      <c r="E7" s="160">
        <v>674</v>
      </c>
      <c r="F7" s="160">
        <v>400</v>
      </c>
      <c r="G7" s="160">
        <v>170</v>
      </c>
      <c r="H7" s="160">
        <v>131</v>
      </c>
      <c r="I7" s="160">
        <v>78</v>
      </c>
      <c r="J7" s="160">
        <v>45</v>
      </c>
      <c r="K7" s="160">
        <v>21</v>
      </c>
      <c r="L7" s="160">
        <v>4</v>
      </c>
      <c r="M7" s="160">
        <v>3</v>
      </c>
      <c r="N7" s="160">
        <v>2</v>
      </c>
      <c r="O7" s="72">
        <v>0</v>
      </c>
      <c r="P7" s="185">
        <f t="shared" si="0"/>
        <v>59683</v>
      </c>
      <c r="Q7" s="87"/>
    </row>
    <row r="8" spans="2:17" ht="14.25" customHeight="1">
      <c r="B8" s="73" t="s">
        <v>92</v>
      </c>
      <c r="C8" s="74">
        <v>55701</v>
      </c>
      <c r="D8" s="169">
        <v>4732</v>
      </c>
      <c r="E8" s="169">
        <v>918</v>
      </c>
      <c r="F8" s="169">
        <v>627</v>
      </c>
      <c r="G8" s="169">
        <v>247</v>
      </c>
      <c r="H8" s="169">
        <v>203</v>
      </c>
      <c r="I8" s="169">
        <v>137</v>
      </c>
      <c r="J8" s="169">
        <v>71</v>
      </c>
      <c r="K8" s="169">
        <v>23</v>
      </c>
      <c r="L8" s="169">
        <v>6</v>
      </c>
      <c r="M8" s="169">
        <v>3</v>
      </c>
      <c r="N8" s="169">
        <v>1</v>
      </c>
      <c r="O8" s="75">
        <v>0</v>
      </c>
      <c r="P8" s="186">
        <f t="shared" si="0"/>
        <v>62669</v>
      </c>
      <c r="Q8" s="87"/>
    </row>
    <row r="9" spans="2:17" ht="14.25" customHeight="1">
      <c r="B9" s="76" t="s">
        <v>93</v>
      </c>
      <c r="C9" s="77">
        <v>67797</v>
      </c>
      <c r="D9" s="174">
        <v>4043</v>
      </c>
      <c r="E9" s="174">
        <v>687</v>
      </c>
      <c r="F9" s="174">
        <v>311</v>
      </c>
      <c r="G9" s="174">
        <v>134</v>
      </c>
      <c r="H9" s="174">
        <v>111</v>
      </c>
      <c r="I9" s="174">
        <v>71</v>
      </c>
      <c r="J9" s="174">
        <v>41</v>
      </c>
      <c r="K9" s="174">
        <v>6</v>
      </c>
      <c r="L9" s="174">
        <v>3</v>
      </c>
      <c r="M9" s="174">
        <v>1</v>
      </c>
      <c r="N9" s="174">
        <v>1</v>
      </c>
      <c r="O9" s="78">
        <v>0</v>
      </c>
      <c r="P9" s="187">
        <f t="shared" si="0"/>
        <v>73206</v>
      </c>
      <c r="Q9" s="87"/>
    </row>
    <row r="10" spans="2:17" ht="14.25" customHeight="1">
      <c r="B10" s="70" t="s">
        <v>94</v>
      </c>
      <c r="C10" s="71">
        <v>208205</v>
      </c>
      <c r="D10" s="160">
        <v>12555</v>
      </c>
      <c r="E10" s="160">
        <v>1772</v>
      </c>
      <c r="F10" s="160">
        <v>1222</v>
      </c>
      <c r="G10" s="160">
        <v>538</v>
      </c>
      <c r="H10" s="160">
        <v>382</v>
      </c>
      <c r="I10" s="160">
        <v>204</v>
      </c>
      <c r="J10" s="160">
        <v>127</v>
      </c>
      <c r="K10" s="160">
        <v>36</v>
      </c>
      <c r="L10" s="160">
        <v>8</v>
      </c>
      <c r="M10" s="160">
        <v>5</v>
      </c>
      <c r="N10" s="160">
        <v>4</v>
      </c>
      <c r="O10" s="72">
        <v>1</v>
      </c>
      <c r="P10" s="185">
        <f t="shared" si="0"/>
        <v>225059</v>
      </c>
      <c r="Q10" s="87"/>
    </row>
    <row r="11" spans="2:17" ht="14.25" customHeight="1">
      <c r="B11" s="70" t="s">
        <v>95</v>
      </c>
      <c r="C11" s="71">
        <v>227799</v>
      </c>
      <c r="D11" s="160">
        <v>11949</v>
      </c>
      <c r="E11" s="160">
        <v>2213</v>
      </c>
      <c r="F11" s="160">
        <v>1572</v>
      </c>
      <c r="G11" s="160">
        <v>568</v>
      </c>
      <c r="H11" s="160">
        <v>452</v>
      </c>
      <c r="I11" s="160">
        <v>141</v>
      </c>
      <c r="J11" s="160">
        <v>119</v>
      </c>
      <c r="K11" s="160">
        <v>37</v>
      </c>
      <c r="L11" s="160">
        <v>11</v>
      </c>
      <c r="M11" s="160">
        <v>6</v>
      </c>
      <c r="N11" s="160">
        <v>5</v>
      </c>
      <c r="O11" s="72">
        <v>0</v>
      </c>
      <c r="P11" s="185">
        <f t="shared" si="0"/>
        <v>244872</v>
      </c>
      <c r="Q11" s="87"/>
    </row>
    <row r="12" spans="2:17" ht="14.25" customHeight="1">
      <c r="B12" s="70" t="s">
        <v>96</v>
      </c>
      <c r="C12" s="71">
        <v>124271</v>
      </c>
      <c r="D12" s="160">
        <v>9312</v>
      </c>
      <c r="E12" s="160">
        <v>1755</v>
      </c>
      <c r="F12" s="160">
        <v>1098</v>
      </c>
      <c r="G12" s="160">
        <v>506</v>
      </c>
      <c r="H12" s="160">
        <v>347</v>
      </c>
      <c r="I12" s="160">
        <v>135</v>
      </c>
      <c r="J12" s="160">
        <v>83</v>
      </c>
      <c r="K12" s="160">
        <v>26</v>
      </c>
      <c r="L12" s="160">
        <v>9</v>
      </c>
      <c r="M12" s="160">
        <v>3</v>
      </c>
      <c r="N12" s="160">
        <v>8</v>
      </c>
      <c r="O12" s="72">
        <v>0</v>
      </c>
      <c r="P12" s="185">
        <f t="shared" si="0"/>
        <v>137553</v>
      </c>
      <c r="Q12" s="87"/>
    </row>
    <row r="13" spans="2:17" ht="14.25" customHeight="1">
      <c r="B13" s="73" t="s">
        <v>97</v>
      </c>
      <c r="C13" s="74">
        <v>260525</v>
      </c>
      <c r="D13" s="169">
        <v>15731</v>
      </c>
      <c r="E13" s="169">
        <v>2060</v>
      </c>
      <c r="F13" s="169">
        <v>1030</v>
      </c>
      <c r="G13" s="169">
        <v>465</v>
      </c>
      <c r="H13" s="169">
        <v>340</v>
      </c>
      <c r="I13" s="169">
        <v>146</v>
      </c>
      <c r="J13" s="169">
        <v>99</v>
      </c>
      <c r="K13" s="169">
        <v>40</v>
      </c>
      <c r="L13" s="169">
        <v>6</v>
      </c>
      <c r="M13" s="169">
        <v>6</v>
      </c>
      <c r="N13" s="169">
        <v>5</v>
      </c>
      <c r="O13" s="75">
        <v>0</v>
      </c>
      <c r="P13" s="186">
        <f t="shared" si="0"/>
        <v>280453</v>
      </c>
      <c r="Q13" s="87"/>
    </row>
    <row r="14" spans="2:17" ht="14.25" customHeight="1">
      <c r="B14" s="76" t="s">
        <v>98</v>
      </c>
      <c r="C14" s="77">
        <v>418828</v>
      </c>
      <c r="D14" s="174">
        <v>28270</v>
      </c>
      <c r="E14" s="174">
        <v>7227</v>
      </c>
      <c r="F14" s="174">
        <v>2830</v>
      </c>
      <c r="G14" s="174">
        <v>1478</v>
      </c>
      <c r="H14" s="174">
        <v>833</v>
      </c>
      <c r="I14" s="174">
        <v>275</v>
      </c>
      <c r="J14" s="174">
        <v>129</v>
      </c>
      <c r="K14" s="174">
        <v>42</v>
      </c>
      <c r="L14" s="174">
        <v>15</v>
      </c>
      <c r="M14" s="174">
        <v>11</v>
      </c>
      <c r="N14" s="174">
        <v>6</v>
      </c>
      <c r="O14" s="78">
        <v>1</v>
      </c>
      <c r="P14" s="187">
        <f t="shared" si="0"/>
        <v>459945</v>
      </c>
      <c r="Q14" s="87"/>
    </row>
    <row r="15" spans="2:17" ht="14.25" customHeight="1">
      <c r="B15" s="70" t="s">
        <v>99</v>
      </c>
      <c r="C15" s="71">
        <v>427509</v>
      </c>
      <c r="D15" s="160">
        <v>31788</v>
      </c>
      <c r="E15" s="160">
        <v>3564</v>
      </c>
      <c r="F15" s="160">
        <v>2158</v>
      </c>
      <c r="G15" s="160">
        <v>1057</v>
      </c>
      <c r="H15" s="160">
        <v>846</v>
      </c>
      <c r="I15" s="160">
        <v>241</v>
      </c>
      <c r="J15" s="160">
        <v>148</v>
      </c>
      <c r="K15" s="160">
        <v>52</v>
      </c>
      <c r="L15" s="160">
        <v>16</v>
      </c>
      <c r="M15" s="160">
        <v>19</v>
      </c>
      <c r="N15" s="160">
        <v>10</v>
      </c>
      <c r="O15" s="72">
        <v>3</v>
      </c>
      <c r="P15" s="185">
        <f t="shared" si="0"/>
        <v>467411</v>
      </c>
      <c r="Q15" s="87"/>
    </row>
    <row r="16" spans="2:17" ht="14.25" customHeight="1">
      <c r="B16" s="70" t="s">
        <v>86</v>
      </c>
      <c r="C16" s="71">
        <v>27156</v>
      </c>
      <c r="D16" s="160">
        <v>2391</v>
      </c>
      <c r="E16" s="160">
        <v>421</v>
      </c>
      <c r="F16" s="160">
        <v>254</v>
      </c>
      <c r="G16" s="160">
        <v>86</v>
      </c>
      <c r="H16" s="160">
        <v>55</v>
      </c>
      <c r="I16" s="160">
        <v>24</v>
      </c>
      <c r="J16" s="160">
        <v>17</v>
      </c>
      <c r="K16" s="160">
        <v>3</v>
      </c>
      <c r="L16" s="160">
        <v>1</v>
      </c>
      <c r="M16" s="160">
        <v>1</v>
      </c>
      <c r="N16" s="160">
        <v>1</v>
      </c>
      <c r="O16" s="72">
        <v>0</v>
      </c>
      <c r="P16" s="185">
        <f t="shared" si="0"/>
        <v>30410</v>
      </c>
      <c r="Q16" s="87"/>
    </row>
    <row r="17" spans="2:17" ht="14.25" customHeight="1">
      <c r="B17" s="1" t="s">
        <v>156</v>
      </c>
      <c r="C17" s="71">
        <v>121708</v>
      </c>
      <c r="D17" s="160">
        <v>9502</v>
      </c>
      <c r="E17" s="160">
        <v>1779</v>
      </c>
      <c r="F17" s="160">
        <v>888</v>
      </c>
      <c r="G17" s="160">
        <v>437</v>
      </c>
      <c r="H17" s="160">
        <v>244</v>
      </c>
      <c r="I17" s="160">
        <v>62</v>
      </c>
      <c r="J17" s="160">
        <v>33</v>
      </c>
      <c r="K17" s="160">
        <v>10</v>
      </c>
      <c r="L17" s="160">
        <v>2</v>
      </c>
      <c r="M17" s="160">
        <v>1</v>
      </c>
      <c r="N17" s="160">
        <v>2</v>
      </c>
      <c r="O17" s="72">
        <v>0</v>
      </c>
      <c r="P17" s="185">
        <f t="shared" si="0"/>
        <v>134668</v>
      </c>
      <c r="Q17" s="87"/>
    </row>
    <row r="18" spans="2:17" ht="14.25" customHeight="1">
      <c r="B18" s="73" t="s">
        <v>100</v>
      </c>
      <c r="C18" s="74">
        <v>174057</v>
      </c>
      <c r="D18" s="169">
        <v>9841</v>
      </c>
      <c r="E18" s="169">
        <v>1067</v>
      </c>
      <c r="F18" s="169">
        <v>787</v>
      </c>
      <c r="G18" s="169">
        <v>346</v>
      </c>
      <c r="H18" s="169">
        <v>281</v>
      </c>
      <c r="I18" s="169">
        <v>151</v>
      </c>
      <c r="J18" s="169">
        <v>111</v>
      </c>
      <c r="K18" s="169">
        <v>37</v>
      </c>
      <c r="L18" s="169">
        <v>4</v>
      </c>
      <c r="M18" s="169">
        <v>7</v>
      </c>
      <c r="N18" s="169">
        <v>9</v>
      </c>
      <c r="O18" s="75">
        <v>1</v>
      </c>
      <c r="P18" s="186">
        <f t="shared" si="0"/>
        <v>186699</v>
      </c>
      <c r="Q18" s="87"/>
    </row>
    <row r="19" spans="2:17" ht="14.25" customHeight="1">
      <c r="B19" s="76" t="s">
        <v>101</v>
      </c>
      <c r="C19" s="77">
        <v>52352</v>
      </c>
      <c r="D19" s="174">
        <v>3743</v>
      </c>
      <c r="E19" s="174">
        <v>706</v>
      </c>
      <c r="F19" s="174">
        <v>394</v>
      </c>
      <c r="G19" s="174">
        <v>192</v>
      </c>
      <c r="H19" s="174">
        <v>139</v>
      </c>
      <c r="I19" s="174">
        <v>106</v>
      </c>
      <c r="J19" s="174">
        <v>66</v>
      </c>
      <c r="K19" s="174">
        <v>10</v>
      </c>
      <c r="L19" s="174">
        <v>4</v>
      </c>
      <c r="M19" s="174">
        <v>2</v>
      </c>
      <c r="N19" s="174">
        <v>0</v>
      </c>
      <c r="O19" s="78">
        <v>0</v>
      </c>
      <c r="P19" s="187">
        <f t="shared" si="0"/>
        <v>57714</v>
      </c>
      <c r="Q19" s="87"/>
    </row>
    <row r="20" spans="2:17" ht="14.25" customHeight="1">
      <c r="B20" s="70" t="s">
        <v>102</v>
      </c>
      <c r="C20" s="71">
        <v>75250</v>
      </c>
      <c r="D20" s="160">
        <v>6497</v>
      </c>
      <c r="E20" s="160">
        <v>1125</v>
      </c>
      <c r="F20" s="160">
        <v>772</v>
      </c>
      <c r="G20" s="160">
        <v>382</v>
      </c>
      <c r="H20" s="160">
        <v>249</v>
      </c>
      <c r="I20" s="160">
        <v>119</v>
      </c>
      <c r="J20" s="160">
        <v>46</v>
      </c>
      <c r="K20" s="160">
        <v>12</v>
      </c>
      <c r="L20" s="160">
        <v>5</v>
      </c>
      <c r="M20" s="160">
        <v>3</v>
      </c>
      <c r="N20" s="160">
        <v>3</v>
      </c>
      <c r="O20" s="72">
        <v>0</v>
      </c>
      <c r="P20" s="185">
        <f t="shared" si="0"/>
        <v>84463</v>
      </c>
      <c r="Q20" s="87"/>
    </row>
    <row r="21" spans="2:17" ht="14.25" customHeight="1">
      <c r="B21" s="70" t="s">
        <v>103</v>
      </c>
      <c r="C21" s="71">
        <v>54218</v>
      </c>
      <c r="D21" s="160">
        <v>4172</v>
      </c>
      <c r="E21" s="160">
        <v>703</v>
      </c>
      <c r="F21" s="160">
        <v>445</v>
      </c>
      <c r="G21" s="160">
        <v>210</v>
      </c>
      <c r="H21" s="160">
        <v>148</v>
      </c>
      <c r="I21" s="160">
        <v>91</v>
      </c>
      <c r="J21" s="160">
        <v>45</v>
      </c>
      <c r="K21" s="160">
        <v>15</v>
      </c>
      <c r="L21" s="160">
        <v>4</v>
      </c>
      <c r="M21" s="160">
        <v>1</v>
      </c>
      <c r="N21" s="160">
        <v>1</v>
      </c>
      <c r="O21" s="72">
        <v>1</v>
      </c>
      <c r="P21" s="185">
        <f t="shared" si="0"/>
        <v>60054</v>
      </c>
      <c r="Q21" s="87"/>
    </row>
    <row r="22" spans="2:17" ht="14.25" customHeight="1">
      <c r="B22" s="70" t="s">
        <v>104</v>
      </c>
      <c r="C22" s="71">
        <v>101594</v>
      </c>
      <c r="D22" s="160">
        <v>8467</v>
      </c>
      <c r="E22" s="160">
        <v>1512</v>
      </c>
      <c r="F22" s="160">
        <v>828</v>
      </c>
      <c r="G22" s="160">
        <v>385</v>
      </c>
      <c r="H22" s="160">
        <v>272</v>
      </c>
      <c r="I22" s="160">
        <v>66</v>
      </c>
      <c r="J22" s="160">
        <v>36</v>
      </c>
      <c r="K22" s="160">
        <v>5</v>
      </c>
      <c r="L22" s="160">
        <v>3</v>
      </c>
      <c r="M22" s="160">
        <v>6</v>
      </c>
      <c r="N22" s="160">
        <v>2</v>
      </c>
      <c r="O22" s="72">
        <v>0</v>
      </c>
      <c r="P22" s="185">
        <f t="shared" si="0"/>
        <v>113176</v>
      </c>
      <c r="Q22" s="87"/>
    </row>
    <row r="23" spans="2:17" ht="14.25" customHeight="1">
      <c r="B23" s="73" t="s">
        <v>105</v>
      </c>
      <c r="C23" s="74">
        <v>70723</v>
      </c>
      <c r="D23" s="169">
        <v>5224</v>
      </c>
      <c r="E23" s="169">
        <v>1739</v>
      </c>
      <c r="F23" s="169">
        <v>873</v>
      </c>
      <c r="G23" s="169">
        <v>478</v>
      </c>
      <c r="H23" s="169">
        <v>334</v>
      </c>
      <c r="I23" s="169">
        <v>189</v>
      </c>
      <c r="J23" s="169">
        <v>141</v>
      </c>
      <c r="K23" s="169">
        <v>56</v>
      </c>
      <c r="L23" s="169">
        <v>9</v>
      </c>
      <c r="M23" s="169">
        <v>7</v>
      </c>
      <c r="N23" s="169">
        <v>3</v>
      </c>
      <c r="O23" s="75">
        <v>0</v>
      </c>
      <c r="P23" s="186">
        <f t="shared" si="0"/>
        <v>79776</v>
      </c>
      <c r="Q23" s="87"/>
    </row>
    <row r="24" spans="2:17" ht="14.25" customHeight="1">
      <c r="B24" s="76" t="s">
        <v>106</v>
      </c>
      <c r="C24" s="77">
        <v>140862</v>
      </c>
      <c r="D24" s="174">
        <v>9328</v>
      </c>
      <c r="E24" s="174">
        <v>1385</v>
      </c>
      <c r="F24" s="174">
        <v>1016</v>
      </c>
      <c r="G24" s="174">
        <v>342</v>
      </c>
      <c r="H24" s="174">
        <v>309</v>
      </c>
      <c r="I24" s="174">
        <v>168</v>
      </c>
      <c r="J24" s="174">
        <v>99</v>
      </c>
      <c r="K24" s="174">
        <v>35</v>
      </c>
      <c r="L24" s="174">
        <v>10</v>
      </c>
      <c r="M24" s="174">
        <v>3</v>
      </c>
      <c r="N24" s="174">
        <v>3</v>
      </c>
      <c r="O24" s="78">
        <v>2</v>
      </c>
      <c r="P24" s="187">
        <f t="shared" si="0"/>
        <v>153562</v>
      </c>
      <c r="Q24" s="87"/>
    </row>
    <row r="25" spans="2:17" ht="14.25" customHeight="1">
      <c r="B25" s="70" t="s">
        <v>107</v>
      </c>
      <c r="C25" s="71">
        <v>415699</v>
      </c>
      <c r="D25" s="160">
        <v>36098</v>
      </c>
      <c r="E25" s="160">
        <v>4664</v>
      </c>
      <c r="F25" s="160">
        <v>2608</v>
      </c>
      <c r="G25" s="160">
        <v>1086</v>
      </c>
      <c r="H25" s="160">
        <v>853</v>
      </c>
      <c r="I25" s="160">
        <v>357</v>
      </c>
      <c r="J25" s="160">
        <v>193</v>
      </c>
      <c r="K25" s="160">
        <v>51</v>
      </c>
      <c r="L25" s="160">
        <v>25</v>
      </c>
      <c r="M25" s="160">
        <v>7</v>
      </c>
      <c r="N25" s="160">
        <v>6</v>
      </c>
      <c r="O25" s="72">
        <v>0</v>
      </c>
      <c r="P25" s="185">
        <f t="shared" si="0"/>
        <v>461647</v>
      </c>
      <c r="Q25" s="87"/>
    </row>
    <row r="26" spans="2:17" ht="14.25" customHeight="1">
      <c r="B26" s="70" t="s">
        <v>108</v>
      </c>
      <c r="C26" s="71">
        <v>432178</v>
      </c>
      <c r="D26" s="160">
        <v>34154</v>
      </c>
      <c r="E26" s="160">
        <v>6897</v>
      </c>
      <c r="F26" s="160">
        <v>4279</v>
      </c>
      <c r="G26" s="160">
        <v>1381</v>
      </c>
      <c r="H26" s="160">
        <v>952</v>
      </c>
      <c r="I26" s="160">
        <v>416</v>
      </c>
      <c r="J26" s="160">
        <v>195</v>
      </c>
      <c r="K26" s="160">
        <v>68</v>
      </c>
      <c r="L26" s="160">
        <v>15</v>
      </c>
      <c r="M26" s="160">
        <v>11</v>
      </c>
      <c r="N26" s="160">
        <v>13</v>
      </c>
      <c r="O26" s="72">
        <v>1</v>
      </c>
      <c r="P26" s="185">
        <f t="shared" si="0"/>
        <v>480560</v>
      </c>
      <c r="Q26" s="87"/>
    </row>
    <row r="27" spans="2:17" ht="14.25" customHeight="1">
      <c r="B27" s="70" t="s">
        <v>109</v>
      </c>
      <c r="C27" s="71">
        <v>187794</v>
      </c>
      <c r="D27" s="160">
        <v>15018</v>
      </c>
      <c r="E27" s="160">
        <v>2785</v>
      </c>
      <c r="F27" s="160">
        <v>1781</v>
      </c>
      <c r="G27" s="160">
        <v>643</v>
      </c>
      <c r="H27" s="160">
        <v>462</v>
      </c>
      <c r="I27" s="160">
        <v>249</v>
      </c>
      <c r="J27" s="160">
        <v>124</v>
      </c>
      <c r="K27" s="160">
        <v>60</v>
      </c>
      <c r="L27" s="160">
        <v>20</v>
      </c>
      <c r="M27" s="160">
        <v>12</v>
      </c>
      <c r="N27" s="160">
        <v>21</v>
      </c>
      <c r="O27" s="72">
        <v>7</v>
      </c>
      <c r="P27" s="185">
        <f t="shared" si="0"/>
        <v>208976</v>
      </c>
      <c r="Q27" s="87"/>
    </row>
    <row r="28" spans="2:17" ht="14.25" customHeight="1">
      <c r="B28" s="73" t="s">
        <v>110</v>
      </c>
      <c r="C28" s="74">
        <v>33552</v>
      </c>
      <c r="D28" s="169">
        <v>2823</v>
      </c>
      <c r="E28" s="169">
        <v>988</v>
      </c>
      <c r="F28" s="169">
        <v>467</v>
      </c>
      <c r="G28" s="169">
        <v>214</v>
      </c>
      <c r="H28" s="169">
        <v>212</v>
      </c>
      <c r="I28" s="169">
        <v>136</v>
      </c>
      <c r="J28" s="169">
        <v>74</v>
      </c>
      <c r="K28" s="169">
        <v>16</v>
      </c>
      <c r="L28" s="169">
        <v>6</v>
      </c>
      <c r="M28" s="169">
        <v>0</v>
      </c>
      <c r="N28" s="169">
        <v>1</v>
      </c>
      <c r="O28" s="75">
        <v>0</v>
      </c>
      <c r="P28" s="186">
        <f t="shared" si="0"/>
        <v>38489</v>
      </c>
      <c r="Q28" s="87"/>
    </row>
    <row r="29" spans="2:17" ht="14.25" customHeight="1">
      <c r="B29" s="76" t="s">
        <v>87</v>
      </c>
      <c r="C29" s="77">
        <v>36011</v>
      </c>
      <c r="D29" s="174">
        <v>2323</v>
      </c>
      <c r="E29" s="174">
        <v>549</v>
      </c>
      <c r="F29" s="174">
        <v>358</v>
      </c>
      <c r="G29" s="174">
        <v>191</v>
      </c>
      <c r="H29" s="174">
        <v>167</v>
      </c>
      <c r="I29" s="174">
        <v>84</v>
      </c>
      <c r="J29" s="174">
        <v>26</v>
      </c>
      <c r="K29" s="174">
        <v>6</v>
      </c>
      <c r="L29" s="174">
        <v>3</v>
      </c>
      <c r="M29" s="174">
        <v>3</v>
      </c>
      <c r="N29" s="174">
        <v>4</v>
      </c>
      <c r="O29" s="78">
        <v>0</v>
      </c>
      <c r="P29" s="187">
        <f t="shared" si="0"/>
        <v>39725</v>
      </c>
      <c r="Q29" s="87"/>
    </row>
    <row r="30" spans="2:17" ht="14.25" customHeight="1">
      <c r="B30" s="70" t="s">
        <v>88</v>
      </c>
      <c r="C30" s="71">
        <v>105704</v>
      </c>
      <c r="D30" s="160">
        <v>8322</v>
      </c>
      <c r="E30" s="160">
        <v>1618</v>
      </c>
      <c r="F30" s="160">
        <v>998</v>
      </c>
      <c r="G30" s="160">
        <v>312</v>
      </c>
      <c r="H30" s="160">
        <v>273</v>
      </c>
      <c r="I30" s="160">
        <v>60</v>
      </c>
      <c r="J30" s="160">
        <v>39</v>
      </c>
      <c r="K30" s="160">
        <v>11</v>
      </c>
      <c r="L30" s="160">
        <v>10</v>
      </c>
      <c r="M30" s="160">
        <v>4</v>
      </c>
      <c r="N30" s="160">
        <v>6</v>
      </c>
      <c r="O30" s="72">
        <v>2</v>
      </c>
      <c r="P30" s="185">
        <f t="shared" si="0"/>
        <v>117359</v>
      </c>
      <c r="Q30" s="87"/>
    </row>
    <row r="31" spans="2:17" ht="14.25" customHeight="1">
      <c r="B31" s="70" t="s">
        <v>111</v>
      </c>
      <c r="C31" s="71">
        <v>74014</v>
      </c>
      <c r="D31" s="160">
        <v>5499</v>
      </c>
      <c r="E31" s="160">
        <v>836</v>
      </c>
      <c r="F31" s="160">
        <v>742</v>
      </c>
      <c r="G31" s="160">
        <v>300</v>
      </c>
      <c r="H31" s="160">
        <v>267</v>
      </c>
      <c r="I31" s="160">
        <v>160</v>
      </c>
      <c r="J31" s="160">
        <v>81</v>
      </c>
      <c r="K31" s="160">
        <v>33</v>
      </c>
      <c r="L31" s="160">
        <v>5</v>
      </c>
      <c r="M31" s="160">
        <v>0</v>
      </c>
      <c r="N31" s="160">
        <v>4</v>
      </c>
      <c r="O31" s="72">
        <v>1</v>
      </c>
      <c r="P31" s="185">
        <f t="shared" si="0"/>
        <v>81942</v>
      </c>
      <c r="Q31" s="87"/>
    </row>
    <row r="32" spans="2:17" ht="14.25" customHeight="1">
      <c r="B32" s="70" t="s">
        <v>112</v>
      </c>
      <c r="C32" s="71">
        <v>68199</v>
      </c>
      <c r="D32" s="160">
        <v>5373</v>
      </c>
      <c r="E32" s="160">
        <v>1015</v>
      </c>
      <c r="F32" s="160">
        <v>687</v>
      </c>
      <c r="G32" s="160">
        <v>337</v>
      </c>
      <c r="H32" s="160">
        <v>276</v>
      </c>
      <c r="I32" s="160">
        <v>66</v>
      </c>
      <c r="J32" s="160">
        <v>32</v>
      </c>
      <c r="K32" s="160">
        <v>9</v>
      </c>
      <c r="L32" s="160">
        <v>1</v>
      </c>
      <c r="M32" s="160">
        <v>1</v>
      </c>
      <c r="N32" s="160">
        <v>6</v>
      </c>
      <c r="O32" s="72">
        <v>2</v>
      </c>
      <c r="P32" s="185">
        <f t="shared" si="0"/>
        <v>76004</v>
      </c>
      <c r="Q32" s="87"/>
    </row>
    <row r="33" spans="2:17" ht="14.25" customHeight="1">
      <c r="B33" s="73" t="s">
        <v>113</v>
      </c>
      <c r="C33" s="74">
        <v>132363</v>
      </c>
      <c r="D33" s="169">
        <v>7735</v>
      </c>
      <c r="E33" s="169">
        <v>2519</v>
      </c>
      <c r="F33" s="169">
        <v>930</v>
      </c>
      <c r="G33" s="169">
        <v>412</v>
      </c>
      <c r="H33" s="169">
        <v>251</v>
      </c>
      <c r="I33" s="169">
        <v>113</v>
      </c>
      <c r="J33" s="169">
        <v>44</v>
      </c>
      <c r="K33" s="169">
        <v>25</v>
      </c>
      <c r="L33" s="169">
        <v>5</v>
      </c>
      <c r="M33" s="169">
        <v>9</v>
      </c>
      <c r="N33" s="169">
        <v>8</v>
      </c>
      <c r="O33" s="75">
        <v>0</v>
      </c>
      <c r="P33" s="186">
        <f t="shared" si="0"/>
        <v>144414</v>
      </c>
      <c r="Q33" s="87"/>
    </row>
    <row r="34" spans="2:17" ht="14.25" customHeight="1">
      <c r="B34" s="76" t="s">
        <v>114</v>
      </c>
      <c r="C34" s="77">
        <v>22563</v>
      </c>
      <c r="D34" s="174">
        <v>1842</v>
      </c>
      <c r="E34" s="174">
        <v>445</v>
      </c>
      <c r="F34" s="174">
        <v>194</v>
      </c>
      <c r="G34" s="174">
        <v>94</v>
      </c>
      <c r="H34" s="174">
        <v>83</v>
      </c>
      <c r="I34" s="174">
        <v>74</v>
      </c>
      <c r="J34" s="174">
        <v>46</v>
      </c>
      <c r="K34" s="174">
        <v>14</v>
      </c>
      <c r="L34" s="174">
        <v>2</v>
      </c>
      <c r="M34" s="174">
        <v>2</v>
      </c>
      <c r="N34" s="174">
        <v>3</v>
      </c>
      <c r="O34" s="78">
        <v>0</v>
      </c>
      <c r="P34" s="187">
        <f t="shared" si="0"/>
        <v>25362</v>
      </c>
      <c r="Q34" s="87"/>
    </row>
    <row r="35" spans="2:17" s="217" customFormat="1" ht="14.25" customHeight="1">
      <c r="B35" s="70" t="s">
        <v>115</v>
      </c>
      <c r="C35" s="71">
        <v>54834</v>
      </c>
      <c r="D35" s="160">
        <v>3739</v>
      </c>
      <c r="E35" s="160">
        <v>633</v>
      </c>
      <c r="F35" s="160">
        <v>412</v>
      </c>
      <c r="G35" s="160">
        <v>159</v>
      </c>
      <c r="H35" s="160">
        <v>106</v>
      </c>
      <c r="I35" s="160">
        <v>105</v>
      </c>
      <c r="J35" s="160">
        <v>63</v>
      </c>
      <c r="K35" s="160">
        <v>23</v>
      </c>
      <c r="L35" s="160">
        <v>5</v>
      </c>
      <c r="M35" s="160">
        <v>0</v>
      </c>
      <c r="N35" s="160">
        <v>0</v>
      </c>
      <c r="O35" s="72">
        <v>0</v>
      </c>
      <c r="P35" s="185">
        <f t="shared" si="0"/>
        <v>60079</v>
      </c>
      <c r="Q35" s="216"/>
    </row>
    <row r="36" spans="2:17" ht="14.25" customHeight="1">
      <c r="B36" s="70" t="s">
        <v>116</v>
      </c>
      <c r="C36" s="71">
        <v>142933</v>
      </c>
      <c r="D36" s="160">
        <v>8799</v>
      </c>
      <c r="E36" s="160">
        <v>945</v>
      </c>
      <c r="F36" s="160">
        <v>774</v>
      </c>
      <c r="G36" s="160">
        <v>247</v>
      </c>
      <c r="H36" s="160">
        <v>243</v>
      </c>
      <c r="I36" s="160">
        <v>98</v>
      </c>
      <c r="J36" s="160">
        <v>63</v>
      </c>
      <c r="K36" s="160">
        <v>18</v>
      </c>
      <c r="L36" s="160">
        <v>6</v>
      </c>
      <c r="M36" s="160">
        <v>2</v>
      </c>
      <c r="N36" s="160">
        <v>4</v>
      </c>
      <c r="O36" s="72">
        <v>0</v>
      </c>
      <c r="P36" s="185">
        <f t="shared" si="0"/>
        <v>154132</v>
      </c>
      <c r="Q36" s="87"/>
    </row>
    <row r="37" spans="2:17" ht="14.25" customHeight="1">
      <c r="B37" s="70" t="s">
        <v>117</v>
      </c>
      <c r="C37" s="71">
        <v>137865</v>
      </c>
      <c r="D37" s="160">
        <v>9812</v>
      </c>
      <c r="E37" s="160">
        <v>1726</v>
      </c>
      <c r="F37" s="160">
        <v>950</v>
      </c>
      <c r="G37" s="160">
        <v>350</v>
      </c>
      <c r="H37" s="160">
        <v>289</v>
      </c>
      <c r="I37" s="160">
        <v>121</v>
      </c>
      <c r="J37" s="160">
        <v>97</v>
      </c>
      <c r="K37" s="160">
        <v>27</v>
      </c>
      <c r="L37" s="160">
        <v>4</v>
      </c>
      <c r="M37" s="160">
        <v>9</v>
      </c>
      <c r="N37" s="160">
        <v>7</v>
      </c>
      <c r="O37" s="72">
        <v>3</v>
      </c>
      <c r="P37" s="185">
        <f t="shared" si="0"/>
        <v>151260</v>
      </c>
      <c r="Q37" s="87"/>
    </row>
    <row r="38" spans="2:17" ht="14.25" customHeight="1">
      <c r="B38" s="73" t="s">
        <v>118</v>
      </c>
      <c r="C38" s="74">
        <v>99003</v>
      </c>
      <c r="D38" s="169">
        <v>5555</v>
      </c>
      <c r="E38" s="169">
        <v>915</v>
      </c>
      <c r="F38" s="169">
        <v>438</v>
      </c>
      <c r="G38" s="169">
        <v>224</v>
      </c>
      <c r="H38" s="169">
        <v>184</v>
      </c>
      <c r="I38" s="169">
        <v>75</v>
      </c>
      <c r="J38" s="169">
        <v>69</v>
      </c>
      <c r="K38" s="169">
        <v>16</v>
      </c>
      <c r="L38" s="169">
        <v>4</v>
      </c>
      <c r="M38" s="169">
        <v>3</v>
      </c>
      <c r="N38" s="169">
        <v>4</v>
      </c>
      <c r="O38" s="75">
        <v>1</v>
      </c>
      <c r="P38" s="186">
        <f t="shared" si="0"/>
        <v>106491</v>
      </c>
      <c r="Q38" s="87"/>
    </row>
    <row r="39" spans="2:17" ht="14.25" customHeight="1">
      <c r="B39" s="76" t="s">
        <v>119</v>
      </c>
      <c r="C39" s="77">
        <v>123229</v>
      </c>
      <c r="D39" s="174">
        <v>8466</v>
      </c>
      <c r="E39" s="174">
        <v>1411</v>
      </c>
      <c r="F39" s="174">
        <v>1098</v>
      </c>
      <c r="G39" s="174">
        <v>320</v>
      </c>
      <c r="H39" s="174">
        <v>235</v>
      </c>
      <c r="I39" s="174">
        <v>74</v>
      </c>
      <c r="J39" s="174">
        <v>40</v>
      </c>
      <c r="K39" s="174">
        <v>11</v>
      </c>
      <c r="L39" s="174">
        <v>9</v>
      </c>
      <c r="M39" s="174">
        <v>0</v>
      </c>
      <c r="N39" s="174">
        <v>2</v>
      </c>
      <c r="O39" s="78">
        <v>0</v>
      </c>
      <c r="P39" s="187">
        <f t="shared" si="0"/>
        <v>134895</v>
      </c>
      <c r="Q39" s="87"/>
    </row>
    <row r="40" spans="2:17" ht="14.25" customHeight="1">
      <c r="B40" s="70" t="s">
        <v>120</v>
      </c>
      <c r="C40" s="71">
        <v>127332</v>
      </c>
      <c r="D40" s="160">
        <v>6860</v>
      </c>
      <c r="E40" s="160">
        <v>858</v>
      </c>
      <c r="F40" s="160">
        <v>602</v>
      </c>
      <c r="G40" s="160">
        <v>247</v>
      </c>
      <c r="H40" s="160">
        <v>172</v>
      </c>
      <c r="I40" s="160">
        <v>65</v>
      </c>
      <c r="J40" s="160">
        <v>36</v>
      </c>
      <c r="K40" s="160">
        <v>9</v>
      </c>
      <c r="L40" s="160">
        <v>9</v>
      </c>
      <c r="M40" s="160">
        <v>0</v>
      </c>
      <c r="N40" s="160">
        <v>0</v>
      </c>
      <c r="O40" s="72">
        <v>0</v>
      </c>
      <c r="P40" s="185">
        <f t="shared" si="0"/>
        <v>136190</v>
      </c>
      <c r="Q40" s="87"/>
    </row>
    <row r="41" spans="2:17" ht="14.25" customHeight="1">
      <c r="B41" s="70" t="s">
        <v>121</v>
      </c>
      <c r="C41" s="71">
        <v>147094</v>
      </c>
      <c r="D41" s="160">
        <v>9157</v>
      </c>
      <c r="E41" s="160">
        <v>1353</v>
      </c>
      <c r="F41" s="160">
        <v>1067</v>
      </c>
      <c r="G41" s="160">
        <v>350</v>
      </c>
      <c r="H41" s="160">
        <v>237</v>
      </c>
      <c r="I41" s="160">
        <v>79</v>
      </c>
      <c r="J41" s="160">
        <v>46</v>
      </c>
      <c r="K41" s="160">
        <v>18</v>
      </c>
      <c r="L41" s="160">
        <v>2</v>
      </c>
      <c r="M41" s="160">
        <v>5</v>
      </c>
      <c r="N41" s="160">
        <v>2</v>
      </c>
      <c r="O41" s="72">
        <v>0</v>
      </c>
      <c r="P41" s="185">
        <f t="shared" si="0"/>
        <v>159410</v>
      </c>
      <c r="Q41" s="87"/>
    </row>
    <row r="42" spans="2:17" ht="14.25" customHeight="1">
      <c r="B42" s="70" t="s">
        <v>122</v>
      </c>
      <c r="C42" s="71">
        <v>67784</v>
      </c>
      <c r="D42" s="160">
        <v>5338</v>
      </c>
      <c r="E42" s="160">
        <v>944</v>
      </c>
      <c r="F42" s="160">
        <v>544</v>
      </c>
      <c r="G42" s="160">
        <v>233</v>
      </c>
      <c r="H42" s="160">
        <v>154</v>
      </c>
      <c r="I42" s="160">
        <v>81</v>
      </c>
      <c r="J42" s="160">
        <v>46</v>
      </c>
      <c r="K42" s="160">
        <v>8</v>
      </c>
      <c r="L42" s="160">
        <v>4</v>
      </c>
      <c r="M42" s="160">
        <v>0</v>
      </c>
      <c r="N42" s="160">
        <v>3</v>
      </c>
      <c r="O42" s="72">
        <v>0</v>
      </c>
      <c r="P42" s="185">
        <f t="shared" si="0"/>
        <v>75139</v>
      </c>
      <c r="Q42" s="87"/>
    </row>
    <row r="43" spans="2:17" ht="14.25" customHeight="1">
      <c r="B43" s="73" t="s">
        <v>123</v>
      </c>
      <c r="C43" s="74">
        <v>131604</v>
      </c>
      <c r="D43" s="169">
        <v>10280</v>
      </c>
      <c r="E43" s="169">
        <v>2737</v>
      </c>
      <c r="F43" s="169">
        <v>1677</v>
      </c>
      <c r="G43" s="169">
        <v>714</v>
      </c>
      <c r="H43" s="169">
        <v>496</v>
      </c>
      <c r="I43" s="169">
        <v>197</v>
      </c>
      <c r="J43" s="169">
        <v>109</v>
      </c>
      <c r="K43" s="169">
        <v>29</v>
      </c>
      <c r="L43" s="169">
        <v>8</v>
      </c>
      <c r="M43" s="169">
        <v>6</v>
      </c>
      <c r="N43" s="169">
        <v>4</v>
      </c>
      <c r="O43" s="75">
        <v>2</v>
      </c>
      <c r="P43" s="186">
        <f t="shared" si="0"/>
        <v>147863</v>
      </c>
      <c r="Q43" s="87"/>
    </row>
    <row r="44" spans="2:17" ht="14.25" customHeight="1">
      <c r="B44" s="76" t="s">
        <v>124</v>
      </c>
      <c r="C44" s="77">
        <v>43298</v>
      </c>
      <c r="D44" s="174">
        <v>3994</v>
      </c>
      <c r="E44" s="174">
        <v>773</v>
      </c>
      <c r="F44" s="174">
        <v>559</v>
      </c>
      <c r="G44" s="174">
        <v>285</v>
      </c>
      <c r="H44" s="174">
        <v>198</v>
      </c>
      <c r="I44" s="174">
        <v>93</v>
      </c>
      <c r="J44" s="174">
        <v>56</v>
      </c>
      <c r="K44" s="174">
        <v>23</v>
      </c>
      <c r="L44" s="174">
        <v>7</v>
      </c>
      <c r="M44" s="174">
        <v>2</v>
      </c>
      <c r="N44" s="174">
        <v>2</v>
      </c>
      <c r="O44" s="78">
        <v>0</v>
      </c>
      <c r="P44" s="187">
        <f t="shared" si="0"/>
        <v>49290</v>
      </c>
      <c r="Q44" s="87"/>
    </row>
    <row r="45" spans="2:17" ht="14.25" customHeight="1">
      <c r="B45" s="70" t="s">
        <v>125</v>
      </c>
      <c r="C45" s="71">
        <v>49652</v>
      </c>
      <c r="D45" s="160">
        <v>4922</v>
      </c>
      <c r="E45" s="160">
        <v>1076</v>
      </c>
      <c r="F45" s="160">
        <v>847</v>
      </c>
      <c r="G45" s="160">
        <v>317</v>
      </c>
      <c r="H45" s="160">
        <v>218</v>
      </c>
      <c r="I45" s="160">
        <v>100</v>
      </c>
      <c r="J45" s="160">
        <v>49</v>
      </c>
      <c r="K45" s="160">
        <v>17</v>
      </c>
      <c r="L45" s="160">
        <v>3</v>
      </c>
      <c r="M45" s="160">
        <v>1</v>
      </c>
      <c r="N45" s="160">
        <v>1</v>
      </c>
      <c r="O45" s="72">
        <v>1</v>
      </c>
      <c r="P45" s="185">
        <f t="shared" si="0"/>
        <v>57204</v>
      </c>
      <c r="Q45" s="87"/>
    </row>
    <row r="46" spans="2:17" ht="14.25" customHeight="1">
      <c r="B46" s="70" t="s">
        <v>126</v>
      </c>
      <c r="C46" s="71">
        <v>112219</v>
      </c>
      <c r="D46" s="160">
        <v>6289</v>
      </c>
      <c r="E46" s="160">
        <v>1138</v>
      </c>
      <c r="F46" s="160">
        <v>788</v>
      </c>
      <c r="G46" s="160">
        <v>306</v>
      </c>
      <c r="H46" s="160">
        <v>246</v>
      </c>
      <c r="I46" s="160">
        <v>86</v>
      </c>
      <c r="J46" s="160">
        <v>58</v>
      </c>
      <c r="K46" s="160">
        <v>18</v>
      </c>
      <c r="L46" s="160">
        <v>6</v>
      </c>
      <c r="M46" s="160">
        <v>2</v>
      </c>
      <c r="N46" s="160">
        <v>3</v>
      </c>
      <c r="O46" s="72">
        <v>0</v>
      </c>
      <c r="P46" s="185">
        <f t="shared" si="0"/>
        <v>121159</v>
      </c>
      <c r="Q46" s="87"/>
    </row>
    <row r="47" spans="2:17" ht="14.25" customHeight="1">
      <c r="B47" s="70" t="s">
        <v>127</v>
      </c>
      <c r="C47" s="71">
        <v>97800</v>
      </c>
      <c r="D47" s="160">
        <v>7814</v>
      </c>
      <c r="E47" s="160">
        <v>1513</v>
      </c>
      <c r="F47" s="160">
        <v>864</v>
      </c>
      <c r="G47" s="160">
        <v>347</v>
      </c>
      <c r="H47" s="160">
        <v>239</v>
      </c>
      <c r="I47" s="160">
        <v>87</v>
      </c>
      <c r="J47" s="160">
        <v>57</v>
      </c>
      <c r="K47" s="160">
        <v>15</v>
      </c>
      <c r="L47" s="160">
        <v>4</v>
      </c>
      <c r="M47" s="160">
        <v>1</v>
      </c>
      <c r="N47" s="160">
        <v>0</v>
      </c>
      <c r="O47" s="72">
        <v>1</v>
      </c>
      <c r="P47" s="185">
        <f t="shared" si="0"/>
        <v>108742</v>
      </c>
      <c r="Q47" s="87"/>
    </row>
    <row r="48" spans="2:17" ht="14.25" customHeight="1">
      <c r="B48" s="73" t="s">
        <v>128</v>
      </c>
      <c r="C48" s="74">
        <v>122284</v>
      </c>
      <c r="D48" s="169">
        <v>5172</v>
      </c>
      <c r="E48" s="169">
        <v>962</v>
      </c>
      <c r="F48" s="169">
        <v>620</v>
      </c>
      <c r="G48" s="169">
        <v>303</v>
      </c>
      <c r="H48" s="169">
        <v>218</v>
      </c>
      <c r="I48" s="169">
        <v>107</v>
      </c>
      <c r="J48" s="169">
        <v>47</v>
      </c>
      <c r="K48" s="169">
        <v>10</v>
      </c>
      <c r="L48" s="169">
        <v>2</v>
      </c>
      <c r="M48" s="169">
        <v>0</v>
      </c>
      <c r="N48" s="169">
        <v>1</v>
      </c>
      <c r="O48" s="75">
        <v>0</v>
      </c>
      <c r="P48" s="186">
        <f t="shared" si="0"/>
        <v>129726</v>
      </c>
      <c r="Q48" s="87"/>
    </row>
    <row r="49" spans="2:17" ht="14.25" customHeight="1">
      <c r="B49" s="70" t="s">
        <v>129</v>
      </c>
      <c r="C49" s="71">
        <v>227520</v>
      </c>
      <c r="D49" s="160">
        <v>11082</v>
      </c>
      <c r="E49" s="160">
        <v>2268</v>
      </c>
      <c r="F49" s="160">
        <v>1333</v>
      </c>
      <c r="G49" s="160">
        <v>579</v>
      </c>
      <c r="H49" s="160">
        <v>385</v>
      </c>
      <c r="I49" s="160">
        <v>147</v>
      </c>
      <c r="J49" s="160">
        <v>89</v>
      </c>
      <c r="K49" s="160">
        <v>17</v>
      </c>
      <c r="L49" s="160">
        <v>5</v>
      </c>
      <c r="M49" s="160">
        <v>3</v>
      </c>
      <c r="N49" s="160">
        <v>0</v>
      </c>
      <c r="O49" s="72">
        <v>0</v>
      </c>
      <c r="P49" s="185">
        <f t="shared" si="0"/>
        <v>243428</v>
      </c>
      <c r="Q49" s="87"/>
    </row>
    <row r="50" spans="2:17" ht="14.25" customHeight="1" thickBot="1">
      <c r="B50" s="79" t="s">
        <v>130</v>
      </c>
      <c r="C50" s="80">
        <v>64678</v>
      </c>
      <c r="D50" s="179">
        <v>8526</v>
      </c>
      <c r="E50" s="179">
        <v>1459</v>
      </c>
      <c r="F50" s="179">
        <v>769</v>
      </c>
      <c r="G50" s="179">
        <v>290</v>
      </c>
      <c r="H50" s="179">
        <v>225</v>
      </c>
      <c r="I50" s="179">
        <v>132</v>
      </c>
      <c r="J50" s="179">
        <v>71</v>
      </c>
      <c r="K50" s="179">
        <v>23</v>
      </c>
      <c r="L50" s="179">
        <v>8</v>
      </c>
      <c r="M50" s="179">
        <v>0</v>
      </c>
      <c r="N50" s="179">
        <v>9</v>
      </c>
      <c r="O50" s="81">
        <v>1</v>
      </c>
      <c r="P50" s="188">
        <f t="shared" si="0"/>
        <v>76191</v>
      </c>
      <c r="Q50" s="87"/>
    </row>
    <row r="51" spans="2:17" ht="14.25" customHeight="1" thickBot="1" thickTop="1">
      <c r="B51" s="82" t="s">
        <v>131</v>
      </c>
      <c r="C51" s="83">
        <f aca="true" t="shared" si="1" ref="C51:O51">SUM(C4:C50)</f>
        <v>6090770</v>
      </c>
      <c r="D51" s="84">
        <f t="shared" si="1"/>
        <v>429414</v>
      </c>
      <c r="E51" s="84">
        <f t="shared" si="1"/>
        <v>77477</v>
      </c>
      <c r="F51" s="84">
        <f t="shared" si="1"/>
        <v>45998</v>
      </c>
      <c r="G51" s="84">
        <f t="shared" si="1"/>
        <v>19119</v>
      </c>
      <c r="H51" s="84">
        <f t="shared" si="1"/>
        <v>14019</v>
      </c>
      <c r="I51" s="84">
        <f t="shared" si="1"/>
        <v>6123</v>
      </c>
      <c r="J51" s="84">
        <f t="shared" si="1"/>
        <v>3507</v>
      </c>
      <c r="K51" s="84">
        <f t="shared" si="1"/>
        <v>1114</v>
      </c>
      <c r="L51" s="84">
        <f t="shared" si="1"/>
        <v>328</v>
      </c>
      <c r="M51" s="84">
        <f t="shared" si="1"/>
        <v>182</v>
      </c>
      <c r="N51" s="84">
        <f t="shared" si="1"/>
        <v>190</v>
      </c>
      <c r="O51" s="85">
        <f t="shared" si="1"/>
        <v>33</v>
      </c>
      <c r="P51" s="189">
        <f t="shared" si="0"/>
        <v>6688274</v>
      </c>
      <c r="Q51" s="88"/>
    </row>
  </sheetData>
  <sheetProtection/>
  <printOptions horizontalCentered="1"/>
  <pageMargins left="0.5905511811023623" right="0.5905511811023623" top="0.57" bottom="0.3937007874015748" header="0.33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Y54"/>
  <sheetViews>
    <sheetView view="pageBreakPreview" zoomScale="70" zoomScaleNormal="85" zoomScaleSheetLayoutView="70" zoomScalePageLayoutView="0" workbookViewId="0" topLeftCell="A1">
      <selection activeCell="W1" sqref="W1"/>
    </sheetView>
  </sheetViews>
  <sheetFormatPr defaultColWidth="9.00390625" defaultRowHeight="13.5"/>
  <cols>
    <col min="1" max="1" width="1.12109375" style="2" customWidth="1"/>
    <col min="2" max="2" width="10.875" style="2" customWidth="1"/>
    <col min="3" max="3" width="9.875" style="2" customWidth="1"/>
    <col min="4" max="4" width="7.75390625" style="2" customWidth="1"/>
    <col min="5" max="5" width="9.875" style="2" customWidth="1"/>
    <col min="6" max="6" width="7.75390625" style="2" customWidth="1"/>
    <col min="7" max="7" width="9.875" style="2" customWidth="1"/>
    <col min="8" max="8" width="7.75390625" style="2" customWidth="1"/>
    <col min="9" max="9" width="9.875" style="2" customWidth="1"/>
    <col min="10" max="10" width="7.75390625" style="2" customWidth="1"/>
    <col min="11" max="11" width="9.875" style="2" customWidth="1"/>
    <col min="12" max="12" width="7.75390625" style="2" customWidth="1"/>
    <col min="13" max="13" width="9.875" style="2" customWidth="1"/>
    <col min="14" max="14" width="7.75390625" style="2" customWidth="1"/>
    <col min="15" max="15" width="9.875" style="2" customWidth="1"/>
    <col min="16" max="16" width="7.75390625" style="2" customWidth="1"/>
    <col min="17" max="17" width="9.875" style="2" customWidth="1"/>
    <col min="18" max="18" width="7.75390625" style="2" customWidth="1"/>
    <col min="19" max="19" width="9.875" style="2" customWidth="1"/>
    <col min="20" max="20" width="7.75390625" style="2" customWidth="1"/>
    <col min="21" max="21" width="5.00390625" style="2" customWidth="1"/>
    <col min="22" max="76" width="9.00390625" style="2" customWidth="1"/>
    <col min="77" max="77" width="18.125" style="2" bestFit="1" customWidth="1"/>
    <col min="78" max="16384" width="9.00390625" style="2" customWidth="1"/>
  </cols>
  <sheetData>
    <row r="1" ht="13.5">
      <c r="B1" s="2" t="s">
        <v>155</v>
      </c>
    </row>
    <row r="2" ht="14.25" thickBot="1">
      <c r="B2" s="204" t="s">
        <v>161</v>
      </c>
    </row>
    <row r="3" spans="2:20" ht="24.75" customHeight="1">
      <c r="B3" s="236" t="s">
        <v>0</v>
      </c>
      <c r="C3" s="263" t="s">
        <v>3</v>
      </c>
      <c r="D3" s="264"/>
      <c r="E3" s="264"/>
      <c r="F3" s="264"/>
      <c r="G3" s="264"/>
      <c r="H3" s="265"/>
      <c r="I3" s="266" t="s">
        <v>9</v>
      </c>
      <c r="J3" s="264"/>
      <c r="K3" s="264"/>
      <c r="L3" s="264"/>
      <c r="M3" s="264"/>
      <c r="N3" s="267"/>
      <c r="O3" s="263" t="s">
        <v>1</v>
      </c>
      <c r="P3" s="264"/>
      <c r="Q3" s="264"/>
      <c r="R3" s="264"/>
      <c r="S3" s="264"/>
      <c r="T3" s="265"/>
    </row>
    <row r="4" spans="2:20" ht="15" customHeight="1">
      <c r="B4" s="260"/>
      <c r="C4" s="262" t="s">
        <v>31</v>
      </c>
      <c r="D4" s="258"/>
      <c r="E4" s="235" t="s">
        <v>32</v>
      </c>
      <c r="F4" s="258"/>
      <c r="G4" s="235" t="s">
        <v>2</v>
      </c>
      <c r="H4" s="259"/>
      <c r="I4" s="262" t="s">
        <v>31</v>
      </c>
      <c r="J4" s="258"/>
      <c r="K4" s="235" t="s">
        <v>32</v>
      </c>
      <c r="L4" s="258"/>
      <c r="M4" s="235" t="s">
        <v>2</v>
      </c>
      <c r="N4" s="259"/>
      <c r="O4" s="262" t="s">
        <v>31</v>
      </c>
      <c r="P4" s="258"/>
      <c r="Q4" s="235" t="s">
        <v>32</v>
      </c>
      <c r="R4" s="258"/>
      <c r="S4" s="235" t="s">
        <v>2</v>
      </c>
      <c r="T4" s="259"/>
    </row>
    <row r="5" spans="2:20" ht="27.75" customHeight="1" thickBot="1">
      <c r="B5" s="261"/>
      <c r="C5" s="220"/>
      <c r="D5" s="221" t="s">
        <v>164</v>
      </c>
      <c r="E5" s="222"/>
      <c r="F5" s="221" t="s">
        <v>164</v>
      </c>
      <c r="G5" s="222"/>
      <c r="H5" s="223" t="s">
        <v>164</v>
      </c>
      <c r="I5" s="220"/>
      <c r="J5" s="221" t="s">
        <v>164</v>
      </c>
      <c r="K5" s="222"/>
      <c r="L5" s="221" t="s">
        <v>164</v>
      </c>
      <c r="M5" s="222"/>
      <c r="N5" s="223" t="s">
        <v>164</v>
      </c>
      <c r="O5" s="220"/>
      <c r="P5" s="221" t="s">
        <v>164</v>
      </c>
      <c r="Q5" s="222"/>
      <c r="R5" s="221" t="s">
        <v>164</v>
      </c>
      <c r="S5" s="222"/>
      <c r="T5" s="223" t="s">
        <v>164</v>
      </c>
    </row>
    <row r="6" spans="2:31" ht="12.75" customHeight="1">
      <c r="B6" s="70" t="s">
        <v>85</v>
      </c>
      <c r="C6" s="71">
        <v>5701</v>
      </c>
      <c r="D6" s="104">
        <v>8.986443883984869</v>
      </c>
      <c r="E6" s="72">
        <v>18541</v>
      </c>
      <c r="F6" s="104">
        <v>29.226040353089534</v>
      </c>
      <c r="G6" s="72">
        <v>24242</v>
      </c>
      <c r="H6" s="105">
        <v>38.2124842370744</v>
      </c>
      <c r="I6" s="71">
        <v>224</v>
      </c>
      <c r="J6" s="104">
        <v>0.3530895334174023</v>
      </c>
      <c r="K6" s="72">
        <v>38974</v>
      </c>
      <c r="L6" s="104">
        <v>61.4344262295082</v>
      </c>
      <c r="M6" s="72">
        <v>39198</v>
      </c>
      <c r="N6" s="105">
        <v>61.78751576292561</v>
      </c>
      <c r="O6" s="71">
        <v>5925</v>
      </c>
      <c r="P6" s="104">
        <v>9.33953341740227</v>
      </c>
      <c r="Q6" s="72">
        <v>57515</v>
      </c>
      <c r="R6" s="104">
        <v>90.66046658259773</v>
      </c>
      <c r="S6" s="129">
        <v>63440</v>
      </c>
      <c r="T6" s="105">
        <v>100</v>
      </c>
      <c r="V6" s="224"/>
      <c r="W6" s="224"/>
      <c r="X6" s="224"/>
      <c r="Y6" s="224"/>
      <c r="AA6" s="224"/>
      <c r="AB6" s="224"/>
      <c r="AC6" s="224"/>
      <c r="AD6" s="224"/>
      <c r="AE6" s="225"/>
    </row>
    <row r="7" spans="2:31" ht="12.75" customHeight="1">
      <c r="B7" s="70" t="s">
        <v>89</v>
      </c>
      <c r="C7" s="71">
        <v>13579</v>
      </c>
      <c r="D7" s="106">
        <v>12.907794676806084</v>
      </c>
      <c r="E7" s="72">
        <v>63807</v>
      </c>
      <c r="F7" s="106">
        <v>60.65304182509506</v>
      </c>
      <c r="G7" s="72">
        <v>77386</v>
      </c>
      <c r="H7" s="107">
        <v>73.56083650190114</v>
      </c>
      <c r="I7" s="71">
        <v>364</v>
      </c>
      <c r="J7" s="106">
        <v>0.3460076045627376</v>
      </c>
      <c r="K7" s="72">
        <v>27450</v>
      </c>
      <c r="L7" s="106">
        <v>26.093155893536125</v>
      </c>
      <c r="M7" s="72">
        <v>27814</v>
      </c>
      <c r="N7" s="107">
        <v>26.43916349809886</v>
      </c>
      <c r="O7" s="71">
        <v>13943</v>
      </c>
      <c r="P7" s="106">
        <v>13.253802281368822</v>
      </c>
      <c r="Q7" s="72">
        <v>91257</v>
      </c>
      <c r="R7" s="106">
        <v>86.74619771863118</v>
      </c>
      <c r="S7" s="130">
        <v>105200</v>
      </c>
      <c r="T7" s="105">
        <v>100</v>
      </c>
      <c r="V7" s="224"/>
      <c r="W7" s="224"/>
      <c r="X7" s="224"/>
      <c r="Y7" s="224"/>
      <c r="AA7" s="224"/>
      <c r="AC7" s="224"/>
      <c r="AD7" s="224"/>
      <c r="AE7" s="225"/>
    </row>
    <row r="8" spans="2:31" ht="12.75" customHeight="1">
      <c r="B8" s="70" t="s">
        <v>90</v>
      </c>
      <c r="C8" s="71">
        <v>2719</v>
      </c>
      <c r="D8" s="106">
        <v>5.89204065269682</v>
      </c>
      <c r="E8" s="72">
        <v>4396</v>
      </c>
      <c r="F8" s="106">
        <v>9.52607970182244</v>
      </c>
      <c r="G8" s="72">
        <v>7115</v>
      </c>
      <c r="H8" s="107">
        <v>15.4181203545193</v>
      </c>
      <c r="I8" s="71">
        <v>976</v>
      </c>
      <c r="J8" s="106">
        <v>2.11498038875767</v>
      </c>
      <c r="K8" s="72">
        <v>38056</v>
      </c>
      <c r="L8" s="106">
        <v>82.4668992567231</v>
      </c>
      <c r="M8" s="72">
        <v>39032</v>
      </c>
      <c r="N8" s="107">
        <v>84.5818796454808</v>
      </c>
      <c r="O8" s="71">
        <v>3695</v>
      </c>
      <c r="P8" s="106">
        <v>8.00702104145448</v>
      </c>
      <c r="Q8" s="72">
        <v>42452</v>
      </c>
      <c r="R8" s="106">
        <v>91.9929789585455</v>
      </c>
      <c r="S8" s="130">
        <v>46147</v>
      </c>
      <c r="T8" s="105">
        <v>100</v>
      </c>
      <c r="V8" s="224"/>
      <c r="W8" s="224"/>
      <c r="X8" s="224"/>
      <c r="Y8" s="224"/>
      <c r="AA8" s="224"/>
      <c r="AC8" s="224"/>
      <c r="AD8" s="224"/>
      <c r="AE8" s="225"/>
    </row>
    <row r="9" spans="2:31" ht="12.75" customHeight="1">
      <c r="B9" s="70" t="s">
        <v>91</v>
      </c>
      <c r="C9" s="71">
        <v>9528</v>
      </c>
      <c r="D9" s="106">
        <v>13.687688550495619</v>
      </c>
      <c r="E9" s="72">
        <v>24254</v>
      </c>
      <c r="F9" s="106">
        <v>34.84269501508404</v>
      </c>
      <c r="G9" s="72">
        <v>33782</v>
      </c>
      <c r="H9" s="107">
        <v>48.53038356557966</v>
      </c>
      <c r="I9" s="71">
        <v>399</v>
      </c>
      <c r="J9" s="106">
        <v>0.5731935066800747</v>
      </c>
      <c r="K9" s="72">
        <v>35429</v>
      </c>
      <c r="L9" s="106">
        <v>50.89642292774027</v>
      </c>
      <c r="M9" s="72">
        <v>35828</v>
      </c>
      <c r="N9" s="107">
        <v>51.46961643442034</v>
      </c>
      <c r="O9" s="71">
        <v>9927</v>
      </c>
      <c r="P9" s="106">
        <v>14.260882057175694</v>
      </c>
      <c r="Q9" s="72">
        <v>59683</v>
      </c>
      <c r="R9" s="106">
        <v>85.73911794282431</v>
      </c>
      <c r="S9" s="130">
        <v>69610</v>
      </c>
      <c r="T9" s="105">
        <v>100</v>
      </c>
      <c r="V9" s="224"/>
      <c r="W9" s="224"/>
      <c r="X9" s="224"/>
      <c r="Y9" s="224"/>
      <c r="AA9" s="224"/>
      <c r="AC9" s="224"/>
      <c r="AD9" s="224"/>
      <c r="AE9" s="225"/>
    </row>
    <row r="10" spans="2:31" ht="12.75" customHeight="1">
      <c r="B10" s="73" t="s">
        <v>92</v>
      </c>
      <c r="C10" s="74">
        <v>8085</v>
      </c>
      <c r="D10" s="108">
        <v>11.358208535865808</v>
      </c>
      <c r="E10" s="75">
        <v>29105</v>
      </c>
      <c r="F10" s="108">
        <v>40.8881458795763</v>
      </c>
      <c r="G10" s="75">
        <v>37190</v>
      </c>
      <c r="H10" s="109">
        <v>52.246354415442106</v>
      </c>
      <c r="I10" s="74">
        <v>428</v>
      </c>
      <c r="J10" s="108">
        <v>0.6012756033828777</v>
      </c>
      <c r="K10" s="75">
        <v>33564</v>
      </c>
      <c r="L10" s="108">
        <v>47.15236998117502</v>
      </c>
      <c r="M10" s="75">
        <v>33992</v>
      </c>
      <c r="N10" s="109">
        <v>47.753645584557894</v>
      </c>
      <c r="O10" s="74">
        <v>8513</v>
      </c>
      <c r="P10" s="108">
        <v>11.959484139248685</v>
      </c>
      <c r="Q10" s="75">
        <v>62669</v>
      </c>
      <c r="R10" s="108">
        <v>88.04051586075133</v>
      </c>
      <c r="S10" s="131">
        <v>71182</v>
      </c>
      <c r="T10" s="116">
        <v>100</v>
      </c>
      <c r="V10" s="224"/>
      <c r="W10" s="224"/>
      <c r="X10" s="224"/>
      <c r="Y10" s="224"/>
      <c r="AA10" s="224"/>
      <c r="AC10" s="224"/>
      <c r="AD10" s="224"/>
      <c r="AE10" s="225"/>
    </row>
    <row r="11" spans="2:31" ht="12.75" customHeight="1">
      <c r="B11" s="76" t="s">
        <v>93</v>
      </c>
      <c r="C11" s="77">
        <v>15812</v>
      </c>
      <c r="D11" s="110">
        <v>17.749340517483304</v>
      </c>
      <c r="E11" s="78">
        <v>44797</v>
      </c>
      <c r="F11" s="110">
        <v>50.28568221361621</v>
      </c>
      <c r="G11" s="78">
        <v>60609</v>
      </c>
      <c r="H11" s="111">
        <v>68.03502273109952</v>
      </c>
      <c r="I11" s="77">
        <v>67</v>
      </c>
      <c r="J11" s="110">
        <v>0.07520906998933602</v>
      </c>
      <c r="K11" s="78">
        <v>28409</v>
      </c>
      <c r="L11" s="110">
        <v>31.88976819891115</v>
      </c>
      <c r="M11" s="78">
        <v>28476</v>
      </c>
      <c r="N11" s="111">
        <v>31.96497726890049</v>
      </c>
      <c r="O11" s="77">
        <v>15879</v>
      </c>
      <c r="P11" s="110">
        <v>17.82454958747264</v>
      </c>
      <c r="Q11" s="78">
        <v>73206</v>
      </c>
      <c r="R11" s="110">
        <v>82.17545041252737</v>
      </c>
      <c r="S11" s="132">
        <v>89085</v>
      </c>
      <c r="T11" s="117">
        <v>100</v>
      </c>
      <c r="U11" s="224"/>
      <c r="V11" s="224"/>
      <c r="W11" s="224"/>
      <c r="X11" s="224"/>
      <c r="Y11" s="224"/>
      <c r="AA11" s="224"/>
      <c r="AC11" s="224"/>
      <c r="AD11" s="224"/>
      <c r="AE11" s="225"/>
    </row>
    <row r="12" spans="2:31" ht="12.75" customHeight="1">
      <c r="B12" s="70" t="s">
        <v>94</v>
      </c>
      <c r="C12" s="71">
        <v>46871</v>
      </c>
      <c r="D12" s="106">
        <v>17.215592505665562</v>
      </c>
      <c r="E12" s="72">
        <v>138117</v>
      </c>
      <c r="F12" s="106">
        <v>50.73000341586504</v>
      </c>
      <c r="G12" s="72">
        <v>184988</v>
      </c>
      <c r="H12" s="107">
        <v>67.9455959215306</v>
      </c>
      <c r="I12" s="71">
        <v>329</v>
      </c>
      <c r="J12" s="106">
        <v>0.12084081701615006</v>
      </c>
      <c r="K12" s="72">
        <v>86942</v>
      </c>
      <c r="L12" s="106">
        <v>31.933563261453244</v>
      </c>
      <c r="M12" s="72">
        <v>87271</v>
      </c>
      <c r="N12" s="107">
        <v>32.0544040784694</v>
      </c>
      <c r="O12" s="71">
        <v>47200</v>
      </c>
      <c r="P12" s="106">
        <v>17.33643332268171</v>
      </c>
      <c r="Q12" s="72">
        <v>225059</v>
      </c>
      <c r="R12" s="106">
        <v>82.66356667731829</v>
      </c>
      <c r="S12" s="130">
        <v>272259</v>
      </c>
      <c r="T12" s="105">
        <v>100</v>
      </c>
      <c r="V12" s="224"/>
      <c r="W12" s="224"/>
      <c r="X12" s="224"/>
      <c r="Y12" s="224"/>
      <c r="AA12" s="224"/>
      <c r="AC12" s="224"/>
      <c r="AD12" s="224"/>
      <c r="AE12" s="225"/>
    </row>
    <row r="13" spans="2:31" ht="12.75" customHeight="1">
      <c r="B13" s="70" t="s">
        <v>95</v>
      </c>
      <c r="C13" s="71">
        <v>9902</v>
      </c>
      <c r="D13" s="106">
        <v>3.8794251774772373</v>
      </c>
      <c r="E13" s="72">
        <v>117506</v>
      </c>
      <c r="F13" s="106">
        <v>46.036733478553856</v>
      </c>
      <c r="G13" s="72">
        <v>127408</v>
      </c>
      <c r="H13" s="107">
        <v>49.91615865603109</v>
      </c>
      <c r="I13" s="71">
        <v>470</v>
      </c>
      <c r="J13" s="106">
        <v>0.1841375311466675</v>
      </c>
      <c r="K13" s="72">
        <v>127366</v>
      </c>
      <c r="L13" s="106">
        <v>49.89970381282224</v>
      </c>
      <c r="M13" s="72">
        <v>127836</v>
      </c>
      <c r="N13" s="107">
        <v>50.083841343968906</v>
      </c>
      <c r="O13" s="71">
        <v>10372</v>
      </c>
      <c r="P13" s="106">
        <v>4.063562708623905</v>
      </c>
      <c r="Q13" s="72">
        <v>244872</v>
      </c>
      <c r="R13" s="106">
        <v>95.9364372913761</v>
      </c>
      <c r="S13" s="130">
        <v>255244</v>
      </c>
      <c r="T13" s="105">
        <v>100</v>
      </c>
      <c r="V13" s="224"/>
      <c r="W13" s="224"/>
      <c r="X13" s="224"/>
      <c r="Y13" s="224"/>
      <c r="AA13" s="224"/>
      <c r="AC13" s="224"/>
      <c r="AD13" s="224"/>
      <c r="AE13" s="225"/>
    </row>
    <row r="14" spans="2:31" ht="12.75" customHeight="1">
      <c r="B14" s="70" t="s">
        <v>96</v>
      </c>
      <c r="C14" s="71">
        <v>4897</v>
      </c>
      <c r="D14" s="106">
        <v>3.43049688614281</v>
      </c>
      <c r="E14" s="72">
        <v>57147</v>
      </c>
      <c r="F14" s="106">
        <v>40.03320513628817</v>
      </c>
      <c r="G14" s="72">
        <v>62044</v>
      </c>
      <c r="H14" s="107">
        <v>43.46370202243098</v>
      </c>
      <c r="I14" s="71">
        <v>299</v>
      </c>
      <c r="J14" s="106">
        <v>0.2094585601300184</v>
      </c>
      <c r="K14" s="72">
        <v>80406</v>
      </c>
      <c r="L14" s="106">
        <v>56.326839417439004</v>
      </c>
      <c r="M14" s="72">
        <v>80705</v>
      </c>
      <c r="N14" s="107">
        <v>56.53629797756901</v>
      </c>
      <c r="O14" s="71">
        <v>5196</v>
      </c>
      <c r="P14" s="106">
        <v>3.6399554462728285</v>
      </c>
      <c r="Q14" s="72">
        <v>137553</v>
      </c>
      <c r="R14" s="106">
        <v>96.36004455372716</v>
      </c>
      <c r="S14" s="130">
        <v>142749</v>
      </c>
      <c r="T14" s="105">
        <v>100</v>
      </c>
      <c r="V14" s="224"/>
      <c r="W14" s="224"/>
      <c r="X14" s="224"/>
      <c r="Y14" s="224"/>
      <c r="AA14" s="224"/>
      <c r="AC14" s="224"/>
      <c r="AD14" s="224"/>
      <c r="AE14" s="225"/>
    </row>
    <row r="15" spans="2:31" ht="12.75" customHeight="1">
      <c r="B15" s="73" t="s">
        <v>97</v>
      </c>
      <c r="C15" s="74">
        <v>54589</v>
      </c>
      <c r="D15" s="108">
        <v>16.282246686968893</v>
      </c>
      <c r="E15" s="75">
        <v>190391</v>
      </c>
      <c r="F15" s="108">
        <v>56.78787354556219</v>
      </c>
      <c r="G15" s="75">
        <v>244980</v>
      </c>
      <c r="H15" s="109">
        <v>73.07012023253108</v>
      </c>
      <c r="I15" s="74">
        <v>225</v>
      </c>
      <c r="J15" s="108">
        <v>0.0671106908821924</v>
      </c>
      <c r="K15" s="75">
        <v>90062</v>
      </c>
      <c r="L15" s="108">
        <v>26.86276907658672</v>
      </c>
      <c r="M15" s="75">
        <v>90287</v>
      </c>
      <c r="N15" s="109">
        <v>26.92987976746891</v>
      </c>
      <c r="O15" s="74">
        <v>54814</v>
      </c>
      <c r="P15" s="108">
        <v>16.349357377851085</v>
      </c>
      <c r="Q15" s="75">
        <v>280453</v>
      </c>
      <c r="R15" s="108">
        <v>83.65064262214891</v>
      </c>
      <c r="S15" s="131">
        <v>335267</v>
      </c>
      <c r="T15" s="116">
        <v>100</v>
      </c>
      <c r="V15" s="224"/>
      <c r="W15" s="224"/>
      <c r="X15" s="224"/>
      <c r="Y15" s="224"/>
      <c r="AA15" s="224"/>
      <c r="AC15" s="224"/>
      <c r="AD15" s="224"/>
      <c r="AE15" s="225"/>
    </row>
    <row r="16" spans="2:31" ht="12.75" customHeight="1">
      <c r="B16" s="76" t="s">
        <v>98</v>
      </c>
      <c r="C16" s="77">
        <v>151592</v>
      </c>
      <c r="D16" s="110">
        <v>24.72557405178291</v>
      </c>
      <c r="E16" s="78">
        <v>272505</v>
      </c>
      <c r="F16" s="110">
        <v>44.44721724748735</v>
      </c>
      <c r="G16" s="78">
        <v>424097</v>
      </c>
      <c r="H16" s="111">
        <v>69.17279129927026</v>
      </c>
      <c r="I16" s="77">
        <v>1561</v>
      </c>
      <c r="J16" s="110">
        <v>0.25460856176337227</v>
      </c>
      <c r="K16" s="78">
        <v>187440</v>
      </c>
      <c r="L16" s="110">
        <v>30.572600138966365</v>
      </c>
      <c r="M16" s="78">
        <v>189001</v>
      </c>
      <c r="N16" s="111">
        <v>30.827208700729734</v>
      </c>
      <c r="O16" s="77">
        <v>153153</v>
      </c>
      <c r="P16" s="110">
        <v>24.980182613546283</v>
      </c>
      <c r="Q16" s="78">
        <v>459945</v>
      </c>
      <c r="R16" s="110">
        <v>75.01981738645372</v>
      </c>
      <c r="S16" s="132">
        <v>613098</v>
      </c>
      <c r="T16" s="117">
        <v>100</v>
      </c>
      <c r="V16" s="224"/>
      <c r="W16" s="224"/>
      <c r="X16" s="224"/>
      <c r="Y16" s="224"/>
      <c r="AA16" s="224"/>
      <c r="AC16" s="224"/>
      <c r="AD16" s="224"/>
      <c r="AE16" s="225"/>
    </row>
    <row r="17" spans="2:31" ht="12.75" customHeight="1">
      <c r="B17" s="70" t="s">
        <v>99</v>
      </c>
      <c r="C17" s="71">
        <v>143546</v>
      </c>
      <c r="D17" s="106">
        <v>23.455497039998825</v>
      </c>
      <c r="E17" s="72">
        <v>278158</v>
      </c>
      <c r="F17" s="106">
        <v>45.45117346113436</v>
      </c>
      <c r="G17" s="72">
        <v>421704</v>
      </c>
      <c r="H17" s="107">
        <v>68.90667050113318</v>
      </c>
      <c r="I17" s="71">
        <v>1036</v>
      </c>
      <c r="J17" s="106">
        <v>0.16928298199489208</v>
      </c>
      <c r="K17" s="72">
        <v>189253</v>
      </c>
      <c r="L17" s="106">
        <v>30.924046516871922</v>
      </c>
      <c r="M17" s="72">
        <v>190289</v>
      </c>
      <c r="N17" s="107">
        <v>31.09332949886682</v>
      </c>
      <c r="O17" s="71">
        <v>144582</v>
      </c>
      <c r="P17" s="106">
        <v>23.62478002199372</v>
      </c>
      <c r="Q17" s="72">
        <v>467411</v>
      </c>
      <c r="R17" s="106">
        <v>76.37521997800629</v>
      </c>
      <c r="S17" s="130">
        <v>611993</v>
      </c>
      <c r="T17" s="105">
        <v>100</v>
      </c>
      <c r="V17" s="224"/>
      <c r="W17" s="224"/>
      <c r="X17" s="224"/>
      <c r="Y17" s="224"/>
      <c r="AA17" s="224"/>
      <c r="AC17" s="224"/>
      <c r="AD17" s="224"/>
      <c r="AE17" s="225"/>
    </row>
    <row r="18" spans="2:31" ht="12.75" customHeight="1">
      <c r="B18" s="70" t="s">
        <v>86</v>
      </c>
      <c r="C18" s="71">
        <v>10622</v>
      </c>
      <c r="D18" s="106">
        <v>25.816016526917</v>
      </c>
      <c r="E18" s="72">
        <v>16184</v>
      </c>
      <c r="F18" s="106">
        <v>39.33406246202455</v>
      </c>
      <c r="G18" s="72">
        <v>26806</v>
      </c>
      <c r="H18" s="107">
        <v>65.15007898894154</v>
      </c>
      <c r="I18" s="71">
        <v>113</v>
      </c>
      <c r="J18" s="106">
        <v>0.2746384736906064</v>
      </c>
      <c r="K18" s="72">
        <v>14226</v>
      </c>
      <c r="L18" s="106">
        <v>34.57528253736785</v>
      </c>
      <c r="M18" s="72">
        <v>14339</v>
      </c>
      <c r="N18" s="107">
        <v>34.849921011058456</v>
      </c>
      <c r="O18" s="71">
        <v>10735</v>
      </c>
      <c r="P18" s="106">
        <v>26.090655000607608</v>
      </c>
      <c r="Q18" s="72">
        <v>30410</v>
      </c>
      <c r="R18" s="106">
        <v>73.9093449993924</v>
      </c>
      <c r="S18" s="130">
        <v>41145</v>
      </c>
      <c r="T18" s="105">
        <v>100</v>
      </c>
      <c r="V18" s="224"/>
      <c r="W18" s="224"/>
      <c r="X18" s="224"/>
      <c r="Y18" s="224"/>
      <c r="AA18" s="224"/>
      <c r="AC18" s="224"/>
      <c r="AD18" s="224"/>
      <c r="AE18" s="225"/>
    </row>
    <row r="19" spans="2:31" ht="12.75" customHeight="1">
      <c r="B19" s="70" t="s">
        <v>156</v>
      </c>
      <c r="C19" s="71">
        <v>55929</v>
      </c>
      <c r="D19" s="106">
        <v>29.297384508200587</v>
      </c>
      <c r="E19" s="72">
        <v>99274</v>
      </c>
      <c r="F19" s="106">
        <v>52.002870597849146</v>
      </c>
      <c r="G19" s="72">
        <v>155203</v>
      </c>
      <c r="H19" s="107">
        <v>81.30025510604973</v>
      </c>
      <c r="I19" s="71">
        <v>304</v>
      </c>
      <c r="J19" s="106">
        <v>0.15924484418625362</v>
      </c>
      <c r="K19" s="72">
        <v>35394</v>
      </c>
      <c r="L19" s="106">
        <v>18.540500049764013</v>
      </c>
      <c r="M19" s="72">
        <v>35698</v>
      </c>
      <c r="N19" s="107">
        <v>18.699744893950268</v>
      </c>
      <c r="O19" s="71">
        <v>56233</v>
      </c>
      <c r="P19" s="106">
        <v>29.45662935238684</v>
      </c>
      <c r="Q19" s="72">
        <v>134668</v>
      </c>
      <c r="R19" s="106">
        <v>70.54337064761316</v>
      </c>
      <c r="S19" s="130">
        <v>190901</v>
      </c>
      <c r="T19" s="105">
        <v>100</v>
      </c>
      <c r="V19" s="224"/>
      <c r="W19" s="224"/>
      <c r="X19" s="224"/>
      <c r="Y19" s="224"/>
      <c r="AA19" s="224"/>
      <c r="AC19" s="224"/>
      <c r="AD19" s="224"/>
      <c r="AE19" s="225"/>
    </row>
    <row r="20" spans="2:31" ht="12.75" customHeight="1">
      <c r="B20" s="73" t="s">
        <v>100</v>
      </c>
      <c r="C20" s="74">
        <v>41894</v>
      </c>
      <c r="D20" s="108">
        <v>18.286896587848602</v>
      </c>
      <c r="E20" s="75">
        <v>143510</v>
      </c>
      <c r="F20" s="108">
        <v>62.64268222948759</v>
      </c>
      <c r="G20" s="75">
        <v>185404</v>
      </c>
      <c r="H20" s="109">
        <v>80.92957881733619</v>
      </c>
      <c r="I20" s="74">
        <v>500</v>
      </c>
      <c r="J20" s="108">
        <v>0.21825197627164517</v>
      </c>
      <c r="K20" s="75">
        <v>43189</v>
      </c>
      <c r="L20" s="108">
        <v>18.852169206392162</v>
      </c>
      <c r="M20" s="75">
        <v>43689</v>
      </c>
      <c r="N20" s="109">
        <v>19.07042118266381</v>
      </c>
      <c r="O20" s="74">
        <v>42394</v>
      </c>
      <c r="P20" s="108">
        <v>18.505148564120248</v>
      </c>
      <c r="Q20" s="75">
        <v>186699</v>
      </c>
      <c r="R20" s="108">
        <v>81.49485143587975</v>
      </c>
      <c r="S20" s="131">
        <v>229093</v>
      </c>
      <c r="T20" s="116">
        <v>100</v>
      </c>
      <c r="V20" s="224"/>
      <c r="W20" s="224"/>
      <c r="X20" s="224"/>
      <c r="Y20" s="224"/>
      <c r="AA20" s="224"/>
      <c r="AC20" s="224"/>
      <c r="AD20" s="224"/>
      <c r="AE20" s="225"/>
    </row>
    <row r="21" spans="2:31" ht="12.75" customHeight="1">
      <c r="B21" s="76" t="s">
        <v>101</v>
      </c>
      <c r="C21" s="77">
        <v>19121</v>
      </c>
      <c r="D21" s="110">
        <v>24.858940690085547</v>
      </c>
      <c r="E21" s="78">
        <v>42022</v>
      </c>
      <c r="F21" s="110">
        <v>54.63220572557789</v>
      </c>
      <c r="G21" s="78">
        <v>61143</v>
      </c>
      <c r="H21" s="111">
        <v>79.49114641566344</v>
      </c>
      <c r="I21" s="77">
        <v>83</v>
      </c>
      <c r="J21" s="110">
        <v>0.10790712187004343</v>
      </c>
      <c r="K21" s="78">
        <v>15692</v>
      </c>
      <c r="L21" s="110">
        <v>20.400946462466525</v>
      </c>
      <c r="M21" s="78">
        <v>15775</v>
      </c>
      <c r="N21" s="111">
        <v>20.508853584336567</v>
      </c>
      <c r="O21" s="77">
        <v>19204</v>
      </c>
      <c r="P21" s="110">
        <v>24.96684781195559</v>
      </c>
      <c r="Q21" s="78">
        <v>57714</v>
      </c>
      <c r="R21" s="110">
        <v>75.03315218804441</v>
      </c>
      <c r="S21" s="132">
        <v>76918</v>
      </c>
      <c r="T21" s="117">
        <v>100</v>
      </c>
      <c r="V21" s="224"/>
      <c r="W21" s="224"/>
      <c r="X21" s="224"/>
      <c r="Y21" s="224"/>
      <c r="AA21" s="224"/>
      <c r="AC21" s="224"/>
      <c r="AD21" s="224"/>
      <c r="AE21" s="225"/>
    </row>
    <row r="22" spans="2:77" ht="12.75" customHeight="1">
      <c r="B22" s="70" t="s">
        <v>102</v>
      </c>
      <c r="C22" s="71">
        <v>39208</v>
      </c>
      <c r="D22" s="106">
        <v>31.639767591994833</v>
      </c>
      <c r="E22" s="72">
        <v>66059</v>
      </c>
      <c r="F22" s="106">
        <v>53.30777921239509</v>
      </c>
      <c r="G22" s="72">
        <v>105267</v>
      </c>
      <c r="H22" s="107">
        <v>84.94754680438993</v>
      </c>
      <c r="I22" s="71">
        <v>249</v>
      </c>
      <c r="J22" s="106">
        <v>0.20093608779857974</v>
      </c>
      <c r="K22" s="72">
        <v>18404</v>
      </c>
      <c r="L22" s="106">
        <v>14.85151710781149</v>
      </c>
      <c r="M22" s="72">
        <v>18653</v>
      </c>
      <c r="N22" s="107">
        <v>15.052453195610072</v>
      </c>
      <c r="O22" s="71">
        <v>39457</v>
      </c>
      <c r="P22" s="106">
        <v>31.840703679793414</v>
      </c>
      <c r="Q22" s="72">
        <v>84463</v>
      </c>
      <c r="R22" s="106">
        <v>68.15929632020658</v>
      </c>
      <c r="S22" s="130">
        <v>123920</v>
      </c>
      <c r="T22" s="105">
        <v>100</v>
      </c>
      <c r="V22" s="224"/>
      <c r="W22" s="224"/>
      <c r="X22" s="224"/>
      <c r="Y22" s="224"/>
      <c r="AA22" s="224"/>
      <c r="AC22" s="224"/>
      <c r="AD22" s="224"/>
      <c r="AE22" s="225"/>
      <c r="BY22" s="226"/>
    </row>
    <row r="23" spans="2:31" ht="12.75" customHeight="1">
      <c r="B23" s="70" t="s">
        <v>103</v>
      </c>
      <c r="C23" s="71">
        <v>22908</v>
      </c>
      <c r="D23" s="106">
        <v>27.533653846153843</v>
      </c>
      <c r="E23" s="72">
        <v>41338</v>
      </c>
      <c r="F23" s="106">
        <v>49.68509615384615</v>
      </c>
      <c r="G23" s="72">
        <v>64246</v>
      </c>
      <c r="H23" s="107">
        <v>77.21875</v>
      </c>
      <c r="I23" s="71">
        <v>238</v>
      </c>
      <c r="J23" s="106">
        <v>0.2860576923076923</v>
      </c>
      <c r="K23" s="72">
        <v>18716</v>
      </c>
      <c r="L23" s="106">
        <v>22.495192307692307</v>
      </c>
      <c r="M23" s="72">
        <v>18954</v>
      </c>
      <c r="N23" s="107">
        <v>22.78125</v>
      </c>
      <c r="O23" s="71">
        <v>23146</v>
      </c>
      <c r="P23" s="106">
        <v>27.819711538461537</v>
      </c>
      <c r="Q23" s="72">
        <v>60054</v>
      </c>
      <c r="R23" s="106">
        <v>72.18028846153845</v>
      </c>
      <c r="S23" s="130">
        <v>83200</v>
      </c>
      <c r="T23" s="105">
        <v>100</v>
      </c>
      <c r="V23" s="224"/>
      <c r="W23" s="224"/>
      <c r="X23" s="224"/>
      <c r="Y23" s="224"/>
      <c r="AA23" s="224"/>
      <c r="AC23" s="224"/>
      <c r="AD23" s="224"/>
      <c r="AE23" s="225"/>
    </row>
    <row r="24" spans="2:31" ht="12.75" customHeight="1">
      <c r="B24" s="70" t="s">
        <v>104</v>
      </c>
      <c r="C24" s="71">
        <v>38967</v>
      </c>
      <c r="D24" s="106">
        <v>25.548445470161678</v>
      </c>
      <c r="E24" s="72">
        <v>80136</v>
      </c>
      <c r="F24" s="106">
        <v>52.54061709130487</v>
      </c>
      <c r="G24" s="72">
        <v>119103</v>
      </c>
      <c r="H24" s="107">
        <v>78.08906256146653</v>
      </c>
      <c r="I24" s="71">
        <v>379</v>
      </c>
      <c r="J24" s="106">
        <v>0.24848874260762382</v>
      </c>
      <c r="K24" s="72">
        <v>33040</v>
      </c>
      <c r="L24" s="106">
        <v>21.662448695925836</v>
      </c>
      <c r="M24" s="72">
        <v>33419</v>
      </c>
      <c r="N24" s="107">
        <v>21.910937438533455</v>
      </c>
      <c r="O24" s="71">
        <v>39346</v>
      </c>
      <c r="P24" s="106">
        <v>25.7969342127693</v>
      </c>
      <c r="Q24" s="72">
        <v>113176</v>
      </c>
      <c r="R24" s="106">
        <v>74.2030657872307</v>
      </c>
      <c r="S24" s="130">
        <v>152522</v>
      </c>
      <c r="T24" s="105">
        <v>100</v>
      </c>
      <c r="V24" s="224"/>
      <c r="W24" s="224"/>
      <c r="X24" s="224"/>
      <c r="Y24" s="224"/>
      <c r="AA24" s="224"/>
      <c r="AC24" s="224"/>
      <c r="AD24" s="224"/>
      <c r="AE24" s="225"/>
    </row>
    <row r="25" spans="2:31" ht="12.75" customHeight="1">
      <c r="B25" s="73" t="s">
        <v>105</v>
      </c>
      <c r="C25" s="74">
        <v>9800</v>
      </c>
      <c r="D25" s="108">
        <v>10.917881930905404</v>
      </c>
      <c r="E25" s="75">
        <v>12225</v>
      </c>
      <c r="F25" s="108">
        <v>13.6195006740121</v>
      </c>
      <c r="G25" s="75">
        <v>22025</v>
      </c>
      <c r="H25" s="109">
        <v>24.537382604917504</v>
      </c>
      <c r="I25" s="74">
        <v>185</v>
      </c>
      <c r="J25" s="108">
        <v>0.20610287318545917</v>
      </c>
      <c r="K25" s="75">
        <v>67551</v>
      </c>
      <c r="L25" s="108">
        <v>75.25651452189703</v>
      </c>
      <c r="M25" s="75">
        <v>67736</v>
      </c>
      <c r="N25" s="109">
        <v>75.4626173950825</v>
      </c>
      <c r="O25" s="74">
        <v>9985</v>
      </c>
      <c r="P25" s="108">
        <v>11.123984804090863</v>
      </c>
      <c r="Q25" s="75">
        <v>79776</v>
      </c>
      <c r="R25" s="108">
        <v>88.87601519590913</v>
      </c>
      <c r="S25" s="131">
        <v>89761</v>
      </c>
      <c r="T25" s="116">
        <v>100</v>
      </c>
      <c r="V25" s="224"/>
      <c r="W25" s="224"/>
      <c r="X25" s="224"/>
      <c r="Y25" s="224"/>
      <c r="AA25" s="224"/>
      <c r="AC25" s="224"/>
      <c r="AD25" s="224"/>
      <c r="AE25" s="225"/>
    </row>
    <row r="26" spans="2:31" ht="12.75" customHeight="1">
      <c r="B26" s="76" t="s">
        <v>106</v>
      </c>
      <c r="C26" s="77">
        <v>35676</v>
      </c>
      <c r="D26" s="110">
        <v>18.82171704115602</v>
      </c>
      <c r="E26" s="78">
        <v>90452</v>
      </c>
      <c r="F26" s="110">
        <v>47.720090531635954</v>
      </c>
      <c r="G26" s="78">
        <v>126128</v>
      </c>
      <c r="H26" s="111">
        <v>66.54180757279198</v>
      </c>
      <c r="I26" s="77">
        <v>309</v>
      </c>
      <c r="J26" s="110">
        <v>0.1630202535518895</v>
      </c>
      <c r="K26" s="78">
        <v>63110</v>
      </c>
      <c r="L26" s="110">
        <v>33.29517217365614</v>
      </c>
      <c r="M26" s="78">
        <v>63419</v>
      </c>
      <c r="N26" s="111">
        <v>33.458192427208026</v>
      </c>
      <c r="O26" s="77">
        <v>35985</v>
      </c>
      <c r="P26" s="110">
        <v>18.98473729470791</v>
      </c>
      <c r="Q26" s="78">
        <v>153562</v>
      </c>
      <c r="R26" s="110">
        <v>81.01526270529209</v>
      </c>
      <c r="S26" s="132">
        <v>189547</v>
      </c>
      <c r="T26" s="117">
        <v>100</v>
      </c>
      <c r="V26" s="224"/>
      <c r="W26" s="224"/>
      <c r="X26" s="224"/>
      <c r="Y26" s="224"/>
      <c r="AA26" s="224"/>
      <c r="AC26" s="224"/>
      <c r="AD26" s="224"/>
      <c r="AE26" s="225"/>
    </row>
    <row r="27" spans="2:31" ht="12.75" customHeight="1">
      <c r="B27" s="70" t="s">
        <v>107</v>
      </c>
      <c r="C27" s="71">
        <v>130818</v>
      </c>
      <c r="D27" s="106">
        <v>22.016412424434183</v>
      </c>
      <c r="E27" s="72">
        <v>328742</v>
      </c>
      <c r="F27" s="106">
        <v>55.32663282754163</v>
      </c>
      <c r="G27" s="72">
        <v>459560</v>
      </c>
      <c r="H27" s="107">
        <v>77.34304525197582</v>
      </c>
      <c r="I27" s="71">
        <v>1719</v>
      </c>
      <c r="J27" s="106">
        <v>0.28930432323993915</v>
      </c>
      <c r="K27" s="72">
        <v>132905</v>
      </c>
      <c r="L27" s="106">
        <v>22.36765042478424</v>
      </c>
      <c r="M27" s="72">
        <v>134624</v>
      </c>
      <c r="N27" s="107">
        <v>22.65695474802418</v>
      </c>
      <c r="O27" s="71">
        <v>132537</v>
      </c>
      <c r="P27" s="106">
        <v>22.305716747674122</v>
      </c>
      <c r="Q27" s="72">
        <v>461647</v>
      </c>
      <c r="R27" s="106">
        <v>77.69428325232587</v>
      </c>
      <c r="S27" s="130">
        <v>594184</v>
      </c>
      <c r="T27" s="105">
        <v>100</v>
      </c>
      <c r="V27" s="224"/>
      <c r="W27" s="224"/>
      <c r="X27" s="224"/>
      <c r="Y27" s="224"/>
      <c r="AA27" s="224"/>
      <c r="AC27" s="224"/>
      <c r="AD27" s="224"/>
      <c r="AE27" s="225"/>
    </row>
    <row r="28" spans="2:31" ht="12.75" customHeight="1">
      <c r="B28" s="70" t="s">
        <v>108</v>
      </c>
      <c r="C28" s="71">
        <v>161779</v>
      </c>
      <c r="D28" s="106">
        <v>25.126776226176556</v>
      </c>
      <c r="E28" s="72">
        <v>324146</v>
      </c>
      <c r="F28" s="106">
        <v>50.34487792983159</v>
      </c>
      <c r="G28" s="72">
        <v>485925</v>
      </c>
      <c r="H28" s="107">
        <v>75.47165415600816</v>
      </c>
      <c r="I28" s="71">
        <v>1512</v>
      </c>
      <c r="J28" s="106">
        <v>0.23483694208753267</v>
      </c>
      <c r="K28" s="72">
        <v>156414</v>
      </c>
      <c r="L28" s="106">
        <v>24.293508901904325</v>
      </c>
      <c r="M28" s="72">
        <v>157926</v>
      </c>
      <c r="N28" s="107">
        <v>24.528345843991854</v>
      </c>
      <c r="O28" s="71">
        <v>163291</v>
      </c>
      <c r="P28" s="106">
        <v>25.36161316826409</v>
      </c>
      <c r="Q28" s="72">
        <v>480560</v>
      </c>
      <c r="R28" s="106">
        <v>74.63838683173591</v>
      </c>
      <c r="S28" s="130">
        <v>643851</v>
      </c>
      <c r="T28" s="105">
        <v>100</v>
      </c>
      <c r="V28" s="224"/>
      <c r="W28" s="224"/>
      <c r="X28" s="224"/>
      <c r="Y28" s="224"/>
      <c r="AA28" s="224"/>
      <c r="AC28" s="224"/>
      <c r="AD28" s="224"/>
      <c r="AE28" s="225"/>
    </row>
    <row r="29" spans="2:31" ht="12.75" customHeight="1">
      <c r="B29" s="70" t="s">
        <v>109</v>
      </c>
      <c r="C29" s="71">
        <v>40673</v>
      </c>
      <c r="D29" s="106">
        <v>16.250609302957418</v>
      </c>
      <c r="E29" s="72">
        <v>105295</v>
      </c>
      <c r="F29" s="106">
        <v>42.06987206635609</v>
      </c>
      <c r="G29" s="72">
        <v>145968</v>
      </c>
      <c r="H29" s="107">
        <v>58.320481369313505</v>
      </c>
      <c r="I29" s="71">
        <v>637</v>
      </c>
      <c r="J29" s="106">
        <v>0.25450884188488365</v>
      </c>
      <c r="K29" s="72">
        <v>103681</v>
      </c>
      <c r="L29" s="106">
        <v>41.42500978880161</v>
      </c>
      <c r="M29" s="72">
        <v>104318</v>
      </c>
      <c r="N29" s="107">
        <v>41.679518630686495</v>
      </c>
      <c r="O29" s="71">
        <v>41310</v>
      </c>
      <c r="P29" s="106">
        <v>16.505118144842303</v>
      </c>
      <c r="Q29" s="72">
        <v>208976</v>
      </c>
      <c r="R29" s="106">
        <v>83.4948818551577</v>
      </c>
      <c r="S29" s="130">
        <v>250286</v>
      </c>
      <c r="T29" s="105">
        <v>100</v>
      </c>
      <c r="V29" s="224"/>
      <c r="W29" s="224"/>
      <c r="X29" s="224"/>
      <c r="Y29" s="224"/>
      <c r="AA29" s="224"/>
      <c r="AC29" s="224"/>
      <c r="AD29" s="224"/>
      <c r="AE29" s="225"/>
    </row>
    <row r="30" spans="2:31" ht="12.75" customHeight="1">
      <c r="B30" s="73" t="s">
        <v>110</v>
      </c>
      <c r="C30" s="74">
        <v>8906</v>
      </c>
      <c r="D30" s="108">
        <v>18.5052049784944</v>
      </c>
      <c r="E30" s="75">
        <v>15065</v>
      </c>
      <c r="F30" s="108">
        <v>31.30259521682216</v>
      </c>
      <c r="G30" s="75">
        <v>23971</v>
      </c>
      <c r="H30" s="109">
        <v>49.80780019531656</v>
      </c>
      <c r="I30" s="74">
        <v>732</v>
      </c>
      <c r="J30" s="108">
        <v>1.520975751657074</v>
      </c>
      <c r="K30" s="75">
        <v>23424</v>
      </c>
      <c r="L30" s="108">
        <v>48.67122405302637</v>
      </c>
      <c r="M30" s="75">
        <v>24156</v>
      </c>
      <c r="N30" s="109">
        <v>50.19219980468345</v>
      </c>
      <c r="O30" s="74">
        <v>9638</v>
      </c>
      <c r="P30" s="108">
        <v>20.026180730151474</v>
      </c>
      <c r="Q30" s="75">
        <v>38489</v>
      </c>
      <c r="R30" s="108">
        <v>79.97381926984853</v>
      </c>
      <c r="S30" s="131">
        <v>48127</v>
      </c>
      <c r="T30" s="116">
        <v>100</v>
      </c>
      <c r="V30" s="224"/>
      <c r="W30" s="224"/>
      <c r="X30" s="224"/>
      <c r="Y30" s="224"/>
      <c r="AA30" s="224"/>
      <c r="AC30" s="224"/>
      <c r="AD30" s="224"/>
      <c r="AE30" s="225"/>
    </row>
    <row r="31" spans="2:31" ht="12.75" customHeight="1">
      <c r="B31" s="76" t="s">
        <v>87</v>
      </c>
      <c r="C31" s="77">
        <v>7263</v>
      </c>
      <c r="D31" s="110">
        <v>15.41481843071503</v>
      </c>
      <c r="E31" s="78">
        <v>15991</v>
      </c>
      <c r="F31" s="110">
        <v>33.93891801260692</v>
      </c>
      <c r="G31" s="78">
        <v>23254</v>
      </c>
      <c r="H31" s="111">
        <v>49.35373644332194</v>
      </c>
      <c r="I31" s="77">
        <v>129</v>
      </c>
      <c r="J31" s="110">
        <v>0.2737865314005561</v>
      </c>
      <c r="K31" s="78">
        <v>23734</v>
      </c>
      <c r="L31" s="110">
        <v>50.3724770252775</v>
      </c>
      <c r="M31" s="78">
        <v>23863</v>
      </c>
      <c r="N31" s="111">
        <v>50.646263556678065</v>
      </c>
      <c r="O31" s="77">
        <v>7392</v>
      </c>
      <c r="P31" s="110">
        <v>15.688604962115587</v>
      </c>
      <c r="Q31" s="78">
        <v>39725</v>
      </c>
      <c r="R31" s="110">
        <v>84.31139503788441</v>
      </c>
      <c r="S31" s="132">
        <v>47117</v>
      </c>
      <c r="T31" s="117">
        <v>100</v>
      </c>
      <c r="V31" s="224"/>
      <c r="W31" s="224"/>
      <c r="X31" s="224"/>
      <c r="Y31" s="224"/>
      <c r="AA31" s="224"/>
      <c r="AC31" s="224"/>
      <c r="AD31" s="224"/>
      <c r="AE31" s="225"/>
    </row>
    <row r="32" spans="2:31" ht="12.75" customHeight="1">
      <c r="B32" s="70" t="s">
        <v>88</v>
      </c>
      <c r="C32" s="71">
        <v>54180</v>
      </c>
      <c r="D32" s="106">
        <v>31.51264169928634</v>
      </c>
      <c r="E32" s="72">
        <v>69602</v>
      </c>
      <c r="F32" s="106">
        <v>40.48251915012418</v>
      </c>
      <c r="G32" s="72">
        <v>123782</v>
      </c>
      <c r="H32" s="107">
        <v>71.99516084941052</v>
      </c>
      <c r="I32" s="71">
        <v>392</v>
      </c>
      <c r="J32" s="106">
        <v>0.22799844123514665</v>
      </c>
      <c r="K32" s="72">
        <v>47757</v>
      </c>
      <c r="L32" s="106">
        <v>27.77684070935433</v>
      </c>
      <c r="M32" s="72">
        <v>48149</v>
      </c>
      <c r="N32" s="107">
        <v>28.004839150589483</v>
      </c>
      <c r="O32" s="71">
        <v>54572</v>
      </c>
      <c r="P32" s="106">
        <v>31.74064014052149</v>
      </c>
      <c r="Q32" s="72">
        <v>117359</v>
      </c>
      <c r="R32" s="106">
        <v>68.25935985947851</v>
      </c>
      <c r="S32" s="130">
        <v>171931</v>
      </c>
      <c r="T32" s="105">
        <v>100</v>
      </c>
      <c r="V32" s="224"/>
      <c r="W32" s="224"/>
      <c r="X32" s="224"/>
      <c r="Y32" s="224"/>
      <c r="AA32" s="224"/>
      <c r="AC32" s="224"/>
      <c r="AD32" s="224"/>
      <c r="AE32" s="225"/>
    </row>
    <row r="33" spans="2:31" ht="12.75" customHeight="1">
      <c r="B33" s="70" t="s">
        <v>111</v>
      </c>
      <c r="C33" s="71">
        <v>24563</v>
      </c>
      <c r="D33" s="106">
        <v>22.80920056830317</v>
      </c>
      <c r="E33" s="72">
        <v>37250</v>
      </c>
      <c r="F33" s="106">
        <v>34.5903481321212</v>
      </c>
      <c r="G33" s="72">
        <v>61813</v>
      </c>
      <c r="H33" s="107">
        <v>57.399548700424376</v>
      </c>
      <c r="I33" s="71">
        <v>1184</v>
      </c>
      <c r="J33" s="106">
        <v>1.0994623406290336</v>
      </c>
      <c r="K33" s="72">
        <v>44692</v>
      </c>
      <c r="L33" s="106">
        <v>41.50098895894659</v>
      </c>
      <c r="M33" s="72">
        <v>45876</v>
      </c>
      <c r="N33" s="107">
        <v>42.60045129957563</v>
      </c>
      <c r="O33" s="71">
        <v>25747</v>
      </c>
      <c r="P33" s="106">
        <v>23.908662908932204</v>
      </c>
      <c r="Q33" s="72">
        <v>81942</v>
      </c>
      <c r="R33" s="106">
        <v>76.0913370910678</v>
      </c>
      <c r="S33" s="130">
        <v>107689</v>
      </c>
      <c r="T33" s="105">
        <v>100</v>
      </c>
      <c r="V33" s="224"/>
      <c r="W33" s="224"/>
      <c r="X33" s="224"/>
      <c r="Y33" s="224"/>
      <c r="AA33" s="224"/>
      <c r="AC33" s="224"/>
      <c r="AD33" s="224"/>
      <c r="AE33" s="225"/>
    </row>
    <row r="34" spans="2:31" ht="12.75" customHeight="1">
      <c r="B34" s="70" t="s">
        <v>112</v>
      </c>
      <c r="C34" s="71">
        <v>31717</v>
      </c>
      <c r="D34" s="106">
        <v>29.371399996295818</v>
      </c>
      <c r="E34" s="72">
        <v>50332</v>
      </c>
      <c r="F34" s="106">
        <v>46.60974570777693</v>
      </c>
      <c r="G34" s="72">
        <v>82049</v>
      </c>
      <c r="H34" s="107">
        <v>75.98114570407274</v>
      </c>
      <c r="I34" s="71">
        <v>265</v>
      </c>
      <c r="J34" s="106">
        <v>0.24540218176430278</v>
      </c>
      <c r="K34" s="72">
        <v>25672</v>
      </c>
      <c r="L34" s="106">
        <v>23.773452114162946</v>
      </c>
      <c r="M34" s="72">
        <v>25937</v>
      </c>
      <c r="N34" s="107">
        <v>24.018854295927248</v>
      </c>
      <c r="O34" s="71">
        <v>31982</v>
      </c>
      <c r="P34" s="106">
        <v>29.61680217806012</v>
      </c>
      <c r="Q34" s="72">
        <v>76004</v>
      </c>
      <c r="R34" s="106">
        <v>70.38319782193987</v>
      </c>
      <c r="S34" s="130">
        <v>107986</v>
      </c>
      <c r="T34" s="105">
        <v>100</v>
      </c>
      <c r="V34" s="224"/>
      <c r="W34" s="224"/>
      <c r="X34" s="224"/>
      <c r="Y34" s="224"/>
      <c r="AA34" s="224"/>
      <c r="AC34" s="224"/>
      <c r="AD34" s="224"/>
      <c r="AE34" s="225"/>
    </row>
    <row r="35" spans="2:31" ht="12.75" customHeight="1">
      <c r="B35" s="73" t="s">
        <v>113</v>
      </c>
      <c r="C35" s="74">
        <v>41363</v>
      </c>
      <c r="D35" s="108">
        <v>22.245347961708077</v>
      </c>
      <c r="E35" s="75">
        <v>73394</v>
      </c>
      <c r="F35" s="108">
        <v>39.471872647090464</v>
      </c>
      <c r="G35" s="75">
        <v>114757</v>
      </c>
      <c r="H35" s="109">
        <v>61.71722060879854</v>
      </c>
      <c r="I35" s="74">
        <v>163</v>
      </c>
      <c r="J35" s="108">
        <v>0.08766268688824352</v>
      </c>
      <c r="K35" s="75">
        <v>71020</v>
      </c>
      <c r="L35" s="108">
        <v>38.19511670431322</v>
      </c>
      <c r="M35" s="75">
        <v>71183</v>
      </c>
      <c r="N35" s="109">
        <v>38.28277939120146</v>
      </c>
      <c r="O35" s="74">
        <v>41526</v>
      </c>
      <c r="P35" s="108">
        <v>22.33301064859632</v>
      </c>
      <c r="Q35" s="75">
        <v>144414</v>
      </c>
      <c r="R35" s="108">
        <v>77.66698935140369</v>
      </c>
      <c r="S35" s="131">
        <v>185940</v>
      </c>
      <c r="T35" s="116">
        <v>100</v>
      </c>
      <c r="V35" s="224"/>
      <c r="W35" s="224"/>
      <c r="X35" s="224"/>
      <c r="Y35" s="224"/>
      <c r="AA35" s="224"/>
      <c r="AC35" s="224"/>
      <c r="AD35" s="224"/>
      <c r="AE35" s="225"/>
    </row>
    <row r="36" spans="2:31" ht="12.75" customHeight="1">
      <c r="B36" s="76" t="s">
        <v>114</v>
      </c>
      <c r="C36" s="77">
        <v>4837</v>
      </c>
      <c r="D36" s="110">
        <v>16.000132314511596</v>
      </c>
      <c r="E36" s="78">
        <v>14733</v>
      </c>
      <c r="F36" s="110">
        <v>48.73474248288181</v>
      </c>
      <c r="G36" s="78">
        <v>19570</v>
      </c>
      <c r="H36" s="111">
        <v>64.7348747973934</v>
      </c>
      <c r="I36" s="77">
        <v>32</v>
      </c>
      <c r="J36" s="110">
        <v>0.10585160927524725</v>
      </c>
      <c r="K36" s="78">
        <v>10629</v>
      </c>
      <c r="L36" s="110">
        <v>35.15927359333135</v>
      </c>
      <c r="M36" s="78">
        <v>10661</v>
      </c>
      <c r="N36" s="111">
        <v>35.2651252026066</v>
      </c>
      <c r="O36" s="77">
        <v>4869</v>
      </c>
      <c r="P36" s="110">
        <v>16.105983923786845</v>
      </c>
      <c r="Q36" s="78">
        <v>25362</v>
      </c>
      <c r="R36" s="110">
        <v>83.89401607621316</v>
      </c>
      <c r="S36" s="132">
        <v>30231</v>
      </c>
      <c r="T36" s="117">
        <v>100</v>
      </c>
      <c r="V36" s="224"/>
      <c r="W36" s="224"/>
      <c r="X36" s="224"/>
      <c r="Y36" s="224"/>
      <c r="AA36" s="224"/>
      <c r="AC36" s="224"/>
      <c r="AD36" s="224"/>
      <c r="AE36" s="225"/>
    </row>
    <row r="37" spans="2:31" ht="12.75" customHeight="1">
      <c r="B37" s="70" t="s">
        <v>115</v>
      </c>
      <c r="C37" s="71">
        <v>7583</v>
      </c>
      <c r="D37" s="106">
        <v>11.205355163802402</v>
      </c>
      <c r="E37" s="72">
        <v>32846</v>
      </c>
      <c r="F37" s="106">
        <v>48.53634388899561</v>
      </c>
      <c r="G37" s="72">
        <v>40429</v>
      </c>
      <c r="H37" s="107">
        <v>59.74169905279801</v>
      </c>
      <c r="I37" s="71">
        <v>11</v>
      </c>
      <c r="J37" s="106">
        <v>0.016254636265571203</v>
      </c>
      <c r="K37" s="72">
        <v>27233</v>
      </c>
      <c r="L37" s="106">
        <v>40.242046310936416</v>
      </c>
      <c r="M37" s="72">
        <v>27244</v>
      </c>
      <c r="N37" s="107">
        <v>40.25830094720199</v>
      </c>
      <c r="O37" s="71">
        <v>7594</v>
      </c>
      <c r="P37" s="106">
        <v>11.221609800067974</v>
      </c>
      <c r="Q37" s="72">
        <v>60079</v>
      </c>
      <c r="R37" s="106">
        <v>88.77839019993203</v>
      </c>
      <c r="S37" s="130">
        <v>67673</v>
      </c>
      <c r="T37" s="105">
        <v>100</v>
      </c>
      <c r="V37" s="224"/>
      <c r="W37" s="224"/>
      <c r="X37" s="224"/>
      <c r="Y37" s="224"/>
      <c r="AA37" s="224"/>
      <c r="AC37" s="224"/>
      <c r="AD37" s="224"/>
      <c r="AE37" s="225"/>
    </row>
    <row r="38" spans="2:31" ht="12.75" customHeight="1">
      <c r="B38" s="70" t="s">
        <v>116</v>
      </c>
      <c r="C38" s="71">
        <v>30225</v>
      </c>
      <c r="D38" s="106">
        <v>16.368983146310818</v>
      </c>
      <c r="E38" s="72">
        <v>61316</v>
      </c>
      <c r="F38" s="106">
        <v>33.20696676920411</v>
      </c>
      <c r="G38" s="72">
        <v>91541</v>
      </c>
      <c r="H38" s="107">
        <v>49.575949915514926</v>
      </c>
      <c r="I38" s="71">
        <v>291</v>
      </c>
      <c r="J38" s="106">
        <v>0.15759715783544906</v>
      </c>
      <c r="K38" s="72">
        <v>92816</v>
      </c>
      <c r="L38" s="106">
        <v>50.26645292664963</v>
      </c>
      <c r="M38" s="72">
        <v>93107</v>
      </c>
      <c r="N38" s="107">
        <v>50.424050084485074</v>
      </c>
      <c r="O38" s="71">
        <v>30516</v>
      </c>
      <c r="P38" s="106">
        <v>16.526580304146268</v>
      </c>
      <c r="Q38" s="72">
        <v>154132</v>
      </c>
      <c r="R38" s="106">
        <v>83.47341969585374</v>
      </c>
      <c r="S38" s="130">
        <v>184648</v>
      </c>
      <c r="T38" s="105">
        <v>100</v>
      </c>
      <c r="V38" s="224"/>
      <c r="W38" s="224"/>
      <c r="X38" s="224"/>
      <c r="Y38" s="224"/>
      <c r="AA38" s="224"/>
      <c r="AC38" s="224"/>
      <c r="AD38" s="224"/>
      <c r="AE38" s="225"/>
    </row>
    <row r="39" spans="2:31" ht="12.75" customHeight="1">
      <c r="B39" s="70" t="s">
        <v>117</v>
      </c>
      <c r="C39" s="71">
        <v>39071</v>
      </c>
      <c r="D39" s="106">
        <v>20.1856807778547</v>
      </c>
      <c r="E39" s="72">
        <v>75479</v>
      </c>
      <c r="F39" s="106">
        <v>38.99554655452113</v>
      </c>
      <c r="G39" s="72">
        <v>114550</v>
      </c>
      <c r="H39" s="107">
        <v>59.181227332375826</v>
      </c>
      <c r="I39" s="71">
        <v>3227</v>
      </c>
      <c r="J39" s="106">
        <v>1.6672005290403908</v>
      </c>
      <c r="K39" s="72">
        <v>75781</v>
      </c>
      <c r="L39" s="106">
        <v>39.15157213858379</v>
      </c>
      <c r="M39" s="72">
        <v>79008</v>
      </c>
      <c r="N39" s="107">
        <v>40.818772667624174</v>
      </c>
      <c r="O39" s="71">
        <v>42298</v>
      </c>
      <c r="P39" s="106">
        <v>21.85288130689509</v>
      </c>
      <c r="Q39" s="72">
        <v>151260</v>
      </c>
      <c r="R39" s="106">
        <v>78.14711869310491</v>
      </c>
      <c r="S39" s="130">
        <v>193558</v>
      </c>
      <c r="T39" s="105">
        <v>100</v>
      </c>
      <c r="V39" s="224"/>
      <c r="W39" s="224"/>
      <c r="X39" s="224"/>
      <c r="Y39" s="224"/>
      <c r="AA39" s="224"/>
      <c r="AC39" s="224"/>
      <c r="AD39" s="224"/>
      <c r="AE39" s="225"/>
    </row>
    <row r="40" spans="2:31" ht="12.75" customHeight="1">
      <c r="B40" s="73" t="s">
        <v>118</v>
      </c>
      <c r="C40" s="74">
        <v>21432</v>
      </c>
      <c r="D40" s="108">
        <v>16.730156747642543</v>
      </c>
      <c r="E40" s="75">
        <v>50944</v>
      </c>
      <c r="F40" s="108">
        <v>39.76768875288828</v>
      </c>
      <c r="G40" s="75">
        <v>72376</v>
      </c>
      <c r="H40" s="109">
        <v>56.49784550053082</v>
      </c>
      <c r="I40" s="74">
        <v>181</v>
      </c>
      <c r="J40" s="108">
        <v>0.14129145069630925</v>
      </c>
      <c r="K40" s="75">
        <v>55547</v>
      </c>
      <c r="L40" s="108">
        <v>43.36086304877288</v>
      </c>
      <c r="M40" s="75">
        <v>55728</v>
      </c>
      <c r="N40" s="109">
        <v>43.50215449946918</v>
      </c>
      <c r="O40" s="74">
        <v>21613</v>
      </c>
      <c r="P40" s="108">
        <v>16.87144819833885</v>
      </c>
      <c r="Q40" s="75">
        <v>106491</v>
      </c>
      <c r="R40" s="108">
        <v>83.12855180166116</v>
      </c>
      <c r="S40" s="131">
        <v>128104</v>
      </c>
      <c r="T40" s="116">
        <v>100</v>
      </c>
      <c r="V40" s="224"/>
      <c r="W40" s="224"/>
      <c r="X40" s="224"/>
      <c r="Y40" s="224"/>
      <c r="AA40" s="224"/>
      <c r="AC40" s="224"/>
      <c r="AD40" s="224"/>
      <c r="AE40" s="225"/>
    </row>
    <row r="41" spans="2:31" ht="12.75" customHeight="1">
      <c r="B41" s="76" t="s">
        <v>119</v>
      </c>
      <c r="C41" s="77">
        <v>41999</v>
      </c>
      <c r="D41" s="110">
        <v>23.731868703135504</v>
      </c>
      <c r="E41" s="78">
        <v>89280</v>
      </c>
      <c r="F41" s="110">
        <v>50.44837348070045</v>
      </c>
      <c r="G41" s="78">
        <v>131279</v>
      </c>
      <c r="H41" s="111">
        <v>74.18024218383596</v>
      </c>
      <c r="I41" s="77">
        <v>79</v>
      </c>
      <c r="J41" s="110">
        <v>0.04463957778870223</v>
      </c>
      <c r="K41" s="78">
        <v>45615</v>
      </c>
      <c r="L41" s="110">
        <v>25.775118238375345</v>
      </c>
      <c r="M41" s="78">
        <v>45694</v>
      </c>
      <c r="N41" s="111">
        <v>25.819757816164046</v>
      </c>
      <c r="O41" s="77">
        <v>42078</v>
      </c>
      <c r="P41" s="110">
        <v>23.776508280924205</v>
      </c>
      <c r="Q41" s="78">
        <v>134895</v>
      </c>
      <c r="R41" s="110">
        <v>76.2234917190758</v>
      </c>
      <c r="S41" s="132">
        <v>176973</v>
      </c>
      <c r="T41" s="117">
        <v>100</v>
      </c>
      <c r="V41" s="224"/>
      <c r="W41" s="224"/>
      <c r="X41" s="224"/>
      <c r="Y41" s="224"/>
      <c r="AA41" s="224"/>
      <c r="AC41" s="224"/>
      <c r="AD41" s="224"/>
      <c r="AE41" s="225"/>
    </row>
    <row r="42" spans="2:31" ht="12.75" customHeight="1">
      <c r="B42" s="70" t="s">
        <v>120</v>
      </c>
      <c r="C42" s="71">
        <v>22951</v>
      </c>
      <c r="D42" s="106">
        <v>14.406503044378885</v>
      </c>
      <c r="E42" s="72">
        <v>79846</v>
      </c>
      <c r="F42" s="106">
        <v>50.11989203439834</v>
      </c>
      <c r="G42" s="72">
        <v>102797</v>
      </c>
      <c r="H42" s="107">
        <v>64.52639507877723</v>
      </c>
      <c r="I42" s="71">
        <v>169</v>
      </c>
      <c r="J42" s="106">
        <v>0.10608248069801016</v>
      </c>
      <c r="K42" s="72">
        <v>56344</v>
      </c>
      <c r="L42" s="106">
        <v>35.36752244052476</v>
      </c>
      <c r="M42" s="72">
        <v>56513</v>
      </c>
      <c r="N42" s="107">
        <v>35.47360492122277</v>
      </c>
      <c r="O42" s="71">
        <v>23120</v>
      </c>
      <c r="P42" s="106">
        <v>14.512585525076895</v>
      </c>
      <c r="Q42" s="72">
        <v>136190</v>
      </c>
      <c r="R42" s="106">
        <v>85.4874144749231</v>
      </c>
      <c r="S42" s="130">
        <v>159310</v>
      </c>
      <c r="T42" s="105">
        <v>100</v>
      </c>
      <c r="V42" s="224"/>
      <c r="W42" s="224"/>
      <c r="X42" s="224"/>
      <c r="Y42" s="224"/>
      <c r="AA42" s="224"/>
      <c r="AC42" s="224"/>
      <c r="AD42" s="224"/>
      <c r="AE42" s="225"/>
    </row>
    <row r="43" spans="2:31" ht="12.75" customHeight="1">
      <c r="B43" s="70" t="s">
        <v>121</v>
      </c>
      <c r="C43" s="71">
        <v>51488</v>
      </c>
      <c r="D43" s="106">
        <v>24.386177629584722</v>
      </c>
      <c r="E43" s="72">
        <v>99238</v>
      </c>
      <c r="F43" s="106">
        <v>47.001932403758715</v>
      </c>
      <c r="G43" s="72">
        <v>150726</v>
      </c>
      <c r="H43" s="107">
        <v>71.38811003334344</v>
      </c>
      <c r="I43" s="71">
        <v>238</v>
      </c>
      <c r="J43" s="106">
        <v>0.11272355259169446</v>
      </c>
      <c r="K43" s="72">
        <v>60172</v>
      </c>
      <c r="L43" s="106">
        <v>28.49916641406487</v>
      </c>
      <c r="M43" s="72">
        <v>60410</v>
      </c>
      <c r="N43" s="107">
        <v>28.611889966656562</v>
      </c>
      <c r="O43" s="71">
        <v>51726</v>
      </c>
      <c r="P43" s="106">
        <v>24.498901182176418</v>
      </c>
      <c r="Q43" s="72">
        <v>159410</v>
      </c>
      <c r="R43" s="106">
        <v>75.50109881782359</v>
      </c>
      <c r="S43" s="130">
        <v>211136</v>
      </c>
      <c r="T43" s="105">
        <v>100</v>
      </c>
      <c r="V43" s="224"/>
      <c r="W43" s="224"/>
      <c r="X43" s="224"/>
      <c r="Y43" s="224"/>
      <c r="AA43" s="224"/>
      <c r="AC43" s="224"/>
      <c r="AD43" s="224"/>
      <c r="AE43" s="225"/>
    </row>
    <row r="44" spans="2:31" ht="12.75" customHeight="1">
      <c r="B44" s="70" t="s">
        <v>122</v>
      </c>
      <c r="C44" s="71">
        <v>9514</v>
      </c>
      <c r="D44" s="106">
        <v>11.209689771776654</v>
      </c>
      <c r="E44" s="72">
        <v>32933</v>
      </c>
      <c r="F44" s="106">
        <v>38.802681653765035</v>
      </c>
      <c r="G44" s="72">
        <v>42447</v>
      </c>
      <c r="H44" s="107">
        <v>50.01237142554169</v>
      </c>
      <c r="I44" s="71">
        <v>220</v>
      </c>
      <c r="J44" s="106">
        <v>0.25921082087354047</v>
      </c>
      <c r="K44" s="72">
        <v>42206</v>
      </c>
      <c r="L44" s="106">
        <v>49.72841775358477</v>
      </c>
      <c r="M44" s="72">
        <v>42426</v>
      </c>
      <c r="N44" s="107">
        <v>49.98762857445831</v>
      </c>
      <c r="O44" s="71">
        <v>9734</v>
      </c>
      <c r="P44" s="106">
        <v>11.468900592650195</v>
      </c>
      <c r="Q44" s="72">
        <v>75139</v>
      </c>
      <c r="R44" s="106">
        <v>88.53109940734981</v>
      </c>
      <c r="S44" s="130">
        <v>84873</v>
      </c>
      <c r="T44" s="105">
        <v>100</v>
      </c>
      <c r="V44" s="224"/>
      <c r="W44" s="224"/>
      <c r="X44" s="224"/>
      <c r="Y44" s="224"/>
      <c r="AA44" s="224"/>
      <c r="AC44" s="224"/>
      <c r="AD44" s="224"/>
      <c r="AE44" s="225"/>
    </row>
    <row r="45" spans="2:31" ht="12.75" customHeight="1">
      <c r="B45" s="73" t="s">
        <v>123</v>
      </c>
      <c r="C45" s="74">
        <v>27962</v>
      </c>
      <c r="D45" s="108">
        <v>15.876945439679305</v>
      </c>
      <c r="E45" s="75">
        <v>37329</v>
      </c>
      <c r="F45" s="108">
        <v>21.19556885479539</v>
      </c>
      <c r="G45" s="75">
        <v>65291</v>
      </c>
      <c r="H45" s="109">
        <v>37.07251429447469</v>
      </c>
      <c r="I45" s="74">
        <v>292</v>
      </c>
      <c r="J45" s="108">
        <v>0.16579887234054633</v>
      </c>
      <c r="K45" s="75">
        <v>110534</v>
      </c>
      <c r="L45" s="108">
        <v>62.76168683318476</v>
      </c>
      <c r="M45" s="75">
        <v>110826</v>
      </c>
      <c r="N45" s="109">
        <v>62.9274857055253</v>
      </c>
      <c r="O45" s="74">
        <v>28254</v>
      </c>
      <c r="P45" s="108">
        <v>16.042744312019853</v>
      </c>
      <c r="Q45" s="75">
        <v>147863</v>
      </c>
      <c r="R45" s="108">
        <v>83.95725568798015</v>
      </c>
      <c r="S45" s="131">
        <v>176117</v>
      </c>
      <c r="T45" s="116">
        <v>100</v>
      </c>
      <c r="V45" s="224"/>
      <c r="W45" s="224"/>
      <c r="X45" s="224"/>
      <c r="Y45" s="224"/>
      <c r="AA45" s="224"/>
      <c r="AC45" s="224"/>
      <c r="AD45" s="224"/>
      <c r="AE45" s="225"/>
    </row>
    <row r="46" spans="2:31" ht="12.75" customHeight="1">
      <c r="B46" s="76" t="s">
        <v>124</v>
      </c>
      <c r="C46" s="77">
        <v>5745</v>
      </c>
      <c r="D46" s="110">
        <v>10.434829991281603</v>
      </c>
      <c r="E46" s="78">
        <v>18377</v>
      </c>
      <c r="F46" s="110">
        <v>33.37874164487068</v>
      </c>
      <c r="G46" s="78">
        <v>24122</v>
      </c>
      <c r="H46" s="111">
        <v>43.81357163615228</v>
      </c>
      <c r="I46" s="77">
        <v>21</v>
      </c>
      <c r="J46" s="110">
        <v>0.03814298169136879</v>
      </c>
      <c r="K46" s="78">
        <v>30913</v>
      </c>
      <c r="L46" s="110">
        <v>56.148285382156345</v>
      </c>
      <c r="M46" s="78">
        <v>30934</v>
      </c>
      <c r="N46" s="111">
        <v>56.18642836384772</v>
      </c>
      <c r="O46" s="77">
        <v>5766</v>
      </c>
      <c r="P46" s="110">
        <v>10.472972972972972</v>
      </c>
      <c r="Q46" s="78">
        <v>49290</v>
      </c>
      <c r="R46" s="110">
        <v>89.52702702702703</v>
      </c>
      <c r="S46" s="132">
        <v>55056</v>
      </c>
      <c r="T46" s="117">
        <v>100</v>
      </c>
      <c r="V46" s="224"/>
      <c r="W46" s="224"/>
      <c r="X46" s="224"/>
      <c r="Y46" s="224"/>
      <c r="AA46" s="224"/>
      <c r="AC46" s="224"/>
      <c r="AD46" s="224"/>
      <c r="AE46" s="225"/>
    </row>
    <row r="47" spans="2:31" ht="12.75" customHeight="1">
      <c r="B47" s="70" t="s">
        <v>125</v>
      </c>
      <c r="C47" s="71">
        <v>7592</v>
      </c>
      <c r="D47" s="106">
        <v>11.684853708463516</v>
      </c>
      <c r="E47" s="72">
        <v>12181</v>
      </c>
      <c r="F47" s="106">
        <v>18.74778754251766</v>
      </c>
      <c r="G47" s="72">
        <v>19773</v>
      </c>
      <c r="H47" s="107">
        <v>30.43264125098118</v>
      </c>
      <c r="I47" s="71">
        <v>177</v>
      </c>
      <c r="J47" s="106">
        <v>0.2724208517384144</v>
      </c>
      <c r="K47" s="72">
        <v>45023</v>
      </c>
      <c r="L47" s="106">
        <v>69.2949378972804</v>
      </c>
      <c r="M47" s="72">
        <v>45200</v>
      </c>
      <c r="N47" s="107">
        <v>69.56735874901882</v>
      </c>
      <c r="O47" s="71">
        <v>7769</v>
      </c>
      <c r="P47" s="106">
        <v>11.957274560201931</v>
      </c>
      <c r="Q47" s="72">
        <v>57204</v>
      </c>
      <c r="R47" s="106">
        <v>88.04272543979806</v>
      </c>
      <c r="S47" s="130">
        <v>64973</v>
      </c>
      <c r="T47" s="105">
        <v>100</v>
      </c>
      <c r="V47" s="224"/>
      <c r="W47" s="224"/>
      <c r="X47" s="224"/>
      <c r="Y47" s="224"/>
      <c r="AA47" s="224"/>
      <c r="AC47" s="224"/>
      <c r="AD47" s="224"/>
      <c r="AE47" s="225"/>
    </row>
    <row r="48" spans="2:31" ht="12.75" customHeight="1">
      <c r="B48" s="70" t="s">
        <v>126</v>
      </c>
      <c r="C48" s="71">
        <v>26813</v>
      </c>
      <c r="D48" s="106">
        <v>18.092930983292398</v>
      </c>
      <c r="E48" s="72">
        <v>57675</v>
      </c>
      <c r="F48" s="106">
        <v>38.9180544684067</v>
      </c>
      <c r="G48" s="72">
        <v>84488</v>
      </c>
      <c r="H48" s="107">
        <v>57.010985451699106</v>
      </c>
      <c r="I48" s="71">
        <v>224</v>
      </c>
      <c r="J48" s="106">
        <v>0.15115117816945126</v>
      </c>
      <c r="K48" s="72">
        <v>63484</v>
      </c>
      <c r="L48" s="106">
        <v>42.837863370131444</v>
      </c>
      <c r="M48" s="72">
        <v>63708</v>
      </c>
      <c r="N48" s="107">
        <v>42.989014548300894</v>
      </c>
      <c r="O48" s="71">
        <v>27037</v>
      </c>
      <c r="P48" s="106">
        <v>18.24408216146185</v>
      </c>
      <c r="Q48" s="72">
        <v>121159</v>
      </c>
      <c r="R48" s="106">
        <v>81.75591783853815</v>
      </c>
      <c r="S48" s="130">
        <v>148196</v>
      </c>
      <c r="T48" s="105">
        <v>100</v>
      </c>
      <c r="V48" s="224"/>
      <c r="W48" s="224"/>
      <c r="X48" s="224"/>
      <c r="Y48" s="224"/>
      <c r="AA48" s="224"/>
      <c r="AC48" s="224"/>
      <c r="AD48" s="224"/>
      <c r="AE48" s="225"/>
    </row>
    <row r="49" spans="2:31" ht="12.75" customHeight="1">
      <c r="B49" s="70" t="s">
        <v>127</v>
      </c>
      <c r="C49" s="71">
        <v>32278</v>
      </c>
      <c r="D49" s="106">
        <v>22.846505570419446</v>
      </c>
      <c r="E49" s="72">
        <v>56369</v>
      </c>
      <c r="F49" s="106">
        <v>39.89821774889936</v>
      </c>
      <c r="G49" s="72">
        <v>88647</v>
      </c>
      <c r="H49" s="107">
        <v>62.74472331931881</v>
      </c>
      <c r="I49" s="71">
        <v>262</v>
      </c>
      <c r="J49" s="106">
        <v>0.18544471341005933</v>
      </c>
      <c r="K49" s="72">
        <v>52373</v>
      </c>
      <c r="L49" s="106">
        <v>37.069831967271135</v>
      </c>
      <c r="M49" s="72">
        <v>52635</v>
      </c>
      <c r="N49" s="107">
        <v>37.25527668068119</v>
      </c>
      <c r="O49" s="71">
        <v>32540</v>
      </c>
      <c r="P49" s="106">
        <v>23.031950283829506</v>
      </c>
      <c r="Q49" s="72">
        <v>108742</v>
      </c>
      <c r="R49" s="106">
        <v>76.9680497161705</v>
      </c>
      <c r="S49" s="130">
        <v>141282</v>
      </c>
      <c r="T49" s="105">
        <v>100</v>
      </c>
      <c r="V49" s="224"/>
      <c r="W49" s="224"/>
      <c r="X49" s="224"/>
      <c r="Y49" s="224"/>
      <c r="AA49" s="224"/>
      <c r="AC49" s="224"/>
      <c r="AD49" s="224"/>
      <c r="AE49" s="225"/>
    </row>
    <row r="50" spans="2:31" ht="12.75" customHeight="1">
      <c r="B50" s="73" t="s">
        <v>128</v>
      </c>
      <c r="C50" s="74">
        <v>18138</v>
      </c>
      <c r="D50" s="108">
        <v>12.238123190899339</v>
      </c>
      <c r="E50" s="75">
        <v>73101</v>
      </c>
      <c r="F50" s="108">
        <v>49.3229156124122</v>
      </c>
      <c r="G50" s="75">
        <v>91239</v>
      </c>
      <c r="H50" s="109">
        <v>61.56103880331154</v>
      </c>
      <c r="I50" s="74">
        <v>345</v>
      </c>
      <c r="J50" s="108">
        <v>0.232779385867255</v>
      </c>
      <c r="K50" s="75">
        <v>56625</v>
      </c>
      <c r="L50" s="108">
        <v>38.20618181082121</v>
      </c>
      <c r="M50" s="75">
        <v>56970</v>
      </c>
      <c r="N50" s="109">
        <v>38.43896119668846</v>
      </c>
      <c r="O50" s="74">
        <v>18483</v>
      </c>
      <c r="P50" s="108">
        <v>12.470902576766594</v>
      </c>
      <c r="Q50" s="75">
        <v>129726</v>
      </c>
      <c r="R50" s="108">
        <v>87.52909742323341</v>
      </c>
      <c r="S50" s="131">
        <v>148209</v>
      </c>
      <c r="T50" s="116">
        <v>100</v>
      </c>
      <c r="V50" s="224"/>
      <c r="W50" s="224"/>
      <c r="X50" s="224"/>
      <c r="Y50" s="224"/>
      <c r="AA50" s="224"/>
      <c r="AC50" s="224"/>
      <c r="AD50" s="224"/>
      <c r="AE50" s="225"/>
    </row>
    <row r="51" spans="2:31" ht="12.75" customHeight="1">
      <c r="B51" s="70" t="s">
        <v>129</v>
      </c>
      <c r="C51" s="71">
        <v>31765</v>
      </c>
      <c r="D51" s="106">
        <v>11.536310414457342</v>
      </c>
      <c r="E51" s="72">
        <v>110166</v>
      </c>
      <c r="F51" s="106">
        <v>40.009733137702106</v>
      </c>
      <c r="G51" s="72">
        <v>141931</v>
      </c>
      <c r="H51" s="107">
        <v>51.546043552159446</v>
      </c>
      <c r="I51" s="71">
        <v>155</v>
      </c>
      <c r="J51" s="106">
        <v>0.05629240088905676</v>
      </c>
      <c r="K51" s="72">
        <v>133262</v>
      </c>
      <c r="L51" s="106">
        <v>48.39766404695149</v>
      </c>
      <c r="M51" s="72">
        <v>133417</v>
      </c>
      <c r="N51" s="107">
        <v>48.453956447840554</v>
      </c>
      <c r="O51" s="71">
        <v>31920</v>
      </c>
      <c r="P51" s="106">
        <v>11.592602815346398</v>
      </c>
      <c r="Q51" s="72">
        <v>243428</v>
      </c>
      <c r="R51" s="106">
        <v>88.4073971846536</v>
      </c>
      <c r="S51" s="130">
        <v>275348</v>
      </c>
      <c r="T51" s="105">
        <v>100</v>
      </c>
      <c r="V51" s="224"/>
      <c r="W51" s="224"/>
      <c r="X51" s="224"/>
      <c r="Y51" s="224"/>
      <c r="AA51" s="224"/>
      <c r="AC51" s="224"/>
      <c r="AD51" s="224"/>
      <c r="AE51" s="225"/>
    </row>
    <row r="52" spans="2:31" ht="12.75" customHeight="1" thickBot="1">
      <c r="B52" s="79" t="s">
        <v>130</v>
      </c>
      <c r="C52" s="80">
        <v>21080</v>
      </c>
      <c r="D52" s="112">
        <v>21.073045894854697</v>
      </c>
      <c r="E52" s="81">
        <v>58033</v>
      </c>
      <c r="F52" s="112">
        <v>58.01385542770886</v>
      </c>
      <c r="G52" s="81">
        <v>79113</v>
      </c>
      <c r="H52" s="113">
        <v>79.08690132256355</v>
      </c>
      <c r="I52" s="80">
        <v>2762</v>
      </c>
      <c r="J52" s="112">
        <v>2.7610888406825747</v>
      </c>
      <c r="K52" s="81">
        <v>18158</v>
      </c>
      <c r="L52" s="112">
        <v>18.152009836753873</v>
      </c>
      <c r="M52" s="81">
        <v>20920</v>
      </c>
      <c r="N52" s="113">
        <v>20.913098677436444</v>
      </c>
      <c r="O52" s="80">
        <v>23842</v>
      </c>
      <c r="P52" s="112">
        <v>23.834134735537273</v>
      </c>
      <c r="Q52" s="81">
        <v>76191</v>
      </c>
      <c r="R52" s="112">
        <v>76.16586526446274</v>
      </c>
      <c r="S52" s="133">
        <v>100033</v>
      </c>
      <c r="T52" s="118">
        <v>100</v>
      </c>
      <c r="V52" s="224"/>
      <c r="W52" s="224"/>
      <c r="X52" s="224"/>
      <c r="Y52" s="224"/>
      <c r="AA52" s="224"/>
      <c r="AC52" s="224"/>
      <c r="AD52" s="224"/>
      <c r="AE52" s="225"/>
    </row>
    <row r="53" spans="2:31" ht="12.75" customHeight="1" thickBot="1" thickTop="1">
      <c r="B53" s="82" t="s">
        <v>1</v>
      </c>
      <c r="C53" s="83">
        <f>SUM(C6:C52)</f>
        <v>1642681</v>
      </c>
      <c r="D53" s="114">
        <f>ROUND(C53/$S53,3)*100</f>
        <v>19.7</v>
      </c>
      <c r="E53" s="85">
        <f>SUM(E6:E52)</f>
        <v>3809587</v>
      </c>
      <c r="F53" s="114">
        <f>ROUND(E53/$S53,3)*100</f>
        <v>45.6</v>
      </c>
      <c r="G53" s="85">
        <f>SUM(G6:G52)</f>
        <v>5452268</v>
      </c>
      <c r="H53" s="115">
        <f>ROUND(G53/$S53,3)*100</f>
        <v>65.3</v>
      </c>
      <c r="I53" s="83">
        <f>SUM(I6:I52)</f>
        <v>24157</v>
      </c>
      <c r="J53" s="114">
        <f>ROUND(I53/$S53,3)*100</f>
        <v>0.3</v>
      </c>
      <c r="K53" s="85">
        <f>SUM(K6:K52)</f>
        <v>2878687</v>
      </c>
      <c r="L53" s="114">
        <f>ROUND(K53/$S53,3)*100</f>
        <v>34.5</v>
      </c>
      <c r="M53" s="85">
        <f>SUM(M6:M52)</f>
        <v>2902844</v>
      </c>
      <c r="N53" s="115">
        <f>ROUND(M53/$S53,3)*100</f>
        <v>34.699999999999996</v>
      </c>
      <c r="O53" s="83">
        <f>SUM(O6:O52)</f>
        <v>1666838</v>
      </c>
      <c r="P53" s="114">
        <f>ROUND(O53/$S53,3)*100</f>
        <v>19.900000000000002</v>
      </c>
      <c r="Q53" s="85">
        <f>SUM(Q6:Q52)</f>
        <v>6688274</v>
      </c>
      <c r="R53" s="120">
        <f>ROUND(Q53/$S53,3)*100</f>
        <v>80.10000000000001</v>
      </c>
      <c r="S53" s="134">
        <f>SUM(S6:S52)</f>
        <v>8355112</v>
      </c>
      <c r="T53" s="119">
        <f>ROUND(S53/$S53,3)*100</f>
        <v>100</v>
      </c>
      <c r="V53" s="224"/>
      <c r="W53" s="224"/>
      <c r="X53" s="224"/>
      <c r="Y53" s="224"/>
      <c r="AA53" s="224"/>
      <c r="AC53" s="224"/>
      <c r="AD53" s="224"/>
      <c r="AE53" s="225"/>
    </row>
    <row r="54" spans="2:30" ht="13.5">
      <c r="B54" s="227"/>
      <c r="AD54" s="224"/>
    </row>
  </sheetData>
  <sheetProtection/>
  <autoFilter ref="AC1:AF54"/>
  <mergeCells count="13">
    <mergeCell ref="I3:N3"/>
    <mergeCell ref="M4:N4"/>
    <mergeCell ref="O4:P4"/>
    <mergeCell ref="Q4:R4"/>
    <mergeCell ref="S4:T4"/>
    <mergeCell ref="B3:B5"/>
    <mergeCell ref="C4:D4"/>
    <mergeCell ref="E4:F4"/>
    <mergeCell ref="G4:H4"/>
    <mergeCell ref="C3:H3"/>
    <mergeCell ref="O3:T3"/>
    <mergeCell ref="I4:J4"/>
    <mergeCell ref="K4:L4"/>
  </mergeCells>
  <printOptions horizontalCentered="1"/>
  <pageMargins left="0.7874015748031497" right="0.7874015748031497" top="0.59" bottom="0.5905511811023623" header="0.39" footer="0.5118110236220472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53"/>
  <sheetViews>
    <sheetView view="pageBreakPreview" zoomScale="70" zoomScaleNormal="55" zoomScaleSheetLayoutView="70" zoomScalePageLayoutView="0" workbookViewId="0" topLeftCell="A1">
      <selection activeCell="T1" sqref="T1"/>
    </sheetView>
  </sheetViews>
  <sheetFormatPr defaultColWidth="9.00390625" defaultRowHeight="13.5"/>
  <cols>
    <col min="1" max="1" width="1.37890625" style="3" customWidth="1"/>
    <col min="2" max="2" width="10.625" style="3" customWidth="1"/>
    <col min="3" max="14" width="11.125" style="3" customWidth="1"/>
    <col min="15" max="15" width="11.50390625" style="3" customWidth="1"/>
    <col min="16" max="17" width="10.125" style="3" customWidth="1"/>
    <col min="18" max="16384" width="9.00390625" style="3" customWidth="1"/>
  </cols>
  <sheetData>
    <row r="1" spans="2:20" ht="13.5">
      <c r="B1" s="2" t="s">
        <v>155</v>
      </c>
      <c r="D1" s="137"/>
      <c r="F1" s="137"/>
      <c r="T1" s="2"/>
    </row>
    <row r="2" ht="14.25" thickBot="1">
      <c r="B2" s="219" t="s">
        <v>163</v>
      </c>
    </row>
    <row r="3" spans="2:17" ht="25.5" customHeight="1">
      <c r="B3" s="275" t="s">
        <v>0</v>
      </c>
      <c r="C3" s="277" t="s">
        <v>33</v>
      </c>
      <c r="D3" s="273" t="s">
        <v>34</v>
      </c>
      <c r="E3" s="273" t="s">
        <v>35</v>
      </c>
      <c r="F3" s="273" t="s">
        <v>36</v>
      </c>
      <c r="G3" s="273" t="s">
        <v>37</v>
      </c>
      <c r="H3" s="273" t="s">
        <v>38</v>
      </c>
      <c r="I3" s="273" t="s">
        <v>39</v>
      </c>
      <c r="J3" s="273" t="s">
        <v>40</v>
      </c>
      <c r="K3" s="273" t="s">
        <v>41</v>
      </c>
      <c r="L3" s="273" t="s">
        <v>42</v>
      </c>
      <c r="M3" s="273" t="s">
        <v>43</v>
      </c>
      <c r="N3" s="268" t="s">
        <v>44</v>
      </c>
      <c r="O3" s="270" t="s">
        <v>131</v>
      </c>
      <c r="P3" s="271"/>
      <c r="Q3" s="272"/>
    </row>
    <row r="4" spans="2:17" ht="25.5" customHeight="1">
      <c r="B4" s="276"/>
      <c r="C4" s="278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69"/>
      <c r="O4" s="4"/>
      <c r="P4" s="37" t="s">
        <v>45</v>
      </c>
      <c r="Q4" s="38" t="s">
        <v>46</v>
      </c>
    </row>
    <row r="5" spans="2:18" ht="13.5" customHeight="1">
      <c r="B5" s="1" t="s">
        <v>85</v>
      </c>
      <c r="C5" s="139">
        <v>54221</v>
      </c>
      <c r="D5" s="140">
        <v>6893</v>
      </c>
      <c r="E5" s="140">
        <v>1186</v>
      </c>
      <c r="F5" s="140">
        <v>441</v>
      </c>
      <c r="G5" s="140">
        <v>396</v>
      </c>
      <c r="H5" s="140">
        <v>179</v>
      </c>
      <c r="I5" s="140">
        <v>68</v>
      </c>
      <c r="J5" s="140">
        <v>32</v>
      </c>
      <c r="K5" s="140">
        <v>15</v>
      </c>
      <c r="L5" s="140">
        <v>4</v>
      </c>
      <c r="M5" s="140">
        <v>4</v>
      </c>
      <c r="N5" s="141">
        <v>1</v>
      </c>
      <c r="O5" s="139">
        <f>SUM(C5:N5)</f>
        <v>63440</v>
      </c>
      <c r="P5" s="142">
        <v>24242</v>
      </c>
      <c r="Q5" s="143">
        <v>39198</v>
      </c>
      <c r="R5" s="138"/>
    </row>
    <row r="6" spans="2:17" ht="13.5" customHeight="1">
      <c r="B6" s="1" t="s">
        <v>89</v>
      </c>
      <c r="C6" s="139">
        <v>92706</v>
      </c>
      <c r="D6" s="140">
        <v>10321</v>
      </c>
      <c r="E6" s="140">
        <v>1168</v>
      </c>
      <c r="F6" s="140">
        <v>458</v>
      </c>
      <c r="G6" s="140">
        <v>308</v>
      </c>
      <c r="H6" s="140">
        <v>116</v>
      </c>
      <c r="I6" s="140">
        <v>68</v>
      </c>
      <c r="J6" s="140">
        <v>32</v>
      </c>
      <c r="K6" s="140">
        <v>14</v>
      </c>
      <c r="L6" s="140">
        <v>5</v>
      </c>
      <c r="M6" s="140">
        <v>3</v>
      </c>
      <c r="N6" s="141">
        <v>1</v>
      </c>
      <c r="O6" s="139">
        <f aca="true" t="shared" si="0" ref="O6:O51">SUM(C6:N6)</f>
        <v>105200</v>
      </c>
      <c r="P6" s="142">
        <v>77386</v>
      </c>
      <c r="Q6" s="143">
        <v>27814</v>
      </c>
    </row>
    <row r="7" spans="2:17" ht="13.5" customHeight="1">
      <c r="B7" s="1" t="s">
        <v>90</v>
      </c>
      <c r="C7" s="139">
        <v>39072</v>
      </c>
      <c r="D7" s="140">
        <v>5241</v>
      </c>
      <c r="E7" s="140">
        <v>935</v>
      </c>
      <c r="F7" s="140">
        <v>356</v>
      </c>
      <c r="G7" s="140">
        <v>280</v>
      </c>
      <c r="H7" s="140">
        <v>137</v>
      </c>
      <c r="I7" s="140">
        <v>88</v>
      </c>
      <c r="J7" s="140">
        <v>21</v>
      </c>
      <c r="K7" s="140">
        <v>7</v>
      </c>
      <c r="L7" s="140">
        <v>7</v>
      </c>
      <c r="M7" s="140">
        <v>3</v>
      </c>
      <c r="N7" s="141">
        <v>0</v>
      </c>
      <c r="O7" s="139">
        <f t="shared" si="0"/>
        <v>46147</v>
      </c>
      <c r="P7" s="142">
        <v>7115</v>
      </c>
      <c r="Q7" s="143">
        <v>39032</v>
      </c>
    </row>
    <row r="8" spans="2:17" ht="13.5" customHeight="1">
      <c r="B8" s="1" t="s">
        <v>91</v>
      </c>
      <c r="C8" s="139">
        <v>62058</v>
      </c>
      <c r="D8" s="140">
        <v>6268</v>
      </c>
      <c r="E8" s="140">
        <v>694</v>
      </c>
      <c r="F8" s="140">
        <v>229</v>
      </c>
      <c r="G8" s="140">
        <v>191</v>
      </c>
      <c r="H8" s="140">
        <v>88</v>
      </c>
      <c r="I8" s="140">
        <v>51</v>
      </c>
      <c r="J8" s="140">
        <v>21</v>
      </c>
      <c r="K8" s="140">
        <v>4</v>
      </c>
      <c r="L8" s="140">
        <v>3</v>
      </c>
      <c r="M8" s="140">
        <v>3</v>
      </c>
      <c r="N8" s="141">
        <v>0</v>
      </c>
      <c r="O8" s="139">
        <f t="shared" si="0"/>
        <v>69610</v>
      </c>
      <c r="P8" s="142">
        <v>33782</v>
      </c>
      <c r="Q8" s="143">
        <v>35828</v>
      </c>
    </row>
    <row r="9" spans="2:17" ht="13.5" customHeight="1">
      <c r="B9" s="10" t="s">
        <v>92</v>
      </c>
      <c r="C9" s="144">
        <v>61624</v>
      </c>
      <c r="D9" s="145">
        <v>7692</v>
      </c>
      <c r="E9" s="145">
        <v>978</v>
      </c>
      <c r="F9" s="145">
        <v>338</v>
      </c>
      <c r="G9" s="145">
        <v>289</v>
      </c>
      <c r="H9" s="145">
        <v>149</v>
      </c>
      <c r="I9" s="145">
        <v>74</v>
      </c>
      <c r="J9" s="145">
        <v>27</v>
      </c>
      <c r="K9" s="145">
        <v>7</v>
      </c>
      <c r="L9" s="145">
        <v>3</v>
      </c>
      <c r="M9" s="145">
        <v>1</v>
      </c>
      <c r="N9" s="146">
        <v>0</v>
      </c>
      <c r="O9" s="144">
        <f t="shared" si="0"/>
        <v>71182</v>
      </c>
      <c r="P9" s="147">
        <v>37190</v>
      </c>
      <c r="Q9" s="148">
        <v>33992</v>
      </c>
    </row>
    <row r="10" spans="2:17" ht="13.5" customHeight="1">
      <c r="B10" s="11" t="s">
        <v>93</v>
      </c>
      <c r="C10" s="149">
        <v>81773</v>
      </c>
      <c r="D10" s="150">
        <v>6389</v>
      </c>
      <c r="E10" s="150">
        <v>463</v>
      </c>
      <c r="F10" s="150">
        <v>188</v>
      </c>
      <c r="G10" s="150">
        <v>143</v>
      </c>
      <c r="H10" s="150">
        <v>75</v>
      </c>
      <c r="I10" s="150">
        <v>42</v>
      </c>
      <c r="J10" s="150">
        <v>6</v>
      </c>
      <c r="K10" s="150">
        <v>3</v>
      </c>
      <c r="L10" s="150">
        <v>2</v>
      </c>
      <c r="M10" s="150">
        <v>1</v>
      </c>
      <c r="N10" s="151">
        <v>0</v>
      </c>
      <c r="O10" s="149">
        <f>SUM(C10:N10)</f>
        <v>89085</v>
      </c>
      <c r="P10" s="152">
        <v>60609</v>
      </c>
      <c r="Q10" s="153">
        <v>28476</v>
      </c>
    </row>
    <row r="11" spans="2:17" ht="13.5" customHeight="1">
      <c r="B11" s="1" t="s">
        <v>94</v>
      </c>
      <c r="C11" s="139">
        <v>250524</v>
      </c>
      <c r="D11" s="140">
        <v>18514</v>
      </c>
      <c r="E11" s="140">
        <v>1643</v>
      </c>
      <c r="F11" s="140">
        <v>656</v>
      </c>
      <c r="G11" s="140">
        <v>489</v>
      </c>
      <c r="H11" s="140">
        <v>227</v>
      </c>
      <c r="I11" s="140">
        <v>147</v>
      </c>
      <c r="J11" s="140">
        <v>38</v>
      </c>
      <c r="K11" s="140">
        <v>9</v>
      </c>
      <c r="L11" s="140">
        <v>7</v>
      </c>
      <c r="M11" s="140">
        <v>4</v>
      </c>
      <c r="N11" s="141">
        <v>1</v>
      </c>
      <c r="O11" s="139">
        <f t="shared" si="0"/>
        <v>272259</v>
      </c>
      <c r="P11" s="142">
        <v>184988</v>
      </c>
      <c r="Q11" s="143">
        <v>87271</v>
      </c>
    </row>
    <row r="12" spans="2:17" ht="13.5" customHeight="1">
      <c r="B12" s="1" t="s">
        <v>95</v>
      </c>
      <c r="C12" s="139">
        <v>234784</v>
      </c>
      <c r="D12" s="140">
        <v>16868</v>
      </c>
      <c r="E12" s="140">
        <v>1898</v>
      </c>
      <c r="F12" s="140">
        <v>734</v>
      </c>
      <c r="G12" s="140">
        <v>592</v>
      </c>
      <c r="H12" s="140">
        <v>161</v>
      </c>
      <c r="I12" s="140">
        <v>135</v>
      </c>
      <c r="J12" s="140">
        <v>44</v>
      </c>
      <c r="K12" s="140">
        <v>14</v>
      </c>
      <c r="L12" s="140">
        <v>7</v>
      </c>
      <c r="M12" s="140">
        <v>7</v>
      </c>
      <c r="N12" s="141">
        <v>0</v>
      </c>
      <c r="O12" s="139">
        <f t="shared" si="0"/>
        <v>255244</v>
      </c>
      <c r="P12" s="142">
        <v>127408</v>
      </c>
      <c r="Q12" s="143">
        <v>127836</v>
      </c>
    </row>
    <row r="13" spans="2:17" ht="13.5" customHeight="1">
      <c r="B13" s="1" t="s">
        <v>96</v>
      </c>
      <c r="C13" s="139">
        <v>127686</v>
      </c>
      <c r="D13" s="140">
        <v>12437</v>
      </c>
      <c r="E13" s="140">
        <v>1225</v>
      </c>
      <c r="F13" s="140">
        <v>584</v>
      </c>
      <c r="G13" s="140">
        <v>420</v>
      </c>
      <c r="H13" s="140">
        <v>204</v>
      </c>
      <c r="I13" s="140">
        <v>121</v>
      </c>
      <c r="J13" s="140">
        <v>52</v>
      </c>
      <c r="K13" s="140">
        <v>9</v>
      </c>
      <c r="L13" s="140">
        <v>3</v>
      </c>
      <c r="M13" s="140">
        <v>8</v>
      </c>
      <c r="N13" s="141">
        <v>0</v>
      </c>
      <c r="O13" s="139">
        <f t="shared" si="0"/>
        <v>142749</v>
      </c>
      <c r="P13" s="142">
        <v>62044</v>
      </c>
      <c r="Q13" s="143">
        <v>80705</v>
      </c>
    </row>
    <row r="14" spans="2:17" ht="13.5" customHeight="1">
      <c r="B14" s="10" t="s">
        <v>97</v>
      </c>
      <c r="C14" s="144">
        <v>310346</v>
      </c>
      <c r="D14" s="145">
        <v>22042</v>
      </c>
      <c r="E14" s="145">
        <v>1418</v>
      </c>
      <c r="F14" s="145">
        <v>640</v>
      </c>
      <c r="G14" s="145">
        <v>474</v>
      </c>
      <c r="H14" s="145">
        <v>175</v>
      </c>
      <c r="I14" s="145">
        <v>109</v>
      </c>
      <c r="J14" s="145">
        <v>43</v>
      </c>
      <c r="K14" s="145">
        <v>8</v>
      </c>
      <c r="L14" s="145">
        <v>6</v>
      </c>
      <c r="M14" s="145">
        <v>6</v>
      </c>
      <c r="N14" s="146">
        <v>0</v>
      </c>
      <c r="O14" s="144">
        <f t="shared" si="0"/>
        <v>335267</v>
      </c>
      <c r="P14" s="147">
        <v>244980</v>
      </c>
      <c r="Q14" s="148">
        <v>90287</v>
      </c>
    </row>
    <row r="15" spans="2:17" ht="13.5" customHeight="1">
      <c r="B15" s="11" t="s">
        <v>98</v>
      </c>
      <c r="C15" s="149">
        <v>550999</v>
      </c>
      <c r="D15" s="150">
        <v>52518</v>
      </c>
      <c r="E15" s="150">
        <v>4555</v>
      </c>
      <c r="F15" s="150">
        <v>2425</v>
      </c>
      <c r="G15" s="150">
        <v>1643</v>
      </c>
      <c r="H15" s="150">
        <v>546</v>
      </c>
      <c r="I15" s="150">
        <v>308</v>
      </c>
      <c r="J15" s="150">
        <v>71</v>
      </c>
      <c r="K15" s="150">
        <v>15</v>
      </c>
      <c r="L15" s="150">
        <v>11</v>
      </c>
      <c r="M15" s="150">
        <v>6</v>
      </c>
      <c r="N15" s="151">
        <v>1</v>
      </c>
      <c r="O15" s="149">
        <f t="shared" si="0"/>
        <v>613098</v>
      </c>
      <c r="P15" s="152">
        <v>424097</v>
      </c>
      <c r="Q15" s="153">
        <v>189001</v>
      </c>
    </row>
    <row r="16" spans="2:17" ht="13.5" customHeight="1">
      <c r="B16" s="1" t="s">
        <v>99</v>
      </c>
      <c r="C16" s="139">
        <v>549839</v>
      </c>
      <c r="D16" s="140">
        <v>54527</v>
      </c>
      <c r="E16" s="140">
        <v>3927</v>
      </c>
      <c r="F16" s="140">
        <v>1608</v>
      </c>
      <c r="G16" s="140">
        <v>1357</v>
      </c>
      <c r="H16" s="140">
        <v>388</v>
      </c>
      <c r="I16" s="140">
        <v>204</v>
      </c>
      <c r="J16" s="140">
        <v>74</v>
      </c>
      <c r="K16" s="140">
        <v>20</v>
      </c>
      <c r="L16" s="140">
        <v>22</v>
      </c>
      <c r="M16" s="140">
        <v>22</v>
      </c>
      <c r="N16" s="141">
        <v>5</v>
      </c>
      <c r="O16" s="139">
        <f t="shared" si="0"/>
        <v>611993</v>
      </c>
      <c r="P16" s="142">
        <v>421704</v>
      </c>
      <c r="Q16" s="143">
        <v>190289</v>
      </c>
    </row>
    <row r="17" spans="2:17" ht="13.5" customHeight="1">
      <c r="B17" s="1" t="s">
        <v>86</v>
      </c>
      <c r="C17" s="139">
        <v>36259</v>
      </c>
      <c r="D17" s="140">
        <v>4265</v>
      </c>
      <c r="E17" s="140">
        <v>372</v>
      </c>
      <c r="F17" s="140">
        <v>116</v>
      </c>
      <c r="G17" s="140">
        <v>73</v>
      </c>
      <c r="H17" s="140">
        <v>31</v>
      </c>
      <c r="I17" s="140">
        <v>20</v>
      </c>
      <c r="J17" s="140">
        <v>4</v>
      </c>
      <c r="K17" s="140">
        <v>1</v>
      </c>
      <c r="L17" s="140">
        <v>2</v>
      </c>
      <c r="M17" s="140">
        <v>2</v>
      </c>
      <c r="N17" s="141">
        <v>0</v>
      </c>
      <c r="O17" s="139">
        <f t="shared" si="0"/>
        <v>41145</v>
      </c>
      <c r="P17" s="142">
        <v>26806</v>
      </c>
      <c r="Q17" s="143">
        <v>14339</v>
      </c>
    </row>
    <row r="18" spans="2:17" ht="13.5" customHeight="1">
      <c r="B18" s="1" t="s">
        <v>156</v>
      </c>
      <c r="C18" s="139">
        <v>168563</v>
      </c>
      <c r="D18" s="140">
        <v>19119</v>
      </c>
      <c r="E18" s="140">
        <v>1749</v>
      </c>
      <c r="F18" s="140">
        <v>788</v>
      </c>
      <c r="G18" s="140">
        <v>506</v>
      </c>
      <c r="H18" s="140">
        <v>101</v>
      </c>
      <c r="I18" s="140">
        <v>48</v>
      </c>
      <c r="J18" s="140">
        <v>17</v>
      </c>
      <c r="K18" s="140">
        <v>2</v>
      </c>
      <c r="L18" s="140">
        <v>2</v>
      </c>
      <c r="M18" s="140">
        <v>6</v>
      </c>
      <c r="N18" s="141">
        <v>0</v>
      </c>
      <c r="O18" s="139">
        <f t="shared" si="0"/>
        <v>190901</v>
      </c>
      <c r="P18" s="142">
        <v>155203</v>
      </c>
      <c r="Q18" s="143">
        <v>35698</v>
      </c>
    </row>
    <row r="19" spans="2:17" ht="13.5" customHeight="1">
      <c r="B19" s="10" t="s">
        <v>100</v>
      </c>
      <c r="C19" s="144">
        <v>212142</v>
      </c>
      <c r="D19" s="145">
        <v>14693</v>
      </c>
      <c r="E19" s="145">
        <v>1055</v>
      </c>
      <c r="F19" s="145">
        <v>445</v>
      </c>
      <c r="G19" s="145">
        <v>358</v>
      </c>
      <c r="H19" s="145">
        <v>182</v>
      </c>
      <c r="I19" s="145">
        <v>141</v>
      </c>
      <c r="J19" s="145">
        <v>52</v>
      </c>
      <c r="K19" s="145">
        <v>6</v>
      </c>
      <c r="L19" s="145">
        <v>8</v>
      </c>
      <c r="M19" s="145">
        <v>10</v>
      </c>
      <c r="N19" s="146">
        <v>1</v>
      </c>
      <c r="O19" s="144">
        <f t="shared" si="0"/>
        <v>229093</v>
      </c>
      <c r="P19" s="147">
        <v>185404</v>
      </c>
      <c r="Q19" s="148">
        <v>43689</v>
      </c>
    </row>
    <row r="20" spans="2:17" ht="13.5" customHeight="1">
      <c r="B20" s="11" t="s">
        <v>101</v>
      </c>
      <c r="C20" s="149">
        <v>69467</v>
      </c>
      <c r="D20" s="150">
        <v>6305</v>
      </c>
      <c r="E20" s="150">
        <v>544</v>
      </c>
      <c r="F20" s="150">
        <v>234</v>
      </c>
      <c r="G20" s="150">
        <v>166</v>
      </c>
      <c r="H20" s="150">
        <v>115</v>
      </c>
      <c r="I20" s="150">
        <v>69</v>
      </c>
      <c r="J20" s="150">
        <v>11</v>
      </c>
      <c r="K20" s="150">
        <v>4</v>
      </c>
      <c r="L20" s="150">
        <v>3</v>
      </c>
      <c r="M20" s="150">
        <v>0</v>
      </c>
      <c r="N20" s="151">
        <v>0</v>
      </c>
      <c r="O20" s="149">
        <f t="shared" si="0"/>
        <v>76918</v>
      </c>
      <c r="P20" s="152">
        <v>61143</v>
      </c>
      <c r="Q20" s="153">
        <v>15775</v>
      </c>
    </row>
    <row r="21" spans="2:17" ht="13.5" customHeight="1">
      <c r="B21" s="1" t="s">
        <v>102</v>
      </c>
      <c r="C21" s="139">
        <v>108852</v>
      </c>
      <c r="D21" s="140">
        <v>12685</v>
      </c>
      <c r="E21" s="140">
        <v>1228</v>
      </c>
      <c r="F21" s="140">
        <v>535</v>
      </c>
      <c r="G21" s="140">
        <v>370</v>
      </c>
      <c r="H21" s="140">
        <v>163</v>
      </c>
      <c r="I21" s="140">
        <v>55</v>
      </c>
      <c r="J21" s="140">
        <v>17</v>
      </c>
      <c r="K21" s="140">
        <v>6</v>
      </c>
      <c r="L21" s="140">
        <v>4</v>
      </c>
      <c r="M21" s="140">
        <v>5</v>
      </c>
      <c r="N21" s="141">
        <v>0</v>
      </c>
      <c r="O21" s="139">
        <f t="shared" si="0"/>
        <v>123920</v>
      </c>
      <c r="P21" s="142">
        <v>105267</v>
      </c>
      <c r="Q21" s="143">
        <v>18653</v>
      </c>
    </row>
    <row r="22" spans="2:17" ht="13.5" customHeight="1">
      <c r="B22" s="1" t="s">
        <v>103</v>
      </c>
      <c r="C22" s="139">
        <v>73606</v>
      </c>
      <c r="D22" s="140">
        <v>8170</v>
      </c>
      <c r="E22" s="140">
        <v>700</v>
      </c>
      <c r="F22" s="140">
        <v>304</v>
      </c>
      <c r="G22" s="140">
        <v>213</v>
      </c>
      <c r="H22" s="140">
        <v>119</v>
      </c>
      <c r="I22" s="140">
        <v>56</v>
      </c>
      <c r="J22" s="140">
        <v>21</v>
      </c>
      <c r="K22" s="140">
        <v>5</v>
      </c>
      <c r="L22" s="140">
        <v>2</v>
      </c>
      <c r="M22" s="140">
        <v>3</v>
      </c>
      <c r="N22" s="141">
        <v>1</v>
      </c>
      <c r="O22" s="139">
        <f t="shared" si="0"/>
        <v>83200</v>
      </c>
      <c r="P22" s="142">
        <v>64246</v>
      </c>
      <c r="Q22" s="143">
        <v>18954</v>
      </c>
    </row>
    <row r="23" spans="2:17" ht="13.5" customHeight="1">
      <c r="B23" s="1" t="s">
        <v>104</v>
      </c>
      <c r="C23" s="139">
        <v>136664</v>
      </c>
      <c r="D23" s="140">
        <v>13541</v>
      </c>
      <c r="E23" s="140">
        <v>1260</v>
      </c>
      <c r="F23" s="140">
        <v>535</v>
      </c>
      <c r="G23" s="140">
        <v>374</v>
      </c>
      <c r="H23" s="140">
        <v>93</v>
      </c>
      <c r="I23" s="140">
        <v>39</v>
      </c>
      <c r="J23" s="140">
        <v>5</v>
      </c>
      <c r="K23" s="140">
        <v>3</v>
      </c>
      <c r="L23" s="140">
        <v>6</v>
      </c>
      <c r="M23" s="140">
        <v>2</v>
      </c>
      <c r="N23" s="141">
        <v>0</v>
      </c>
      <c r="O23" s="139">
        <f t="shared" si="0"/>
        <v>152522</v>
      </c>
      <c r="P23" s="142">
        <v>119103</v>
      </c>
      <c r="Q23" s="143">
        <v>33419</v>
      </c>
    </row>
    <row r="24" spans="2:17" ht="13.5" customHeight="1">
      <c r="B24" s="10" t="s">
        <v>105</v>
      </c>
      <c r="C24" s="144">
        <v>77218</v>
      </c>
      <c r="D24" s="145">
        <v>9729</v>
      </c>
      <c r="E24" s="145">
        <v>1292</v>
      </c>
      <c r="F24" s="145">
        <v>608</v>
      </c>
      <c r="G24" s="145">
        <v>457</v>
      </c>
      <c r="H24" s="145">
        <v>215</v>
      </c>
      <c r="I24" s="145">
        <v>158</v>
      </c>
      <c r="J24" s="145">
        <v>62</v>
      </c>
      <c r="K24" s="145">
        <v>10</v>
      </c>
      <c r="L24" s="145">
        <v>8</v>
      </c>
      <c r="M24" s="145">
        <v>4</v>
      </c>
      <c r="N24" s="146">
        <v>0</v>
      </c>
      <c r="O24" s="144">
        <f t="shared" si="0"/>
        <v>89761</v>
      </c>
      <c r="P24" s="147">
        <v>22025</v>
      </c>
      <c r="Q24" s="148">
        <v>67736</v>
      </c>
    </row>
    <row r="25" spans="2:17" ht="13.5" customHeight="1">
      <c r="B25" s="11" t="s">
        <v>106</v>
      </c>
      <c r="C25" s="149">
        <v>172619</v>
      </c>
      <c r="D25" s="150">
        <v>14308</v>
      </c>
      <c r="E25" s="150">
        <v>1341</v>
      </c>
      <c r="F25" s="150">
        <v>469</v>
      </c>
      <c r="G25" s="150">
        <v>438</v>
      </c>
      <c r="H25" s="150">
        <v>201</v>
      </c>
      <c r="I25" s="150">
        <v>109</v>
      </c>
      <c r="J25" s="150">
        <v>41</v>
      </c>
      <c r="K25" s="150">
        <v>12</v>
      </c>
      <c r="L25" s="150">
        <v>3</v>
      </c>
      <c r="M25" s="150">
        <v>4</v>
      </c>
      <c r="N25" s="151">
        <v>2</v>
      </c>
      <c r="O25" s="149">
        <f t="shared" si="0"/>
        <v>189547</v>
      </c>
      <c r="P25" s="152">
        <v>126128</v>
      </c>
      <c r="Q25" s="153">
        <v>63419</v>
      </c>
    </row>
    <row r="26" spans="2:17" ht="13.5" customHeight="1">
      <c r="B26" s="1" t="s">
        <v>107</v>
      </c>
      <c r="C26" s="139">
        <v>530634</v>
      </c>
      <c r="D26" s="140">
        <v>56154</v>
      </c>
      <c r="E26" s="140">
        <v>3709</v>
      </c>
      <c r="F26" s="140">
        <v>1713</v>
      </c>
      <c r="G26" s="140">
        <v>1224</v>
      </c>
      <c r="H26" s="140">
        <v>431</v>
      </c>
      <c r="I26" s="140">
        <v>217</v>
      </c>
      <c r="J26" s="140">
        <v>58</v>
      </c>
      <c r="K26" s="140">
        <v>26</v>
      </c>
      <c r="L26" s="140">
        <v>8</v>
      </c>
      <c r="M26" s="140">
        <v>10</v>
      </c>
      <c r="N26" s="141">
        <v>0</v>
      </c>
      <c r="O26" s="139">
        <f t="shared" si="0"/>
        <v>594184</v>
      </c>
      <c r="P26" s="142">
        <v>459560</v>
      </c>
      <c r="Q26" s="143">
        <v>134624</v>
      </c>
    </row>
    <row r="27" spans="2:17" ht="13.5" customHeight="1">
      <c r="B27" s="1" t="s">
        <v>108</v>
      </c>
      <c r="C27" s="139">
        <v>570332</v>
      </c>
      <c r="D27" s="140">
        <v>62085</v>
      </c>
      <c r="E27" s="140">
        <v>6902</v>
      </c>
      <c r="F27" s="140">
        <v>2012</v>
      </c>
      <c r="G27" s="140">
        <v>1474</v>
      </c>
      <c r="H27" s="140">
        <v>617</v>
      </c>
      <c r="I27" s="140">
        <v>269</v>
      </c>
      <c r="J27" s="140">
        <v>92</v>
      </c>
      <c r="K27" s="140">
        <v>28</v>
      </c>
      <c r="L27" s="140">
        <v>14</v>
      </c>
      <c r="M27" s="140">
        <v>23</v>
      </c>
      <c r="N27" s="141">
        <v>3</v>
      </c>
      <c r="O27" s="139">
        <f t="shared" si="0"/>
        <v>643851</v>
      </c>
      <c r="P27" s="142">
        <v>485925</v>
      </c>
      <c r="Q27" s="143">
        <v>157926</v>
      </c>
    </row>
    <row r="28" spans="2:17" ht="13.5" customHeight="1">
      <c r="B28" s="1" t="s">
        <v>109</v>
      </c>
      <c r="C28" s="139">
        <v>221216</v>
      </c>
      <c r="D28" s="140">
        <v>24425</v>
      </c>
      <c r="E28" s="140">
        <v>2448</v>
      </c>
      <c r="F28" s="140">
        <v>903</v>
      </c>
      <c r="G28" s="140">
        <v>628</v>
      </c>
      <c r="H28" s="140">
        <v>349</v>
      </c>
      <c r="I28" s="140">
        <v>160</v>
      </c>
      <c r="J28" s="140">
        <v>75</v>
      </c>
      <c r="K28" s="140">
        <v>33</v>
      </c>
      <c r="L28" s="140">
        <v>14</v>
      </c>
      <c r="M28" s="140">
        <v>24</v>
      </c>
      <c r="N28" s="141">
        <v>11</v>
      </c>
      <c r="O28" s="139">
        <f t="shared" si="0"/>
        <v>250286</v>
      </c>
      <c r="P28" s="142">
        <v>145968</v>
      </c>
      <c r="Q28" s="143">
        <v>104318</v>
      </c>
    </row>
    <row r="29" spans="2:17" ht="13.5" customHeight="1">
      <c r="B29" s="10" t="s">
        <v>110</v>
      </c>
      <c r="C29" s="144">
        <v>40802</v>
      </c>
      <c r="D29" s="145">
        <v>5818</v>
      </c>
      <c r="E29" s="145">
        <v>679</v>
      </c>
      <c r="F29" s="145">
        <v>298</v>
      </c>
      <c r="G29" s="145">
        <v>264</v>
      </c>
      <c r="H29" s="145">
        <v>154</v>
      </c>
      <c r="I29" s="145">
        <v>81</v>
      </c>
      <c r="J29" s="145">
        <v>17</v>
      </c>
      <c r="K29" s="145">
        <v>8</v>
      </c>
      <c r="L29" s="145">
        <v>0</v>
      </c>
      <c r="M29" s="145">
        <v>6</v>
      </c>
      <c r="N29" s="146">
        <v>0</v>
      </c>
      <c r="O29" s="144">
        <f t="shared" si="0"/>
        <v>48127</v>
      </c>
      <c r="P29" s="147">
        <v>23971</v>
      </c>
      <c r="Q29" s="148">
        <v>24156</v>
      </c>
    </row>
    <row r="30" spans="2:17" ht="13.5" customHeight="1">
      <c r="B30" s="11" t="s">
        <v>87</v>
      </c>
      <c r="C30" s="149">
        <v>41893</v>
      </c>
      <c r="D30" s="150">
        <v>4091</v>
      </c>
      <c r="E30" s="150">
        <v>542</v>
      </c>
      <c r="F30" s="150">
        <v>238</v>
      </c>
      <c r="G30" s="150">
        <v>208</v>
      </c>
      <c r="H30" s="150">
        <v>95</v>
      </c>
      <c r="I30" s="150">
        <v>28</v>
      </c>
      <c r="J30" s="150">
        <v>9</v>
      </c>
      <c r="K30" s="150">
        <v>5</v>
      </c>
      <c r="L30" s="150">
        <v>3</v>
      </c>
      <c r="M30" s="150">
        <v>5</v>
      </c>
      <c r="N30" s="151">
        <v>0</v>
      </c>
      <c r="O30" s="149">
        <f t="shared" si="0"/>
        <v>47117</v>
      </c>
      <c r="P30" s="152">
        <v>23254</v>
      </c>
      <c r="Q30" s="153">
        <v>23863</v>
      </c>
    </row>
    <row r="31" spans="2:17" ht="13.5" customHeight="1">
      <c r="B31" s="1" t="s">
        <v>88</v>
      </c>
      <c r="C31" s="139">
        <v>152242</v>
      </c>
      <c r="D31" s="140">
        <v>16989</v>
      </c>
      <c r="E31" s="140">
        <v>1482</v>
      </c>
      <c r="F31" s="140">
        <v>510</v>
      </c>
      <c r="G31" s="140">
        <v>476</v>
      </c>
      <c r="H31" s="140">
        <v>117</v>
      </c>
      <c r="I31" s="140">
        <v>62</v>
      </c>
      <c r="J31" s="140">
        <v>22</v>
      </c>
      <c r="K31" s="140">
        <v>14</v>
      </c>
      <c r="L31" s="140">
        <v>4</v>
      </c>
      <c r="M31" s="140">
        <v>11</v>
      </c>
      <c r="N31" s="141">
        <v>2</v>
      </c>
      <c r="O31" s="139">
        <f t="shared" si="0"/>
        <v>171931</v>
      </c>
      <c r="P31" s="142">
        <v>123782</v>
      </c>
      <c r="Q31" s="143">
        <v>48149</v>
      </c>
    </row>
    <row r="32" spans="2:17" ht="13.5" customHeight="1">
      <c r="B32" s="1" t="s">
        <v>111</v>
      </c>
      <c r="C32" s="139">
        <v>94306</v>
      </c>
      <c r="D32" s="140">
        <v>10717</v>
      </c>
      <c r="E32" s="140">
        <v>1417</v>
      </c>
      <c r="F32" s="140">
        <v>535</v>
      </c>
      <c r="G32" s="140">
        <v>392</v>
      </c>
      <c r="H32" s="140">
        <v>176</v>
      </c>
      <c r="I32" s="140">
        <v>94</v>
      </c>
      <c r="J32" s="140">
        <v>36</v>
      </c>
      <c r="K32" s="140">
        <v>8</v>
      </c>
      <c r="L32" s="140">
        <v>1</v>
      </c>
      <c r="M32" s="140">
        <v>6</v>
      </c>
      <c r="N32" s="141">
        <v>1</v>
      </c>
      <c r="O32" s="139">
        <f t="shared" si="0"/>
        <v>107689</v>
      </c>
      <c r="P32" s="142">
        <v>61813</v>
      </c>
      <c r="Q32" s="143">
        <v>45876</v>
      </c>
    </row>
    <row r="33" spans="2:17" ht="13.5" customHeight="1">
      <c r="B33" s="1" t="s">
        <v>112</v>
      </c>
      <c r="C33" s="139">
        <v>95508</v>
      </c>
      <c r="D33" s="140">
        <v>10452</v>
      </c>
      <c r="E33" s="140">
        <v>1035</v>
      </c>
      <c r="F33" s="140">
        <v>453</v>
      </c>
      <c r="G33" s="140">
        <v>386</v>
      </c>
      <c r="H33" s="140">
        <v>84</v>
      </c>
      <c r="I33" s="140">
        <v>43</v>
      </c>
      <c r="J33" s="140">
        <v>12</v>
      </c>
      <c r="K33" s="140">
        <v>3</v>
      </c>
      <c r="L33" s="140">
        <v>1</v>
      </c>
      <c r="M33" s="140">
        <v>7</v>
      </c>
      <c r="N33" s="141">
        <v>2</v>
      </c>
      <c r="O33" s="139">
        <f t="shared" si="0"/>
        <v>107986</v>
      </c>
      <c r="P33" s="142">
        <v>82049</v>
      </c>
      <c r="Q33" s="143">
        <v>25937</v>
      </c>
    </row>
    <row r="34" spans="2:17" ht="13.5" customHeight="1">
      <c r="B34" s="10" t="s">
        <v>113</v>
      </c>
      <c r="C34" s="144">
        <v>165865</v>
      </c>
      <c r="D34" s="145">
        <v>16820</v>
      </c>
      <c r="E34" s="145">
        <v>1782</v>
      </c>
      <c r="F34" s="145">
        <v>684</v>
      </c>
      <c r="G34" s="145">
        <v>448</v>
      </c>
      <c r="H34" s="145">
        <v>196</v>
      </c>
      <c r="I34" s="145">
        <v>82</v>
      </c>
      <c r="J34" s="145">
        <v>33</v>
      </c>
      <c r="K34" s="145">
        <v>7</v>
      </c>
      <c r="L34" s="145">
        <v>11</v>
      </c>
      <c r="M34" s="145">
        <v>10</v>
      </c>
      <c r="N34" s="146">
        <v>2</v>
      </c>
      <c r="O34" s="144">
        <f t="shared" si="0"/>
        <v>185940</v>
      </c>
      <c r="P34" s="147">
        <v>114757</v>
      </c>
      <c r="Q34" s="148">
        <v>71183</v>
      </c>
    </row>
    <row r="35" spans="2:17" ht="13.5" customHeight="1">
      <c r="B35" s="11" t="s">
        <v>114</v>
      </c>
      <c r="C35" s="149">
        <v>26578</v>
      </c>
      <c r="D35" s="150">
        <v>3046</v>
      </c>
      <c r="E35" s="150">
        <v>241</v>
      </c>
      <c r="F35" s="150">
        <v>118</v>
      </c>
      <c r="G35" s="150">
        <v>97</v>
      </c>
      <c r="H35" s="150">
        <v>81</v>
      </c>
      <c r="I35" s="150">
        <v>47</v>
      </c>
      <c r="J35" s="150">
        <v>14</v>
      </c>
      <c r="K35" s="150">
        <v>4</v>
      </c>
      <c r="L35" s="150">
        <v>2</v>
      </c>
      <c r="M35" s="150">
        <v>3</v>
      </c>
      <c r="N35" s="151">
        <v>0</v>
      </c>
      <c r="O35" s="149">
        <f t="shared" si="0"/>
        <v>30231</v>
      </c>
      <c r="P35" s="152">
        <v>19570</v>
      </c>
      <c r="Q35" s="153">
        <v>10661</v>
      </c>
    </row>
    <row r="36" spans="2:17" s="217" customFormat="1" ht="13.5" customHeight="1">
      <c r="B36" s="70" t="s">
        <v>115</v>
      </c>
      <c r="C36" s="71">
        <v>61093</v>
      </c>
      <c r="D36" s="160">
        <v>5608</v>
      </c>
      <c r="E36" s="160">
        <v>470</v>
      </c>
      <c r="F36" s="160">
        <v>184</v>
      </c>
      <c r="G36" s="160">
        <v>119</v>
      </c>
      <c r="H36" s="160">
        <v>108</v>
      </c>
      <c r="I36" s="160">
        <v>63</v>
      </c>
      <c r="J36" s="160">
        <v>23</v>
      </c>
      <c r="K36" s="160">
        <v>5</v>
      </c>
      <c r="L36" s="160">
        <v>0</v>
      </c>
      <c r="M36" s="160">
        <v>0</v>
      </c>
      <c r="N36" s="72">
        <v>0</v>
      </c>
      <c r="O36" s="71">
        <f t="shared" si="0"/>
        <v>67673</v>
      </c>
      <c r="P36" s="228">
        <v>40429</v>
      </c>
      <c r="Q36" s="167">
        <v>27244</v>
      </c>
    </row>
    <row r="37" spans="2:17" ht="13.5" customHeight="1">
      <c r="B37" s="1" t="s">
        <v>116</v>
      </c>
      <c r="C37" s="139">
        <v>167697</v>
      </c>
      <c r="D37" s="140">
        <v>14721</v>
      </c>
      <c r="E37" s="140">
        <v>1211</v>
      </c>
      <c r="F37" s="140">
        <v>398</v>
      </c>
      <c r="G37" s="140">
        <v>376</v>
      </c>
      <c r="H37" s="140">
        <v>127</v>
      </c>
      <c r="I37" s="140">
        <v>82</v>
      </c>
      <c r="J37" s="140">
        <v>19</v>
      </c>
      <c r="K37" s="140">
        <v>9</v>
      </c>
      <c r="L37" s="140">
        <v>2</v>
      </c>
      <c r="M37" s="140">
        <v>5</v>
      </c>
      <c r="N37" s="141">
        <v>1</v>
      </c>
      <c r="O37" s="139">
        <f t="shared" si="0"/>
        <v>184648</v>
      </c>
      <c r="P37" s="142">
        <v>91541</v>
      </c>
      <c r="Q37" s="143">
        <v>93107</v>
      </c>
    </row>
    <row r="38" spans="2:17" ht="13.5" customHeight="1">
      <c r="B38" s="1" t="s">
        <v>117</v>
      </c>
      <c r="C38" s="139">
        <v>172452</v>
      </c>
      <c r="D38" s="140">
        <v>18145</v>
      </c>
      <c r="E38" s="140">
        <v>1640</v>
      </c>
      <c r="F38" s="140">
        <v>544</v>
      </c>
      <c r="G38" s="140">
        <v>434</v>
      </c>
      <c r="H38" s="140">
        <v>152</v>
      </c>
      <c r="I38" s="140">
        <v>120</v>
      </c>
      <c r="J38" s="140">
        <v>40</v>
      </c>
      <c r="K38" s="140">
        <v>8</v>
      </c>
      <c r="L38" s="140">
        <v>10</v>
      </c>
      <c r="M38" s="140">
        <v>8</v>
      </c>
      <c r="N38" s="141">
        <v>5</v>
      </c>
      <c r="O38" s="139">
        <f t="shared" si="0"/>
        <v>193558</v>
      </c>
      <c r="P38" s="142">
        <v>114550</v>
      </c>
      <c r="Q38" s="143">
        <v>79008</v>
      </c>
    </row>
    <row r="39" spans="2:17" ht="13.5" customHeight="1">
      <c r="B39" s="10" t="s">
        <v>118</v>
      </c>
      <c r="C39" s="144">
        <v>116070</v>
      </c>
      <c r="D39" s="145">
        <v>10264</v>
      </c>
      <c r="E39" s="145">
        <v>1003</v>
      </c>
      <c r="F39" s="145">
        <v>308</v>
      </c>
      <c r="G39" s="145">
        <v>258</v>
      </c>
      <c r="H39" s="145">
        <v>88</v>
      </c>
      <c r="I39" s="145">
        <v>80</v>
      </c>
      <c r="J39" s="145">
        <v>18</v>
      </c>
      <c r="K39" s="145">
        <v>6</v>
      </c>
      <c r="L39" s="145">
        <v>3</v>
      </c>
      <c r="M39" s="145">
        <v>5</v>
      </c>
      <c r="N39" s="146">
        <v>1</v>
      </c>
      <c r="O39" s="144">
        <f t="shared" si="0"/>
        <v>128104</v>
      </c>
      <c r="P39" s="147">
        <v>72376</v>
      </c>
      <c r="Q39" s="148">
        <v>55728</v>
      </c>
    </row>
    <row r="40" spans="2:17" ht="13.5" customHeight="1">
      <c r="B40" s="11" t="s">
        <v>119</v>
      </c>
      <c r="C40" s="149">
        <v>159554</v>
      </c>
      <c r="D40" s="150">
        <v>14666</v>
      </c>
      <c r="E40" s="150">
        <v>1814</v>
      </c>
      <c r="F40" s="150">
        <v>448</v>
      </c>
      <c r="G40" s="150">
        <v>314</v>
      </c>
      <c r="H40" s="150">
        <v>94</v>
      </c>
      <c r="I40" s="150">
        <v>55</v>
      </c>
      <c r="J40" s="150">
        <v>14</v>
      </c>
      <c r="K40" s="150">
        <v>11</v>
      </c>
      <c r="L40" s="150">
        <v>0</v>
      </c>
      <c r="M40" s="150">
        <v>3</v>
      </c>
      <c r="N40" s="151">
        <v>0</v>
      </c>
      <c r="O40" s="149">
        <f t="shared" si="0"/>
        <v>176973</v>
      </c>
      <c r="P40" s="152">
        <v>131279</v>
      </c>
      <c r="Q40" s="153">
        <v>45694</v>
      </c>
    </row>
    <row r="41" spans="2:17" ht="13.5" customHeight="1">
      <c r="B41" s="1" t="s">
        <v>120</v>
      </c>
      <c r="C41" s="139">
        <v>148183</v>
      </c>
      <c r="D41" s="140">
        <v>9774</v>
      </c>
      <c r="E41" s="140">
        <v>702</v>
      </c>
      <c r="F41" s="140">
        <v>294</v>
      </c>
      <c r="G41" s="140">
        <v>218</v>
      </c>
      <c r="H41" s="140">
        <v>76</v>
      </c>
      <c r="I41" s="140">
        <v>45</v>
      </c>
      <c r="J41" s="140">
        <v>9</v>
      </c>
      <c r="K41" s="140">
        <v>9</v>
      </c>
      <c r="L41" s="140">
        <v>0</v>
      </c>
      <c r="M41" s="140">
        <v>0</v>
      </c>
      <c r="N41" s="141">
        <v>0</v>
      </c>
      <c r="O41" s="139">
        <f t="shared" si="0"/>
        <v>159310</v>
      </c>
      <c r="P41" s="142">
        <v>102797</v>
      </c>
      <c r="Q41" s="143">
        <v>56513</v>
      </c>
    </row>
    <row r="42" spans="2:17" ht="13.5" customHeight="1">
      <c r="B42" s="1" t="s">
        <v>121</v>
      </c>
      <c r="C42" s="139">
        <v>189682</v>
      </c>
      <c r="D42" s="140">
        <v>18642</v>
      </c>
      <c r="E42" s="140">
        <v>1728</v>
      </c>
      <c r="F42" s="140">
        <v>545</v>
      </c>
      <c r="G42" s="140">
        <v>354</v>
      </c>
      <c r="H42" s="140">
        <v>100</v>
      </c>
      <c r="I42" s="140">
        <v>54</v>
      </c>
      <c r="J42" s="140">
        <v>21</v>
      </c>
      <c r="K42" s="140">
        <v>2</v>
      </c>
      <c r="L42" s="140">
        <v>6</v>
      </c>
      <c r="M42" s="140">
        <v>2</v>
      </c>
      <c r="N42" s="141">
        <v>0</v>
      </c>
      <c r="O42" s="139">
        <f t="shared" si="0"/>
        <v>211136</v>
      </c>
      <c r="P42" s="142">
        <v>150726</v>
      </c>
      <c r="Q42" s="143">
        <v>60410</v>
      </c>
    </row>
    <row r="43" spans="2:17" ht="13.5" customHeight="1">
      <c r="B43" s="1" t="s">
        <v>122</v>
      </c>
      <c r="C43" s="139">
        <v>75244</v>
      </c>
      <c r="D43" s="140">
        <v>8083</v>
      </c>
      <c r="E43" s="140">
        <v>832</v>
      </c>
      <c r="F43" s="140">
        <v>335</v>
      </c>
      <c r="G43" s="140">
        <v>223</v>
      </c>
      <c r="H43" s="140">
        <v>91</v>
      </c>
      <c r="I43" s="140">
        <v>49</v>
      </c>
      <c r="J43" s="140">
        <v>9</v>
      </c>
      <c r="K43" s="140">
        <v>4</v>
      </c>
      <c r="L43" s="140">
        <v>0</v>
      </c>
      <c r="M43" s="140">
        <v>3</v>
      </c>
      <c r="N43" s="141">
        <v>0</v>
      </c>
      <c r="O43" s="139">
        <f t="shared" si="0"/>
        <v>84873</v>
      </c>
      <c r="P43" s="142">
        <v>42447</v>
      </c>
      <c r="Q43" s="143">
        <v>42426</v>
      </c>
    </row>
    <row r="44" spans="2:17" ht="13.5" customHeight="1">
      <c r="B44" s="10" t="s">
        <v>123</v>
      </c>
      <c r="C44" s="144">
        <v>151399</v>
      </c>
      <c r="D44" s="145">
        <v>19914</v>
      </c>
      <c r="E44" s="145">
        <v>2598</v>
      </c>
      <c r="F44" s="145">
        <v>1032</v>
      </c>
      <c r="G44" s="145">
        <v>744</v>
      </c>
      <c r="H44" s="145">
        <v>236</v>
      </c>
      <c r="I44" s="145">
        <v>132</v>
      </c>
      <c r="J44" s="145">
        <v>35</v>
      </c>
      <c r="K44" s="145">
        <v>8</v>
      </c>
      <c r="L44" s="145">
        <v>7</v>
      </c>
      <c r="M44" s="145">
        <v>9</v>
      </c>
      <c r="N44" s="146">
        <v>3</v>
      </c>
      <c r="O44" s="144">
        <f t="shared" si="0"/>
        <v>176117</v>
      </c>
      <c r="P44" s="147">
        <v>65291</v>
      </c>
      <c r="Q44" s="148">
        <v>110826</v>
      </c>
    </row>
    <row r="45" spans="2:17" ht="13.5" customHeight="1">
      <c r="B45" s="11" t="s">
        <v>124</v>
      </c>
      <c r="C45" s="149">
        <v>47370</v>
      </c>
      <c r="D45" s="150">
        <v>6218</v>
      </c>
      <c r="E45" s="150">
        <v>719</v>
      </c>
      <c r="F45" s="150">
        <v>334</v>
      </c>
      <c r="G45" s="150">
        <v>222</v>
      </c>
      <c r="H45" s="150">
        <v>98</v>
      </c>
      <c r="I45" s="150">
        <v>59</v>
      </c>
      <c r="J45" s="150">
        <v>24</v>
      </c>
      <c r="K45" s="150">
        <v>8</v>
      </c>
      <c r="L45" s="150">
        <v>2</v>
      </c>
      <c r="M45" s="150">
        <v>2</v>
      </c>
      <c r="N45" s="151">
        <v>0</v>
      </c>
      <c r="O45" s="149">
        <f t="shared" si="0"/>
        <v>55056</v>
      </c>
      <c r="P45" s="152">
        <v>24122</v>
      </c>
      <c r="Q45" s="153">
        <v>30934</v>
      </c>
    </row>
    <row r="46" spans="2:17" ht="13.5" customHeight="1">
      <c r="B46" s="1" t="s">
        <v>125</v>
      </c>
      <c r="C46" s="139">
        <v>54507</v>
      </c>
      <c r="D46" s="140">
        <v>8260</v>
      </c>
      <c r="E46" s="140">
        <v>1240</v>
      </c>
      <c r="F46" s="140">
        <v>443</v>
      </c>
      <c r="G46" s="140">
        <v>315</v>
      </c>
      <c r="H46" s="140">
        <v>123</v>
      </c>
      <c r="I46" s="140">
        <v>57</v>
      </c>
      <c r="J46" s="140">
        <v>20</v>
      </c>
      <c r="K46" s="140">
        <v>3</v>
      </c>
      <c r="L46" s="140">
        <v>1</v>
      </c>
      <c r="M46" s="140">
        <v>3</v>
      </c>
      <c r="N46" s="141">
        <v>1</v>
      </c>
      <c r="O46" s="139">
        <f t="shared" si="0"/>
        <v>64973</v>
      </c>
      <c r="P46" s="142">
        <v>19773</v>
      </c>
      <c r="Q46" s="143">
        <v>45200</v>
      </c>
    </row>
    <row r="47" spans="2:17" ht="13.5" customHeight="1">
      <c r="B47" s="1" t="s">
        <v>126</v>
      </c>
      <c r="C47" s="139">
        <v>134218</v>
      </c>
      <c r="D47" s="140">
        <v>11658</v>
      </c>
      <c r="E47" s="140">
        <v>1264</v>
      </c>
      <c r="F47" s="140">
        <v>489</v>
      </c>
      <c r="G47" s="140">
        <v>355</v>
      </c>
      <c r="H47" s="140">
        <v>112</v>
      </c>
      <c r="I47" s="140">
        <v>68</v>
      </c>
      <c r="J47" s="140">
        <v>19</v>
      </c>
      <c r="K47" s="140">
        <v>7</v>
      </c>
      <c r="L47" s="140">
        <v>3</v>
      </c>
      <c r="M47" s="140">
        <v>3</v>
      </c>
      <c r="N47" s="141">
        <v>0</v>
      </c>
      <c r="O47" s="139">
        <f t="shared" si="0"/>
        <v>148196</v>
      </c>
      <c r="P47" s="142">
        <v>84488</v>
      </c>
      <c r="Q47" s="143">
        <v>63708</v>
      </c>
    </row>
    <row r="48" spans="2:17" ht="13.5" customHeight="1">
      <c r="B48" s="1" t="s">
        <v>127</v>
      </c>
      <c r="C48" s="139">
        <v>124855</v>
      </c>
      <c r="D48" s="140">
        <v>14171</v>
      </c>
      <c r="E48" s="140">
        <v>1261</v>
      </c>
      <c r="F48" s="140">
        <v>456</v>
      </c>
      <c r="G48" s="140">
        <v>324</v>
      </c>
      <c r="H48" s="140">
        <v>115</v>
      </c>
      <c r="I48" s="140">
        <v>72</v>
      </c>
      <c r="J48" s="140">
        <v>19</v>
      </c>
      <c r="K48" s="140">
        <v>6</v>
      </c>
      <c r="L48" s="140">
        <v>1</v>
      </c>
      <c r="M48" s="140">
        <v>1</v>
      </c>
      <c r="N48" s="141">
        <v>1</v>
      </c>
      <c r="O48" s="139">
        <f t="shared" si="0"/>
        <v>141282</v>
      </c>
      <c r="P48" s="142">
        <v>88647</v>
      </c>
      <c r="Q48" s="143">
        <v>52635</v>
      </c>
    </row>
    <row r="49" spans="2:17" ht="13.5" customHeight="1">
      <c r="B49" s="10" t="s">
        <v>128</v>
      </c>
      <c r="C49" s="144">
        <v>138818</v>
      </c>
      <c r="D49" s="145">
        <v>7801</v>
      </c>
      <c r="E49" s="145">
        <v>820</v>
      </c>
      <c r="F49" s="145">
        <v>341</v>
      </c>
      <c r="G49" s="145">
        <v>247</v>
      </c>
      <c r="H49" s="145">
        <v>113</v>
      </c>
      <c r="I49" s="145">
        <v>54</v>
      </c>
      <c r="J49" s="145">
        <v>12</v>
      </c>
      <c r="K49" s="145">
        <v>2</v>
      </c>
      <c r="L49" s="145">
        <v>0</v>
      </c>
      <c r="M49" s="145">
        <v>1</v>
      </c>
      <c r="N49" s="146">
        <v>0</v>
      </c>
      <c r="O49" s="144">
        <f t="shared" si="0"/>
        <v>148209</v>
      </c>
      <c r="P49" s="147">
        <v>91239</v>
      </c>
      <c r="Q49" s="148">
        <v>56970</v>
      </c>
    </row>
    <row r="50" spans="2:17" ht="13.5" customHeight="1">
      <c r="B50" s="1" t="s">
        <v>129</v>
      </c>
      <c r="C50" s="139">
        <v>254253</v>
      </c>
      <c r="D50" s="140">
        <v>17846</v>
      </c>
      <c r="E50" s="140">
        <v>1758</v>
      </c>
      <c r="F50" s="140">
        <v>700</v>
      </c>
      <c r="G50" s="140">
        <v>489</v>
      </c>
      <c r="H50" s="140">
        <v>176</v>
      </c>
      <c r="I50" s="140">
        <v>96</v>
      </c>
      <c r="J50" s="140">
        <v>20</v>
      </c>
      <c r="K50" s="140">
        <v>6</v>
      </c>
      <c r="L50" s="140">
        <v>3</v>
      </c>
      <c r="M50" s="140">
        <v>1</v>
      </c>
      <c r="N50" s="141">
        <v>0</v>
      </c>
      <c r="O50" s="139">
        <f t="shared" si="0"/>
        <v>275348</v>
      </c>
      <c r="P50" s="142">
        <v>141931</v>
      </c>
      <c r="Q50" s="143">
        <v>133417</v>
      </c>
    </row>
    <row r="51" spans="2:17" ht="13.5" customHeight="1" thickBot="1">
      <c r="B51" s="12" t="s">
        <v>130</v>
      </c>
      <c r="C51" s="154">
        <v>85323</v>
      </c>
      <c r="D51" s="155">
        <v>12770</v>
      </c>
      <c r="E51" s="155">
        <v>949</v>
      </c>
      <c r="F51" s="155">
        <v>376</v>
      </c>
      <c r="G51" s="155">
        <v>281</v>
      </c>
      <c r="H51" s="155">
        <v>170</v>
      </c>
      <c r="I51" s="155">
        <v>103</v>
      </c>
      <c r="J51" s="155">
        <v>37</v>
      </c>
      <c r="K51" s="155">
        <v>10</v>
      </c>
      <c r="L51" s="155">
        <v>2</v>
      </c>
      <c r="M51" s="155">
        <v>11</v>
      </c>
      <c r="N51" s="156">
        <v>1</v>
      </c>
      <c r="O51" s="154">
        <f t="shared" si="0"/>
        <v>100033</v>
      </c>
      <c r="P51" s="157">
        <v>79113</v>
      </c>
      <c r="Q51" s="158">
        <v>20920</v>
      </c>
    </row>
    <row r="52" spans="2:17" s="36" customFormat="1" ht="13.5" customHeight="1" thickBot="1" thickTop="1">
      <c r="B52" s="35" t="s">
        <v>131</v>
      </c>
      <c r="C52" s="83">
        <f>SUM(C5:C51)</f>
        <v>7491116</v>
      </c>
      <c r="D52" s="84">
        <f aca="true" t="shared" si="1" ref="D52:Q52">SUM(D5:D51)</f>
        <v>731663</v>
      </c>
      <c r="E52" s="84">
        <f t="shared" si="1"/>
        <v>69877</v>
      </c>
      <c r="F52" s="84">
        <f t="shared" si="1"/>
        <v>27382</v>
      </c>
      <c r="G52" s="84">
        <f t="shared" si="1"/>
        <v>20407</v>
      </c>
      <c r="H52" s="84">
        <f t="shared" si="1"/>
        <v>7944</v>
      </c>
      <c r="I52" s="84">
        <f t="shared" si="1"/>
        <v>4382</v>
      </c>
      <c r="J52" s="84">
        <f t="shared" si="1"/>
        <v>1398</v>
      </c>
      <c r="K52" s="84">
        <f t="shared" si="1"/>
        <v>414</v>
      </c>
      <c r="L52" s="84">
        <f t="shared" si="1"/>
        <v>216</v>
      </c>
      <c r="M52" s="84">
        <f t="shared" si="1"/>
        <v>266</v>
      </c>
      <c r="N52" s="85">
        <f t="shared" si="1"/>
        <v>47</v>
      </c>
      <c r="O52" s="83">
        <f>SUM(O5:O51)</f>
        <v>8355112</v>
      </c>
      <c r="P52" s="121">
        <f t="shared" si="1"/>
        <v>5452268</v>
      </c>
      <c r="Q52" s="122">
        <f t="shared" si="1"/>
        <v>2902844</v>
      </c>
    </row>
    <row r="53" ht="13.5">
      <c r="B53" s="230"/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N3:N4"/>
    <mergeCell ref="O3:Q3"/>
    <mergeCell ref="J3:J4"/>
    <mergeCell ref="K3:K4"/>
    <mergeCell ref="L3:L4"/>
    <mergeCell ref="M3:M4"/>
  </mergeCells>
  <printOptions horizontalCentered="1"/>
  <pageMargins left="0.5905511811023623" right="0.5905511811023623" top="0.48" bottom="0.3937007874015748" header="0.3" footer="0.5118110236220472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Normal="70" zoomScaleSheetLayoutView="75" zoomScalePageLayoutView="0" workbookViewId="0" topLeftCell="A1">
      <selection activeCell="R1" sqref="R1"/>
    </sheetView>
  </sheetViews>
  <sheetFormatPr defaultColWidth="9.00390625" defaultRowHeight="13.5"/>
  <cols>
    <col min="1" max="1" width="1.37890625" style="3" customWidth="1"/>
    <col min="2" max="2" width="10.625" style="3" customWidth="1"/>
    <col min="3" max="15" width="12.50390625" style="3" customWidth="1"/>
    <col min="16" max="16384" width="9.00390625" style="3" customWidth="1"/>
  </cols>
  <sheetData>
    <row r="1" spans="2:18" ht="13.5">
      <c r="B1" s="2" t="s">
        <v>155</v>
      </c>
      <c r="R1" s="2"/>
    </row>
    <row r="2" ht="14.25" thickBot="1">
      <c r="B2" s="3" t="s">
        <v>165</v>
      </c>
    </row>
    <row r="3" spans="2:15" ht="25.5" customHeight="1">
      <c r="B3" s="275" t="s">
        <v>0</v>
      </c>
      <c r="C3" s="280" t="s">
        <v>47</v>
      </c>
      <c r="D3" s="281" t="s">
        <v>48</v>
      </c>
      <c r="E3" s="282"/>
      <c r="F3" s="279" t="s">
        <v>55</v>
      </c>
      <c r="G3" s="279" t="s">
        <v>56</v>
      </c>
      <c r="H3" s="273" t="s">
        <v>51</v>
      </c>
      <c r="I3" s="279" t="s">
        <v>132</v>
      </c>
      <c r="J3" s="273" t="s">
        <v>52</v>
      </c>
      <c r="K3" s="279" t="s">
        <v>57</v>
      </c>
      <c r="L3" s="273" t="s">
        <v>53</v>
      </c>
      <c r="M3" s="273" t="s">
        <v>54</v>
      </c>
      <c r="N3" s="273" t="s">
        <v>5</v>
      </c>
      <c r="O3" s="275" t="s">
        <v>131</v>
      </c>
    </row>
    <row r="4" spans="2:15" ht="25.5" customHeight="1">
      <c r="B4" s="276"/>
      <c r="C4" s="278"/>
      <c r="D4" s="33" t="s">
        <v>49</v>
      </c>
      <c r="E4" s="34" t="s">
        <v>50</v>
      </c>
      <c r="F4" s="274"/>
      <c r="G4" s="274"/>
      <c r="H4" s="274"/>
      <c r="I4" s="274"/>
      <c r="J4" s="274"/>
      <c r="K4" s="274"/>
      <c r="L4" s="274"/>
      <c r="M4" s="274"/>
      <c r="N4" s="274"/>
      <c r="O4" s="276"/>
    </row>
    <row r="5" spans="2:16" s="2" customFormat="1" ht="13.5" customHeight="1">
      <c r="B5" s="70" t="s">
        <v>85</v>
      </c>
      <c r="C5" s="71">
        <v>77</v>
      </c>
      <c r="D5" s="160">
        <v>110</v>
      </c>
      <c r="E5" s="160">
        <v>6</v>
      </c>
      <c r="F5" s="160">
        <v>211</v>
      </c>
      <c r="G5" s="160">
        <v>87</v>
      </c>
      <c r="H5" s="160">
        <v>91</v>
      </c>
      <c r="I5" s="160">
        <v>185</v>
      </c>
      <c r="J5" s="160">
        <v>9</v>
      </c>
      <c r="K5" s="160">
        <v>96</v>
      </c>
      <c r="L5" s="160">
        <v>67</v>
      </c>
      <c r="M5" s="160">
        <v>25</v>
      </c>
      <c r="N5" s="160">
        <v>176</v>
      </c>
      <c r="O5" s="185">
        <f aca="true" t="shared" si="0" ref="O5:O52">SUM(C5:N5)</f>
        <v>1140</v>
      </c>
      <c r="P5" s="87"/>
    </row>
    <row r="6" spans="2:16" s="2" customFormat="1" ht="13.5" customHeight="1">
      <c r="B6" s="70" t="s">
        <v>89</v>
      </c>
      <c r="C6" s="71">
        <v>65</v>
      </c>
      <c r="D6" s="160">
        <v>136</v>
      </c>
      <c r="E6" s="160">
        <v>8</v>
      </c>
      <c r="F6" s="160">
        <v>91</v>
      </c>
      <c r="G6" s="160">
        <v>76</v>
      </c>
      <c r="H6" s="160">
        <v>134</v>
      </c>
      <c r="I6" s="160">
        <v>88</v>
      </c>
      <c r="J6" s="160">
        <v>0</v>
      </c>
      <c r="K6" s="160">
        <v>111</v>
      </c>
      <c r="L6" s="160">
        <v>67</v>
      </c>
      <c r="M6" s="160">
        <v>22</v>
      </c>
      <c r="N6" s="160">
        <v>151</v>
      </c>
      <c r="O6" s="185">
        <f t="shared" si="0"/>
        <v>949</v>
      </c>
      <c r="P6" s="87"/>
    </row>
    <row r="7" spans="2:16" s="2" customFormat="1" ht="13.5" customHeight="1">
      <c r="B7" s="70" t="s">
        <v>90</v>
      </c>
      <c r="C7" s="71">
        <v>66</v>
      </c>
      <c r="D7" s="160">
        <v>114</v>
      </c>
      <c r="E7" s="160">
        <v>5</v>
      </c>
      <c r="F7" s="160">
        <v>143</v>
      </c>
      <c r="G7" s="160">
        <v>54</v>
      </c>
      <c r="H7" s="160">
        <v>94</v>
      </c>
      <c r="I7" s="160">
        <v>59</v>
      </c>
      <c r="J7" s="160">
        <v>16</v>
      </c>
      <c r="K7" s="160">
        <v>90</v>
      </c>
      <c r="L7" s="160">
        <v>45</v>
      </c>
      <c r="M7" s="160">
        <v>54</v>
      </c>
      <c r="N7" s="160">
        <v>158</v>
      </c>
      <c r="O7" s="185">
        <f t="shared" si="0"/>
        <v>898</v>
      </c>
      <c r="P7" s="87"/>
    </row>
    <row r="8" spans="2:16" s="2" customFormat="1" ht="13.5" customHeight="1">
      <c r="B8" s="70" t="s">
        <v>91</v>
      </c>
      <c r="C8" s="71">
        <v>24</v>
      </c>
      <c r="D8" s="160">
        <v>69</v>
      </c>
      <c r="E8" s="160">
        <v>2</v>
      </c>
      <c r="F8" s="160">
        <v>81</v>
      </c>
      <c r="G8" s="160">
        <v>43</v>
      </c>
      <c r="H8" s="160">
        <v>81</v>
      </c>
      <c r="I8" s="160">
        <v>49</v>
      </c>
      <c r="J8" s="160">
        <v>6</v>
      </c>
      <c r="K8" s="160">
        <v>59</v>
      </c>
      <c r="L8" s="160">
        <v>28</v>
      </c>
      <c r="M8" s="160">
        <v>23</v>
      </c>
      <c r="N8" s="160">
        <v>112</v>
      </c>
      <c r="O8" s="185">
        <f t="shared" si="0"/>
        <v>577</v>
      </c>
      <c r="P8" s="87"/>
    </row>
    <row r="9" spans="2:16" s="2" customFormat="1" ht="13.5" customHeight="1">
      <c r="B9" s="73" t="s">
        <v>92</v>
      </c>
      <c r="C9" s="74">
        <v>71</v>
      </c>
      <c r="D9" s="169">
        <v>109</v>
      </c>
      <c r="E9" s="169">
        <v>2</v>
      </c>
      <c r="F9" s="169">
        <v>110</v>
      </c>
      <c r="G9" s="169">
        <v>68</v>
      </c>
      <c r="H9" s="169">
        <v>128</v>
      </c>
      <c r="I9" s="169">
        <v>70</v>
      </c>
      <c r="J9" s="169">
        <v>7</v>
      </c>
      <c r="K9" s="169">
        <v>89</v>
      </c>
      <c r="L9" s="169">
        <v>53</v>
      </c>
      <c r="M9" s="169">
        <v>26</v>
      </c>
      <c r="N9" s="169">
        <v>165</v>
      </c>
      <c r="O9" s="186">
        <f t="shared" si="0"/>
        <v>898</v>
      </c>
      <c r="P9" s="87"/>
    </row>
    <row r="10" spans="2:16" s="2" customFormat="1" ht="13.5" customHeight="1">
      <c r="B10" s="76" t="s">
        <v>93</v>
      </c>
      <c r="C10" s="77">
        <v>21</v>
      </c>
      <c r="D10" s="174">
        <v>42</v>
      </c>
      <c r="E10" s="174">
        <v>0</v>
      </c>
      <c r="F10" s="174">
        <v>66</v>
      </c>
      <c r="G10" s="174">
        <v>23</v>
      </c>
      <c r="H10" s="174">
        <v>49</v>
      </c>
      <c r="I10" s="174">
        <v>34</v>
      </c>
      <c r="J10" s="174">
        <v>1</v>
      </c>
      <c r="K10" s="174">
        <v>43</v>
      </c>
      <c r="L10" s="174">
        <v>16</v>
      </c>
      <c r="M10" s="174">
        <v>20</v>
      </c>
      <c r="N10" s="174">
        <v>144</v>
      </c>
      <c r="O10" s="187">
        <f t="shared" si="0"/>
        <v>459</v>
      </c>
      <c r="P10" s="87"/>
    </row>
    <row r="11" spans="2:16" s="2" customFormat="1" ht="13.5" customHeight="1">
      <c r="B11" s="70" t="s">
        <v>94</v>
      </c>
      <c r="C11" s="71">
        <v>90</v>
      </c>
      <c r="D11" s="160">
        <v>318</v>
      </c>
      <c r="E11" s="160">
        <v>38</v>
      </c>
      <c r="F11" s="160">
        <v>196</v>
      </c>
      <c r="G11" s="160">
        <v>105</v>
      </c>
      <c r="H11" s="160">
        <v>190</v>
      </c>
      <c r="I11" s="160">
        <v>140</v>
      </c>
      <c r="J11" s="160">
        <v>27</v>
      </c>
      <c r="K11" s="160">
        <v>133</v>
      </c>
      <c r="L11" s="160">
        <v>70</v>
      </c>
      <c r="M11" s="160">
        <v>120</v>
      </c>
      <c r="N11" s="160">
        <v>155</v>
      </c>
      <c r="O11" s="185">
        <f t="shared" si="0"/>
        <v>1582</v>
      </c>
      <c r="P11" s="87"/>
    </row>
    <row r="12" spans="2:16" s="2" customFormat="1" ht="13.5" customHeight="1">
      <c r="B12" s="70" t="s">
        <v>95</v>
      </c>
      <c r="C12" s="71">
        <v>116</v>
      </c>
      <c r="D12" s="160">
        <v>403</v>
      </c>
      <c r="E12" s="160">
        <v>45</v>
      </c>
      <c r="F12" s="160">
        <v>85</v>
      </c>
      <c r="G12" s="160">
        <v>118</v>
      </c>
      <c r="H12" s="160">
        <v>240</v>
      </c>
      <c r="I12" s="160">
        <v>203</v>
      </c>
      <c r="J12" s="160">
        <v>21</v>
      </c>
      <c r="K12" s="160">
        <v>206</v>
      </c>
      <c r="L12" s="160">
        <v>69</v>
      </c>
      <c r="M12" s="160">
        <v>140</v>
      </c>
      <c r="N12" s="160">
        <v>48</v>
      </c>
      <c r="O12" s="185">
        <f t="shared" si="0"/>
        <v>1694</v>
      </c>
      <c r="P12" s="87"/>
    </row>
    <row r="13" spans="2:16" s="2" customFormat="1" ht="13.5" customHeight="1">
      <c r="B13" s="70" t="s">
        <v>96</v>
      </c>
      <c r="C13" s="71">
        <v>50</v>
      </c>
      <c r="D13" s="160">
        <v>199</v>
      </c>
      <c r="E13" s="160">
        <v>30</v>
      </c>
      <c r="F13" s="160">
        <v>123</v>
      </c>
      <c r="G13" s="160">
        <v>67</v>
      </c>
      <c r="H13" s="160">
        <v>124</v>
      </c>
      <c r="I13" s="160">
        <v>110</v>
      </c>
      <c r="J13" s="160">
        <v>1</v>
      </c>
      <c r="K13" s="160">
        <v>95</v>
      </c>
      <c r="L13" s="160">
        <v>45</v>
      </c>
      <c r="M13" s="160">
        <v>89</v>
      </c>
      <c r="N13" s="160">
        <v>38</v>
      </c>
      <c r="O13" s="185">
        <f t="shared" si="0"/>
        <v>971</v>
      </c>
      <c r="P13" s="87"/>
    </row>
    <row r="14" spans="2:16" s="2" customFormat="1" ht="13.5" customHeight="1">
      <c r="B14" s="73" t="s">
        <v>97</v>
      </c>
      <c r="C14" s="74">
        <v>76</v>
      </c>
      <c r="D14" s="169">
        <v>313</v>
      </c>
      <c r="E14" s="169">
        <v>0</v>
      </c>
      <c r="F14" s="169">
        <v>104</v>
      </c>
      <c r="G14" s="169">
        <v>100</v>
      </c>
      <c r="H14" s="169">
        <v>241</v>
      </c>
      <c r="I14" s="169">
        <v>175</v>
      </c>
      <c r="J14" s="169">
        <v>3</v>
      </c>
      <c r="K14" s="169">
        <v>207</v>
      </c>
      <c r="L14" s="169">
        <v>63</v>
      </c>
      <c r="M14" s="169">
        <v>84</v>
      </c>
      <c r="N14" s="169">
        <v>95</v>
      </c>
      <c r="O14" s="186">
        <f t="shared" si="0"/>
        <v>1461</v>
      </c>
      <c r="P14" s="87"/>
    </row>
    <row r="15" spans="2:16" ht="13.5" customHeight="1">
      <c r="B15" s="11" t="s">
        <v>98</v>
      </c>
      <c r="C15" s="77">
        <v>217</v>
      </c>
      <c r="D15" s="174">
        <v>907</v>
      </c>
      <c r="E15" s="174">
        <v>449</v>
      </c>
      <c r="F15" s="174">
        <v>108</v>
      </c>
      <c r="G15" s="174">
        <v>375</v>
      </c>
      <c r="H15" s="174">
        <v>579</v>
      </c>
      <c r="I15" s="174">
        <v>345</v>
      </c>
      <c r="J15" s="174">
        <v>13</v>
      </c>
      <c r="K15" s="174">
        <v>1485</v>
      </c>
      <c r="L15" s="174">
        <v>206</v>
      </c>
      <c r="M15" s="174">
        <v>205</v>
      </c>
      <c r="N15" s="174">
        <v>137</v>
      </c>
      <c r="O15" s="187">
        <f t="shared" si="0"/>
        <v>5026</v>
      </c>
      <c r="P15" s="9"/>
    </row>
    <row r="16" spans="2:16" s="2" customFormat="1" ht="13.5" customHeight="1">
      <c r="B16" s="70" t="s">
        <v>99</v>
      </c>
      <c r="C16" s="71">
        <v>148</v>
      </c>
      <c r="D16" s="160">
        <v>914</v>
      </c>
      <c r="E16" s="160">
        <v>243</v>
      </c>
      <c r="F16" s="160">
        <v>228</v>
      </c>
      <c r="G16" s="160">
        <v>263</v>
      </c>
      <c r="H16" s="160">
        <v>451</v>
      </c>
      <c r="I16" s="160">
        <v>336</v>
      </c>
      <c r="J16" s="160">
        <v>10</v>
      </c>
      <c r="K16" s="160">
        <v>545</v>
      </c>
      <c r="L16" s="160">
        <v>196</v>
      </c>
      <c r="M16" s="160">
        <v>153</v>
      </c>
      <c r="N16" s="160">
        <v>258</v>
      </c>
      <c r="O16" s="185">
        <f t="shared" si="0"/>
        <v>3745</v>
      </c>
      <c r="P16" s="87"/>
    </row>
    <row r="17" spans="1:16" ht="13.5" customHeight="1">
      <c r="A17" s="2"/>
      <c r="B17" s="70" t="s">
        <v>86</v>
      </c>
      <c r="C17" s="71">
        <v>4</v>
      </c>
      <c r="D17" s="160">
        <v>20</v>
      </c>
      <c r="E17" s="160">
        <v>4</v>
      </c>
      <c r="F17" s="160">
        <v>32</v>
      </c>
      <c r="G17" s="160">
        <v>56</v>
      </c>
      <c r="H17" s="160">
        <v>18</v>
      </c>
      <c r="I17" s="160">
        <v>24</v>
      </c>
      <c r="J17" s="160">
        <v>0</v>
      </c>
      <c r="K17" s="160">
        <v>49</v>
      </c>
      <c r="L17" s="160">
        <v>7</v>
      </c>
      <c r="M17" s="160">
        <v>4</v>
      </c>
      <c r="N17" s="160">
        <v>26</v>
      </c>
      <c r="O17" s="185">
        <f t="shared" si="0"/>
        <v>244</v>
      </c>
      <c r="P17" s="9"/>
    </row>
    <row r="18" spans="2:16" ht="13.5" customHeight="1">
      <c r="B18" s="1" t="s">
        <v>156</v>
      </c>
      <c r="C18" s="71">
        <v>54</v>
      </c>
      <c r="D18" s="160">
        <v>298</v>
      </c>
      <c r="E18" s="160">
        <v>82</v>
      </c>
      <c r="F18" s="160">
        <v>131</v>
      </c>
      <c r="G18" s="160">
        <v>86</v>
      </c>
      <c r="H18" s="160">
        <v>168</v>
      </c>
      <c r="I18" s="160">
        <v>108</v>
      </c>
      <c r="J18" s="160">
        <v>5</v>
      </c>
      <c r="K18" s="160">
        <v>179</v>
      </c>
      <c r="L18" s="160">
        <v>144</v>
      </c>
      <c r="M18" s="160">
        <v>156</v>
      </c>
      <c r="N18" s="160">
        <v>73</v>
      </c>
      <c r="O18" s="185">
        <f t="shared" si="0"/>
        <v>1484</v>
      </c>
      <c r="P18" s="9"/>
    </row>
    <row r="19" spans="2:16" ht="13.5" customHeight="1">
      <c r="B19" s="10" t="s">
        <v>100</v>
      </c>
      <c r="C19" s="74">
        <v>88</v>
      </c>
      <c r="D19" s="169">
        <v>227</v>
      </c>
      <c r="E19" s="169">
        <v>0</v>
      </c>
      <c r="F19" s="169">
        <v>145</v>
      </c>
      <c r="G19" s="169">
        <v>64</v>
      </c>
      <c r="H19" s="169">
        <v>208</v>
      </c>
      <c r="I19" s="169">
        <v>94</v>
      </c>
      <c r="J19" s="169">
        <v>18</v>
      </c>
      <c r="K19" s="169">
        <v>99</v>
      </c>
      <c r="L19" s="169">
        <v>90</v>
      </c>
      <c r="M19" s="169">
        <v>100</v>
      </c>
      <c r="N19" s="169">
        <v>71</v>
      </c>
      <c r="O19" s="186">
        <f t="shared" si="0"/>
        <v>1204</v>
      </c>
      <c r="P19" s="9"/>
    </row>
    <row r="20" spans="2:16" ht="13.5" customHeight="1">
      <c r="B20" s="11" t="s">
        <v>101</v>
      </c>
      <c r="C20" s="77">
        <v>19</v>
      </c>
      <c r="D20" s="174">
        <v>141</v>
      </c>
      <c r="E20" s="174">
        <v>5</v>
      </c>
      <c r="F20" s="174">
        <v>75</v>
      </c>
      <c r="G20" s="174">
        <v>44</v>
      </c>
      <c r="H20" s="174">
        <v>75</v>
      </c>
      <c r="I20" s="174">
        <v>61</v>
      </c>
      <c r="J20" s="174">
        <v>3</v>
      </c>
      <c r="K20" s="174">
        <v>29</v>
      </c>
      <c r="L20" s="174">
        <v>19</v>
      </c>
      <c r="M20" s="174">
        <v>67</v>
      </c>
      <c r="N20" s="174">
        <v>64</v>
      </c>
      <c r="O20" s="187">
        <f t="shared" si="0"/>
        <v>602</v>
      </c>
      <c r="P20" s="9"/>
    </row>
    <row r="21" spans="2:16" ht="13.5" customHeight="1">
      <c r="B21" s="1" t="s">
        <v>102</v>
      </c>
      <c r="C21" s="71">
        <v>70</v>
      </c>
      <c r="D21" s="160">
        <v>100</v>
      </c>
      <c r="E21" s="160">
        <v>11</v>
      </c>
      <c r="F21" s="160">
        <v>201</v>
      </c>
      <c r="G21" s="160">
        <v>93</v>
      </c>
      <c r="H21" s="160">
        <v>187</v>
      </c>
      <c r="I21" s="160">
        <v>113</v>
      </c>
      <c r="J21" s="160">
        <v>20</v>
      </c>
      <c r="K21" s="160">
        <v>90</v>
      </c>
      <c r="L21" s="160">
        <v>68</v>
      </c>
      <c r="M21" s="160">
        <v>49</v>
      </c>
      <c r="N21" s="160">
        <v>151</v>
      </c>
      <c r="O21" s="185">
        <f t="shared" si="0"/>
        <v>1153</v>
      </c>
      <c r="P21" s="9"/>
    </row>
    <row r="22" spans="2:16" ht="13.5" customHeight="1">
      <c r="B22" s="1" t="s">
        <v>103</v>
      </c>
      <c r="C22" s="71">
        <v>51</v>
      </c>
      <c r="D22" s="160">
        <v>144</v>
      </c>
      <c r="E22" s="160">
        <v>9</v>
      </c>
      <c r="F22" s="160">
        <v>49</v>
      </c>
      <c r="G22" s="160">
        <v>39</v>
      </c>
      <c r="H22" s="160">
        <v>100</v>
      </c>
      <c r="I22" s="160">
        <v>68</v>
      </c>
      <c r="J22" s="160">
        <v>2</v>
      </c>
      <c r="K22" s="160">
        <v>56</v>
      </c>
      <c r="L22" s="160">
        <v>63</v>
      </c>
      <c r="M22" s="160">
        <v>43</v>
      </c>
      <c r="N22" s="160">
        <v>100</v>
      </c>
      <c r="O22" s="185">
        <f t="shared" si="0"/>
        <v>724</v>
      </c>
      <c r="P22" s="9"/>
    </row>
    <row r="23" spans="2:16" ht="13.5" customHeight="1">
      <c r="B23" s="1" t="s">
        <v>104</v>
      </c>
      <c r="C23" s="71">
        <v>59</v>
      </c>
      <c r="D23" s="160">
        <v>171</v>
      </c>
      <c r="E23" s="160">
        <v>68</v>
      </c>
      <c r="F23" s="160">
        <v>161</v>
      </c>
      <c r="G23" s="160">
        <v>60</v>
      </c>
      <c r="H23" s="160">
        <v>182</v>
      </c>
      <c r="I23" s="160">
        <v>69</v>
      </c>
      <c r="J23" s="160">
        <v>1</v>
      </c>
      <c r="K23" s="160">
        <v>120</v>
      </c>
      <c r="L23" s="160">
        <v>32</v>
      </c>
      <c r="M23" s="160">
        <v>40</v>
      </c>
      <c r="N23" s="160">
        <v>102</v>
      </c>
      <c r="O23" s="185">
        <f t="shared" si="0"/>
        <v>1065</v>
      </c>
      <c r="P23" s="9"/>
    </row>
    <row r="24" spans="2:16" ht="13.5" customHeight="1">
      <c r="B24" s="10" t="s">
        <v>105</v>
      </c>
      <c r="C24" s="74">
        <v>41</v>
      </c>
      <c r="D24" s="169">
        <v>142</v>
      </c>
      <c r="E24" s="169">
        <v>2</v>
      </c>
      <c r="F24" s="169">
        <v>422</v>
      </c>
      <c r="G24" s="169">
        <v>32</v>
      </c>
      <c r="H24" s="169">
        <v>198</v>
      </c>
      <c r="I24" s="169">
        <v>93</v>
      </c>
      <c r="J24" s="169">
        <v>7</v>
      </c>
      <c r="K24" s="169">
        <v>55</v>
      </c>
      <c r="L24" s="169">
        <v>38</v>
      </c>
      <c r="M24" s="169">
        <v>59</v>
      </c>
      <c r="N24" s="169">
        <v>433</v>
      </c>
      <c r="O24" s="186">
        <f t="shared" si="0"/>
        <v>1522</v>
      </c>
      <c r="P24" s="9"/>
    </row>
    <row r="25" spans="2:16" ht="13.5" customHeight="1">
      <c r="B25" s="11" t="s">
        <v>106</v>
      </c>
      <c r="C25" s="71">
        <v>15</v>
      </c>
      <c r="D25" s="160">
        <v>167</v>
      </c>
      <c r="E25" s="160">
        <v>7</v>
      </c>
      <c r="F25" s="160">
        <v>80</v>
      </c>
      <c r="G25" s="160">
        <v>52</v>
      </c>
      <c r="H25" s="160">
        <v>204</v>
      </c>
      <c r="I25" s="160">
        <v>205</v>
      </c>
      <c r="J25" s="160">
        <v>7</v>
      </c>
      <c r="K25" s="160">
        <v>148</v>
      </c>
      <c r="L25" s="160">
        <v>72</v>
      </c>
      <c r="M25" s="160">
        <v>20</v>
      </c>
      <c r="N25" s="160">
        <v>351</v>
      </c>
      <c r="O25" s="187">
        <f t="shared" si="0"/>
        <v>1328</v>
      </c>
      <c r="P25" s="9"/>
    </row>
    <row r="26" spans="2:16" ht="13.5" customHeight="1">
      <c r="B26" s="1" t="s">
        <v>107</v>
      </c>
      <c r="C26" s="71">
        <v>168</v>
      </c>
      <c r="D26" s="160">
        <v>575</v>
      </c>
      <c r="E26" s="160">
        <v>277</v>
      </c>
      <c r="F26" s="160">
        <v>378</v>
      </c>
      <c r="G26" s="160">
        <v>272</v>
      </c>
      <c r="H26" s="160">
        <v>322</v>
      </c>
      <c r="I26" s="160">
        <v>281</v>
      </c>
      <c r="J26" s="160">
        <v>82</v>
      </c>
      <c r="K26" s="160">
        <v>710</v>
      </c>
      <c r="L26" s="160">
        <v>170</v>
      </c>
      <c r="M26" s="160">
        <v>186</v>
      </c>
      <c r="N26" s="160">
        <v>266</v>
      </c>
      <c r="O26" s="185">
        <f t="shared" si="0"/>
        <v>3687</v>
      </c>
      <c r="P26" s="9"/>
    </row>
    <row r="27" spans="2:16" ht="13.5" customHeight="1">
      <c r="B27" s="1" t="s">
        <v>108</v>
      </c>
      <c r="C27" s="71">
        <v>181</v>
      </c>
      <c r="D27" s="160">
        <v>653</v>
      </c>
      <c r="E27" s="160">
        <v>560</v>
      </c>
      <c r="F27" s="160">
        <v>172</v>
      </c>
      <c r="G27" s="160">
        <v>206</v>
      </c>
      <c r="H27" s="160">
        <v>651</v>
      </c>
      <c r="I27" s="160">
        <v>346</v>
      </c>
      <c r="J27" s="160">
        <v>7</v>
      </c>
      <c r="K27" s="160">
        <v>587</v>
      </c>
      <c r="L27" s="160">
        <v>248</v>
      </c>
      <c r="M27" s="160">
        <v>439</v>
      </c>
      <c r="N27" s="160">
        <v>127</v>
      </c>
      <c r="O27" s="185">
        <f t="shared" si="0"/>
        <v>4177</v>
      </c>
      <c r="P27" s="9"/>
    </row>
    <row r="28" spans="2:16" ht="13.5" customHeight="1">
      <c r="B28" s="1" t="s">
        <v>109</v>
      </c>
      <c r="C28" s="71">
        <v>152</v>
      </c>
      <c r="D28" s="160">
        <v>464</v>
      </c>
      <c r="E28" s="160">
        <v>1</v>
      </c>
      <c r="F28" s="160">
        <v>182</v>
      </c>
      <c r="G28" s="160">
        <v>100</v>
      </c>
      <c r="H28" s="160">
        <v>369</v>
      </c>
      <c r="I28" s="160">
        <v>199</v>
      </c>
      <c r="J28" s="160">
        <v>6</v>
      </c>
      <c r="K28" s="160">
        <v>250</v>
      </c>
      <c r="L28" s="160">
        <v>116</v>
      </c>
      <c r="M28" s="160">
        <v>127</v>
      </c>
      <c r="N28" s="160">
        <v>231</v>
      </c>
      <c r="O28" s="185">
        <f t="shared" si="0"/>
        <v>2197</v>
      </c>
      <c r="P28" s="9"/>
    </row>
    <row r="29" spans="2:17" ht="13.5" customHeight="1">
      <c r="B29" s="10" t="s">
        <v>110</v>
      </c>
      <c r="C29" s="74">
        <v>34</v>
      </c>
      <c r="D29" s="169">
        <v>316</v>
      </c>
      <c r="E29" s="169">
        <v>26</v>
      </c>
      <c r="F29" s="169">
        <v>50</v>
      </c>
      <c r="G29" s="169">
        <v>21</v>
      </c>
      <c r="H29" s="169">
        <v>68</v>
      </c>
      <c r="I29" s="169">
        <v>74</v>
      </c>
      <c r="J29" s="169">
        <v>2</v>
      </c>
      <c r="K29" s="169">
        <v>42</v>
      </c>
      <c r="L29" s="169">
        <v>37</v>
      </c>
      <c r="M29" s="169">
        <v>49</v>
      </c>
      <c r="N29" s="169">
        <v>109</v>
      </c>
      <c r="O29" s="186">
        <f t="shared" si="0"/>
        <v>828</v>
      </c>
      <c r="P29" s="9"/>
      <c r="Q29" s="126"/>
    </row>
    <row r="30" spans="2:16" ht="13.5" customHeight="1">
      <c r="B30" s="76" t="s">
        <v>87</v>
      </c>
      <c r="C30" s="77">
        <v>20</v>
      </c>
      <c r="D30" s="174">
        <v>102</v>
      </c>
      <c r="E30" s="174">
        <v>29</v>
      </c>
      <c r="F30" s="174">
        <v>53</v>
      </c>
      <c r="G30" s="174">
        <v>36</v>
      </c>
      <c r="H30" s="174">
        <v>64</v>
      </c>
      <c r="I30" s="174">
        <v>68</v>
      </c>
      <c r="J30" s="174">
        <v>3</v>
      </c>
      <c r="K30" s="174">
        <v>58</v>
      </c>
      <c r="L30" s="174">
        <v>20</v>
      </c>
      <c r="M30" s="174">
        <v>28</v>
      </c>
      <c r="N30" s="174">
        <v>103</v>
      </c>
      <c r="O30" s="187">
        <f t="shared" si="0"/>
        <v>584</v>
      </c>
      <c r="P30" s="9"/>
    </row>
    <row r="31" spans="2:16" ht="13.5" customHeight="1">
      <c r="B31" s="1" t="s">
        <v>88</v>
      </c>
      <c r="C31" s="71">
        <v>26</v>
      </c>
      <c r="D31" s="160">
        <v>302</v>
      </c>
      <c r="E31" s="160">
        <v>70</v>
      </c>
      <c r="F31" s="160">
        <v>29</v>
      </c>
      <c r="G31" s="160">
        <v>105</v>
      </c>
      <c r="H31" s="160">
        <v>133</v>
      </c>
      <c r="I31" s="160">
        <v>103</v>
      </c>
      <c r="J31" s="160">
        <v>13</v>
      </c>
      <c r="K31" s="160">
        <v>206</v>
      </c>
      <c r="L31" s="160">
        <v>57</v>
      </c>
      <c r="M31" s="160">
        <v>65</v>
      </c>
      <c r="N31" s="160">
        <v>109</v>
      </c>
      <c r="O31" s="185">
        <f t="shared" si="0"/>
        <v>1218</v>
      </c>
      <c r="P31" s="9"/>
    </row>
    <row r="32" spans="2:16" ht="13.5" customHeight="1">
      <c r="B32" s="1" t="s">
        <v>111</v>
      </c>
      <c r="C32" s="71">
        <v>54</v>
      </c>
      <c r="D32" s="160">
        <v>206</v>
      </c>
      <c r="E32" s="160">
        <v>19</v>
      </c>
      <c r="F32" s="160">
        <v>117</v>
      </c>
      <c r="G32" s="160">
        <v>79</v>
      </c>
      <c r="H32" s="160">
        <v>215</v>
      </c>
      <c r="I32" s="160">
        <v>185</v>
      </c>
      <c r="J32" s="160">
        <v>10</v>
      </c>
      <c r="K32" s="160">
        <v>67</v>
      </c>
      <c r="L32" s="160">
        <v>55</v>
      </c>
      <c r="M32" s="160">
        <v>117</v>
      </c>
      <c r="N32" s="160">
        <v>172</v>
      </c>
      <c r="O32" s="185">
        <f t="shared" si="0"/>
        <v>1296</v>
      </c>
      <c r="P32" s="9"/>
    </row>
    <row r="33" spans="2:16" ht="13.5" customHeight="1">
      <c r="B33" s="1" t="s">
        <v>112</v>
      </c>
      <c r="C33" s="71">
        <v>62</v>
      </c>
      <c r="D33" s="160">
        <v>208</v>
      </c>
      <c r="E33" s="160">
        <v>67</v>
      </c>
      <c r="F33" s="160">
        <v>52</v>
      </c>
      <c r="G33" s="160">
        <v>46</v>
      </c>
      <c r="H33" s="160">
        <v>123</v>
      </c>
      <c r="I33" s="160">
        <v>93</v>
      </c>
      <c r="J33" s="160">
        <v>3</v>
      </c>
      <c r="K33" s="160">
        <v>147</v>
      </c>
      <c r="L33" s="160">
        <v>53</v>
      </c>
      <c r="M33" s="160">
        <v>22</v>
      </c>
      <c r="N33" s="160">
        <v>74</v>
      </c>
      <c r="O33" s="185">
        <f t="shared" si="0"/>
        <v>950</v>
      </c>
      <c r="P33" s="9"/>
    </row>
    <row r="34" spans="2:16" ht="13.5" customHeight="1">
      <c r="B34" s="10" t="s">
        <v>113</v>
      </c>
      <c r="C34" s="74">
        <v>87</v>
      </c>
      <c r="D34" s="169">
        <v>273</v>
      </c>
      <c r="E34" s="169">
        <v>85</v>
      </c>
      <c r="F34" s="169">
        <v>110</v>
      </c>
      <c r="G34" s="169">
        <v>142</v>
      </c>
      <c r="H34" s="169">
        <v>202</v>
      </c>
      <c r="I34" s="169">
        <v>126</v>
      </c>
      <c r="J34" s="169">
        <v>9</v>
      </c>
      <c r="K34" s="169">
        <v>180</v>
      </c>
      <c r="L34" s="169">
        <v>110</v>
      </c>
      <c r="M34" s="169">
        <v>19</v>
      </c>
      <c r="N34" s="169">
        <v>142</v>
      </c>
      <c r="O34" s="186">
        <f t="shared" si="0"/>
        <v>1485</v>
      </c>
      <c r="P34" s="9"/>
    </row>
    <row r="35" spans="2:16" ht="13.5" customHeight="1">
      <c r="B35" s="11" t="s">
        <v>114</v>
      </c>
      <c r="C35" s="77">
        <v>12</v>
      </c>
      <c r="D35" s="174">
        <v>31</v>
      </c>
      <c r="E35" s="174">
        <v>0</v>
      </c>
      <c r="F35" s="174">
        <v>23</v>
      </c>
      <c r="G35" s="174">
        <v>14</v>
      </c>
      <c r="H35" s="174">
        <v>39</v>
      </c>
      <c r="I35" s="174">
        <v>26</v>
      </c>
      <c r="J35" s="174">
        <v>0</v>
      </c>
      <c r="K35" s="174">
        <v>25</v>
      </c>
      <c r="L35" s="174">
        <v>21</v>
      </c>
      <c r="M35" s="174">
        <v>10</v>
      </c>
      <c r="N35" s="174">
        <v>180</v>
      </c>
      <c r="O35" s="187">
        <f t="shared" si="0"/>
        <v>381</v>
      </c>
      <c r="P35" s="9"/>
    </row>
    <row r="36" spans="2:16" s="217" customFormat="1" ht="13.5" customHeight="1">
      <c r="B36" s="70" t="s">
        <v>115</v>
      </c>
      <c r="C36" s="71">
        <v>33</v>
      </c>
      <c r="D36" s="160">
        <v>88</v>
      </c>
      <c r="E36" s="160">
        <v>5</v>
      </c>
      <c r="F36" s="160">
        <v>34</v>
      </c>
      <c r="G36" s="160">
        <v>25</v>
      </c>
      <c r="H36" s="160">
        <v>33</v>
      </c>
      <c r="I36" s="160">
        <v>18</v>
      </c>
      <c r="J36" s="160">
        <v>7</v>
      </c>
      <c r="K36" s="160">
        <v>40</v>
      </c>
      <c r="L36" s="160">
        <v>21</v>
      </c>
      <c r="M36" s="160">
        <v>11</v>
      </c>
      <c r="N36" s="160">
        <v>187</v>
      </c>
      <c r="O36" s="185">
        <f t="shared" si="0"/>
        <v>502</v>
      </c>
      <c r="P36" s="216"/>
    </row>
    <row r="37" spans="2:16" ht="13.5" customHeight="1">
      <c r="B37" s="1" t="s">
        <v>116</v>
      </c>
      <c r="C37" s="71">
        <v>53</v>
      </c>
      <c r="D37" s="160">
        <v>267</v>
      </c>
      <c r="E37" s="160">
        <v>29</v>
      </c>
      <c r="F37" s="160">
        <v>74</v>
      </c>
      <c r="G37" s="160">
        <v>75</v>
      </c>
      <c r="H37" s="160">
        <v>118</v>
      </c>
      <c r="I37" s="160">
        <v>103</v>
      </c>
      <c r="J37" s="160">
        <v>10</v>
      </c>
      <c r="K37" s="160">
        <v>131</v>
      </c>
      <c r="L37" s="160">
        <v>69</v>
      </c>
      <c r="M37" s="160">
        <v>70</v>
      </c>
      <c r="N37" s="160">
        <v>28</v>
      </c>
      <c r="O37" s="185">
        <f t="shared" si="0"/>
        <v>1027</v>
      </c>
      <c r="P37" s="9"/>
    </row>
    <row r="38" spans="2:16" ht="13.5" customHeight="1">
      <c r="B38" s="1" t="s">
        <v>117</v>
      </c>
      <c r="C38" s="71">
        <v>69</v>
      </c>
      <c r="D38" s="160">
        <v>201</v>
      </c>
      <c r="E38" s="160">
        <v>52</v>
      </c>
      <c r="F38" s="160">
        <v>83</v>
      </c>
      <c r="G38" s="160">
        <v>106</v>
      </c>
      <c r="H38" s="160">
        <v>133</v>
      </c>
      <c r="I38" s="160">
        <v>122</v>
      </c>
      <c r="J38" s="160">
        <v>22</v>
      </c>
      <c r="K38" s="160">
        <v>138</v>
      </c>
      <c r="L38" s="160">
        <v>62</v>
      </c>
      <c r="M38" s="160">
        <v>94</v>
      </c>
      <c r="N38" s="160">
        <v>239</v>
      </c>
      <c r="O38" s="185">
        <f t="shared" si="0"/>
        <v>1321</v>
      </c>
      <c r="P38" s="9"/>
    </row>
    <row r="39" spans="2:16" ht="13.5" customHeight="1">
      <c r="B39" s="73" t="s">
        <v>118</v>
      </c>
      <c r="C39" s="74">
        <v>38</v>
      </c>
      <c r="D39" s="169">
        <v>168</v>
      </c>
      <c r="E39" s="169">
        <v>14</v>
      </c>
      <c r="F39" s="169">
        <v>50</v>
      </c>
      <c r="G39" s="169">
        <v>68</v>
      </c>
      <c r="H39" s="169">
        <v>107</v>
      </c>
      <c r="I39" s="169">
        <v>78</v>
      </c>
      <c r="J39" s="169">
        <v>4</v>
      </c>
      <c r="K39" s="169">
        <v>81</v>
      </c>
      <c r="L39" s="169">
        <v>40</v>
      </c>
      <c r="M39" s="169">
        <v>25</v>
      </c>
      <c r="N39" s="169">
        <v>94</v>
      </c>
      <c r="O39" s="186">
        <f t="shared" si="0"/>
        <v>767</v>
      </c>
      <c r="P39" s="9"/>
    </row>
    <row r="40" spans="2:16" ht="13.5" customHeight="1">
      <c r="B40" s="11" t="s">
        <v>119</v>
      </c>
      <c r="C40" s="77">
        <v>46</v>
      </c>
      <c r="D40" s="174">
        <v>180</v>
      </c>
      <c r="E40" s="174">
        <v>33</v>
      </c>
      <c r="F40" s="174">
        <v>59</v>
      </c>
      <c r="G40" s="174">
        <v>148</v>
      </c>
      <c r="H40" s="174">
        <v>129</v>
      </c>
      <c r="I40" s="174">
        <v>73</v>
      </c>
      <c r="J40" s="174">
        <v>2</v>
      </c>
      <c r="K40" s="174">
        <v>95</v>
      </c>
      <c r="L40" s="174">
        <v>57</v>
      </c>
      <c r="M40" s="174">
        <v>52</v>
      </c>
      <c r="N40" s="174">
        <v>65</v>
      </c>
      <c r="O40" s="187">
        <f t="shared" si="0"/>
        <v>939</v>
      </c>
      <c r="P40" s="9"/>
    </row>
    <row r="41" spans="2:16" ht="13.5" customHeight="1">
      <c r="B41" s="1" t="s">
        <v>120</v>
      </c>
      <c r="C41" s="71">
        <v>46</v>
      </c>
      <c r="D41" s="160">
        <v>166</v>
      </c>
      <c r="E41" s="160">
        <v>0</v>
      </c>
      <c r="F41" s="160">
        <v>57</v>
      </c>
      <c r="G41" s="160">
        <v>67</v>
      </c>
      <c r="H41" s="160">
        <v>121</v>
      </c>
      <c r="I41" s="160">
        <v>54</v>
      </c>
      <c r="J41" s="160">
        <v>7</v>
      </c>
      <c r="K41" s="160">
        <v>59</v>
      </c>
      <c r="L41" s="160">
        <v>36</v>
      </c>
      <c r="M41" s="160">
        <v>21</v>
      </c>
      <c r="N41" s="160">
        <v>17</v>
      </c>
      <c r="O41" s="185">
        <f t="shared" si="0"/>
        <v>651</v>
      </c>
      <c r="P41" s="9"/>
    </row>
    <row r="42" spans="2:16" ht="13.5" customHeight="1">
      <c r="B42" s="1" t="s">
        <v>121</v>
      </c>
      <c r="C42" s="71">
        <v>81</v>
      </c>
      <c r="D42" s="160">
        <v>189</v>
      </c>
      <c r="E42" s="160">
        <v>16</v>
      </c>
      <c r="F42" s="160">
        <v>62</v>
      </c>
      <c r="G42" s="160">
        <v>147</v>
      </c>
      <c r="H42" s="160">
        <v>156</v>
      </c>
      <c r="I42" s="160">
        <v>80</v>
      </c>
      <c r="J42" s="160">
        <v>17</v>
      </c>
      <c r="K42" s="160">
        <v>129</v>
      </c>
      <c r="L42" s="160">
        <v>61</v>
      </c>
      <c r="M42" s="160">
        <v>30</v>
      </c>
      <c r="N42" s="160">
        <v>116</v>
      </c>
      <c r="O42" s="185">
        <f t="shared" si="0"/>
        <v>1084</v>
      </c>
      <c r="P42" s="9"/>
    </row>
    <row r="43" spans="2:16" ht="13.5" customHeight="1">
      <c r="B43" s="1" t="s">
        <v>122</v>
      </c>
      <c r="C43" s="71">
        <v>49</v>
      </c>
      <c r="D43" s="160">
        <v>107</v>
      </c>
      <c r="E43" s="160">
        <v>1</v>
      </c>
      <c r="F43" s="160">
        <v>60</v>
      </c>
      <c r="G43" s="160">
        <v>132</v>
      </c>
      <c r="H43" s="160">
        <v>117</v>
      </c>
      <c r="I43" s="160">
        <v>57</v>
      </c>
      <c r="J43" s="160">
        <v>2</v>
      </c>
      <c r="K43" s="160">
        <v>87</v>
      </c>
      <c r="L43" s="160">
        <v>47</v>
      </c>
      <c r="M43" s="160">
        <v>7</v>
      </c>
      <c r="N43" s="160">
        <v>48</v>
      </c>
      <c r="O43" s="185">
        <f t="shared" si="0"/>
        <v>714</v>
      </c>
      <c r="P43" s="9"/>
    </row>
    <row r="44" spans="2:16" ht="13.5" customHeight="1">
      <c r="B44" s="10" t="s">
        <v>123</v>
      </c>
      <c r="C44" s="74">
        <v>153</v>
      </c>
      <c r="D44" s="169">
        <v>483</v>
      </c>
      <c r="E44" s="169">
        <v>66</v>
      </c>
      <c r="F44" s="169">
        <v>108</v>
      </c>
      <c r="G44" s="169">
        <v>277</v>
      </c>
      <c r="H44" s="169">
        <v>408</v>
      </c>
      <c r="I44" s="169">
        <v>215</v>
      </c>
      <c r="J44" s="169">
        <v>5</v>
      </c>
      <c r="K44" s="169">
        <v>279</v>
      </c>
      <c r="L44" s="169">
        <v>121</v>
      </c>
      <c r="M44" s="169">
        <v>86</v>
      </c>
      <c r="N44" s="169">
        <v>77</v>
      </c>
      <c r="O44" s="186">
        <f t="shared" si="0"/>
        <v>2278</v>
      </c>
      <c r="P44" s="9"/>
    </row>
    <row r="45" spans="2:16" ht="13.5" customHeight="1">
      <c r="B45" s="11" t="s">
        <v>124</v>
      </c>
      <c r="C45" s="77">
        <v>64</v>
      </c>
      <c r="D45" s="174">
        <v>73</v>
      </c>
      <c r="E45" s="174">
        <v>0</v>
      </c>
      <c r="F45" s="174">
        <v>73</v>
      </c>
      <c r="G45" s="174">
        <v>90</v>
      </c>
      <c r="H45" s="174">
        <v>122</v>
      </c>
      <c r="I45" s="174">
        <v>69</v>
      </c>
      <c r="J45" s="174">
        <v>11</v>
      </c>
      <c r="K45" s="174">
        <v>57</v>
      </c>
      <c r="L45" s="174">
        <v>47</v>
      </c>
      <c r="M45" s="174">
        <v>45</v>
      </c>
      <c r="N45" s="174">
        <v>98</v>
      </c>
      <c r="O45" s="187">
        <f t="shared" si="0"/>
        <v>749</v>
      </c>
      <c r="P45" s="9"/>
    </row>
    <row r="46" spans="2:16" ht="13.5" customHeight="1">
      <c r="B46" s="1" t="s">
        <v>125</v>
      </c>
      <c r="C46" s="71">
        <v>114</v>
      </c>
      <c r="D46" s="160">
        <v>182</v>
      </c>
      <c r="E46" s="160">
        <v>5</v>
      </c>
      <c r="F46" s="160">
        <v>88</v>
      </c>
      <c r="G46" s="160">
        <v>118</v>
      </c>
      <c r="H46" s="160">
        <v>108</v>
      </c>
      <c r="I46" s="160">
        <v>73</v>
      </c>
      <c r="J46" s="160">
        <v>3</v>
      </c>
      <c r="K46" s="160">
        <v>113</v>
      </c>
      <c r="L46" s="160">
        <v>52</v>
      </c>
      <c r="M46" s="160">
        <v>24</v>
      </c>
      <c r="N46" s="160">
        <v>80</v>
      </c>
      <c r="O46" s="185">
        <f t="shared" si="0"/>
        <v>960</v>
      </c>
      <c r="P46" s="9"/>
    </row>
    <row r="47" spans="2:16" ht="13.5" customHeight="1">
      <c r="B47" s="1" t="s">
        <v>126</v>
      </c>
      <c r="C47" s="71">
        <v>55</v>
      </c>
      <c r="D47" s="160">
        <v>67</v>
      </c>
      <c r="E47" s="160">
        <v>20</v>
      </c>
      <c r="F47" s="160">
        <v>103</v>
      </c>
      <c r="G47" s="160">
        <v>127</v>
      </c>
      <c r="H47" s="160">
        <v>127</v>
      </c>
      <c r="I47" s="160">
        <v>105</v>
      </c>
      <c r="J47" s="160">
        <v>8</v>
      </c>
      <c r="K47" s="160">
        <v>104</v>
      </c>
      <c r="L47" s="160">
        <v>43</v>
      </c>
      <c r="M47" s="160">
        <v>39</v>
      </c>
      <c r="N47" s="160">
        <v>129</v>
      </c>
      <c r="O47" s="185">
        <f t="shared" si="0"/>
        <v>927</v>
      </c>
      <c r="P47" s="9"/>
    </row>
    <row r="48" spans="2:16" ht="13.5" customHeight="1">
      <c r="B48" s="1" t="s">
        <v>127</v>
      </c>
      <c r="C48" s="71">
        <v>41</v>
      </c>
      <c r="D48" s="160">
        <v>287</v>
      </c>
      <c r="E48" s="160">
        <v>0</v>
      </c>
      <c r="F48" s="160">
        <v>114</v>
      </c>
      <c r="G48" s="160">
        <v>113</v>
      </c>
      <c r="H48" s="160">
        <v>159</v>
      </c>
      <c r="I48" s="160">
        <v>71</v>
      </c>
      <c r="J48" s="160">
        <v>3</v>
      </c>
      <c r="K48" s="160">
        <v>65</v>
      </c>
      <c r="L48" s="160">
        <v>37</v>
      </c>
      <c r="M48" s="160">
        <v>28</v>
      </c>
      <c r="N48" s="160">
        <v>77</v>
      </c>
      <c r="O48" s="185">
        <f t="shared" si="0"/>
        <v>995</v>
      </c>
      <c r="P48" s="9"/>
    </row>
    <row r="49" spans="2:16" ht="13.5" customHeight="1">
      <c r="B49" s="10" t="s">
        <v>128</v>
      </c>
      <c r="C49" s="74">
        <v>42</v>
      </c>
      <c r="D49" s="169">
        <v>125</v>
      </c>
      <c r="E49" s="169">
        <v>7</v>
      </c>
      <c r="F49" s="169">
        <v>37</v>
      </c>
      <c r="G49" s="169">
        <v>98</v>
      </c>
      <c r="H49" s="169">
        <v>109</v>
      </c>
      <c r="I49" s="169">
        <v>76</v>
      </c>
      <c r="J49" s="169">
        <v>8</v>
      </c>
      <c r="K49" s="169">
        <v>82</v>
      </c>
      <c r="L49" s="169">
        <v>33</v>
      </c>
      <c r="M49" s="169">
        <v>25</v>
      </c>
      <c r="N49" s="169">
        <v>124</v>
      </c>
      <c r="O49" s="186">
        <f t="shared" si="0"/>
        <v>766</v>
      </c>
      <c r="P49" s="9"/>
    </row>
    <row r="50" spans="2:16" ht="13.5" customHeight="1">
      <c r="B50" s="1" t="s">
        <v>129</v>
      </c>
      <c r="C50" s="71">
        <v>114</v>
      </c>
      <c r="D50" s="160">
        <v>406</v>
      </c>
      <c r="E50" s="160">
        <v>1</v>
      </c>
      <c r="F50" s="160">
        <v>132</v>
      </c>
      <c r="G50" s="160">
        <v>192</v>
      </c>
      <c r="H50" s="160">
        <v>215</v>
      </c>
      <c r="I50" s="160">
        <v>79</v>
      </c>
      <c r="J50" s="160">
        <v>9</v>
      </c>
      <c r="K50" s="160">
        <v>127</v>
      </c>
      <c r="L50" s="160">
        <v>61</v>
      </c>
      <c r="M50" s="160">
        <v>32</v>
      </c>
      <c r="N50" s="160">
        <v>126</v>
      </c>
      <c r="O50" s="185">
        <f t="shared" si="0"/>
        <v>1494</v>
      </c>
      <c r="P50" s="9"/>
    </row>
    <row r="51" spans="2:16" ht="13.5" customHeight="1" thickBot="1">
      <c r="B51" s="12" t="s">
        <v>130</v>
      </c>
      <c r="C51" s="80">
        <v>47</v>
      </c>
      <c r="D51" s="179">
        <v>174</v>
      </c>
      <c r="E51" s="179">
        <v>6</v>
      </c>
      <c r="F51" s="179">
        <v>102</v>
      </c>
      <c r="G51" s="179">
        <v>71</v>
      </c>
      <c r="H51" s="179">
        <v>127</v>
      </c>
      <c r="I51" s="179">
        <v>55</v>
      </c>
      <c r="J51" s="179">
        <v>4</v>
      </c>
      <c r="K51" s="179">
        <v>80</v>
      </c>
      <c r="L51" s="179">
        <v>23</v>
      </c>
      <c r="M51" s="179">
        <v>8</v>
      </c>
      <c r="N51" s="179">
        <v>139</v>
      </c>
      <c r="O51" s="188">
        <f t="shared" si="0"/>
        <v>836</v>
      </c>
      <c r="P51" s="9"/>
    </row>
    <row r="52" spans="2:15" s="36" customFormat="1" ht="13.5" customHeight="1" thickBot="1" thickTop="1">
      <c r="B52" s="35" t="s">
        <v>131</v>
      </c>
      <c r="C52" s="83">
        <f aca="true" t="shared" si="1" ref="C52:N52">SUM(C5:C51)</f>
        <v>3263</v>
      </c>
      <c r="D52" s="84">
        <f t="shared" si="1"/>
        <v>11337</v>
      </c>
      <c r="E52" s="84">
        <f t="shared" si="1"/>
        <v>2405</v>
      </c>
      <c r="F52" s="84">
        <f t="shared" si="1"/>
        <v>5244</v>
      </c>
      <c r="G52" s="84">
        <f t="shared" si="1"/>
        <v>4780</v>
      </c>
      <c r="H52" s="84">
        <f t="shared" si="1"/>
        <v>8217</v>
      </c>
      <c r="I52" s="84">
        <f t="shared" si="1"/>
        <v>5458</v>
      </c>
      <c r="J52" s="84">
        <f t="shared" si="1"/>
        <v>434</v>
      </c>
      <c r="K52" s="84">
        <f t="shared" si="1"/>
        <v>7923</v>
      </c>
      <c r="L52" s="84">
        <f t="shared" si="1"/>
        <v>3155</v>
      </c>
      <c r="M52" s="84">
        <f t="shared" si="1"/>
        <v>3158</v>
      </c>
      <c r="N52" s="84">
        <f t="shared" si="1"/>
        <v>6165</v>
      </c>
      <c r="O52" s="189">
        <f t="shared" si="0"/>
        <v>61539</v>
      </c>
    </row>
  </sheetData>
  <sheetProtection/>
  <mergeCells count="13">
    <mergeCell ref="I3:I4"/>
    <mergeCell ref="J3:J4"/>
    <mergeCell ref="O3:O4"/>
    <mergeCell ref="K3:K4"/>
    <mergeCell ref="L3:L4"/>
    <mergeCell ref="M3:M4"/>
    <mergeCell ref="N3:N4"/>
    <mergeCell ref="G3:G4"/>
    <mergeCell ref="H3:H4"/>
    <mergeCell ref="B3:B4"/>
    <mergeCell ref="C3:C4"/>
    <mergeCell ref="D3:E3"/>
    <mergeCell ref="F3:F4"/>
  </mergeCells>
  <printOptions horizontalCentered="1"/>
  <pageMargins left="0.5905511811023623" right="0.5905511811023623" top="0.58" bottom="0.3937007874015748" header="0.36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34"/>
  <sheetViews>
    <sheetView view="pageBreakPreview" zoomScale="70" zoomScaleNormal="55" zoomScaleSheetLayoutView="70" zoomScalePageLayoutView="0" workbookViewId="0" topLeftCell="A1">
      <selection activeCell="R1" sqref="R1"/>
    </sheetView>
  </sheetViews>
  <sheetFormatPr defaultColWidth="9.00390625" defaultRowHeight="13.5"/>
  <cols>
    <col min="1" max="1" width="1.37890625" style="14" customWidth="1"/>
    <col min="2" max="2" width="5.75390625" style="14" customWidth="1"/>
    <col min="3" max="3" width="11.875" style="14" customWidth="1"/>
    <col min="4" max="4" width="11.875" style="14" hidden="1" customWidth="1"/>
    <col min="5" max="16" width="11.875" style="14" customWidth="1"/>
    <col min="17" max="17" width="20.00390625" style="14" customWidth="1"/>
    <col min="18" max="18" width="12.125" style="14" bestFit="1" customWidth="1"/>
    <col min="19" max="19" width="18.00390625" style="14" bestFit="1" customWidth="1"/>
    <col min="20" max="20" width="13.25390625" style="14" bestFit="1" customWidth="1"/>
    <col min="21" max="16384" width="9.00390625" style="14" customWidth="1"/>
  </cols>
  <sheetData>
    <row r="1" spans="2:18" ht="13.5">
      <c r="B1" s="2" t="s">
        <v>155</v>
      </c>
      <c r="C1" s="13"/>
      <c r="F1" s="159"/>
      <c r="M1" s="159"/>
      <c r="R1" s="2"/>
    </row>
    <row r="2" spans="2:4" ht="14.25" thickBot="1">
      <c r="B2" s="3" t="s">
        <v>136</v>
      </c>
      <c r="C2" s="13"/>
      <c r="D2" s="3"/>
    </row>
    <row r="3" spans="2:20" s="18" customFormat="1" ht="18.75" customHeight="1">
      <c r="B3" s="294"/>
      <c r="C3" s="295"/>
      <c r="D3" s="15" t="s">
        <v>71</v>
      </c>
      <c r="E3" s="16" t="s">
        <v>72</v>
      </c>
      <c r="F3" s="16" t="s">
        <v>73</v>
      </c>
      <c r="G3" s="16" t="s">
        <v>74</v>
      </c>
      <c r="H3" s="16" t="s">
        <v>75</v>
      </c>
      <c r="I3" s="16" t="s">
        <v>76</v>
      </c>
      <c r="J3" s="16" t="s">
        <v>77</v>
      </c>
      <c r="K3" s="16" t="s">
        <v>78</v>
      </c>
      <c r="L3" s="17" t="s">
        <v>79</v>
      </c>
      <c r="M3" s="17" t="s">
        <v>133</v>
      </c>
      <c r="N3" s="16" t="s">
        <v>137</v>
      </c>
      <c r="O3" s="16" t="s">
        <v>154</v>
      </c>
      <c r="P3" s="215" t="s">
        <v>158</v>
      </c>
      <c r="Q3" s="123"/>
      <c r="R3" s="123"/>
      <c r="S3" s="123"/>
      <c r="T3" s="123"/>
    </row>
    <row r="4" spans="2:20" s="18" customFormat="1" ht="18.75" customHeight="1">
      <c r="B4" s="19"/>
      <c r="C4" s="20" t="s">
        <v>80</v>
      </c>
      <c r="D4" s="21" t="s">
        <v>84</v>
      </c>
      <c r="E4" s="22" t="s">
        <v>84</v>
      </c>
      <c r="F4" s="22" t="s">
        <v>84</v>
      </c>
      <c r="G4" s="22" t="s">
        <v>84</v>
      </c>
      <c r="H4" s="22" t="s">
        <v>84</v>
      </c>
      <c r="I4" s="22" t="s">
        <v>84</v>
      </c>
      <c r="J4" s="22" t="s">
        <v>84</v>
      </c>
      <c r="K4" s="22" t="s">
        <v>84</v>
      </c>
      <c r="L4" s="23" t="s">
        <v>84</v>
      </c>
      <c r="M4" s="23" t="s">
        <v>84</v>
      </c>
      <c r="N4" s="22" t="s">
        <v>84</v>
      </c>
      <c r="O4" s="22" t="s">
        <v>84</v>
      </c>
      <c r="P4" s="205" t="s">
        <v>84</v>
      </c>
      <c r="Q4" s="124"/>
      <c r="R4" s="127"/>
      <c r="S4" s="124"/>
      <c r="T4" s="128"/>
    </row>
    <row r="5" spans="2:20" s="24" customFormat="1" ht="18.75" customHeight="1">
      <c r="B5" s="296" t="s">
        <v>83</v>
      </c>
      <c r="C5" s="297"/>
      <c r="D5" s="44">
        <v>6918554</v>
      </c>
      <c r="E5" s="89">
        <v>7296136</v>
      </c>
      <c r="F5" s="89">
        <v>7349394</v>
      </c>
      <c r="G5" s="89">
        <v>7546298</v>
      </c>
      <c r="H5" s="89">
        <v>7715686</v>
      </c>
      <c r="I5" s="89">
        <v>7770134</v>
      </c>
      <c r="J5" s="89">
        <v>7757582</v>
      </c>
      <c r="K5" s="89">
        <v>7683252</v>
      </c>
      <c r="L5" s="90">
        <v>7659463</v>
      </c>
      <c r="M5" s="90">
        <v>7676160</v>
      </c>
      <c r="N5" s="89">
        <v>7688392</v>
      </c>
      <c r="O5" s="89">
        <v>7534990</v>
      </c>
      <c r="P5" s="206">
        <v>7491116</v>
      </c>
      <c r="Q5" s="124"/>
      <c r="R5" s="127"/>
      <c r="S5" s="198"/>
      <c r="T5" s="128"/>
    </row>
    <row r="6" spans="2:20" s="25" customFormat="1" ht="18.75" customHeight="1">
      <c r="B6" s="298"/>
      <c r="C6" s="299"/>
      <c r="D6" s="45">
        <v>4454621</v>
      </c>
      <c r="E6" s="91">
        <v>5001849</v>
      </c>
      <c r="F6" s="91">
        <v>5153378</v>
      </c>
      <c r="G6" s="91">
        <v>5439753</v>
      </c>
      <c r="H6" s="91">
        <v>5617054</v>
      </c>
      <c r="I6" s="91">
        <v>5743709</v>
      </c>
      <c r="J6" s="91">
        <v>5805981</v>
      </c>
      <c r="K6" s="91">
        <v>5874096</v>
      </c>
      <c r="L6" s="92">
        <v>5941469</v>
      </c>
      <c r="M6" s="92">
        <v>6021016</v>
      </c>
      <c r="N6" s="91">
        <v>6097153</v>
      </c>
      <c r="O6" s="91">
        <v>6066922</v>
      </c>
      <c r="P6" s="207">
        <v>6090770</v>
      </c>
      <c r="Q6" s="124"/>
      <c r="R6" s="127"/>
      <c r="S6" s="198"/>
      <c r="T6" s="128"/>
    </row>
    <row r="7" spans="2:20" s="26" customFormat="1" ht="18.75" customHeight="1">
      <c r="B7" s="289" t="s">
        <v>82</v>
      </c>
      <c r="C7" s="290"/>
      <c r="D7" s="46">
        <v>910521</v>
      </c>
      <c r="E7" s="93">
        <v>902646</v>
      </c>
      <c r="F7" s="93">
        <v>893668</v>
      </c>
      <c r="G7" s="93">
        <v>964846</v>
      </c>
      <c r="H7" s="93">
        <v>894854</v>
      </c>
      <c r="I7" s="93">
        <v>886232</v>
      </c>
      <c r="J7" s="93">
        <v>857437</v>
      </c>
      <c r="K7" s="93">
        <v>832765</v>
      </c>
      <c r="L7" s="94">
        <v>818145</v>
      </c>
      <c r="M7" s="94">
        <v>808594</v>
      </c>
      <c r="N7" s="93">
        <v>793545</v>
      </c>
      <c r="O7" s="93">
        <v>747142</v>
      </c>
      <c r="P7" s="208">
        <v>731663</v>
      </c>
      <c r="Q7" s="124"/>
      <c r="R7" s="127"/>
      <c r="S7" s="198"/>
      <c r="T7" s="128"/>
    </row>
    <row r="8" spans="2:20" s="27" customFormat="1" ht="18.75" customHeight="1">
      <c r="B8" s="287"/>
      <c r="C8" s="288"/>
      <c r="D8" s="45">
        <v>488372</v>
      </c>
      <c r="E8" s="91">
        <v>511223</v>
      </c>
      <c r="F8" s="91">
        <v>514691</v>
      </c>
      <c r="G8" s="91">
        <v>530195</v>
      </c>
      <c r="H8" s="91">
        <v>534147</v>
      </c>
      <c r="I8" s="91">
        <v>536285</v>
      </c>
      <c r="J8" s="91">
        <v>528304</v>
      </c>
      <c r="K8" s="91">
        <v>523288</v>
      </c>
      <c r="L8" s="92">
        <v>527228</v>
      </c>
      <c r="M8" s="92">
        <v>526998</v>
      </c>
      <c r="N8" s="99">
        <v>524396</v>
      </c>
      <c r="O8" s="99">
        <v>510199</v>
      </c>
      <c r="P8" s="209">
        <v>506891</v>
      </c>
      <c r="Q8" s="124"/>
      <c r="R8" s="127"/>
      <c r="S8" s="198"/>
      <c r="T8" s="128"/>
    </row>
    <row r="9" spans="2:20" s="26" customFormat="1" ht="18.75" customHeight="1">
      <c r="B9" s="289" t="s">
        <v>81</v>
      </c>
      <c r="C9" s="290"/>
      <c r="D9" s="46">
        <v>151977</v>
      </c>
      <c r="E9" s="93">
        <v>151823</v>
      </c>
      <c r="F9" s="93">
        <v>149531</v>
      </c>
      <c r="G9" s="93">
        <v>149365</v>
      </c>
      <c r="H9" s="93">
        <v>148817</v>
      </c>
      <c r="I9" s="93">
        <v>142721</v>
      </c>
      <c r="J9" s="93">
        <v>140867</v>
      </c>
      <c r="K9" s="93">
        <v>136935</v>
      </c>
      <c r="L9" s="94">
        <v>134724</v>
      </c>
      <c r="M9" s="94">
        <v>130645</v>
      </c>
      <c r="N9" s="93">
        <v>127481</v>
      </c>
      <c r="O9" s="93">
        <v>121025</v>
      </c>
      <c r="P9" s="208">
        <v>117666</v>
      </c>
      <c r="Q9" s="124"/>
      <c r="R9" s="127"/>
      <c r="S9" s="198"/>
      <c r="T9" s="128"/>
    </row>
    <row r="10" spans="2:20" s="27" customFormat="1" ht="18.75" customHeight="1">
      <c r="B10" s="287"/>
      <c r="C10" s="288"/>
      <c r="D10" s="45">
        <v>72846</v>
      </c>
      <c r="E10" s="91">
        <v>79075</v>
      </c>
      <c r="F10" s="91">
        <v>79649</v>
      </c>
      <c r="G10" s="91">
        <v>82056</v>
      </c>
      <c r="H10" s="91">
        <v>83540</v>
      </c>
      <c r="I10" s="91">
        <v>80242</v>
      </c>
      <c r="J10" s="91">
        <v>82126</v>
      </c>
      <c r="K10" s="91">
        <v>81776</v>
      </c>
      <c r="L10" s="92">
        <v>83313</v>
      </c>
      <c r="M10" s="92">
        <v>81235</v>
      </c>
      <c r="N10" s="99">
        <v>80977</v>
      </c>
      <c r="O10" s="99">
        <v>79123</v>
      </c>
      <c r="P10" s="209">
        <v>79136</v>
      </c>
      <c r="Q10" s="124"/>
      <c r="R10" s="127"/>
      <c r="S10" s="198"/>
      <c r="T10" s="128"/>
    </row>
    <row r="11" spans="2:20" s="26" customFormat="1" ht="18.75" customHeight="1">
      <c r="B11" s="289" t="s">
        <v>58</v>
      </c>
      <c r="C11" s="290"/>
      <c r="D11" s="46">
        <v>7981052</v>
      </c>
      <c r="E11" s="93">
        <v>8350605</v>
      </c>
      <c r="F11" s="93">
        <v>8392593</v>
      </c>
      <c r="G11" s="93">
        <v>8660509</v>
      </c>
      <c r="H11" s="93">
        <v>8759357</v>
      </c>
      <c r="I11" s="93">
        <v>8799087</v>
      </c>
      <c r="J11" s="93">
        <v>8755886</v>
      </c>
      <c r="K11" s="93">
        <v>8652952</v>
      </c>
      <c r="L11" s="94">
        <v>8612332</v>
      </c>
      <c r="M11" s="94">
        <v>8615399</v>
      </c>
      <c r="N11" s="93">
        <v>8609418</v>
      </c>
      <c r="O11" s="93">
        <v>8403157</v>
      </c>
      <c r="P11" s="208">
        <v>8340445</v>
      </c>
      <c r="Q11" s="124"/>
      <c r="R11" s="127"/>
      <c r="S11" s="198"/>
      <c r="T11" s="128"/>
    </row>
    <row r="12" spans="2:20" s="27" customFormat="1" ht="18.75" customHeight="1">
      <c r="B12" s="291"/>
      <c r="C12" s="292"/>
      <c r="D12" s="47">
        <v>5015839</v>
      </c>
      <c r="E12" s="95">
        <v>5592147</v>
      </c>
      <c r="F12" s="95">
        <v>5747718</v>
      </c>
      <c r="G12" s="95">
        <v>6052004</v>
      </c>
      <c r="H12" s="95">
        <v>6234741</v>
      </c>
      <c r="I12" s="95">
        <v>6360236</v>
      </c>
      <c r="J12" s="95">
        <v>6416411</v>
      </c>
      <c r="K12" s="95">
        <v>6479160</v>
      </c>
      <c r="L12" s="96">
        <v>6552010</v>
      </c>
      <c r="M12" s="96">
        <v>6629249</v>
      </c>
      <c r="N12" s="95">
        <v>6702526</v>
      </c>
      <c r="O12" s="95">
        <v>6656244</v>
      </c>
      <c r="P12" s="210">
        <v>6676797</v>
      </c>
      <c r="Q12" s="124"/>
      <c r="R12" s="127"/>
      <c r="S12" s="198"/>
      <c r="T12" s="128"/>
    </row>
    <row r="13" spans="2:20" s="26" customFormat="1" ht="18.75" customHeight="1">
      <c r="B13" s="285" t="s">
        <v>59</v>
      </c>
      <c r="C13" s="286"/>
      <c r="D13" s="48">
        <v>8911</v>
      </c>
      <c r="E13" s="97">
        <v>9193</v>
      </c>
      <c r="F13" s="97">
        <v>9023</v>
      </c>
      <c r="G13" s="97">
        <v>9083</v>
      </c>
      <c r="H13" s="97">
        <v>9130</v>
      </c>
      <c r="I13" s="97">
        <v>9144</v>
      </c>
      <c r="J13" s="97">
        <v>8726</v>
      </c>
      <c r="K13" s="97">
        <v>8745</v>
      </c>
      <c r="L13" s="98">
        <v>8633</v>
      </c>
      <c r="M13" s="98">
        <v>8369</v>
      </c>
      <c r="N13" s="97">
        <v>8298</v>
      </c>
      <c r="O13" s="97">
        <v>7971</v>
      </c>
      <c r="P13" s="211">
        <v>7944</v>
      </c>
      <c r="Q13" s="124"/>
      <c r="R13" s="127"/>
      <c r="S13" s="198"/>
      <c r="T13" s="128"/>
    </row>
    <row r="14" spans="2:20" s="27" customFormat="1" ht="18.75" customHeight="1">
      <c r="B14" s="287"/>
      <c r="C14" s="288"/>
      <c r="D14" s="49">
        <v>5200</v>
      </c>
      <c r="E14" s="99">
        <v>5738</v>
      </c>
      <c r="F14" s="99">
        <v>5858</v>
      </c>
      <c r="G14" s="99">
        <v>6086</v>
      </c>
      <c r="H14" s="99">
        <v>6223</v>
      </c>
      <c r="I14" s="99">
        <v>6357</v>
      </c>
      <c r="J14" s="99">
        <v>6248</v>
      </c>
      <c r="K14" s="99">
        <v>6264</v>
      </c>
      <c r="L14" s="99">
        <v>6354</v>
      </c>
      <c r="M14" s="99">
        <v>6136</v>
      </c>
      <c r="N14" s="99">
        <v>6153</v>
      </c>
      <c r="O14" s="99">
        <v>5996</v>
      </c>
      <c r="P14" s="209">
        <v>6123</v>
      </c>
      <c r="Q14" s="124"/>
      <c r="R14" s="127"/>
      <c r="S14" s="198"/>
      <c r="T14" s="128"/>
    </row>
    <row r="15" spans="2:20" s="26" customFormat="1" ht="18.75" customHeight="1">
      <c r="B15" s="289" t="s">
        <v>60</v>
      </c>
      <c r="C15" s="290"/>
      <c r="D15" s="46">
        <v>4335</v>
      </c>
      <c r="E15" s="93">
        <v>4562</v>
      </c>
      <c r="F15" s="93">
        <v>4565</v>
      </c>
      <c r="G15" s="93">
        <v>4684</v>
      </c>
      <c r="H15" s="93">
        <v>4742</v>
      </c>
      <c r="I15" s="93">
        <v>4748</v>
      </c>
      <c r="J15" s="93">
        <v>4638</v>
      </c>
      <c r="K15" s="93">
        <v>4557</v>
      </c>
      <c r="L15" s="94">
        <v>4477</v>
      </c>
      <c r="M15" s="94">
        <v>4463</v>
      </c>
      <c r="N15" s="93">
        <v>4441</v>
      </c>
      <c r="O15" s="93">
        <v>4439</v>
      </c>
      <c r="P15" s="208">
        <v>4382</v>
      </c>
      <c r="Q15" s="124"/>
      <c r="R15" s="127"/>
      <c r="S15" s="198"/>
      <c r="T15" s="128"/>
    </row>
    <row r="16" spans="2:20" s="27" customFormat="1" ht="18.75" customHeight="1">
      <c r="B16" s="287"/>
      <c r="C16" s="288"/>
      <c r="D16" s="49">
        <v>2616</v>
      </c>
      <c r="E16" s="99">
        <v>2984</v>
      </c>
      <c r="F16" s="99">
        <v>3105</v>
      </c>
      <c r="G16" s="99">
        <v>3257</v>
      </c>
      <c r="H16" s="99">
        <v>3357</v>
      </c>
      <c r="I16" s="99">
        <v>3420</v>
      </c>
      <c r="J16" s="99">
        <v>3463</v>
      </c>
      <c r="K16" s="99">
        <v>3437</v>
      </c>
      <c r="L16" s="99">
        <v>3447</v>
      </c>
      <c r="M16" s="99">
        <v>3452</v>
      </c>
      <c r="N16" s="99">
        <v>3458</v>
      </c>
      <c r="O16" s="99">
        <v>3499</v>
      </c>
      <c r="P16" s="209">
        <v>3507</v>
      </c>
      <c r="Q16" s="124"/>
      <c r="R16" s="125"/>
      <c r="S16" s="198"/>
      <c r="T16" s="128"/>
    </row>
    <row r="17" spans="2:20" s="26" customFormat="1" ht="18.75" customHeight="1">
      <c r="B17" s="289" t="s">
        <v>61</v>
      </c>
      <c r="C17" s="290"/>
      <c r="D17" s="46">
        <v>1329</v>
      </c>
      <c r="E17" s="93">
        <v>1428</v>
      </c>
      <c r="F17" s="93">
        <v>1458</v>
      </c>
      <c r="G17" s="93">
        <v>1486</v>
      </c>
      <c r="H17" s="93">
        <v>1506</v>
      </c>
      <c r="I17" s="93">
        <v>1487</v>
      </c>
      <c r="J17" s="93">
        <v>1421</v>
      </c>
      <c r="K17" s="93">
        <v>1397</v>
      </c>
      <c r="L17" s="94">
        <v>1383</v>
      </c>
      <c r="M17" s="94">
        <v>1376</v>
      </c>
      <c r="N17" s="93">
        <v>1384</v>
      </c>
      <c r="O17" s="93">
        <v>1358</v>
      </c>
      <c r="P17" s="208">
        <v>1398</v>
      </c>
      <c r="Q17" s="123"/>
      <c r="R17" s="123"/>
      <c r="S17" s="198"/>
      <c r="T17" s="123"/>
    </row>
    <row r="18" spans="2:16" s="27" customFormat="1" ht="18.75" customHeight="1">
      <c r="B18" s="287"/>
      <c r="C18" s="288"/>
      <c r="D18" s="49">
        <v>812</v>
      </c>
      <c r="E18" s="99">
        <v>938</v>
      </c>
      <c r="F18" s="99">
        <v>998</v>
      </c>
      <c r="G18" s="99">
        <v>1050</v>
      </c>
      <c r="H18" s="99">
        <v>1076</v>
      </c>
      <c r="I18" s="99">
        <v>1070</v>
      </c>
      <c r="J18" s="99">
        <v>1062</v>
      </c>
      <c r="K18" s="99">
        <v>1062</v>
      </c>
      <c r="L18" s="99">
        <v>1077</v>
      </c>
      <c r="M18" s="99">
        <v>1077</v>
      </c>
      <c r="N18" s="99">
        <v>1094</v>
      </c>
      <c r="O18" s="99">
        <v>1082</v>
      </c>
      <c r="P18" s="209">
        <v>1114</v>
      </c>
    </row>
    <row r="19" spans="2:16" s="26" customFormat="1" ht="18.75" customHeight="1">
      <c r="B19" s="289" t="s">
        <v>62</v>
      </c>
      <c r="C19" s="290"/>
      <c r="D19" s="46">
        <v>415</v>
      </c>
      <c r="E19" s="93">
        <v>431</v>
      </c>
      <c r="F19" s="93">
        <v>421</v>
      </c>
      <c r="G19" s="93">
        <v>428</v>
      </c>
      <c r="H19" s="93">
        <v>425</v>
      </c>
      <c r="I19" s="93">
        <v>432</v>
      </c>
      <c r="J19" s="93">
        <v>404</v>
      </c>
      <c r="K19" s="93">
        <v>407</v>
      </c>
      <c r="L19" s="94">
        <v>399</v>
      </c>
      <c r="M19" s="94">
        <v>407</v>
      </c>
      <c r="N19" s="93">
        <v>412</v>
      </c>
      <c r="O19" s="93">
        <v>417</v>
      </c>
      <c r="P19" s="208">
        <v>414</v>
      </c>
    </row>
    <row r="20" spans="2:16" s="27" customFormat="1" ht="18.75" customHeight="1">
      <c r="B20" s="287"/>
      <c r="C20" s="288"/>
      <c r="D20" s="49">
        <v>244</v>
      </c>
      <c r="E20" s="99">
        <v>269</v>
      </c>
      <c r="F20" s="99">
        <v>275</v>
      </c>
      <c r="G20" s="99">
        <v>287</v>
      </c>
      <c r="H20" s="99">
        <v>292</v>
      </c>
      <c r="I20" s="99">
        <v>299</v>
      </c>
      <c r="J20" s="99">
        <v>301</v>
      </c>
      <c r="K20" s="99">
        <v>312</v>
      </c>
      <c r="L20" s="99">
        <v>312</v>
      </c>
      <c r="M20" s="99">
        <v>319</v>
      </c>
      <c r="N20" s="99">
        <v>316</v>
      </c>
      <c r="O20" s="99">
        <v>329</v>
      </c>
      <c r="P20" s="209">
        <v>328</v>
      </c>
    </row>
    <row r="21" spans="2:16" s="26" customFormat="1" ht="18.75" customHeight="1">
      <c r="B21" s="289" t="s">
        <v>63</v>
      </c>
      <c r="C21" s="290"/>
      <c r="D21" s="46">
        <v>232</v>
      </c>
      <c r="E21" s="93">
        <v>248</v>
      </c>
      <c r="F21" s="93">
        <v>242</v>
      </c>
      <c r="G21" s="93">
        <v>244</v>
      </c>
      <c r="H21" s="93">
        <v>247</v>
      </c>
      <c r="I21" s="93">
        <v>240</v>
      </c>
      <c r="J21" s="93">
        <v>241</v>
      </c>
      <c r="K21" s="93">
        <v>242</v>
      </c>
      <c r="L21" s="94">
        <v>245</v>
      </c>
      <c r="M21" s="94">
        <v>230</v>
      </c>
      <c r="N21" s="93">
        <v>221</v>
      </c>
      <c r="O21" s="93">
        <v>221</v>
      </c>
      <c r="P21" s="208">
        <v>216</v>
      </c>
    </row>
    <row r="22" spans="2:16" s="27" customFormat="1" ht="18.75" customHeight="1">
      <c r="B22" s="287"/>
      <c r="C22" s="288"/>
      <c r="D22" s="49">
        <v>144</v>
      </c>
      <c r="E22" s="99">
        <v>171</v>
      </c>
      <c r="F22" s="99">
        <v>175</v>
      </c>
      <c r="G22" s="99">
        <v>180</v>
      </c>
      <c r="H22" s="99">
        <v>180</v>
      </c>
      <c r="I22" s="99">
        <v>176</v>
      </c>
      <c r="J22" s="99">
        <v>182</v>
      </c>
      <c r="K22" s="99">
        <v>197</v>
      </c>
      <c r="L22" s="99">
        <v>201</v>
      </c>
      <c r="M22" s="99">
        <v>194</v>
      </c>
      <c r="N22" s="99">
        <v>186</v>
      </c>
      <c r="O22" s="99">
        <v>186</v>
      </c>
      <c r="P22" s="209">
        <v>182</v>
      </c>
    </row>
    <row r="23" spans="2:16" s="26" customFormat="1" ht="18.75" customHeight="1">
      <c r="B23" s="289" t="s">
        <v>64</v>
      </c>
      <c r="C23" s="290"/>
      <c r="D23" s="46">
        <v>474</v>
      </c>
      <c r="E23" s="93">
        <v>471</v>
      </c>
      <c r="F23" s="93">
        <v>442</v>
      </c>
      <c r="G23" s="93">
        <v>431</v>
      </c>
      <c r="H23" s="93">
        <v>425</v>
      </c>
      <c r="I23" s="93">
        <v>418</v>
      </c>
      <c r="J23" s="93">
        <v>378</v>
      </c>
      <c r="K23" s="93">
        <v>353</v>
      </c>
      <c r="L23" s="94">
        <v>335</v>
      </c>
      <c r="M23" s="94">
        <v>327</v>
      </c>
      <c r="N23" s="93">
        <v>321</v>
      </c>
      <c r="O23" s="93">
        <v>321</v>
      </c>
      <c r="P23" s="208">
        <v>313</v>
      </c>
    </row>
    <row r="24" spans="2:16" s="27" customFormat="1" ht="18.75" customHeight="1">
      <c r="B24" s="287"/>
      <c r="C24" s="288"/>
      <c r="D24" s="49">
        <v>216</v>
      </c>
      <c r="E24" s="99">
        <v>226</v>
      </c>
      <c r="F24" s="99">
        <v>230</v>
      </c>
      <c r="G24" s="99">
        <v>240</v>
      </c>
      <c r="H24" s="99">
        <v>244</v>
      </c>
      <c r="I24" s="99">
        <v>246</v>
      </c>
      <c r="J24" s="99">
        <v>241</v>
      </c>
      <c r="K24" s="99">
        <v>220</v>
      </c>
      <c r="L24" s="99">
        <v>217</v>
      </c>
      <c r="M24" s="99">
        <v>221</v>
      </c>
      <c r="N24" s="99">
        <v>222</v>
      </c>
      <c r="O24" s="99">
        <v>223</v>
      </c>
      <c r="P24" s="209">
        <v>223</v>
      </c>
    </row>
    <row r="25" spans="2:16" s="26" customFormat="1" ht="18.75" customHeight="1">
      <c r="B25" s="289" t="s">
        <v>58</v>
      </c>
      <c r="C25" s="290"/>
      <c r="D25" s="46">
        <v>15696</v>
      </c>
      <c r="E25" s="93">
        <v>16333</v>
      </c>
      <c r="F25" s="93">
        <v>16151</v>
      </c>
      <c r="G25" s="93">
        <v>16356</v>
      </c>
      <c r="H25" s="93">
        <v>16475</v>
      </c>
      <c r="I25" s="93">
        <v>16469</v>
      </c>
      <c r="J25" s="93">
        <v>15808</v>
      </c>
      <c r="K25" s="93">
        <v>15701</v>
      </c>
      <c r="L25" s="94">
        <v>15472</v>
      </c>
      <c r="M25" s="94">
        <v>15172</v>
      </c>
      <c r="N25" s="93">
        <v>15077</v>
      </c>
      <c r="O25" s="93">
        <v>14727</v>
      </c>
      <c r="P25" s="208">
        <v>14667</v>
      </c>
    </row>
    <row r="26" spans="2:16" s="27" customFormat="1" ht="18.75" customHeight="1">
      <c r="B26" s="291"/>
      <c r="C26" s="292"/>
      <c r="D26" s="47">
        <v>9232</v>
      </c>
      <c r="E26" s="95">
        <v>10326</v>
      </c>
      <c r="F26" s="95">
        <v>10641</v>
      </c>
      <c r="G26" s="95">
        <v>11100</v>
      </c>
      <c r="H26" s="95">
        <v>11372</v>
      </c>
      <c r="I26" s="95">
        <v>11568</v>
      </c>
      <c r="J26" s="95">
        <v>11497</v>
      </c>
      <c r="K26" s="95">
        <v>11492</v>
      </c>
      <c r="L26" s="96">
        <v>11608</v>
      </c>
      <c r="M26" s="96">
        <v>11399</v>
      </c>
      <c r="N26" s="95">
        <v>11429</v>
      </c>
      <c r="O26" s="95">
        <v>11315</v>
      </c>
      <c r="P26" s="210">
        <v>11477</v>
      </c>
    </row>
    <row r="27" spans="2:16" s="26" customFormat="1" ht="18.75" customHeight="1">
      <c r="B27" s="285" t="s">
        <v>65</v>
      </c>
      <c r="C27" s="286"/>
      <c r="D27" s="48">
        <v>7996748</v>
      </c>
      <c r="E27" s="97">
        <v>8366938</v>
      </c>
      <c r="F27" s="97">
        <v>8408744</v>
      </c>
      <c r="G27" s="97">
        <v>8676865</v>
      </c>
      <c r="H27" s="97">
        <v>8775832</v>
      </c>
      <c r="I27" s="97">
        <v>8815556</v>
      </c>
      <c r="J27" s="97">
        <v>8771694</v>
      </c>
      <c r="K27" s="97">
        <v>8668653</v>
      </c>
      <c r="L27" s="98">
        <v>8627804</v>
      </c>
      <c r="M27" s="98">
        <v>8630571</v>
      </c>
      <c r="N27" s="97">
        <v>8624495</v>
      </c>
      <c r="O27" s="97">
        <v>8417884</v>
      </c>
      <c r="P27" s="211">
        <v>8355112</v>
      </c>
    </row>
    <row r="28" spans="2:16" s="27" customFormat="1" ht="18.75" customHeight="1">
      <c r="B28" s="287"/>
      <c r="C28" s="288"/>
      <c r="D28" s="50">
        <v>5025071</v>
      </c>
      <c r="E28" s="99">
        <v>5602473</v>
      </c>
      <c r="F28" s="99">
        <v>5758359</v>
      </c>
      <c r="G28" s="99">
        <v>6063104</v>
      </c>
      <c r="H28" s="99">
        <v>6246113</v>
      </c>
      <c r="I28" s="99">
        <v>6371804</v>
      </c>
      <c r="J28" s="99">
        <v>6427908</v>
      </c>
      <c r="K28" s="99">
        <v>6490652</v>
      </c>
      <c r="L28" s="100">
        <v>6563618</v>
      </c>
      <c r="M28" s="100">
        <v>6640648</v>
      </c>
      <c r="N28" s="99">
        <v>6713955</v>
      </c>
      <c r="O28" s="99">
        <v>6667559</v>
      </c>
      <c r="P28" s="209">
        <v>6688274</v>
      </c>
    </row>
    <row r="29" spans="2:16" s="29" customFormat="1" ht="18.75" customHeight="1">
      <c r="B29" s="28"/>
      <c r="C29" s="283" t="s">
        <v>66</v>
      </c>
      <c r="D29" s="51">
        <v>7277131</v>
      </c>
      <c r="E29" s="101">
        <v>7361092</v>
      </c>
      <c r="F29" s="101">
        <v>7271272</v>
      </c>
      <c r="G29" s="101">
        <v>7335117</v>
      </c>
      <c r="H29" s="101">
        <v>7228693</v>
      </c>
      <c r="I29" s="101">
        <v>7053354</v>
      </c>
      <c r="J29" s="101">
        <v>6818584</v>
      </c>
      <c r="K29" s="101">
        <v>6513810</v>
      </c>
      <c r="L29" s="101">
        <v>6299840</v>
      </c>
      <c r="M29" s="101">
        <v>6131836</v>
      </c>
      <c r="N29" s="101">
        <v>5965513</v>
      </c>
      <c r="O29" s="101">
        <v>5641662</v>
      </c>
      <c r="P29" s="212">
        <v>5452268</v>
      </c>
    </row>
    <row r="30" spans="2:16" s="31" customFormat="1" ht="18.75" customHeight="1">
      <c r="B30" s="30" t="s">
        <v>67</v>
      </c>
      <c r="C30" s="293"/>
      <c r="D30" s="52">
        <v>4332005</v>
      </c>
      <c r="E30" s="102">
        <v>4621336</v>
      </c>
      <c r="F30" s="102">
        <v>4644375</v>
      </c>
      <c r="G30" s="102">
        <v>4745984</v>
      </c>
      <c r="H30" s="102">
        <v>4723694</v>
      </c>
      <c r="I30" s="102">
        <v>4636021</v>
      </c>
      <c r="J30" s="102">
        <v>4497750</v>
      </c>
      <c r="K30" s="102">
        <v>4360395</v>
      </c>
      <c r="L30" s="102">
        <v>4258880</v>
      </c>
      <c r="M30" s="102">
        <v>4166189</v>
      </c>
      <c r="N30" s="102">
        <v>4081040</v>
      </c>
      <c r="O30" s="102">
        <v>3916080</v>
      </c>
      <c r="P30" s="213">
        <v>3809587</v>
      </c>
    </row>
    <row r="31" spans="2:16" s="29" customFormat="1" ht="18.75" customHeight="1">
      <c r="B31" s="30" t="s">
        <v>68</v>
      </c>
      <c r="C31" s="283" t="s">
        <v>69</v>
      </c>
      <c r="D31" s="51">
        <v>719617</v>
      </c>
      <c r="E31" s="101">
        <v>1005846</v>
      </c>
      <c r="F31" s="101">
        <v>1137472</v>
      </c>
      <c r="G31" s="101">
        <v>1341748</v>
      </c>
      <c r="H31" s="101">
        <v>1547139</v>
      </c>
      <c r="I31" s="101">
        <v>1762202</v>
      </c>
      <c r="J31" s="101">
        <v>1953110</v>
      </c>
      <c r="K31" s="101">
        <v>2154843</v>
      </c>
      <c r="L31" s="101">
        <v>2327964</v>
      </c>
      <c r="M31" s="101">
        <v>2498735</v>
      </c>
      <c r="N31" s="101">
        <v>2658982</v>
      </c>
      <c r="O31" s="101">
        <v>2776222</v>
      </c>
      <c r="P31" s="212">
        <v>2902844</v>
      </c>
    </row>
    <row r="32" spans="2:16" s="31" customFormat="1" ht="18.75" customHeight="1" thickBot="1">
      <c r="B32" s="32"/>
      <c r="C32" s="284"/>
      <c r="D32" s="53">
        <v>693066</v>
      </c>
      <c r="E32" s="103">
        <v>981137</v>
      </c>
      <c r="F32" s="103">
        <v>1113984</v>
      </c>
      <c r="G32" s="103">
        <v>1317120</v>
      </c>
      <c r="H32" s="103">
        <v>1522419</v>
      </c>
      <c r="I32" s="103">
        <v>1735783</v>
      </c>
      <c r="J32" s="103">
        <v>1930158</v>
      </c>
      <c r="K32" s="103">
        <v>2130257</v>
      </c>
      <c r="L32" s="103">
        <v>2304738</v>
      </c>
      <c r="M32" s="103">
        <v>2474459</v>
      </c>
      <c r="N32" s="103">
        <v>2632915</v>
      </c>
      <c r="O32" s="103">
        <v>2751479</v>
      </c>
      <c r="P32" s="214">
        <v>2878687</v>
      </c>
    </row>
    <row r="33" spans="2:3" ht="18.75" customHeight="1">
      <c r="B33" s="13" t="s">
        <v>70</v>
      </c>
      <c r="C33" s="13"/>
    </row>
    <row r="34" spans="2:3" ht="13.5">
      <c r="B34" s="231"/>
      <c r="C34" s="13"/>
    </row>
  </sheetData>
  <sheetProtection/>
  <mergeCells count="16">
    <mergeCell ref="B3:C3"/>
    <mergeCell ref="B5:C5"/>
    <mergeCell ref="B6:C6"/>
    <mergeCell ref="B9:C10"/>
    <mergeCell ref="B7:C8"/>
    <mergeCell ref="B15:C16"/>
    <mergeCell ref="C29:C30"/>
    <mergeCell ref="B21:C22"/>
    <mergeCell ref="B11:C12"/>
    <mergeCell ref="B13:C14"/>
    <mergeCell ref="B19:C20"/>
    <mergeCell ref="B17:C18"/>
    <mergeCell ref="C31:C32"/>
    <mergeCell ref="B27:C28"/>
    <mergeCell ref="B25:C26"/>
    <mergeCell ref="B23:C24"/>
  </mergeCells>
  <printOptions horizontalCentered="1"/>
  <pageMargins left="0.24" right="0.22" top="0.66" bottom="0.5905511811023623" header="0.1968503937007874" footer="0.196850393700787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sakurai_y</dc:creator>
  <cp:keywords/>
  <dc:description/>
  <cp:lastModifiedBy>kawazoe_s</cp:lastModifiedBy>
  <cp:lastPrinted>2010-03-13T11:54:48Z</cp:lastPrinted>
  <dcterms:created xsi:type="dcterms:W3CDTF">2006-11-15T01:28:22Z</dcterms:created>
  <dcterms:modified xsi:type="dcterms:W3CDTF">2010-03-13T13:17:48Z</dcterms:modified>
  <cp:category/>
  <cp:version/>
  <cp:contentType/>
  <cp:contentStatus/>
</cp:coreProperties>
</file>