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st01\大臣官房_環境計画課\05_地域政策ライン\03【小分類】契約関係(28)\0315_令和3年マニュアル改訂検討\07_政府実行計画（事務事業編へ反映）\政府のFU調査\"/>
    </mc:Choice>
  </mc:AlternateContent>
  <bookViews>
    <workbookView xWindow="-110" yWindow="-110" windowWidth="23260" windowHeight="12580" tabRatio="682" firstSheet="1" activeTab="1"/>
  </bookViews>
  <sheets>
    <sheet name="コード表" sheetId="3" state="hidden" r:id="rId1"/>
    <sheet name="記入要領①" sheetId="5" r:id="rId2"/>
    <sheet name="記入要領②" sheetId="8" r:id="rId3"/>
    <sheet name="調査票１" sheetId="1" r:id="rId4"/>
    <sheet name="調査票２" sheetId="4" r:id="rId5"/>
    <sheet name="判定シート(建築物)" sheetId="9" r:id="rId6"/>
    <sheet name="判定基準" sheetId="7" r:id="rId7"/>
    <sheet name="参照シート" sheetId="2" state="hidden" r:id="rId8"/>
  </sheets>
  <externalReferences>
    <externalReference r:id="rId9"/>
  </externalReferences>
  <definedNames>
    <definedName name="_xlnm._FilterDatabase" localSheetId="0" hidden="1">コード表!$C$1:$C$3322</definedName>
    <definedName name="_xlnm.Print_Area" localSheetId="1">記入要領①!$A$1:$O$50</definedName>
    <definedName name="_xlnm.Print_Area" localSheetId="2">記入要領②!$A$1:$M$113</definedName>
    <definedName name="_xlnm.Print_Area" localSheetId="3">調査票１!$A$1:$L$27</definedName>
    <definedName name="_xlnm.Print_Area" localSheetId="4">調査票２!$A$1:$AH$359</definedName>
    <definedName name="_xlnm.Print_Area" localSheetId="5">'判定シート(建築物)'!$A$1:$R$358</definedName>
    <definedName name="_xlnm.Print_Area" localSheetId="6">判定基準!$A$1:$K$39</definedName>
    <definedName name="ガス種類">[1]参照リスト!$O$6:$O$15</definedName>
    <definedName name="その他">参照シート!#REF!</definedName>
    <definedName name="データセンター・情報通信施設">参照シート!#REF!</definedName>
    <definedName name="医療・福祉施設">参照シート!#REF!</definedName>
    <definedName name="飲食・商業施設">参照シート!#REF!</definedName>
    <definedName name="格納施設・倉庫・畜舎">参照シート!#REF!</definedName>
    <definedName name="観測・研究・実験施設">参照シート!#REF!</definedName>
    <definedName name="教育・研修・訓練施設">参照シート!#REF!</definedName>
    <definedName name="空港施設">参照シート!#REF!</definedName>
    <definedName name="公園施設">参照シート!#REF!</definedName>
    <definedName name="工場施設・整備場">参照シート!#REF!</definedName>
    <definedName name="最終処分場・焼却施設">参照シート!#REF!</definedName>
    <definedName name="事務庁舎">参照シート!#REF!</definedName>
    <definedName name="収容・鑑別施設">参照シート!#REF!</definedName>
    <definedName name="宿泊・迎賓施設・宿舎">参照シート!#REF!</definedName>
    <definedName name="省庁名">[1]参照リスト!$C$6:$C$27</definedName>
    <definedName name="発電所">参照シート!#REF!</definedName>
    <definedName name="文化施設">参照シート!#REF!</definedName>
    <definedName name="保安防災施設">参照シート!#REF!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58" i="4" l="1"/>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I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9" i="9"/>
  <c r="F10" i="9"/>
  <c r="E17" i="1"/>
  <c r="I12" i="7"/>
  <c r="I11" i="7"/>
  <c r="AG270" i="4" s="1"/>
  <c r="C39" i="7"/>
  <c r="C38" i="7"/>
  <c r="C37" i="7"/>
  <c r="C35" i="7"/>
  <c r="C34" i="7"/>
  <c r="C33" i="7"/>
  <c r="C32" i="7"/>
  <c r="C31" i="7"/>
  <c r="C30" i="7"/>
  <c r="C29" i="7"/>
  <c r="C28" i="7"/>
  <c r="C27" i="7"/>
  <c r="C24" i="7"/>
  <c r="C23" i="7"/>
  <c r="C22" i="7"/>
  <c r="C21" i="7"/>
  <c r="C20" i="7"/>
  <c r="C19" i="7"/>
  <c r="C18" i="7"/>
  <c r="C17" i="7"/>
  <c r="C16" i="7"/>
  <c r="D308" i="9" s="1"/>
  <c r="C15" i="7"/>
  <c r="C14" i="7"/>
  <c r="C13" i="7"/>
  <c r="C12" i="7"/>
  <c r="C11" i="7"/>
  <c r="AG311" i="4"/>
  <c r="AG291" i="4"/>
  <c r="AG290" i="4"/>
  <c r="AG279" i="4"/>
  <c r="AG249" i="4"/>
  <c r="AG237" i="4"/>
  <c r="AG233" i="4"/>
  <c r="AG231" i="4"/>
  <c r="AG215" i="4"/>
  <c r="AG210" i="4"/>
  <c r="AG205" i="4"/>
  <c r="AG201" i="4"/>
  <c r="AG194" i="4"/>
  <c r="AG190" i="4"/>
  <c r="AG189" i="4"/>
  <c r="AG183" i="4"/>
  <c r="AG179" i="4"/>
  <c r="AG178" i="4"/>
  <c r="AG173" i="4"/>
  <c r="AG169" i="4"/>
  <c r="AG167" i="4"/>
  <c r="AG162" i="4"/>
  <c r="AG158" i="4"/>
  <c r="AG157" i="4"/>
  <c r="AG151" i="4"/>
  <c r="AG147" i="4"/>
  <c r="AG146" i="4"/>
  <c r="AG141" i="4"/>
  <c r="AG137" i="4"/>
  <c r="AG135" i="4"/>
  <c r="AG130" i="4"/>
  <c r="AG126" i="4"/>
  <c r="AG125" i="4"/>
  <c r="AG119" i="4"/>
  <c r="AG115" i="4"/>
  <c r="AG114" i="4"/>
  <c r="AG109" i="4"/>
  <c r="AG105" i="4"/>
  <c r="AG103" i="4"/>
  <c r="AG98" i="4"/>
  <c r="AG94" i="4"/>
  <c r="AG93" i="4"/>
  <c r="AG87" i="4"/>
  <c r="AG83" i="4"/>
  <c r="AG82" i="4"/>
  <c r="AG77" i="4"/>
  <c r="AG73" i="4"/>
  <c r="AG71" i="4"/>
  <c r="AG69" i="4"/>
  <c r="AG66" i="4"/>
  <c r="AG62" i="4"/>
  <c r="AG61" i="4"/>
  <c r="AG58" i="4"/>
  <c r="AG55" i="4"/>
  <c r="AG51" i="4"/>
  <c r="AG50" i="4"/>
  <c r="AG47" i="4"/>
  <c r="AG45" i="4"/>
  <c r="AG41" i="4"/>
  <c r="AG39" i="4"/>
  <c r="AG37" i="4"/>
  <c r="AG34" i="4"/>
  <c r="AG30" i="4"/>
  <c r="AG29" i="4"/>
  <c r="AG26" i="4"/>
  <c r="AG23" i="4"/>
  <c r="AG19" i="4"/>
  <c r="AG18" i="4"/>
  <c r="AG15" i="4"/>
  <c r="AG13" i="4"/>
  <c r="I358" i="9"/>
  <c r="G358" i="9"/>
  <c r="I357" i="9"/>
  <c r="G357" i="9"/>
  <c r="I356" i="9"/>
  <c r="G356" i="9"/>
  <c r="I355" i="9"/>
  <c r="G355" i="9"/>
  <c r="I354" i="9"/>
  <c r="G354" i="9"/>
  <c r="I353" i="9"/>
  <c r="G353" i="9"/>
  <c r="I352" i="9"/>
  <c r="G352" i="9"/>
  <c r="I351" i="9"/>
  <c r="G351" i="9"/>
  <c r="I350" i="9"/>
  <c r="G350" i="9"/>
  <c r="I349" i="9"/>
  <c r="G349" i="9"/>
  <c r="I348" i="9"/>
  <c r="G348" i="9"/>
  <c r="I347" i="9"/>
  <c r="G347" i="9"/>
  <c r="I346" i="9"/>
  <c r="G346" i="9"/>
  <c r="I345" i="9"/>
  <c r="G345" i="9"/>
  <c r="I344" i="9"/>
  <c r="G344" i="9"/>
  <c r="I343" i="9"/>
  <c r="G343" i="9"/>
  <c r="I342" i="9"/>
  <c r="G342" i="9"/>
  <c r="I341" i="9"/>
  <c r="G341" i="9"/>
  <c r="I340" i="9"/>
  <c r="G340" i="9"/>
  <c r="I339" i="9"/>
  <c r="G339" i="9"/>
  <c r="I338" i="9"/>
  <c r="G338" i="9"/>
  <c r="I337" i="9"/>
  <c r="G337" i="9"/>
  <c r="I336" i="9"/>
  <c r="G336" i="9"/>
  <c r="I335" i="9"/>
  <c r="G335" i="9"/>
  <c r="I334" i="9"/>
  <c r="G334" i="9"/>
  <c r="I333" i="9"/>
  <c r="G333" i="9"/>
  <c r="I332" i="9"/>
  <c r="G332" i="9"/>
  <c r="I331" i="9"/>
  <c r="G331" i="9"/>
  <c r="I330" i="9"/>
  <c r="G330" i="9"/>
  <c r="I329" i="9"/>
  <c r="G329" i="9"/>
  <c r="I328" i="9"/>
  <c r="G328" i="9"/>
  <c r="I327" i="9"/>
  <c r="G327" i="9"/>
  <c r="I326" i="9"/>
  <c r="G326" i="9"/>
  <c r="I325" i="9"/>
  <c r="G325" i="9"/>
  <c r="I324" i="9"/>
  <c r="G324" i="9"/>
  <c r="I323" i="9"/>
  <c r="G323" i="9"/>
  <c r="I322" i="9"/>
  <c r="G322" i="9"/>
  <c r="I321" i="9"/>
  <c r="G321" i="9"/>
  <c r="I320" i="9"/>
  <c r="G320" i="9"/>
  <c r="I319" i="9"/>
  <c r="G319" i="9"/>
  <c r="I318" i="9"/>
  <c r="G318" i="9"/>
  <c r="I317" i="9"/>
  <c r="G317" i="9"/>
  <c r="I316" i="9"/>
  <c r="G316" i="9"/>
  <c r="I315" i="9"/>
  <c r="G315" i="9"/>
  <c r="I314" i="9"/>
  <c r="G314" i="9"/>
  <c r="I313" i="9"/>
  <c r="G313" i="9"/>
  <c r="I312" i="9"/>
  <c r="G312" i="9"/>
  <c r="I311" i="9"/>
  <c r="G311" i="9"/>
  <c r="I310" i="9"/>
  <c r="G310" i="9"/>
  <c r="I309" i="9"/>
  <c r="G309" i="9"/>
  <c r="I308" i="9"/>
  <c r="G308" i="9"/>
  <c r="I307" i="9"/>
  <c r="G307" i="9"/>
  <c r="I306" i="9"/>
  <c r="G306" i="9"/>
  <c r="I305" i="9"/>
  <c r="G305" i="9"/>
  <c r="I304" i="9"/>
  <c r="G304" i="9"/>
  <c r="I303" i="9"/>
  <c r="G303" i="9"/>
  <c r="I302" i="9"/>
  <c r="G302" i="9"/>
  <c r="I301" i="9"/>
  <c r="G301" i="9"/>
  <c r="I300" i="9"/>
  <c r="G300" i="9"/>
  <c r="I299" i="9"/>
  <c r="G299" i="9"/>
  <c r="I298" i="9"/>
  <c r="G298" i="9"/>
  <c r="I297" i="9"/>
  <c r="G297" i="9"/>
  <c r="I296" i="9"/>
  <c r="G296" i="9"/>
  <c r="I295" i="9"/>
  <c r="G295" i="9"/>
  <c r="I294" i="9"/>
  <c r="G294" i="9"/>
  <c r="I293" i="9"/>
  <c r="G293" i="9"/>
  <c r="I292" i="9"/>
  <c r="G292" i="9"/>
  <c r="I291" i="9"/>
  <c r="G291" i="9"/>
  <c r="I290" i="9"/>
  <c r="G290" i="9"/>
  <c r="I289" i="9"/>
  <c r="G289" i="9"/>
  <c r="I288" i="9"/>
  <c r="G288" i="9"/>
  <c r="I287" i="9"/>
  <c r="G287" i="9"/>
  <c r="I286" i="9"/>
  <c r="G286" i="9"/>
  <c r="I285" i="9"/>
  <c r="G285" i="9"/>
  <c r="I284" i="9"/>
  <c r="G284" i="9"/>
  <c r="I283" i="9"/>
  <c r="G283" i="9"/>
  <c r="I282" i="9"/>
  <c r="G282" i="9"/>
  <c r="I281" i="9"/>
  <c r="G281" i="9"/>
  <c r="I280" i="9"/>
  <c r="G280" i="9"/>
  <c r="I279" i="9"/>
  <c r="G279" i="9"/>
  <c r="I278" i="9"/>
  <c r="G278" i="9"/>
  <c r="I277" i="9"/>
  <c r="G277" i="9"/>
  <c r="I276" i="9"/>
  <c r="G276" i="9"/>
  <c r="I275" i="9"/>
  <c r="G275" i="9"/>
  <c r="I274" i="9"/>
  <c r="G274" i="9"/>
  <c r="I273" i="9"/>
  <c r="G273" i="9"/>
  <c r="I272" i="9"/>
  <c r="G272" i="9"/>
  <c r="I271" i="9"/>
  <c r="G271" i="9"/>
  <c r="I270" i="9"/>
  <c r="G270" i="9"/>
  <c r="I269" i="9"/>
  <c r="G269" i="9"/>
  <c r="I268" i="9"/>
  <c r="G268" i="9"/>
  <c r="I267" i="9"/>
  <c r="G267" i="9"/>
  <c r="I266" i="9"/>
  <c r="G266" i="9"/>
  <c r="I265" i="9"/>
  <c r="G265" i="9"/>
  <c r="I264" i="9"/>
  <c r="G264" i="9"/>
  <c r="I263" i="9"/>
  <c r="G263" i="9"/>
  <c r="I262" i="9"/>
  <c r="G262" i="9"/>
  <c r="I261" i="9"/>
  <c r="G261" i="9"/>
  <c r="I260" i="9"/>
  <c r="G260" i="9"/>
  <c r="I259" i="9"/>
  <c r="G259" i="9"/>
  <c r="I258" i="9"/>
  <c r="G258" i="9"/>
  <c r="I257" i="9"/>
  <c r="G257" i="9"/>
  <c r="I256" i="9"/>
  <c r="G256" i="9"/>
  <c r="I255" i="9"/>
  <c r="G255" i="9"/>
  <c r="I254" i="9"/>
  <c r="G254" i="9"/>
  <c r="I253" i="9"/>
  <c r="G253" i="9"/>
  <c r="I252" i="9"/>
  <c r="G252" i="9"/>
  <c r="I251" i="9"/>
  <c r="G251" i="9"/>
  <c r="I250" i="9"/>
  <c r="G250" i="9"/>
  <c r="I249" i="9"/>
  <c r="G249" i="9"/>
  <c r="I248" i="9"/>
  <c r="G248" i="9"/>
  <c r="I247" i="9"/>
  <c r="G247" i="9"/>
  <c r="I246" i="9"/>
  <c r="G246" i="9"/>
  <c r="I245" i="9"/>
  <c r="G245" i="9"/>
  <c r="I244" i="9"/>
  <c r="G244" i="9"/>
  <c r="I243" i="9"/>
  <c r="G243" i="9"/>
  <c r="I242" i="9"/>
  <c r="G242" i="9"/>
  <c r="I241" i="9"/>
  <c r="G241" i="9"/>
  <c r="I240" i="9"/>
  <c r="G240" i="9"/>
  <c r="I239" i="9"/>
  <c r="G239" i="9"/>
  <c r="I238" i="9"/>
  <c r="G238" i="9"/>
  <c r="I237" i="9"/>
  <c r="G237" i="9"/>
  <c r="I236" i="9"/>
  <c r="G236" i="9"/>
  <c r="I235" i="9"/>
  <c r="G235" i="9"/>
  <c r="I234" i="9"/>
  <c r="G234" i="9"/>
  <c r="I233" i="9"/>
  <c r="G233" i="9"/>
  <c r="I232" i="9"/>
  <c r="G232" i="9"/>
  <c r="I231" i="9"/>
  <c r="G231" i="9"/>
  <c r="I230" i="9"/>
  <c r="G230" i="9"/>
  <c r="I229" i="9"/>
  <c r="G229" i="9"/>
  <c r="I228" i="9"/>
  <c r="G228" i="9"/>
  <c r="I227" i="9"/>
  <c r="G227" i="9"/>
  <c r="I226" i="9"/>
  <c r="G226" i="9"/>
  <c r="I225" i="9"/>
  <c r="G225" i="9"/>
  <c r="I224" i="9"/>
  <c r="G224" i="9"/>
  <c r="I223" i="9"/>
  <c r="G223" i="9"/>
  <c r="I222" i="9"/>
  <c r="G222" i="9"/>
  <c r="I221" i="9"/>
  <c r="G221" i="9"/>
  <c r="I220" i="9"/>
  <c r="G220" i="9"/>
  <c r="I219" i="9"/>
  <c r="G219" i="9"/>
  <c r="I218" i="9"/>
  <c r="G218" i="9"/>
  <c r="I217" i="9"/>
  <c r="G217" i="9"/>
  <c r="I216" i="9"/>
  <c r="G216" i="9"/>
  <c r="I215" i="9"/>
  <c r="G215" i="9"/>
  <c r="I214" i="9"/>
  <c r="G214" i="9"/>
  <c r="I213" i="9"/>
  <c r="G213" i="9"/>
  <c r="I212" i="9"/>
  <c r="G212" i="9"/>
  <c r="I211" i="9"/>
  <c r="G211" i="9"/>
  <c r="I210" i="9"/>
  <c r="G210" i="9"/>
  <c r="I209" i="9"/>
  <c r="G209" i="9"/>
  <c r="I208" i="9"/>
  <c r="G208" i="9"/>
  <c r="I207" i="9"/>
  <c r="G207" i="9"/>
  <c r="I206" i="9"/>
  <c r="G206" i="9"/>
  <c r="I205" i="9"/>
  <c r="G205" i="9"/>
  <c r="I204" i="9"/>
  <c r="G204" i="9"/>
  <c r="I203" i="9"/>
  <c r="G203" i="9"/>
  <c r="I202" i="9"/>
  <c r="G202" i="9"/>
  <c r="I201" i="9"/>
  <c r="G201" i="9"/>
  <c r="I200" i="9"/>
  <c r="G200" i="9"/>
  <c r="I199" i="9"/>
  <c r="G199" i="9"/>
  <c r="I198" i="9"/>
  <c r="G198" i="9"/>
  <c r="I197" i="9"/>
  <c r="G197" i="9"/>
  <c r="I196" i="9"/>
  <c r="G196" i="9"/>
  <c r="I195" i="9"/>
  <c r="G195" i="9"/>
  <c r="I194" i="9"/>
  <c r="G194" i="9"/>
  <c r="I193" i="9"/>
  <c r="G193" i="9"/>
  <c r="I192" i="9"/>
  <c r="G192" i="9"/>
  <c r="I191" i="9"/>
  <c r="G191" i="9"/>
  <c r="I190" i="9"/>
  <c r="G190" i="9"/>
  <c r="I189" i="9"/>
  <c r="G189" i="9"/>
  <c r="I188" i="9"/>
  <c r="G188" i="9"/>
  <c r="I187" i="9"/>
  <c r="G187" i="9"/>
  <c r="I186" i="9"/>
  <c r="G186" i="9"/>
  <c r="I185" i="9"/>
  <c r="G185" i="9"/>
  <c r="I184" i="9"/>
  <c r="G184" i="9"/>
  <c r="I183" i="9"/>
  <c r="G183" i="9"/>
  <c r="I182" i="9"/>
  <c r="G182" i="9"/>
  <c r="I181" i="9"/>
  <c r="G181" i="9"/>
  <c r="I180" i="9"/>
  <c r="G180" i="9"/>
  <c r="I179" i="9"/>
  <c r="G179" i="9"/>
  <c r="I178" i="9"/>
  <c r="G178" i="9"/>
  <c r="I177" i="9"/>
  <c r="G177" i="9"/>
  <c r="I176" i="9"/>
  <c r="G176" i="9"/>
  <c r="I175" i="9"/>
  <c r="G175" i="9"/>
  <c r="I174" i="9"/>
  <c r="G174" i="9"/>
  <c r="I173" i="9"/>
  <c r="G173" i="9"/>
  <c r="I172" i="9"/>
  <c r="G172" i="9"/>
  <c r="I171" i="9"/>
  <c r="G171" i="9"/>
  <c r="I170" i="9"/>
  <c r="G170" i="9"/>
  <c r="I169" i="9"/>
  <c r="G169" i="9"/>
  <c r="I168" i="9"/>
  <c r="G168" i="9"/>
  <c r="I167" i="9"/>
  <c r="G167" i="9"/>
  <c r="I166" i="9"/>
  <c r="G166" i="9"/>
  <c r="I165" i="9"/>
  <c r="G165" i="9"/>
  <c r="I164" i="9"/>
  <c r="G164" i="9"/>
  <c r="I163" i="9"/>
  <c r="G163" i="9"/>
  <c r="I162" i="9"/>
  <c r="G162" i="9"/>
  <c r="I161" i="9"/>
  <c r="G161" i="9"/>
  <c r="I160" i="9"/>
  <c r="G160" i="9"/>
  <c r="I159" i="9"/>
  <c r="G159" i="9"/>
  <c r="I158" i="9"/>
  <c r="G158" i="9"/>
  <c r="I157" i="9"/>
  <c r="G157" i="9"/>
  <c r="I156" i="9"/>
  <c r="G156" i="9"/>
  <c r="I155" i="9"/>
  <c r="G155" i="9"/>
  <c r="I154" i="9"/>
  <c r="G154" i="9"/>
  <c r="I153" i="9"/>
  <c r="G153" i="9"/>
  <c r="C153" i="9"/>
  <c r="I152" i="9"/>
  <c r="G152" i="9"/>
  <c r="C152" i="9"/>
  <c r="I151" i="9"/>
  <c r="G151" i="9"/>
  <c r="C151" i="9"/>
  <c r="I150" i="9"/>
  <c r="G150" i="9"/>
  <c r="C150" i="9"/>
  <c r="I149" i="9"/>
  <c r="G149" i="9"/>
  <c r="C149" i="9"/>
  <c r="I148" i="9"/>
  <c r="G148" i="9"/>
  <c r="C148" i="9"/>
  <c r="I147" i="9"/>
  <c r="G147" i="9"/>
  <c r="C147" i="9"/>
  <c r="I146" i="9"/>
  <c r="G146" i="9"/>
  <c r="C146" i="9"/>
  <c r="I145" i="9"/>
  <c r="G145" i="9"/>
  <c r="C145" i="9"/>
  <c r="I144" i="9"/>
  <c r="G144" i="9"/>
  <c r="C144" i="9"/>
  <c r="I143" i="9"/>
  <c r="G143" i="9"/>
  <c r="C143" i="9"/>
  <c r="I142" i="9"/>
  <c r="G142" i="9"/>
  <c r="C142" i="9"/>
  <c r="I141" i="9"/>
  <c r="G141" i="9"/>
  <c r="C141" i="9"/>
  <c r="I140" i="9"/>
  <c r="G140" i="9"/>
  <c r="C140" i="9"/>
  <c r="I139" i="9"/>
  <c r="G139" i="9"/>
  <c r="C139" i="9"/>
  <c r="I138" i="9"/>
  <c r="G138" i="9"/>
  <c r="C138" i="9"/>
  <c r="I137" i="9"/>
  <c r="G137" i="9"/>
  <c r="C137" i="9"/>
  <c r="I136" i="9"/>
  <c r="G136" i="9"/>
  <c r="C136" i="9"/>
  <c r="I135" i="9"/>
  <c r="G135" i="9"/>
  <c r="C135" i="9"/>
  <c r="I134" i="9"/>
  <c r="G134" i="9"/>
  <c r="C134" i="9"/>
  <c r="I133" i="9"/>
  <c r="G133" i="9"/>
  <c r="C133" i="9"/>
  <c r="I132" i="9"/>
  <c r="G132" i="9"/>
  <c r="E132" i="9"/>
  <c r="C132" i="9"/>
  <c r="I131" i="9"/>
  <c r="G131" i="9"/>
  <c r="C131" i="9"/>
  <c r="I130" i="9"/>
  <c r="G130" i="9"/>
  <c r="C130" i="9"/>
  <c r="I129" i="9"/>
  <c r="G129" i="9"/>
  <c r="C129" i="9"/>
  <c r="I128" i="9"/>
  <c r="G128" i="9"/>
  <c r="C128" i="9"/>
  <c r="I127" i="9"/>
  <c r="G127" i="9"/>
  <c r="C127" i="9"/>
  <c r="I126" i="9"/>
  <c r="G126" i="9"/>
  <c r="C126" i="9"/>
  <c r="I125" i="9"/>
  <c r="G125" i="9"/>
  <c r="C125" i="9"/>
  <c r="I124" i="9"/>
  <c r="G124" i="9"/>
  <c r="C124" i="9"/>
  <c r="I123" i="9"/>
  <c r="G123" i="9"/>
  <c r="C123" i="9"/>
  <c r="I122" i="9"/>
  <c r="G122" i="9"/>
  <c r="C122" i="9"/>
  <c r="I121" i="9"/>
  <c r="G121" i="9"/>
  <c r="C121" i="9"/>
  <c r="I120" i="9"/>
  <c r="G120" i="9"/>
  <c r="C120" i="9"/>
  <c r="I119" i="9"/>
  <c r="G119" i="9"/>
  <c r="C119" i="9"/>
  <c r="I118" i="9"/>
  <c r="G118" i="9"/>
  <c r="C118" i="9"/>
  <c r="I117" i="9"/>
  <c r="G117" i="9"/>
  <c r="C117" i="9"/>
  <c r="I116" i="9"/>
  <c r="G116" i="9"/>
  <c r="J115" i="9"/>
  <c r="I115" i="9"/>
  <c r="G115" i="9"/>
  <c r="I114" i="9"/>
  <c r="G114" i="9"/>
  <c r="I113" i="9"/>
  <c r="G113" i="9"/>
  <c r="I112" i="9"/>
  <c r="G112" i="9"/>
  <c r="I111" i="9"/>
  <c r="G111" i="9"/>
  <c r="I110" i="9"/>
  <c r="G110" i="9"/>
  <c r="I109" i="9"/>
  <c r="G109" i="9"/>
  <c r="I108" i="9"/>
  <c r="G108" i="9"/>
  <c r="I107" i="9"/>
  <c r="G107" i="9"/>
  <c r="I106" i="9"/>
  <c r="G106" i="9"/>
  <c r="I105" i="9"/>
  <c r="G105" i="9"/>
  <c r="I104" i="9"/>
  <c r="G104" i="9"/>
  <c r="E104" i="9"/>
  <c r="I103" i="9"/>
  <c r="G103" i="9"/>
  <c r="I102" i="9"/>
  <c r="G102" i="9"/>
  <c r="I101" i="9"/>
  <c r="G101" i="9"/>
  <c r="I100" i="9"/>
  <c r="G100" i="9"/>
  <c r="I99" i="9"/>
  <c r="G99" i="9"/>
  <c r="I98" i="9"/>
  <c r="G98" i="9"/>
  <c r="I97" i="9"/>
  <c r="G97" i="9"/>
  <c r="I96" i="9"/>
  <c r="G96" i="9"/>
  <c r="I95" i="9"/>
  <c r="G95" i="9"/>
  <c r="E95" i="9"/>
  <c r="I94" i="9"/>
  <c r="G94" i="9"/>
  <c r="J93" i="9"/>
  <c r="I93" i="9"/>
  <c r="G93" i="9"/>
  <c r="I92" i="9"/>
  <c r="G92" i="9"/>
  <c r="I91" i="9"/>
  <c r="G91" i="9"/>
  <c r="I90" i="9"/>
  <c r="G90" i="9"/>
  <c r="I89" i="9"/>
  <c r="G89" i="9"/>
  <c r="I88" i="9"/>
  <c r="G88" i="9"/>
  <c r="C88" i="9"/>
  <c r="I87" i="9"/>
  <c r="G87" i="9"/>
  <c r="I86" i="9"/>
  <c r="G86" i="9"/>
  <c r="I85" i="9"/>
  <c r="G85" i="9"/>
  <c r="C85" i="9"/>
  <c r="I84" i="9"/>
  <c r="G84" i="9"/>
  <c r="J83" i="9"/>
  <c r="I83" i="9"/>
  <c r="G83" i="9"/>
  <c r="I82" i="9"/>
  <c r="G82" i="9"/>
  <c r="I81" i="9"/>
  <c r="G81" i="9"/>
  <c r="I80" i="9"/>
  <c r="G80" i="9"/>
  <c r="I79" i="9"/>
  <c r="G79" i="9"/>
  <c r="C79" i="9"/>
  <c r="I78" i="9"/>
  <c r="G78" i="9"/>
  <c r="I77" i="9"/>
  <c r="G77" i="9"/>
  <c r="I76" i="9"/>
  <c r="G76" i="9"/>
  <c r="I75" i="9"/>
  <c r="G75" i="9"/>
  <c r="E75" i="9"/>
  <c r="I74" i="9"/>
  <c r="G74" i="9"/>
  <c r="J73" i="9"/>
  <c r="I73" i="9"/>
  <c r="G73" i="9"/>
  <c r="I72" i="9"/>
  <c r="G72" i="9"/>
  <c r="I71" i="9"/>
  <c r="G71" i="9"/>
  <c r="I70" i="9"/>
  <c r="G70" i="9"/>
  <c r="I69" i="9"/>
  <c r="G69" i="9"/>
  <c r="I68" i="9"/>
  <c r="G68" i="9"/>
  <c r="I67" i="9"/>
  <c r="G67" i="9"/>
  <c r="C67" i="9"/>
  <c r="I66" i="9"/>
  <c r="G66" i="9"/>
  <c r="I65" i="9"/>
  <c r="G65" i="9"/>
  <c r="I64" i="9"/>
  <c r="G64" i="9"/>
  <c r="E64" i="9"/>
  <c r="I63" i="9"/>
  <c r="G63" i="9"/>
  <c r="I62" i="9"/>
  <c r="G62" i="9"/>
  <c r="I61" i="9"/>
  <c r="G61" i="9"/>
  <c r="C61" i="9"/>
  <c r="I60" i="9"/>
  <c r="G60" i="9"/>
  <c r="I59" i="9"/>
  <c r="G59" i="9"/>
  <c r="I58" i="9"/>
  <c r="G58" i="9"/>
  <c r="E58" i="9"/>
  <c r="I57" i="9"/>
  <c r="G57" i="9"/>
  <c r="J56" i="9"/>
  <c r="I56" i="9"/>
  <c r="G56" i="9"/>
  <c r="I55" i="9"/>
  <c r="G55" i="9"/>
  <c r="I54" i="9"/>
  <c r="G54" i="9"/>
  <c r="I53" i="9"/>
  <c r="G53" i="9"/>
  <c r="I52" i="9"/>
  <c r="G52" i="9"/>
  <c r="I51" i="9"/>
  <c r="G51" i="9"/>
  <c r="I50" i="9"/>
  <c r="G50" i="9"/>
  <c r="I49" i="9"/>
  <c r="G49" i="9"/>
  <c r="I48" i="9"/>
  <c r="G48" i="9"/>
  <c r="I47" i="9"/>
  <c r="G47" i="9"/>
  <c r="I46" i="9"/>
  <c r="G46" i="9"/>
  <c r="I45" i="9"/>
  <c r="G45" i="9"/>
  <c r="I44" i="9"/>
  <c r="G44" i="9"/>
  <c r="I43" i="9"/>
  <c r="G43" i="9"/>
  <c r="I42" i="9"/>
  <c r="G42" i="9"/>
  <c r="I41" i="9"/>
  <c r="G41" i="9"/>
  <c r="I40" i="9"/>
  <c r="G40" i="9"/>
  <c r="J39" i="9"/>
  <c r="I39" i="9"/>
  <c r="G39" i="9"/>
  <c r="I38" i="9"/>
  <c r="G38" i="9"/>
  <c r="I37" i="9"/>
  <c r="G37" i="9"/>
  <c r="I36" i="9"/>
  <c r="G36" i="9"/>
  <c r="I35" i="9"/>
  <c r="G35" i="9"/>
  <c r="E35" i="9"/>
  <c r="I34" i="9"/>
  <c r="G34" i="9"/>
  <c r="I33" i="9"/>
  <c r="G33" i="9"/>
  <c r="I32" i="9"/>
  <c r="G32" i="9"/>
  <c r="J31" i="9"/>
  <c r="I31" i="9"/>
  <c r="G31" i="9"/>
  <c r="I30" i="9"/>
  <c r="G30" i="9"/>
  <c r="I29" i="9"/>
  <c r="G29" i="9"/>
  <c r="I28" i="9"/>
  <c r="G28" i="9"/>
  <c r="E28" i="9"/>
  <c r="I27" i="9"/>
  <c r="G27" i="9"/>
  <c r="I26" i="9"/>
  <c r="G26" i="9"/>
  <c r="I25" i="9"/>
  <c r="G25" i="9"/>
  <c r="I24" i="9"/>
  <c r="G24" i="9"/>
  <c r="E24" i="9"/>
  <c r="I23" i="9"/>
  <c r="G23" i="9"/>
  <c r="I22" i="9"/>
  <c r="G22" i="9"/>
  <c r="I21" i="9"/>
  <c r="G21" i="9"/>
  <c r="I20" i="9"/>
  <c r="G20" i="9"/>
  <c r="I19" i="9"/>
  <c r="G19" i="9"/>
  <c r="I18" i="9"/>
  <c r="G18" i="9"/>
  <c r="J17" i="9"/>
  <c r="I17" i="9"/>
  <c r="G17" i="9"/>
  <c r="I16" i="9"/>
  <c r="G16" i="9"/>
  <c r="I15" i="9"/>
  <c r="G15" i="9"/>
  <c r="I14" i="9"/>
  <c r="G14" i="9"/>
  <c r="I13" i="9"/>
  <c r="G13" i="9"/>
  <c r="E13" i="9"/>
  <c r="I12" i="9"/>
  <c r="G12" i="9"/>
  <c r="I11" i="9"/>
  <c r="G11" i="9"/>
  <c r="I10" i="9"/>
  <c r="G10" i="9"/>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D30" i="9" l="1"/>
  <c r="AG211" i="4"/>
  <c r="AG247" i="4"/>
  <c r="AG301" i="4"/>
  <c r="AG221" i="4"/>
  <c r="AG258" i="4"/>
  <c r="AG313" i="4"/>
  <c r="D139" i="9"/>
  <c r="AG222" i="4"/>
  <c r="AG269" i="4"/>
  <c r="AG322" i="4"/>
  <c r="D120" i="9"/>
  <c r="D147" i="9"/>
  <c r="AG199" i="4"/>
  <c r="AG226" i="4"/>
  <c r="D128" i="9"/>
  <c r="AG329" i="4"/>
  <c r="D34" i="9"/>
  <c r="D136" i="9"/>
  <c r="D13" i="9"/>
  <c r="D117" i="9"/>
  <c r="D15" i="9"/>
  <c r="D130" i="9"/>
  <c r="D133" i="9"/>
  <c r="D141" i="9"/>
  <c r="D149" i="9"/>
  <c r="D154" i="9"/>
  <c r="D156" i="9"/>
  <c r="D158" i="9"/>
  <c r="D160" i="9"/>
  <c r="D162" i="9"/>
  <c r="D164" i="9"/>
  <c r="D166" i="9"/>
  <c r="D168" i="9"/>
  <c r="D170" i="9"/>
  <c r="D172" i="9"/>
  <c r="D174" i="9"/>
  <c r="D176" i="9"/>
  <c r="D178" i="9"/>
  <c r="D180" i="9"/>
  <c r="D182" i="9"/>
  <c r="D184" i="9"/>
  <c r="D186" i="9"/>
  <c r="D188" i="9"/>
  <c r="D190" i="9"/>
  <c r="D192" i="9"/>
  <c r="D194" i="9"/>
  <c r="D196" i="9"/>
  <c r="D198" i="9"/>
  <c r="D200" i="9"/>
  <c r="D202" i="9"/>
  <c r="D204" i="9"/>
  <c r="D206" i="9"/>
  <c r="D208" i="9"/>
  <c r="D210" i="9"/>
  <c r="D212" i="9"/>
  <c r="D214" i="9"/>
  <c r="D216" i="9"/>
  <c r="D218" i="9"/>
  <c r="D220" i="9"/>
  <c r="D222" i="9"/>
  <c r="D224" i="9"/>
  <c r="D226" i="9"/>
  <c r="D228" i="9"/>
  <c r="D230" i="9"/>
  <c r="D232" i="9"/>
  <c r="D234" i="9"/>
  <c r="D236" i="9"/>
  <c r="D238" i="9"/>
  <c r="D240" i="9"/>
  <c r="D242" i="9"/>
  <c r="D244" i="9"/>
  <c r="D246" i="9"/>
  <c r="D248" i="9"/>
  <c r="D250" i="9"/>
  <c r="D252" i="9"/>
  <c r="D254" i="9"/>
  <c r="D256" i="9"/>
  <c r="D258" i="9"/>
  <c r="D260" i="9"/>
  <c r="D262" i="9"/>
  <c r="D264" i="9"/>
  <c r="D266" i="9"/>
  <c r="D268" i="9"/>
  <c r="D270" i="9"/>
  <c r="D272" i="9"/>
  <c r="D274" i="9"/>
  <c r="D276" i="9"/>
  <c r="D144" i="9"/>
  <c r="D17" i="9"/>
  <c r="D38" i="9"/>
  <c r="D122" i="9"/>
  <c r="D19" i="9"/>
  <c r="D119" i="9"/>
  <c r="D127" i="9"/>
  <c r="D138" i="9"/>
  <c r="D146" i="9"/>
  <c r="C98" i="9"/>
  <c r="E229" i="9"/>
  <c r="H75" i="9"/>
  <c r="D125" i="9"/>
  <c r="D36" i="9"/>
  <c r="D31" i="9"/>
  <c r="D124" i="9"/>
  <c r="D132" i="9"/>
  <c r="D135" i="9"/>
  <c r="D143" i="9"/>
  <c r="D151" i="9"/>
  <c r="D152" i="9"/>
  <c r="D12" i="9"/>
  <c r="D121" i="9"/>
  <c r="D129" i="9"/>
  <c r="D140" i="9"/>
  <c r="D148" i="9"/>
  <c r="D11" i="9"/>
  <c r="D33" i="9"/>
  <c r="D16" i="9"/>
  <c r="D126" i="9"/>
  <c r="D153" i="9"/>
  <c r="D159" i="9"/>
  <c r="D163" i="9"/>
  <c r="D169" i="9"/>
  <c r="D175" i="9"/>
  <c r="D179" i="9"/>
  <c r="D181" i="9"/>
  <c r="D183" i="9"/>
  <c r="D185" i="9"/>
  <c r="D187" i="9"/>
  <c r="D189" i="9"/>
  <c r="D191" i="9"/>
  <c r="D193" i="9"/>
  <c r="D197" i="9"/>
  <c r="D199" i="9"/>
  <c r="D201" i="9"/>
  <c r="D203" i="9"/>
  <c r="D205" i="9"/>
  <c r="D207" i="9"/>
  <c r="D209" i="9"/>
  <c r="D211" i="9"/>
  <c r="D213" i="9"/>
  <c r="D215" i="9"/>
  <c r="D217" i="9"/>
  <c r="D219" i="9"/>
  <c r="D221" i="9"/>
  <c r="D223" i="9"/>
  <c r="D225" i="9"/>
  <c r="D227" i="9"/>
  <c r="D229" i="9"/>
  <c r="D231" i="9"/>
  <c r="D233" i="9"/>
  <c r="D235" i="9"/>
  <c r="D237" i="9"/>
  <c r="D239" i="9"/>
  <c r="D241" i="9"/>
  <c r="D243" i="9"/>
  <c r="D245" i="9"/>
  <c r="D247" i="9"/>
  <c r="D249" i="9"/>
  <c r="D251" i="9"/>
  <c r="D253" i="9"/>
  <c r="D255" i="9"/>
  <c r="D257" i="9"/>
  <c r="D259" i="9"/>
  <c r="D261" i="9"/>
  <c r="D263" i="9"/>
  <c r="D265" i="9"/>
  <c r="D267" i="9"/>
  <c r="D269" i="9"/>
  <c r="D271" i="9"/>
  <c r="D273" i="9"/>
  <c r="D275" i="9"/>
  <c r="D277" i="9"/>
  <c r="D32" i="9"/>
  <c r="D10" i="9"/>
  <c r="D35" i="9"/>
  <c r="D14" i="9"/>
  <c r="D37" i="9"/>
  <c r="D39" i="9"/>
  <c r="D118" i="9"/>
  <c r="D137" i="9"/>
  <c r="D145" i="9"/>
  <c r="D155" i="9"/>
  <c r="D157" i="9"/>
  <c r="D161" i="9"/>
  <c r="D165" i="9"/>
  <c r="D167" i="9"/>
  <c r="D171" i="9"/>
  <c r="D173" i="9"/>
  <c r="D177" i="9"/>
  <c r="D195" i="9"/>
  <c r="D18" i="9"/>
  <c r="D20" i="9"/>
  <c r="D123" i="9"/>
  <c r="D131" i="9"/>
  <c r="D134" i="9"/>
  <c r="D142" i="9"/>
  <c r="D150" i="9"/>
  <c r="D293" i="9"/>
  <c r="J338" i="9"/>
  <c r="J326" i="9"/>
  <c r="J323" i="9"/>
  <c r="J299" i="9"/>
  <c r="J310" i="9"/>
  <c r="J306" i="9"/>
  <c r="J300" i="9"/>
  <c r="J311" i="9"/>
  <c r="J307" i="9"/>
  <c r="J301" i="9"/>
  <c r="J293" i="9"/>
  <c r="J292" i="9"/>
  <c r="J291" i="9"/>
  <c r="J290" i="9"/>
  <c r="J289" i="9"/>
  <c r="J288" i="9"/>
  <c r="J287" i="9"/>
  <c r="J286" i="9"/>
  <c r="J285" i="9"/>
  <c r="J284" i="9"/>
  <c r="J283" i="9"/>
  <c r="J282" i="9"/>
  <c r="J281" i="9"/>
  <c r="J280" i="9"/>
  <c r="J279" i="9"/>
  <c r="J278" i="9"/>
  <c r="J277" i="9"/>
  <c r="J276" i="9"/>
  <c r="J275" i="9"/>
  <c r="J274" i="9"/>
  <c r="J273" i="9"/>
  <c r="J272" i="9"/>
  <c r="J271" i="9"/>
  <c r="J270" i="9"/>
  <c r="J269" i="9"/>
  <c r="J268" i="9"/>
  <c r="J267" i="9"/>
  <c r="J266" i="9"/>
  <c r="J265" i="9"/>
  <c r="J264" i="9"/>
  <c r="J263" i="9"/>
  <c r="J262" i="9"/>
  <c r="J261" i="9"/>
  <c r="J260" i="9"/>
  <c r="J259" i="9"/>
  <c r="J258" i="9"/>
  <c r="J257" i="9"/>
  <c r="J256" i="9"/>
  <c r="J255" i="9"/>
  <c r="J254" i="9"/>
  <c r="J253" i="9"/>
  <c r="J252" i="9"/>
  <c r="J251" i="9"/>
  <c r="J250" i="9"/>
  <c r="J249" i="9"/>
  <c r="J248" i="9"/>
  <c r="J247" i="9"/>
  <c r="J246" i="9"/>
  <c r="J245" i="9"/>
  <c r="J244" i="9"/>
  <c r="J243" i="9"/>
  <c r="J242" i="9"/>
  <c r="J241" i="9"/>
  <c r="J240" i="9"/>
  <c r="J239" i="9"/>
  <c r="J238" i="9"/>
  <c r="J237" i="9"/>
  <c r="J236" i="9"/>
  <c r="J235" i="9"/>
  <c r="J234" i="9"/>
  <c r="J233" i="9"/>
  <c r="J232" i="9"/>
  <c r="J231" i="9"/>
  <c r="J230" i="9"/>
  <c r="J229" i="9"/>
  <c r="J341" i="9"/>
  <c r="J314" i="9"/>
  <c r="J302" i="9"/>
  <c r="J294" i="9"/>
  <c r="J109" i="9"/>
  <c r="J101" i="9"/>
  <c r="J94" i="9"/>
  <c r="J86" i="9"/>
  <c r="J78" i="9"/>
  <c r="J69" i="9"/>
  <c r="J61" i="9"/>
  <c r="J53" i="9"/>
  <c r="J344" i="9"/>
  <c r="J332" i="9"/>
  <c r="J319" i="9"/>
  <c r="J315" i="9"/>
  <c r="J303" i="9"/>
  <c r="J295" i="9"/>
  <c r="J110" i="9"/>
  <c r="J102" i="9"/>
  <c r="J95" i="9"/>
  <c r="J87" i="9"/>
  <c r="J79" i="9"/>
  <c r="J316" i="9"/>
  <c r="J312" i="9"/>
  <c r="J296" i="9"/>
  <c r="J333" i="9"/>
  <c r="J317" i="9"/>
  <c r="J305" i="9"/>
  <c r="J298" i="9"/>
  <c r="J297" i="9"/>
  <c r="J228" i="9"/>
  <c r="J227" i="9"/>
  <c r="J226" i="9"/>
  <c r="J225" i="9"/>
  <c r="J224" i="9"/>
  <c r="J223" i="9"/>
  <c r="J222" i="9"/>
  <c r="J221" i="9"/>
  <c r="J220" i="9"/>
  <c r="J219" i="9"/>
  <c r="J218" i="9"/>
  <c r="J217" i="9"/>
  <c r="J216" i="9"/>
  <c r="J215" i="9"/>
  <c r="J214" i="9"/>
  <c r="J213" i="9"/>
  <c r="J212" i="9"/>
  <c r="J211"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12" i="9"/>
  <c r="J107" i="9"/>
  <c r="J103" i="9"/>
  <c r="J85" i="9"/>
  <c r="J75" i="9"/>
  <c r="J74" i="9"/>
  <c r="J63" i="9"/>
  <c r="J51" i="9"/>
  <c r="J44" i="9"/>
  <c r="J26" i="9"/>
  <c r="J304" i="9"/>
  <c r="J108" i="9"/>
  <c r="J98" i="9"/>
  <c r="J81" i="9"/>
  <c r="J76" i="9"/>
  <c r="J57" i="9"/>
  <c r="J52" i="9"/>
  <c r="J45" i="9"/>
  <c r="J27" i="9"/>
  <c r="J325" i="9"/>
  <c r="J91" i="9"/>
  <c r="J82" i="9"/>
  <c r="J65" i="9"/>
  <c r="J60" i="9"/>
  <c r="J54" i="9"/>
  <c r="J48" i="9"/>
  <c r="J40" i="9"/>
  <c r="J22" i="9"/>
  <c r="C27" i="9"/>
  <c r="J30" i="9"/>
  <c r="C44" i="9"/>
  <c r="C51" i="9"/>
  <c r="E67" i="9"/>
  <c r="J80" i="9"/>
  <c r="J99" i="9"/>
  <c r="C107" i="9"/>
  <c r="E158" i="9"/>
  <c r="E166" i="9"/>
  <c r="E174" i="9"/>
  <c r="E182" i="9"/>
  <c r="E190" i="9"/>
  <c r="E198" i="9"/>
  <c r="E206" i="9"/>
  <c r="E214" i="9"/>
  <c r="E222" i="9"/>
  <c r="C235" i="9"/>
  <c r="J25" i="9"/>
  <c r="E33" i="9"/>
  <c r="J41" i="9"/>
  <c r="J55" i="9"/>
  <c r="C66" i="9"/>
  <c r="E84" i="9"/>
  <c r="E117" i="9"/>
  <c r="E119" i="9"/>
  <c r="E121" i="9"/>
  <c r="E123" i="9"/>
  <c r="E125" i="9"/>
  <c r="E130" i="9"/>
  <c r="J14" i="9"/>
  <c r="E18" i="9"/>
  <c r="E32" i="9"/>
  <c r="J10" i="9"/>
  <c r="E14" i="9"/>
  <c r="J18" i="9"/>
  <c r="E21" i="9"/>
  <c r="C24" i="9"/>
  <c r="C28" i="9"/>
  <c r="J32" i="9"/>
  <c r="E36" i="9"/>
  <c r="J43" i="9"/>
  <c r="E45" i="9"/>
  <c r="J47" i="9"/>
  <c r="J50" i="9"/>
  <c r="E52" i="9"/>
  <c r="C58" i="9"/>
  <c r="E68" i="9"/>
  <c r="J70" i="9"/>
  <c r="C75" i="9"/>
  <c r="E76" i="9"/>
  <c r="J90" i="9"/>
  <c r="C95" i="9"/>
  <c r="J100" i="9"/>
  <c r="J106" i="9"/>
  <c r="E108" i="9"/>
  <c r="E111" i="9"/>
  <c r="E155" i="9"/>
  <c r="E159" i="9"/>
  <c r="E163" i="9"/>
  <c r="E167" i="9"/>
  <c r="E171" i="9"/>
  <c r="E175" i="9"/>
  <c r="E179" i="9"/>
  <c r="E183" i="9"/>
  <c r="E187" i="9"/>
  <c r="E191" i="9"/>
  <c r="E195" i="9"/>
  <c r="E199" i="9"/>
  <c r="E203" i="9"/>
  <c r="E207" i="9"/>
  <c r="E211" i="9"/>
  <c r="E215" i="9"/>
  <c r="E219" i="9"/>
  <c r="E223" i="9"/>
  <c r="E227" i="9"/>
  <c r="E245" i="9"/>
  <c r="E133" i="9"/>
  <c r="E134" i="9"/>
  <c r="E135" i="9"/>
  <c r="E136" i="9"/>
  <c r="E137" i="9"/>
  <c r="E138" i="9"/>
  <c r="E139" i="9"/>
  <c r="E140" i="9"/>
  <c r="E141" i="9"/>
  <c r="E142" i="9"/>
  <c r="E143" i="9"/>
  <c r="E144" i="9"/>
  <c r="E145" i="9"/>
  <c r="E146" i="9"/>
  <c r="E147" i="9"/>
  <c r="E148" i="9"/>
  <c r="E149" i="9"/>
  <c r="E150" i="9"/>
  <c r="E151" i="9"/>
  <c r="E152" i="9"/>
  <c r="E153" i="9"/>
  <c r="C358" i="9"/>
  <c r="C356" i="9"/>
  <c r="C347" i="9"/>
  <c r="C344" i="9"/>
  <c r="C337" i="9"/>
  <c r="C332" i="9"/>
  <c r="C330" i="9"/>
  <c r="C319" i="9"/>
  <c r="C302"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354" i="9"/>
  <c r="C335" i="9"/>
  <c r="C328" i="9"/>
  <c r="C322" i="9"/>
  <c r="C315" i="9"/>
  <c r="C312" i="9"/>
  <c r="C308" i="9"/>
  <c r="C303" i="9"/>
  <c r="C295" i="9"/>
  <c r="C345" i="9"/>
  <c r="C342" i="9"/>
  <c r="C325" i="9"/>
  <c r="C316" i="9"/>
  <c r="C304" i="9"/>
  <c r="C296" i="9"/>
  <c r="C352" i="9"/>
  <c r="C350" i="9"/>
  <c r="C340" i="9"/>
  <c r="C333" i="9"/>
  <c r="C320" i="9"/>
  <c r="C317" i="9"/>
  <c r="C313" i="9"/>
  <c r="C309" i="9"/>
  <c r="C297" i="9"/>
  <c r="C112" i="9"/>
  <c r="C104" i="9"/>
  <c r="C89" i="9"/>
  <c r="C81" i="9"/>
  <c r="C72" i="9"/>
  <c r="C64" i="9"/>
  <c r="C56" i="9"/>
  <c r="C357" i="9"/>
  <c r="C348" i="9"/>
  <c r="C338" i="9"/>
  <c r="C331" i="9"/>
  <c r="C326" i="9"/>
  <c r="C323" i="9"/>
  <c r="C305" i="9"/>
  <c r="C298" i="9"/>
  <c r="C113" i="9"/>
  <c r="C105" i="9"/>
  <c r="C97" i="9"/>
  <c r="C90" i="9"/>
  <c r="C82" i="9"/>
  <c r="C355" i="9"/>
  <c r="C343" i="9"/>
  <c r="C336" i="9"/>
  <c r="C329" i="9"/>
  <c r="C318" i="9"/>
  <c r="C306" i="9"/>
  <c r="C299" i="9"/>
  <c r="C351" i="9"/>
  <c r="C349" i="9"/>
  <c r="C341" i="9"/>
  <c r="C339" i="9"/>
  <c r="C324" i="9"/>
  <c r="C321" i="9"/>
  <c r="C314" i="9"/>
  <c r="C311" i="9"/>
  <c r="C307" i="9"/>
  <c r="C301" i="9"/>
  <c r="C334" i="9"/>
  <c r="C327" i="9"/>
  <c r="C300" i="9"/>
  <c r="C245" i="9"/>
  <c r="C237"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246" i="9"/>
  <c r="C238" i="9"/>
  <c r="C230" i="9"/>
  <c r="C346" i="9"/>
  <c r="C247" i="9"/>
  <c r="C239" i="9"/>
  <c r="C231" i="9"/>
  <c r="C248" i="9"/>
  <c r="C240" i="9"/>
  <c r="C232" i="9"/>
  <c r="C100" i="9"/>
  <c r="C96" i="9"/>
  <c r="C91" i="9"/>
  <c r="C87" i="9"/>
  <c r="C78" i="9"/>
  <c r="C71" i="9"/>
  <c r="C65" i="9"/>
  <c r="C59" i="9"/>
  <c r="C47" i="9"/>
  <c r="C29" i="9"/>
  <c r="C21" i="9"/>
  <c r="C20" i="9"/>
  <c r="C19" i="9"/>
  <c r="C18" i="9"/>
  <c r="C17" i="9"/>
  <c r="C16" i="9"/>
  <c r="C15" i="9"/>
  <c r="C14" i="9"/>
  <c r="C13" i="9"/>
  <c r="C12" i="9"/>
  <c r="C11" i="9"/>
  <c r="C10" i="9"/>
  <c r="C353" i="9"/>
  <c r="C241" i="9"/>
  <c r="C233" i="9"/>
  <c r="C114" i="9"/>
  <c r="C110" i="9"/>
  <c r="C101" i="9"/>
  <c r="C60" i="9"/>
  <c r="C54" i="9"/>
  <c r="C48" i="9"/>
  <c r="C40" i="9"/>
  <c r="C39" i="9"/>
  <c r="C38" i="9"/>
  <c r="C37" i="9"/>
  <c r="C36" i="9"/>
  <c r="C35" i="9"/>
  <c r="C34" i="9"/>
  <c r="C33" i="9"/>
  <c r="C32" i="9"/>
  <c r="C31" i="9"/>
  <c r="C30" i="9"/>
  <c r="C22" i="9"/>
  <c r="C242" i="9"/>
  <c r="C234" i="9"/>
  <c r="C310" i="9"/>
  <c r="C244" i="9"/>
  <c r="C236" i="9"/>
  <c r="C116" i="9"/>
  <c r="C94" i="9"/>
  <c r="C84" i="9"/>
  <c r="C80" i="9"/>
  <c r="C68" i="9"/>
  <c r="C62" i="9"/>
  <c r="C50" i="9"/>
  <c r="C43" i="9"/>
  <c r="C25" i="9"/>
  <c r="J105" i="9"/>
  <c r="J29" i="9"/>
  <c r="J59" i="9"/>
  <c r="E129" i="9"/>
  <c r="J36" i="9"/>
  <c r="E43" i="9"/>
  <c r="E47" i="9"/>
  <c r="E50" i="9"/>
  <c r="C63" i="9"/>
  <c r="J68" i="9"/>
  <c r="E70" i="9"/>
  <c r="E78" i="9"/>
  <c r="E81" i="9"/>
  <c r="E87" i="9"/>
  <c r="C93" i="9"/>
  <c r="E100" i="9"/>
  <c r="C103" i="9"/>
  <c r="C106" i="9"/>
  <c r="J111" i="9"/>
  <c r="C115" i="9"/>
  <c r="E157" i="9"/>
  <c r="E161" i="9"/>
  <c r="E165" i="9"/>
  <c r="E169" i="9"/>
  <c r="E173" i="9"/>
  <c r="E177" i="9"/>
  <c r="E181" i="9"/>
  <c r="E185" i="9"/>
  <c r="E189" i="9"/>
  <c r="E193" i="9"/>
  <c r="E197" i="9"/>
  <c r="E201" i="9"/>
  <c r="E205" i="9"/>
  <c r="E209" i="9"/>
  <c r="E213" i="9"/>
  <c r="E217" i="9"/>
  <c r="E221" i="9"/>
  <c r="E225" i="9"/>
  <c r="C243" i="9"/>
  <c r="E315" i="9"/>
  <c r="E303" i="9"/>
  <c r="E295" i="9"/>
  <c r="E342" i="9"/>
  <c r="E316" i="9"/>
  <c r="E296" i="9"/>
  <c r="E352" i="9"/>
  <c r="E297" i="9"/>
  <c r="E305" i="9"/>
  <c r="E298" i="9"/>
  <c r="E113" i="9"/>
  <c r="E105" i="9"/>
  <c r="E97" i="9"/>
  <c r="E90" i="9"/>
  <c r="E82" i="9"/>
  <c r="E73" i="9"/>
  <c r="E65" i="9"/>
  <c r="E57" i="9"/>
  <c r="E49" i="9"/>
  <c r="E343" i="9"/>
  <c r="E299" i="9"/>
  <c r="E114" i="9"/>
  <c r="E106" i="9"/>
  <c r="E98" i="9"/>
  <c r="E91" i="9"/>
  <c r="E83" i="9"/>
  <c r="E346" i="9"/>
  <c r="E310" i="9"/>
  <c r="E300" i="9"/>
  <c r="E302" i="9"/>
  <c r="E294" i="9"/>
  <c r="E321" i="9"/>
  <c r="E292" i="9"/>
  <c r="E284" i="9"/>
  <c r="E247" i="9"/>
  <c r="E239" i="9"/>
  <c r="E231" i="9"/>
  <c r="E287" i="9"/>
  <c r="E279" i="9"/>
  <c r="E276" i="9"/>
  <c r="E272" i="9"/>
  <c r="E268" i="9"/>
  <c r="E264" i="9"/>
  <c r="E260" i="9"/>
  <c r="E256" i="9"/>
  <c r="E252" i="9"/>
  <c r="E248" i="9"/>
  <c r="E240" i="9"/>
  <c r="E232" i="9"/>
  <c r="E311" i="9"/>
  <c r="E307" i="9"/>
  <c r="E290" i="9"/>
  <c r="E282" i="9"/>
  <c r="E241" i="9"/>
  <c r="E233" i="9"/>
  <c r="E301" i="9"/>
  <c r="E293" i="9"/>
  <c r="E285" i="9"/>
  <c r="E277" i="9"/>
  <c r="E273" i="9"/>
  <c r="E269" i="9"/>
  <c r="E265" i="9"/>
  <c r="E261" i="9"/>
  <c r="E257" i="9"/>
  <c r="E253" i="9"/>
  <c r="E249" i="9"/>
  <c r="E242" i="9"/>
  <c r="E234" i="9"/>
  <c r="E110" i="9"/>
  <c r="E101" i="9"/>
  <c r="E60" i="9"/>
  <c r="E54" i="9"/>
  <c r="E48" i="9"/>
  <c r="E40" i="9"/>
  <c r="E22" i="9"/>
  <c r="E324" i="9"/>
  <c r="E288" i="9"/>
  <c r="E280" i="9"/>
  <c r="E243" i="9"/>
  <c r="E235" i="9"/>
  <c r="E92" i="9"/>
  <c r="E88" i="9"/>
  <c r="E79" i="9"/>
  <c r="E72" i="9"/>
  <c r="E66" i="9"/>
  <c r="E61" i="9"/>
  <c r="E55" i="9"/>
  <c r="E41" i="9"/>
  <c r="E23" i="9"/>
  <c r="E291" i="9"/>
  <c r="E283" i="9"/>
  <c r="E274" i="9"/>
  <c r="E270" i="9"/>
  <c r="E266" i="9"/>
  <c r="E262" i="9"/>
  <c r="E258" i="9"/>
  <c r="E254" i="9"/>
  <c r="E250" i="9"/>
  <c r="E244" i="9"/>
  <c r="E236" i="9"/>
  <c r="E289" i="9"/>
  <c r="E281" i="9"/>
  <c r="E275" i="9"/>
  <c r="E271" i="9"/>
  <c r="E267" i="9"/>
  <c r="E263" i="9"/>
  <c r="E259" i="9"/>
  <c r="E255" i="9"/>
  <c r="E251" i="9"/>
  <c r="E246" i="9"/>
  <c r="E238" i="9"/>
  <c r="E230" i="9"/>
  <c r="E112" i="9"/>
  <c r="E107" i="9"/>
  <c r="E103" i="9"/>
  <c r="E85" i="9"/>
  <c r="E74" i="9"/>
  <c r="E69" i="9"/>
  <c r="E63" i="9"/>
  <c r="E51" i="9"/>
  <c r="E44" i="9"/>
  <c r="E26" i="9"/>
  <c r="E127" i="9"/>
  <c r="J13" i="9"/>
  <c r="E17" i="9"/>
  <c r="J24" i="9"/>
  <c r="C26" i="9"/>
  <c r="J28" i="9"/>
  <c r="E31" i="9"/>
  <c r="J35" i="9"/>
  <c r="E39" i="9"/>
  <c r="C42" i="9"/>
  <c r="C46" i="9"/>
  <c r="C53" i="9"/>
  <c r="E56" i="9"/>
  <c r="J58" i="9"/>
  <c r="J64" i="9"/>
  <c r="C73" i="9"/>
  <c r="C77" i="9"/>
  <c r="C83" i="9"/>
  <c r="J88" i="9"/>
  <c r="E93" i="9"/>
  <c r="C99" i="9"/>
  <c r="J104" i="9"/>
  <c r="C109" i="9"/>
  <c r="J113" i="9"/>
  <c r="E115" i="9"/>
  <c r="E278" i="9"/>
  <c r="J62" i="9"/>
  <c r="J15" i="9"/>
  <c r="E27" i="9"/>
  <c r="J72" i="9"/>
  <c r="E128" i="9"/>
  <c r="E16" i="9"/>
  <c r="E42" i="9"/>
  <c r="E46" i="9"/>
  <c r="C49" i="9"/>
  <c r="E53" i="9"/>
  <c r="E62" i="9"/>
  <c r="J67" i="9"/>
  <c r="C69" i="9"/>
  <c r="J71" i="9"/>
  <c r="E77" i="9"/>
  <c r="E80" i="9"/>
  <c r="C86" i="9"/>
  <c r="C92" i="9"/>
  <c r="E96" i="9"/>
  <c r="J97" i="9"/>
  <c r="E99" i="9"/>
  <c r="C102" i="9"/>
  <c r="E109" i="9"/>
  <c r="E156" i="9"/>
  <c r="E160" i="9"/>
  <c r="E164" i="9"/>
  <c r="E168" i="9"/>
  <c r="E172" i="9"/>
  <c r="E176" i="9"/>
  <c r="E180" i="9"/>
  <c r="E184" i="9"/>
  <c r="E188" i="9"/>
  <c r="E192" i="9"/>
  <c r="E196" i="9"/>
  <c r="E200" i="9"/>
  <c r="E204" i="9"/>
  <c r="E208" i="9"/>
  <c r="E212" i="9"/>
  <c r="E216" i="9"/>
  <c r="E220" i="9"/>
  <c r="E224" i="9"/>
  <c r="E228" i="9"/>
  <c r="E237" i="9"/>
  <c r="E286" i="9"/>
  <c r="E12" i="9"/>
  <c r="J16" i="9"/>
  <c r="E20" i="9"/>
  <c r="C23" i="9"/>
  <c r="E34" i="9"/>
  <c r="J38" i="9"/>
  <c r="J42" i="9"/>
  <c r="J46" i="9"/>
  <c r="J49" i="9"/>
  <c r="E71" i="9"/>
  <c r="J77" i="9"/>
  <c r="J92" i="9"/>
  <c r="J96" i="9"/>
  <c r="J114" i="9"/>
  <c r="E154" i="9"/>
  <c r="E162" i="9"/>
  <c r="E170" i="9"/>
  <c r="E178" i="9"/>
  <c r="E186" i="9"/>
  <c r="E194" i="9"/>
  <c r="E202" i="9"/>
  <c r="E210" i="9"/>
  <c r="E218" i="9"/>
  <c r="E226" i="9"/>
  <c r="E11" i="9"/>
  <c r="E19" i="9"/>
  <c r="J37" i="9"/>
  <c r="C57" i="9"/>
  <c r="C70" i="9"/>
  <c r="C74" i="9"/>
  <c r="J89" i="9"/>
  <c r="E94" i="9"/>
  <c r="E116" i="9"/>
  <c r="E118" i="9"/>
  <c r="E120" i="9"/>
  <c r="E122" i="9"/>
  <c r="E124" i="9"/>
  <c r="E126" i="9"/>
  <c r="E131" i="9"/>
  <c r="P131" i="9" s="1"/>
  <c r="E10" i="9"/>
  <c r="J21" i="9"/>
  <c r="J12" i="9"/>
  <c r="J20" i="9"/>
  <c r="J23" i="9"/>
  <c r="E30" i="9"/>
  <c r="J34" i="9"/>
  <c r="E38" i="9"/>
  <c r="J11" i="9"/>
  <c r="E15" i="9"/>
  <c r="J19" i="9"/>
  <c r="E25" i="9"/>
  <c r="E29" i="9"/>
  <c r="J33" i="9"/>
  <c r="E37" i="9"/>
  <c r="C41" i="9"/>
  <c r="C45" i="9"/>
  <c r="C52" i="9"/>
  <c r="C55" i="9"/>
  <c r="E59" i="9"/>
  <c r="J66" i="9"/>
  <c r="C76" i="9"/>
  <c r="J84" i="9"/>
  <c r="E86" i="9"/>
  <c r="E89" i="9"/>
  <c r="E102" i="9"/>
  <c r="C108" i="9"/>
  <c r="C111"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D278" i="9"/>
  <c r="D279" i="9"/>
  <c r="D280" i="9"/>
  <c r="D281" i="9"/>
  <c r="D282" i="9"/>
  <c r="D283" i="9"/>
  <c r="D284" i="9"/>
  <c r="D285" i="9"/>
  <c r="D286" i="9"/>
  <c r="D287" i="9"/>
  <c r="D288" i="9"/>
  <c r="D289" i="9"/>
  <c r="D290" i="9"/>
  <c r="D291" i="9"/>
  <c r="D292" i="9"/>
  <c r="AG17" i="4"/>
  <c r="AG27" i="4"/>
  <c r="AG38" i="4"/>
  <c r="AG49" i="4"/>
  <c r="AG59" i="4"/>
  <c r="AG70" i="4"/>
  <c r="AG81" i="4"/>
  <c r="AG91" i="4"/>
  <c r="AG102" i="4"/>
  <c r="AG113" i="4"/>
  <c r="AG123" i="4"/>
  <c r="AG134" i="4"/>
  <c r="AG145" i="4"/>
  <c r="AG155" i="4"/>
  <c r="AG166" i="4"/>
  <c r="AG177" i="4"/>
  <c r="AG187" i="4"/>
  <c r="AG198" i="4"/>
  <c r="AG209" i="4"/>
  <c r="AG219" i="4"/>
  <c r="AG230" i="4"/>
  <c r="AG243" i="4"/>
  <c r="AG265" i="4"/>
  <c r="AG286" i="4"/>
  <c r="AG307" i="4"/>
  <c r="AG350" i="4"/>
  <c r="E347" i="9"/>
  <c r="J354" i="9"/>
  <c r="AG9" i="4"/>
  <c r="AG21" i="4"/>
  <c r="AG31" i="4"/>
  <c r="AG42" i="4"/>
  <c r="AG53" i="4"/>
  <c r="AG63" i="4"/>
  <c r="AG74" i="4"/>
  <c r="AG85" i="4"/>
  <c r="AG95" i="4"/>
  <c r="AG106" i="4"/>
  <c r="AG117" i="4"/>
  <c r="AG127" i="4"/>
  <c r="AG138" i="4"/>
  <c r="AG149" i="4"/>
  <c r="AG159" i="4"/>
  <c r="AG170" i="4"/>
  <c r="AG181" i="4"/>
  <c r="AG191" i="4"/>
  <c r="AG202" i="4"/>
  <c r="AG213" i="4"/>
  <c r="AG223" i="4"/>
  <c r="AG234" i="4"/>
  <c r="AG253" i="4"/>
  <c r="AG274" i="4"/>
  <c r="AG295" i="4"/>
  <c r="AG317" i="4"/>
  <c r="AG10" i="4"/>
  <c r="AG22" i="4"/>
  <c r="AG33" i="4"/>
  <c r="AG43" i="4"/>
  <c r="AG54" i="4"/>
  <c r="AG65" i="4"/>
  <c r="AG75" i="4"/>
  <c r="AG86" i="4"/>
  <c r="AG97" i="4"/>
  <c r="AG107" i="4"/>
  <c r="AG118" i="4"/>
  <c r="AG129" i="4"/>
  <c r="AG139" i="4"/>
  <c r="AG150" i="4"/>
  <c r="AG161" i="4"/>
  <c r="AG171" i="4"/>
  <c r="AG182" i="4"/>
  <c r="AG193" i="4"/>
  <c r="AG203" i="4"/>
  <c r="AG214" i="4"/>
  <c r="AG225" i="4"/>
  <c r="AG235" i="4"/>
  <c r="AG254" i="4"/>
  <c r="AG275" i="4"/>
  <c r="AG297" i="4"/>
  <c r="AG318" i="4"/>
  <c r="AG349" i="4"/>
  <c r="AG14" i="4"/>
  <c r="AG25" i="4"/>
  <c r="AG35" i="4"/>
  <c r="AG46" i="4"/>
  <c r="AG57" i="4"/>
  <c r="AG67" i="4"/>
  <c r="AG78" i="4"/>
  <c r="AG89" i="4"/>
  <c r="AG99" i="4"/>
  <c r="AG110" i="4"/>
  <c r="AG121" i="4"/>
  <c r="AG131" i="4"/>
  <c r="AG142" i="4"/>
  <c r="AG153" i="4"/>
  <c r="AG163" i="4"/>
  <c r="AG174" i="4"/>
  <c r="AG185" i="4"/>
  <c r="AG195" i="4"/>
  <c r="AG206" i="4"/>
  <c r="AG217" i="4"/>
  <c r="AG227" i="4"/>
  <c r="AG238" i="4"/>
  <c r="AG259" i="4"/>
  <c r="AG281" i="4"/>
  <c r="AG302" i="4"/>
  <c r="AG333" i="4"/>
  <c r="AG79" i="4"/>
  <c r="AG90" i="4"/>
  <c r="AG101" i="4"/>
  <c r="AG111" i="4"/>
  <c r="AG122" i="4"/>
  <c r="AG133" i="4"/>
  <c r="AG143" i="4"/>
  <c r="AG154" i="4"/>
  <c r="AG165" i="4"/>
  <c r="AG175" i="4"/>
  <c r="AG186" i="4"/>
  <c r="AG197" i="4"/>
  <c r="AG207" i="4"/>
  <c r="AG218" i="4"/>
  <c r="AG229" i="4"/>
  <c r="AG242" i="4"/>
  <c r="AG263" i="4"/>
  <c r="AG285" i="4"/>
  <c r="AG306" i="4"/>
  <c r="AG334" i="4"/>
  <c r="D116" i="9"/>
  <c r="H66" i="9"/>
  <c r="H11" i="9"/>
  <c r="D40" i="9"/>
  <c r="D47" i="9"/>
  <c r="D43" i="9"/>
  <c r="D46" i="9"/>
  <c r="H20" i="9"/>
  <c r="D49" i="9"/>
  <c r="D50" i="9"/>
  <c r="D51" i="9"/>
  <c r="D52" i="9"/>
  <c r="D53" i="9"/>
  <c r="D54" i="9"/>
  <c r="D55" i="9"/>
  <c r="D56" i="9"/>
  <c r="D57" i="9"/>
  <c r="H95" i="9"/>
  <c r="H106" i="9"/>
  <c r="E323" i="9"/>
  <c r="E336" i="9"/>
  <c r="J343" i="9"/>
  <c r="J350" i="9"/>
  <c r="J356" i="9"/>
  <c r="E341" i="9"/>
  <c r="J345" i="9"/>
  <c r="D42" i="9"/>
  <c r="D45" i="9"/>
  <c r="H29" i="9"/>
  <c r="D58" i="9"/>
  <c r="D59" i="9"/>
  <c r="D60" i="9"/>
  <c r="D61" i="9"/>
  <c r="D62" i="9"/>
  <c r="D63" i="9"/>
  <c r="D64" i="9"/>
  <c r="D65" i="9"/>
  <c r="D66" i="9"/>
  <c r="H116" i="9"/>
  <c r="E306" i="9"/>
  <c r="J309" i="9"/>
  <c r="E318" i="9"/>
  <c r="J320" i="9"/>
  <c r="E322" i="9"/>
  <c r="E327" i="9"/>
  <c r="J334" i="9"/>
  <c r="J337" i="9"/>
  <c r="E345" i="9"/>
  <c r="J347" i="9"/>
  <c r="J358" i="9"/>
  <c r="D41" i="9"/>
  <c r="D44" i="9"/>
  <c r="D48" i="9"/>
  <c r="H84" i="9"/>
  <c r="H39" i="9"/>
  <c r="D67" i="9"/>
  <c r="P67" i="9" s="1"/>
  <c r="D68" i="9"/>
  <c r="D69" i="9"/>
  <c r="D70" i="9"/>
  <c r="D71" i="9"/>
  <c r="D72" i="9"/>
  <c r="D73" i="9"/>
  <c r="D74" i="9"/>
  <c r="D75" i="9"/>
  <c r="J308" i="9"/>
  <c r="J313" i="9"/>
  <c r="D315" i="9"/>
  <c r="D316" i="9"/>
  <c r="E317" i="9"/>
  <c r="J324" i="9"/>
  <c r="E326" i="9"/>
  <c r="J331" i="9"/>
  <c r="J342" i="9"/>
  <c r="E344" i="9"/>
  <c r="J346" i="9"/>
  <c r="J355" i="9"/>
  <c r="H48" i="9"/>
  <c r="D76" i="9"/>
  <c r="D77" i="9"/>
  <c r="D78" i="9"/>
  <c r="D79" i="9"/>
  <c r="D80" i="9"/>
  <c r="D81" i="9"/>
  <c r="D82" i="9"/>
  <c r="D83" i="9"/>
  <c r="D84" i="9"/>
  <c r="J328" i="9"/>
  <c r="J339" i="9"/>
  <c r="J349" i="9"/>
  <c r="J352" i="9"/>
  <c r="H57" i="9"/>
  <c r="D85" i="9"/>
  <c r="D86" i="9"/>
  <c r="D87" i="9"/>
  <c r="D88" i="9"/>
  <c r="D89" i="9"/>
  <c r="D90" i="9"/>
  <c r="D91" i="9"/>
  <c r="D92" i="9"/>
  <c r="D93" i="9"/>
  <c r="D94" i="9"/>
  <c r="D95" i="9"/>
  <c r="D97" i="9"/>
  <c r="D98" i="9"/>
  <c r="P98" i="9" s="1"/>
  <c r="D99" i="9"/>
  <c r="D100" i="9"/>
  <c r="D101" i="9"/>
  <c r="D102" i="9"/>
  <c r="D103" i="9"/>
  <c r="D104" i="9"/>
  <c r="D105" i="9"/>
  <c r="D106" i="9"/>
  <c r="D21" i="9"/>
  <c r="D22" i="9"/>
  <c r="D23" i="9"/>
  <c r="D24" i="9"/>
  <c r="D25" i="9"/>
  <c r="D26" i="9"/>
  <c r="D27" i="9"/>
  <c r="D28" i="9"/>
  <c r="D29" i="9"/>
  <c r="D96" i="9"/>
  <c r="D107" i="9"/>
  <c r="D108" i="9"/>
  <c r="D109" i="9"/>
  <c r="D110" i="9"/>
  <c r="D111" i="9"/>
  <c r="D112" i="9"/>
  <c r="D113" i="9"/>
  <c r="D114" i="9"/>
  <c r="D115" i="9"/>
  <c r="E309" i="9"/>
  <c r="J318" i="9"/>
  <c r="E320" i="9"/>
  <c r="J322" i="9"/>
  <c r="J327" i="9"/>
  <c r="J330" i="9"/>
  <c r="J351" i="9"/>
  <c r="D312" i="9"/>
  <c r="D309" i="9"/>
  <c r="D310" i="9"/>
  <c r="D311" i="9"/>
  <c r="D318" i="9"/>
  <c r="D319" i="9"/>
  <c r="D352" i="9"/>
  <c r="D358" i="9"/>
  <c r="D326" i="9"/>
  <c r="D332" i="9"/>
  <c r="D307" i="9"/>
  <c r="D294" i="9"/>
  <c r="D295" i="9"/>
  <c r="D296" i="9"/>
  <c r="D297" i="9"/>
  <c r="D298" i="9"/>
  <c r="D299" i="9"/>
  <c r="D300" i="9"/>
  <c r="D301" i="9"/>
  <c r="D302" i="9"/>
  <c r="D303" i="9"/>
  <c r="D304" i="9"/>
  <c r="D348" i="9"/>
  <c r="D328" i="9"/>
  <c r="D342" i="9"/>
  <c r="D320" i="9"/>
  <c r="D325" i="9"/>
  <c r="D336" i="9"/>
  <c r="D351" i="9"/>
  <c r="D305" i="9"/>
  <c r="D306" i="9"/>
  <c r="AG338" i="4"/>
  <c r="AG339" i="4"/>
  <c r="AG323" i="4"/>
  <c r="AG327" i="4"/>
  <c r="AG245" i="4"/>
  <c r="AG255" i="4"/>
  <c r="AG266" i="4"/>
  <c r="AG277" i="4"/>
  <c r="AG287" i="4"/>
  <c r="AG298" i="4"/>
  <c r="AG309" i="4"/>
  <c r="AG319" i="4"/>
  <c r="AG330" i="4"/>
  <c r="AG341" i="4"/>
  <c r="AG351" i="4"/>
  <c r="AG246" i="4"/>
  <c r="AG257" i="4"/>
  <c r="AG267" i="4"/>
  <c r="AG278" i="4"/>
  <c r="AG289" i="4"/>
  <c r="AG299" i="4"/>
  <c r="AG310" i="4"/>
  <c r="AG321" i="4"/>
  <c r="AG331" i="4"/>
  <c r="AG342" i="4"/>
  <c r="AG355" i="4"/>
  <c r="AG343" i="4"/>
  <c r="AG345" i="4"/>
  <c r="AG239" i="4"/>
  <c r="AG250" i="4"/>
  <c r="AG261" i="4"/>
  <c r="AG271" i="4"/>
  <c r="AG282" i="4"/>
  <c r="AG293" i="4"/>
  <c r="AG303" i="4"/>
  <c r="AG314" i="4"/>
  <c r="AG325" i="4"/>
  <c r="AG335" i="4"/>
  <c r="AG346" i="4"/>
  <c r="AG241" i="4"/>
  <c r="AG251" i="4"/>
  <c r="AG262" i="4"/>
  <c r="AG273" i="4"/>
  <c r="AG283" i="4"/>
  <c r="AG294" i="4"/>
  <c r="AG305" i="4"/>
  <c r="AG315" i="4"/>
  <c r="AG326" i="4"/>
  <c r="AG337" i="4"/>
  <c r="AG347" i="4"/>
  <c r="AG354" i="4"/>
  <c r="AG12" i="4"/>
  <c r="AG20" i="4"/>
  <c r="AG28" i="4"/>
  <c r="AG36" i="4"/>
  <c r="AG44" i="4"/>
  <c r="AG52" i="4"/>
  <c r="AG60" i="4"/>
  <c r="AG68" i="4"/>
  <c r="AG76" i="4"/>
  <c r="AG84" i="4"/>
  <c r="AG92" i="4"/>
  <c r="AG100" i="4"/>
  <c r="AG108" i="4"/>
  <c r="AG116" i="4"/>
  <c r="AG124" i="4"/>
  <c r="AG132" i="4"/>
  <c r="AG140" i="4"/>
  <c r="AG148" i="4"/>
  <c r="AG156" i="4"/>
  <c r="AG164" i="4"/>
  <c r="AG172" i="4"/>
  <c r="AG180" i="4"/>
  <c r="AG188" i="4"/>
  <c r="AG196" i="4"/>
  <c r="AG204" i="4"/>
  <c r="AG212" i="4"/>
  <c r="AG220" i="4"/>
  <c r="AG228" i="4"/>
  <c r="AG236" i="4"/>
  <c r="AG244" i="4"/>
  <c r="AG252" i="4"/>
  <c r="AG260" i="4"/>
  <c r="AG268" i="4"/>
  <c r="AG276" i="4"/>
  <c r="AG284" i="4"/>
  <c r="AG292" i="4"/>
  <c r="AG300" i="4"/>
  <c r="AG308" i="4"/>
  <c r="AG316" i="4"/>
  <c r="AG324" i="4"/>
  <c r="AG332" i="4"/>
  <c r="AG340" i="4"/>
  <c r="AG348" i="4"/>
  <c r="AG356" i="4"/>
  <c r="AG357" i="4"/>
  <c r="AG358" i="4"/>
  <c r="AG11" i="4"/>
  <c r="AG16" i="4"/>
  <c r="AG24" i="4"/>
  <c r="AG32" i="4"/>
  <c r="AG40" i="4"/>
  <c r="AG48" i="4"/>
  <c r="AG56" i="4"/>
  <c r="AG64" i="4"/>
  <c r="AG72" i="4"/>
  <c r="AG80" i="4"/>
  <c r="AG88" i="4"/>
  <c r="AG96" i="4"/>
  <c r="AG104" i="4"/>
  <c r="AG112" i="4"/>
  <c r="AG120" i="4"/>
  <c r="AG128" i="4"/>
  <c r="AG136" i="4"/>
  <c r="AG144" i="4"/>
  <c r="AG152" i="4"/>
  <c r="AG160" i="4"/>
  <c r="AG168" i="4"/>
  <c r="AG176" i="4"/>
  <c r="AG184" i="4"/>
  <c r="AG192" i="4"/>
  <c r="AG200" i="4"/>
  <c r="AG208" i="4"/>
  <c r="AG216" i="4"/>
  <c r="AG224" i="4"/>
  <c r="AG232" i="4"/>
  <c r="AG240" i="4"/>
  <c r="AG248" i="4"/>
  <c r="AG256" i="4"/>
  <c r="AG264" i="4"/>
  <c r="AG272" i="4"/>
  <c r="AG280" i="4"/>
  <c r="AG288" i="4"/>
  <c r="AG296" i="4"/>
  <c r="AG304" i="4"/>
  <c r="AG312" i="4"/>
  <c r="AG320" i="4"/>
  <c r="AG328" i="4"/>
  <c r="AG336" i="4"/>
  <c r="AG344" i="4"/>
  <c r="AG352" i="4"/>
  <c r="AG353" i="4"/>
  <c r="J335" i="9"/>
  <c r="J336" i="9"/>
  <c r="J340" i="9"/>
  <c r="J348" i="9"/>
  <c r="J353" i="9"/>
  <c r="J357" i="9"/>
  <c r="J321" i="9"/>
  <c r="J329" i="9"/>
  <c r="H348" i="9"/>
  <c r="H347" i="9"/>
  <c r="H346" i="9"/>
  <c r="H345" i="9"/>
  <c r="H344" i="9"/>
  <c r="H343" i="9"/>
  <c r="H342" i="9"/>
  <c r="H340" i="9"/>
  <c r="H329" i="9"/>
  <c r="H325" i="9"/>
  <c r="H324" i="9"/>
  <c r="H323" i="9"/>
  <c r="H322" i="9"/>
  <c r="H321" i="9"/>
  <c r="H320" i="9"/>
  <c r="H304" i="9"/>
  <c r="H303" i="9"/>
  <c r="H295" i="9"/>
  <c r="H287" i="9"/>
  <c r="H279" i="9"/>
  <c r="H271" i="9"/>
  <c r="H263" i="9"/>
  <c r="H255" i="9"/>
  <c r="H247" i="9"/>
  <c r="H239" i="9"/>
  <c r="H231" i="9"/>
  <c r="H223" i="9"/>
  <c r="H215" i="9"/>
  <c r="H207" i="9"/>
  <c r="H199" i="9"/>
  <c r="H191" i="9"/>
  <c r="H183" i="9"/>
  <c r="H175" i="9"/>
  <c r="H167" i="9"/>
  <c r="H159" i="9"/>
  <c r="H151" i="9"/>
  <c r="H143" i="9"/>
  <c r="H135" i="9"/>
  <c r="H127" i="9"/>
  <c r="H119" i="9"/>
  <c r="H111" i="9"/>
  <c r="H103" i="9"/>
  <c r="H94" i="9"/>
  <c r="H86" i="9"/>
  <c r="H78" i="9"/>
  <c r="H70" i="9"/>
  <c r="H62" i="9"/>
  <c r="H54" i="9"/>
  <c r="H46" i="9"/>
  <c r="H38" i="9"/>
  <c r="H30" i="9"/>
  <c r="H22" i="9"/>
  <c r="H14" i="9"/>
  <c r="H349" i="9"/>
  <c r="H341" i="9"/>
  <c r="H330" i="9"/>
  <c r="H319" i="9"/>
  <c r="H318" i="9"/>
  <c r="H302" i="9"/>
  <c r="H294" i="9"/>
  <c r="H286" i="9"/>
  <c r="H278" i="9"/>
  <c r="H270" i="9"/>
  <c r="H262" i="9"/>
  <c r="H254" i="9"/>
  <c r="H246" i="9"/>
  <c r="H238" i="9"/>
  <c r="H230" i="9"/>
  <c r="H222" i="9"/>
  <c r="H214" i="9"/>
  <c r="H206" i="9"/>
  <c r="H198" i="9"/>
  <c r="H190" i="9"/>
  <c r="H182" i="9"/>
  <c r="H174" i="9"/>
  <c r="H166" i="9"/>
  <c r="H158" i="9"/>
  <c r="H150" i="9"/>
  <c r="H142" i="9"/>
  <c r="H134" i="9"/>
  <c r="H126" i="9"/>
  <c r="H118" i="9"/>
  <c r="H110" i="9"/>
  <c r="H102" i="9"/>
  <c r="H93" i="9"/>
  <c r="H12" i="9"/>
  <c r="H49" i="9"/>
  <c r="H58" i="9"/>
  <c r="H67" i="9"/>
  <c r="H76" i="9"/>
  <c r="H96" i="9"/>
  <c r="H97" i="9"/>
  <c r="H107" i="9"/>
  <c r="H117" i="9"/>
  <c r="H129" i="9"/>
  <c r="H139" i="9"/>
  <c r="H149" i="9"/>
  <c r="H161" i="9"/>
  <c r="H171" i="9"/>
  <c r="H181" i="9"/>
  <c r="H193" i="9"/>
  <c r="H203" i="9"/>
  <c r="H213" i="9"/>
  <c r="H225" i="9"/>
  <c r="H235" i="9"/>
  <c r="H245" i="9"/>
  <c r="H257" i="9"/>
  <c r="H267" i="9"/>
  <c r="H277" i="9"/>
  <c r="H289" i="9"/>
  <c r="H299" i="9"/>
  <c r="H339" i="9"/>
  <c r="H355" i="9"/>
  <c r="H13" i="9"/>
  <c r="H23" i="9"/>
  <c r="H32" i="9"/>
  <c r="H41" i="9"/>
  <c r="H50" i="9"/>
  <c r="H59" i="9"/>
  <c r="H68" i="9"/>
  <c r="H77" i="9"/>
  <c r="H87" i="9"/>
  <c r="H98" i="9"/>
  <c r="H108" i="9"/>
  <c r="H120" i="9"/>
  <c r="P120" i="9" s="1"/>
  <c r="H130" i="9"/>
  <c r="H140" i="9"/>
  <c r="H152" i="9"/>
  <c r="H162" i="9"/>
  <c r="H172" i="9"/>
  <c r="H184" i="9"/>
  <c r="H194" i="9"/>
  <c r="H204" i="9"/>
  <c r="H216" i="9"/>
  <c r="H226" i="9"/>
  <c r="H236" i="9"/>
  <c r="H248" i="9"/>
  <c r="H258" i="9"/>
  <c r="H268" i="9"/>
  <c r="H280" i="9"/>
  <c r="H290" i="9"/>
  <c r="H300" i="9"/>
  <c r="H338" i="9"/>
  <c r="H354" i="9"/>
  <c r="H138" i="9"/>
  <c r="H160" i="9"/>
  <c r="H192" i="9"/>
  <c r="H224" i="9"/>
  <c r="H266" i="9"/>
  <c r="H288" i="9"/>
  <c r="H316" i="9"/>
  <c r="H356" i="9"/>
  <c r="H21" i="9"/>
  <c r="H24" i="9"/>
  <c r="H88" i="9"/>
  <c r="H99" i="9"/>
  <c r="H163" i="9"/>
  <c r="H205" i="9"/>
  <c r="H269" i="9"/>
  <c r="H326" i="9"/>
  <c r="H16" i="9"/>
  <c r="H25" i="9"/>
  <c r="H34" i="9"/>
  <c r="H43" i="9"/>
  <c r="H52" i="9"/>
  <c r="H61" i="9"/>
  <c r="H71" i="9"/>
  <c r="H80" i="9"/>
  <c r="H89" i="9"/>
  <c r="H100" i="9"/>
  <c r="H112" i="9"/>
  <c r="H122" i="9"/>
  <c r="H132" i="9"/>
  <c r="P132" i="9" s="1"/>
  <c r="H144" i="9"/>
  <c r="H154" i="9"/>
  <c r="H164" i="9"/>
  <c r="H176" i="9"/>
  <c r="H186" i="9"/>
  <c r="H196" i="9"/>
  <c r="H208" i="9"/>
  <c r="H218" i="9"/>
  <c r="H228" i="9"/>
  <c r="H240" i="9"/>
  <c r="H250" i="9"/>
  <c r="H260" i="9"/>
  <c r="H272" i="9"/>
  <c r="H282" i="9"/>
  <c r="H292" i="9"/>
  <c r="H306" i="9"/>
  <c r="H334" i="9"/>
  <c r="H336" i="9"/>
  <c r="H350" i="9"/>
  <c r="H352" i="9"/>
  <c r="H202" i="9"/>
  <c r="H244" i="9"/>
  <c r="H311" i="9"/>
  <c r="H31" i="9"/>
  <c r="H51" i="9"/>
  <c r="H69" i="9"/>
  <c r="H141" i="9"/>
  <c r="H185" i="9"/>
  <c r="H249" i="9"/>
  <c r="H327" i="9"/>
  <c r="H26" i="9"/>
  <c r="H35" i="9"/>
  <c r="H44" i="9"/>
  <c r="H53" i="9"/>
  <c r="H63" i="9"/>
  <c r="H72" i="9"/>
  <c r="H81" i="9"/>
  <c r="H90" i="9"/>
  <c r="H101" i="9"/>
  <c r="H113" i="9"/>
  <c r="H123" i="9"/>
  <c r="H133" i="9"/>
  <c r="H145" i="9"/>
  <c r="H155" i="9"/>
  <c r="H165" i="9"/>
  <c r="H177" i="9"/>
  <c r="H187" i="9"/>
  <c r="H197" i="9"/>
  <c r="H209" i="9"/>
  <c r="H219" i="9"/>
  <c r="H229" i="9"/>
  <c r="H241" i="9"/>
  <c r="H251" i="9"/>
  <c r="H261" i="9"/>
  <c r="H273" i="9"/>
  <c r="H283" i="9"/>
  <c r="H293" i="9"/>
  <c r="H307" i="9"/>
  <c r="H308" i="9"/>
  <c r="H333" i="9"/>
  <c r="H9" i="9"/>
  <c r="H85" i="9"/>
  <c r="H15" i="9"/>
  <c r="H42" i="9"/>
  <c r="H60" i="9"/>
  <c r="H121" i="9"/>
  <c r="H131" i="9"/>
  <c r="H173" i="9"/>
  <c r="H195" i="9"/>
  <c r="H227" i="9"/>
  <c r="H259" i="9"/>
  <c r="H281" i="9"/>
  <c r="H301" i="9"/>
  <c r="H305" i="9"/>
  <c r="H335" i="9"/>
  <c r="H337" i="9"/>
  <c r="H351" i="9"/>
  <c r="H353" i="9"/>
  <c r="H17" i="9"/>
  <c r="H18" i="9"/>
  <c r="H27" i="9"/>
  <c r="H36" i="9"/>
  <c r="H45" i="9"/>
  <c r="H55" i="9"/>
  <c r="H64" i="9"/>
  <c r="H73" i="9"/>
  <c r="H82" i="9"/>
  <c r="H91" i="9"/>
  <c r="H104" i="9"/>
  <c r="H114" i="9"/>
  <c r="H124" i="9"/>
  <c r="H136" i="9"/>
  <c r="H146" i="9"/>
  <c r="H156" i="9"/>
  <c r="H168" i="9"/>
  <c r="H178" i="9"/>
  <c r="H188" i="9"/>
  <c r="H200" i="9"/>
  <c r="H210" i="9"/>
  <c r="H220" i="9"/>
  <c r="H232" i="9"/>
  <c r="H242" i="9"/>
  <c r="H252" i="9"/>
  <c r="H264" i="9"/>
  <c r="H274" i="9"/>
  <c r="H284" i="9"/>
  <c r="H296" i="9"/>
  <c r="H309" i="9"/>
  <c r="H314" i="9"/>
  <c r="H331" i="9"/>
  <c r="H332" i="9"/>
  <c r="H128" i="9"/>
  <c r="P128" i="9" s="1"/>
  <c r="H148" i="9"/>
  <c r="H170" i="9"/>
  <c r="H180" i="9"/>
  <c r="H212" i="9"/>
  <c r="H234" i="9"/>
  <c r="H256" i="9"/>
  <c r="H276" i="9"/>
  <c r="H298" i="9"/>
  <c r="H312" i="9"/>
  <c r="H317" i="9"/>
  <c r="H40" i="9"/>
  <c r="H33" i="9"/>
  <c r="H79" i="9"/>
  <c r="H109" i="9"/>
  <c r="H153" i="9"/>
  <c r="H217" i="9"/>
  <c r="H237" i="9"/>
  <c r="H291" i="9"/>
  <c r="H328" i="9"/>
  <c r="H10" i="9"/>
  <c r="H19" i="9"/>
  <c r="H28" i="9"/>
  <c r="H37" i="9"/>
  <c r="H47" i="9"/>
  <c r="H56" i="9"/>
  <c r="H65" i="9"/>
  <c r="H74" i="9"/>
  <c r="H83" i="9"/>
  <c r="H92" i="9"/>
  <c r="H105" i="9"/>
  <c r="H115" i="9"/>
  <c r="H125" i="9"/>
  <c r="P125" i="9" s="1"/>
  <c r="H137" i="9"/>
  <c r="H147" i="9"/>
  <c r="H157" i="9"/>
  <c r="H169" i="9"/>
  <c r="H179" i="9"/>
  <c r="H189" i="9"/>
  <c r="H201" i="9"/>
  <c r="H211" i="9"/>
  <c r="H221" i="9"/>
  <c r="H233" i="9"/>
  <c r="H243" i="9"/>
  <c r="H253" i="9"/>
  <c r="H265" i="9"/>
  <c r="H275" i="9"/>
  <c r="H285" i="9"/>
  <c r="H297" i="9"/>
  <c r="H310" i="9"/>
  <c r="H313" i="9"/>
  <c r="H315" i="9"/>
  <c r="H357" i="9"/>
  <c r="H358" i="9"/>
  <c r="E308" i="9"/>
  <c r="E319" i="9"/>
  <c r="E348" i="9"/>
  <c r="E349" i="9"/>
  <c r="E350" i="9"/>
  <c r="E351" i="9"/>
  <c r="E353" i="9"/>
  <c r="E354" i="9"/>
  <c r="E355" i="9"/>
  <c r="E356" i="9"/>
  <c r="E357" i="9"/>
  <c r="P357" i="9" s="1"/>
  <c r="E325" i="9"/>
  <c r="E358" i="9"/>
  <c r="E304" i="9"/>
  <c r="E312" i="9"/>
  <c r="E313" i="9"/>
  <c r="E314" i="9"/>
  <c r="E328" i="9"/>
  <c r="E329" i="9"/>
  <c r="E330" i="9"/>
  <c r="E331" i="9"/>
  <c r="E332" i="9"/>
  <c r="E333" i="9"/>
  <c r="E334" i="9"/>
  <c r="E335" i="9"/>
  <c r="E337" i="9"/>
  <c r="E338" i="9"/>
  <c r="E339" i="9"/>
  <c r="E340" i="9"/>
  <c r="D323" i="9"/>
  <c r="D333" i="9"/>
  <c r="D343" i="9"/>
  <c r="D355" i="9"/>
  <c r="D324" i="9"/>
  <c r="D334" i="9"/>
  <c r="D344" i="9"/>
  <c r="D356" i="9"/>
  <c r="D335" i="9"/>
  <c r="D347" i="9"/>
  <c r="D357" i="9"/>
  <c r="D317" i="9"/>
  <c r="D327" i="9"/>
  <c r="D339" i="9"/>
  <c r="D349" i="9"/>
  <c r="D340" i="9"/>
  <c r="D350" i="9"/>
  <c r="D354" i="9"/>
  <c r="D331" i="9"/>
  <c r="D341" i="9"/>
  <c r="D313" i="9"/>
  <c r="D321" i="9"/>
  <c r="D329" i="9"/>
  <c r="D337" i="9"/>
  <c r="D345" i="9"/>
  <c r="D353" i="9"/>
  <c r="D314" i="9"/>
  <c r="D322" i="9"/>
  <c r="D330" i="9"/>
  <c r="D338" i="9"/>
  <c r="D346" i="9"/>
  <c r="A1919" i="3"/>
  <c r="A1881" i="3"/>
  <c r="A1880" i="3"/>
  <c r="A1879" i="3"/>
  <c r="A1878" i="3"/>
  <c r="A1877" i="3"/>
  <c r="A1876" i="3"/>
  <c r="A1875" i="3"/>
  <c r="A1874" i="3"/>
  <c r="A1873" i="3"/>
  <c r="A1865" i="3"/>
  <c r="A1864" i="3"/>
  <c r="A1863" i="3"/>
  <c r="A1862" i="3"/>
  <c r="A1861" i="3"/>
  <c r="A1860" i="3"/>
  <c r="A1859" i="3"/>
  <c r="A1858" i="3"/>
  <c r="P117" i="9" l="1"/>
  <c r="P129" i="9"/>
  <c r="P11" i="9"/>
  <c r="P146" i="9"/>
  <c r="P122" i="9"/>
  <c r="P140" i="9"/>
  <c r="P124" i="9"/>
  <c r="P149" i="9"/>
  <c r="P141" i="9"/>
  <c r="P133" i="9"/>
  <c r="P130" i="9"/>
  <c r="P85" i="9"/>
  <c r="P127" i="9"/>
  <c r="P147" i="9"/>
  <c r="P139" i="9"/>
  <c r="P123" i="9"/>
  <c r="P148" i="9"/>
  <c r="P118" i="9"/>
  <c r="P138" i="9"/>
  <c r="P121" i="9"/>
  <c r="P153" i="9"/>
  <c r="P145" i="9"/>
  <c r="P137" i="9"/>
  <c r="P119" i="9"/>
  <c r="P79" i="9"/>
  <c r="P61" i="9"/>
  <c r="P152" i="9"/>
  <c r="P144" i="9"/>
  <c r="P136" i="9"/>
  <c r="P99" i="9"/>
  <c r="P26" i="9"/>
  <c r="P50" i="9"/>
  <c r="P244" i="9"/>
  <c r="P33" i="9"/>
  <c r="P48" i="9"/>
  <c r="P17" i="9"/>
  <c r="P65" i="9"/>
  <c r="P240" i="9"/>
  <c r="P246" i="9"/>
  <c r="P169" i="9"/>
  <c r="P177" i="9"/>
  <c r="P185" i="9"/>
  <c r="P201" i="9"/>
  <c r="P209" i="9"/>
  <c r="P336" i="9"/>
  <c r="P309" i="9"/>
  <c r="P308" i="9"/>
  <c r="P250" i="9"/>
  <c r="P258" i="9"/>
  <c r="P274" i="9"/>
  <c r="P282" i="9"/>
  <c r="P332" i="9"/>
  <c r="P151" i="9"/>
  <c r="P143" i="9"/>
  <c r="P135" i="9"/>
  <c r="P88" i="9"/>
  <c r="P358" i="9"/>
  <c r="P126" i="9"/>
  <c r="P92" i="9"/>
  <c r="P53" i="9"/>
  <c r="P310" i="9"/>
  <c r="P54" i="9"/>
  <c r="P71" i="9"/>
  <c r="P162" i="9"/>
  <c r="P170" i="9"/>
  <c r="P186" i="9"/>
  <c r="P202" i="9"/>
  <c r="P226" i="9"/>
  <c r="P341" i="9"/>
  <c r="P343" i="9"/>
  <c r="P64" i="9"/>
  <c r="P312" i="9"/>
  <c r="P251" i="9"/>
  <c r="P150" i="9"/>
  <c r="P142" i="9"/>
  <c r="P134" i="9"/>
  <c r="P58" i="9"/>
  <c r="P66" i="9"/>
  <c r="P290" i="9"/>
  <c r="P248" i="9"/>
  <c r="P337" i="9"/>
  <c r="P45" i="9"/>
  <c r="P243" i="9"/>
  <c r="P93" i="9"/>
  <c r="P43" i="9"/>
  <c r="P236" i="9"/>
  <c r="P32" i="9"/>
  <c r="P40" i="9"/>
  <c r="P241" i="9"/>
  <c r="P16" i="9"/>
  <c r="P59" i="9"/>
  <c r="P232" i="9"/>
  <c r="P238" i="9"/>
  <c r="P160" i="9"/>
  <c r="P168" i="9"/>
  <c r="P176" i="9"/>
  <c r="P184" i="9"/>
  <c r="P192" i="9"/>
  <c r="P200" i="9"/>
  <c r="P208" i="9"/>
  <c r="P216" i="9"/>
  <c r="P224" i="9"/>
  <c r="P300" i="9"/>
  <c r="P324" i="9"/>
  <c r="P329" i="9"/>
  <c r="P113" i="9"/>
  <c r="P297" i="9"/>
  <c r="P352" i="9"/>
  <c r="P303" i="9"/>
  <c r="P249" i="9"/>
  <c r="P257" i="9"/>
  <c r="P265" i="9"/>
  <c r="P273" i="9"/>
  <c r="P281" i="9"/>
  <c r="P289" i="9"/>
  <c r="P330" i="9"/>
  <c r="P27" i="9"/>
  <c r="P161" i="9"/>
  <c r="P298" i="9"/>
  <c r="P107" i="9"/>
  <c r="P334" i="9"/>
  <c r="P304" i="9"/>
  <c r="P283" i="9"/>
  <c r="P76" i="9"/>
  <c r="P70" i="9"/>
  <c r="P86" i="9"/>
  <c r="P49" i="9"/>
  <c r="P46" i="9"/>
  <c r="P115" i="9"/>
  <c r="P68" i="9"/>
  <c r="P234" i="9"/>
  <c r="P35" i="9"/>
  <c r="P60" i="9"/>
  <c r="P19" i="9"/>
  <c r="P78" i="9"/>
  <c r="P231" i="9"/>
  <c r="P155" i="9"/>
  <c r="P163" i="9"/>
  <c r="P171" i="9"/>
  <c r="P179" i="9"/>
  <c r="P187" i="9"/>
  <c r="P195" i="9"/>
  <c r="P203" i="9"/>
  <c r="P211" i="9"/>
  <c r="P219" i="9"/>
  <c r="P227" i="9"/>
  <c r="P301" i="9"/>
  <c r="P349" i="9"/>
  <c r="P355" i="9"/>
  <c r="P323" i="9"/>
  <c r="P72" i="9"/>
  <c r="P317" i="9"/>
  <c r="P316" i="9"/>
  <c r="P315" i="9"/>
  <c r="P252" i="9"/>
  <c r="P260" i="9"/>
  <c r="P268" i="9"/>
  <c r="P276" i="9"/>
  <c r="P284" i="9"/>
  <c r="P292" i="9"/>
  <c r="P344" i="9"/>
  <c r="P24" i="9"/>
  <c r="P339" i="9"/>
  <c r="P62" i="9"/>
  <c r="P154" i="9"/>
  <c r="P194" i="9"/>
  <c r="P291" i="9"/>
  <c r="P57" i="9"/>
  <c r="P23" i="9"/>
  <c r="P83" i="9"/>
  <c r="P42" i="9"/>
  <c r="P80" i="9"/>
  <c r="P242" i="9"/>
  <c r="P36" i="9"/>
  <c r="P101" i="9"/>
  <c r="P12" i="9"/>
  <c r="P20" i="9"/>
  <c r="P87" i="9"/>
  <c r="P239" i="9"/>
  <c r="P156" i="9"/>
  <c r="P164" i="9"/>
  <c r="P172" i="9"/>
  <c r="P180" i="9"/>
  <c r="P188" i="9"/>
  <c r="P196" i="9"/>
  <c r="P204" i="9"/>
  <c r="P212" i="9"/>
  <c r="P220" i="9"/>
  <c r="P228" i="9"/>
  <c r="P307" i="9"/>
  <c r="P351" i="9"/>
  <c r="P82" i="9"/>
  <c r="P326" i="9"/>
  <c r="P81" i="9"/>
  <c r="P320" i="9"/>
  <c r="P325" i="9"/>
  <c r="P322" i="9"/>
  <c r="P253" i="9"/>
  <c r="P261" i="9"/>
  <c r="P269" i="9"/>
  <c r="P277" i="9"/>
  <c r="P285" i="9"/>
  <c r="P293" i="9"/>
  <c r="P347" i="9"/>
  <c r="P95" i="9"/>
  <c r="P41" i="9"/>
  <c r="P327" i="9"/>
  <c r="P296" i="9"/>
  <c r="P18" i="9"/>
  <c r="P313" i="9"/>
  <c r="P275" i="9"/>
  <c r="P28" i="9"/>
  <c r="P111" i="9"/>
  <c r="P77" i="9"/>
  <c r="P106" i="9"/>
  <c r="P84" i="9"/>
  <c r="P22" i="9"/>
  <c r="P37" i="9"/>
  <c r="P110" i="9"/>
  <c r="P13" i="9"/>
  <c r="P21" i="9"/>
  <c r="P91" i="9"/>
  <c r="P247" i="9"/>
  <c r="P157" i="9"/>
  <c r="P165" i="9"/>
  <c r="P173" i="9"/>
  <c r="P181" i="9"/>
  <c r="P189" i="9"/>
  <c r="P197" i="9"/>
  <c r="P205" i="9"/>
  <c r="P213" i="9"/>
  <c r="P221" i="9"/>
  <c r="P229" i="9"/>
  <c r="P311" i="9"/>
  <c r="P299" i="9"/>
  <c r="P90" i="9"/>
  <c r="P331" i="9"/>
  <c r="P89" i="9"/>
  <c r="P333" i="9"/>
  <c r="P342" i="9"/>
  <c r="P328" i="9"/>
  <c r="P254" i="9"/>
  <c r="P262" i="9"/>
  <c r="P270" i="9"/>
  <c r="P278" i="9"/>
  <c r="P286" i="9"/>
  <c r="P294" i="9"/>
  <c r="P356" i="9"/>
  <c r="P51" i="9"/>
  <c r="P353" i="9"/>
  <c r="P217" i="9"/>
  <c r="P56" i="9"/>
  <c r="P34" i="9"/>
  <c r="P210" i="9"/>
  <c r="P305" i="9"/>
  <c r="P259" i="9"/>
  <c r="P108" i="9"/>
  <c r="P55" i="9"/>
  <c r="P102" i="9"/>
  <c r="P73" i="9"/>
  <c r="P103" i="9"/>
  <c r="P63" i="9"/>
  <c r="P94" i="9"/>
  <c r="P30" i="9"/>
  <c r="P38" i="9"/>
  <c r="P114" i="9"/>
  <c r="P29" i="9"/>
  <c r="P346" i="9"/>
  <c r="P158" i="9"/>
  <c r="P166" i="9"/>
  <c r="P174" i="9"/>
  <c r="P182" i="9"/>
  <c r="P190" i="9"/>
  <c r="P198" i="9"/>
  <c r="P206" i="9"/>
  <c r="P214" i="9"/>
  <c r="P222" i="9"/>
  <c r="P237" i="9"/>
  <c r="P314" i="9"/>
  <c r="P306" i="9"/>
  <c r="P97" i="9"/>
  <c r="P338" i="9"/>
  <c r="P104" i="9"/>
  <c r="P340" i="9"/>
  <c r="P345" i="9"/>
  <c r="P335" i="9"/>
  <c r="P255" i="9"/>
  <c r="P263" i="9"/>
  <c r="P271" i="9"/>
  <c r="P279" i="9"/>
  <c r="P287" i="9"/>
  <c r="P302" i="9"/>
  <c r="P14" i="9"/>
  <c r="P44" i="9"/>
  <c r="P193" i="9"/>
  <c r="P225" i="9"/>
  <c r="P266" i="9"/>
  <c r="P74" i="9"/>
  <c r="P178" i="9"/>
  <c r="P218" i="9"/>
  <c r="P267" i="9"/>
  <c r="P52" i="9"/>
  <c r="P69" i="9"/>
  <c r="P109" i="9"/>
  <c r="P25" i="9"/>
  <c r="P116" i="9"/>
  <c r="P31" i="9"/>
  <c r="P39" i="9"/>
  <c r="P233" i="9"/>
  <c r="P15" i="9"/>
  <c r="P47" i="9"/>
  <c r="P100" i="9"/>
  <c r="P230" i="9"/>
  <c r="P159" i="9"/>
  <c r="P167" i="9"/>
  <c r="P175" i="9"/>
  <c r="P183" i="9"/>
  <c r="P191" i="9"/>
  <c r="P199" i="9"/>
  <c r="P207" i="9"/>
  <c r="P215" i="9"/>
  <c r="P223" i="9"/>
  <c r="P245" i="9"/>
  <c r="P321" i="9"/>
  <c r="P318" i="9"/>
  <c r="P105" i="9"/>
  <c r="P348" i="9"/>
  <c r="P112" i="9"/>
  <c r="P350" i="9"/>
  <c r="P295" i="9"/>
  <c r="P354" i="9"/>
  <c r="P256" i="9"/>
  <c r="P264" i="9"/>
  <c r="P272" i="9"/>
  <c r="P280" i="9"/>
  <c r="P288" i="9"/>
  <c r="P319" i="9"/>
  <c r="P75" i="9"/>
  <c r="P235" i="9"/>
  <c r="L358" i="9"/>
  <c r="A1643" i="3"/>
  <c r="A1642" i="3"/>
  <c r="A1205" i="3"/>
  <c r="A1204" i="3"/>
  <c r="A865" i="3"/>
  <c r="A864" i="3"/>
  <c r="A863" i="3"/>
  <c r="A862" i="3"/>
  <c r="A861" i="3"/>
  <c r="A860" i="3"/>
  <c r="A859" i="3"/>
  <c r="A858" i="3"/>
  <c r="A857" i="3"/>
  <c r="A856" i="3"/>
  <c r="A855" i="3"/>
  <c r="A43" i="3"/>
  <c r="J9" i="9"/>
  <c r="D9" i="7"/>
  <c r="F9" i="7"/>
  <c r="E9" i="7"/>
  <c r="C9" i="7"/>
  <c r="P96" i="9" l="1"/>
  <c r="P10" i="9"/>
  <c r="D9" i="9"/>
  <c r="E9" i="9"/>
  <c r="C9" i="9"/>
  <c r="M49" i="9"/>
  <c r="M73" i="9"/>
  <c r="M249" i="9"/>
  <c r="O136" i="9"/>
  <c r="M202" i="9"/>
  <c r="M234" i="9"/>
  <c r="O242" i="9"/>
  <c r="M290" i="9"/>
  <c r="M306" i="9"/>
  <c r="O339" i="9"/>
  <c r="M354" i="9"/>
  <c r="O104" i="9"/>
  <c r="N60" i="9"/>
  <c r="M65" i="9"/>
  <c r="N92" i="9"/>
  <c r="N132" i="9"/>
  <c r="M204" i="9"/>
  <c r="N256" i="9"/>
  <c r="M297" i="9"/>
  <c r="M211" i="9"/>
  <c r="N144" i="9"/>
  <c r="O184" i="9"/>
  <c r="O13" i="9"/>
  <c r="N238" i="9"/>
  <c r="N300" i="9"/>
  <c r="N101" i="9"/>
  <c r="O125" i="9"/>
  <c r="M205" i="9"/>
  <c r="M110" i="9"/>
  <c r="M126" i="9"/>
  <c r="O198" i="9"/>
  <c r="M206" i="9"/>
  <c r="N230" i="9"/>
  <c r="L170" i="9"/>
  <c r="M210" i="9"/>
  <c r="O58" i="9"/>
  <c r="O16" i="9"/>
  <c r="M113" i="9"/>
  <c r="M137" i="9"/>
  <c r="M169" i="9"/>
  <c r="N10" i="9"/>
  <c r="M18" i="9"/>
  <c r="N42" i="9"/>
  <c r="N66" i="9"/>
  <c r="N170" i="9"/>
  <c r="N281" i="9"/>
  <c r="O67" i="9"/>
  <c r="O123" i="9"/>
  <c r="O163" i="9"/>
  <c r="M218" i="9"/>
  <c r="M258" i="9"/>
  <c r="L274" i="9"/>
  <c r="M298" i="9"/>
  <c r="N283" i="9"/>
  <c r="N314" i="9"/>
  <c r="O322" i="9"/>
  <c r="N297" i="9"/>
  <c r="N250" i="9"/>
  <c r="O283" i="9"/>
  <c r="N290" i="9"/>
  <c r="O298" i="9"/>
  <c r="N337" i="9"/>
  <c r="M196" i="9"/>
  <c r="O275" i="9"/>
  <c r="L30" i="9"/>
  <c r="L38" i="9"/>
  <c r="N39" i="9"/>
  <c r="O42" i="9"/>
  <c r="L46" i="9"/>
  <c r="M22" i="9"/>
  <c r="M198" i="9"/>
  <c r="M89" i="9"/>
  <c r="L105" i="9"/>
  <c r="M142" i="9"/>
  <c r="M24" i="9"/>
  <c r="M57" i="9"/>
  <c r="M145" i="9"/>
  <c r="O213" i="9"/>
  <c r="O308" i="9"/>
  <c r="O316" i="9"/>
  <c r="O324" i="9"/>
  <c r="O330" i="9"/>
  <c r="N82" i="9"/>
  <c r="O168" i="9"/>
  <c r="O75" i="9"/>
  <c r="M115" i="9"/>
  <c r="M220" i="9"/>
  <c r="M304" i="9"/>
  <c r="O43" i="9"/>
  <c r="M12" i="9"/>
  <c r="O11" i="9"/>
  <c r="N130" i="9"/>
  <c r="O340" i="9"/>
  <c r="O90" i="9"/>
  <c r="M337" i="9"/>
  <c r="O35" i="9"/>
  <c r="M23" i="9"/>
  <c r="N173" i="9"/>
  <c r="N331" i="9"/>
  <c r="O347" i="9"/>
  <c r="N20" i="9"/>
  <c r="O32" i="9"/>
  <c r="M329" i="9"/>
  <c r="L338" i="9"/>
  <c r="N25" i="9"/>
  <c r="O21" i="9"/>
  <c r="N40" i="9"/>
  <c r="L73" i="9"/>
  <c r="O144" i="9"/>
  <c r="L239" i="9"/>
  <c r="N268" i="9"/>
  <c r="O28" i="9"/>
  <c r="M35" i="9"/>
  <c r="O51" i="9"/>
  <c r="L74" i="9"/>
  <c r="N107" i="9"/>
  <c r="L217" i="9"/>
  <c r="L245" i="9"/>
  <c r="O290" i="9"/>
  <c r="N16" i="9"/>
  <c r="L16" i="9"/>
  <c r="O18" i="9"/>
  <c r="L21" i="9"/>
  <c r="N26" i="9"/>
  <c r="N33" i="9"/>
  <c r="N41" i="9"/>
  <c r="O66" i="9"/>
  <c r="L82" i="9"/>
  <c r="L93" i="9"/>
  <c r="L106" i="9"/>
  <c r="O131" i="9"/>
  <c r="L144" i="9"/>
  <c r="L145" i="9"/>
  <c r="N154" i="9"/>
  <c r="M158" i="9"/>
  <c r="L167" i="9"/>
  <c r="N180" i="9"/>
  <c r="O182" i="9"/>
  <c r="L185" i="9"/>
  <c r="N189" i="9"/>
  <c r="O214" i="9"/>
  <c r="M225" i="9"/>
  <c r="M238" i="9"/>
  <c r="N266" i="9"/>
  <c r="O268" i="9"/>
  <c r="M273" i="9"/>
  <c r="L312" i="9"/>
  <c r="O323" i="9"/>
  <c r="N339" i="9"/>
  <c r="L346" i="9"/>
  <c r="L34" i="9"/>
  <c r="M10" i="9"/>
  <c r="O20" i="9"/>
  <c r="O61" i="9"/>
  <c r="N215" i="9"/>
  <c r="O250" i="9"/>
  <c r="N11" i="9"/>
  <c r="M16" i="9"/>
  <c r="O22" i="9"/>
  <c r="O25" i="9"/>
  <c r="O41" i="9"/>
  <c r="L49" i="9"/>
  <c r="O69" i="9"/>
  <c r="L101" i="9"/>
  <c r="L120" i="9"/>
  <c r="L138" i="9"/>
  <c r="O152" i="9"/>
  <c r="O160" i="9"/>
  <c r="M178" i="9"/>
  <c r="L179" i="9"/>
  <c r="M180" i="9"/>
  <c r="M186" i="9"/>
  <c r="L206" i="9"/>
  <c r="O216" i="9"/>
  <c r="M266" i="9"/>
  <c r="O274" i="9"/>
  <c r="L282" i="9"/>
  <c r="N291" i="9"/>
  <c r="N305" i="9"/>
  <c r="O306" i="9"/>
  <c r="N308" i="9"/>
  <c r="O313" i="9"/>
  <c r="N338" i="9"/>
  <c r="O348" i="9"/>
  <c r="N27" i="9"/>
  <c r="O24" i="9"/>
  <c r="O83" i="9"/>
  <c r="M237" i="9"/>
  <c r="O272" i="9"/>
  <c r="M29" i="9"/>
  <c r="O34" i="9"/>
  <c r="N49" i="9"/>
  <c r="M51" i="9"/>
  <c r="L57" i="9"/>
  <c r="L58" i="9"/>
  <c r="M81" i="9"/>
  <c r="L89" i="9"/>
  <c r="L90" i="9"/>
  <c r="O101" i="9"/>
  <c r="O135" i="9"/>
  <c r="M146" i="9"/>
  <c r="L168" i="9"/>
  <c r="M179" i="9"/>
  <c r="N192" i="9"/>
  <c r="L201" i="9"/>
  <c r="O206" i="9"/>
  <c r="N213" i="9"/>
  <c r="N219" i="9"/>
  <c r="M221" i="9"/>
  <c r="M222" i="9"/>
  <c r="O259" i="9"/>
  <c r="L261" i="9"/>
  <c r="O284" i="9"/>
  <c r="L320" i="9"/>
  <c r="O331" i="9"/>
  <c r="O338" i="9"/>
  <c r="N347" i="9"/>
  <c r="L354" i="9"/>
  <c r="N30" i="9"/>
  <c r="O27" i="9"/>
  <c r="O93" i="9"/>
  <c r="N204" i="9"/>
  <c r="O258" i="9"/>
  <c r="M274" i="9"/>
  <c r="L17" i="9"/>
  <c r="M30" i="9"/>
  <c r="N48" i="9"/>
  <c r="O10" i="9"/>
  <c r="O12" i="9"/>
  <c r="L13" i="9"/>
  <c r="M17" i="9"/>
  <c r="M26" i="9"/>
  <c r="N34" i="9"/>
  <c r="N58" i="9"/>
  <c r="O74" i="9"/>
  <c r="O77" i="9"/>
  <c r="M82" i="9"/>
  <c r="N90" i="9"/>
  <c r="N97" i="9"/>
  <c r="M121" i="9"/>
  <c r="N122" i="9"/>
  <c r="N138" i="9"/>
  <c r="M153" i="9"/>
  <c r="M161" i="9"/>
  <c r="N174" i="9"/>
  <c r="N179" i="9"/>
  <c r="N182" i="9"/>
  <c r="O208" i="9"/>
  <c r="N226" i="9"/>
  <c r="O227" i="9"/>
  <c r="O234" i="9"/>
  <c r="N240" i="9"/>
  <c r="L290" i="9"/>
  <c r="M314" i="9"/>
  <c r="M320" i="9"/>
  <c r="N345" i="9"/>
  <c r="N346" i="9"/>
  <c r="O353" i="9"/>
  <c r="M59" i="9"/>
  <c r="M91" i="9"/>
  <c r="O115" i="9"/>
  <c r="M149" i="9"/>
  <c r="M157" i="9"/>
  <c r="O197" i="9"/>
  <c r="M230" i="9"/>
  <c r="M241" i="9"/>
  <c r="N264" i="9"/>
  <c r="N282" i="9"/>
  <c r="L296" i="9"/>
  <c r="O300" i="9"/>
  <c r="M323" i="9"/>
  <c r="O332" i="9"/>
  <c r="O346" i="9"/>
  <c r="O82" i="9"/>
  <c r="O98" i="9"/>
  <c r="M129" i="9"/>
  <c r="O174" i="9"/>
  <c r="L182" i="9"/>
  <c r="N195" i="9"/>
  <c r="O200" i="9"/>
  <c r="O221" i="9"/>
  <c r="N227" i="9"/>
  <c r="M250" i="9"/>
  <c r="O256" i="9"/>
  <c r="M14" i="9"/>
  <c r="N17" i="9"/>
  <c r="O19" i="9"/>
  <c r="O50" i="9"/>
  <c r="O59" i="9"/>
  <c r="M90" i="9"/>
  <c r="O91" i="9"/>
  <c r="L98" i="9"/>
  <c r="O99" i="9"/>
  <c r="L104" i="9"/>
  <c r="N109" i="9"/>
  <c r="M123" i="9"/>
  <c r="L136" i="9"/>
  <c r="N146" i="9"/>
  <c r="N162" i="9"/>
  <c r="O181" i="9"/>
  <c r="M182" i="9"/>
  <c r="O190" i="9"/>
  <c r="O196" i="9"/>
  <c r="N203" i="9"/>
  <c r="O204" i="9"/>
  <c r="N211" i="9"/>
  <c r="M242" i="9"/>
  <c r="M256" i="9"/>
  <c r="M270" i="9"/>
  <c r="L277" i="9"/>
  <c r="O282" i="9"/>
  <c r="M289" i="9"/>
  <c r="M296" i="9"/>
  <c r="N322" i="9"/>
  <c r="N324" i="9"/>
  <c r="M328" i="9"/>
  <c r="M331" i="9"/>
  <c r="O354" i="9"/>
  <c r="N356" i="9"/>
  <c r="N111" i="9"/>
  <c r="N119" i="9"/>
  <c r="N151" i="9"/>
  <c r="N159" i="9"/>
  <c r="N207" i="9"/>
  <c r="N263" i="9"/>
  <c r="O79" i="9"/>
  <c r="N135" i="9"/>
  <c r="M15" i="9"/>
  <c r="O23" i="9"/>
  <c r="N31" i="9"/>
  <c r="N127" i="9"/>
  <c r="M191" i="9"/>
  <c r="N247" i="9"/>
  <c r="L287" i="9"/>
  <c r="L327" i="9"/>
  <c r="O159" i="9"/>
  <c r="M255" i="9"/>
  <c r="L295" i="9"/>
  <c r="M175" i="9"/>
  <c r="L335" i="9"/>
  <c r="L15" i="9"/>
  <c r="N23" i="9"/>
  <c r="O39" i="9"/>
  <c r="O71" i="9"/>
  <c r="O167" i="9"/>
  <c r="L14" i="9"/>
  <c r="O17" i="9"/>
  <c r="L22" i="9"/>
  <c r="L26" i="9"/>
  <c r="O29" i="9"/>
  <c r="N29" i="9"/>
  <c r="O33" i="9"/>
  <c r="O40" i="9"/>
  <c r="L40" i="9"/>
  <c r="L42" i="9"/>
  <c r="N44" i="9"/>
  <c r="M44" i="9"/>
  <c r="L44" i="9"/>
  <c r="O44" i="9"/>
  <c r="O47" i="9"/>
  <c r="O55" i="9"/>
  <c r="O57" i="9"/>
  <c r="N57" i="9"/>
  <c r="M67" i="9"/>
  <c r="O70" i="9"/>
  <c r="N70" i="9"/>
  <c r="M70" i="9"/>
  <c r="L70" i="9"/>
  <c r="N76" i="9"/>
  <c r="N79" i="9"/>
  <c r="M79" i="9"/>
  <c r="L79" i="9"/>
  <c r="O85" i="9"/>
  <c r="O88" i="9"/>
  <c r="N88" i="9"/>
  <c r="M88" i="9"/>
  <c r="L88" i="9"/>
  <c r="N143" i="9"/>
  <c r="L32" i="9"/>
  <c r="M40" i="9"/>
  <c r="N47" i="9"/>
  <c r="L47" i="9"/>
  <c r="N52" i="9"/>
  <c r="N55" i="9"/>
  <c r="M55" i="9"/>
  <c r="L55" i="9"/>
  <c r="O64" i="9"/>
  <c r="N64" i="9"/>
  <c r="M64" i="9"/>
  <c r="L64" i="9"/>
  <c r="N15" i="9"/>
  <c r="M13" i="9"/>
  <c r="N14" i="9"/>
  <c r="O15" i="9"/>
  <c r="L20" i="9"/>
  <c r="M21" i="9"/>
  <c r="N22" i="9"/>
  <c r="L29" i="9"/>
  <c r="O31" i="9"/>
  <c r="M32" i="9"/>
  <c r="N36" i="9"/>
  <c r="M36" i="9"/>
  <c r="L36" i="9"/>
  <c r="O36" i="9"/>
  <c r="M47" i="9"/>
  <c r="O49" i="9"/>
  <c r="O73" i="9"/>
  <c r="N73" i="9"/>
  <c r="M83" i="9"/>
  <c r="O86" i="9"/>
  <c r="N86" i="9"/>
  <c r="M86" i="9"/>
  <c r="L86" i="9"/>
  <c r="O95" i="9"/>
  <c r="N95" i="9"/>
  <c r="L95" i="9"/>
  <c r="O108" i="9"/>
  <c r="L108" i="9"/>
  <c r="N108" i="9"/>
  <c r="M108" i="9"/>
  <c r="N117" i="9"/>
  <c r="O117" i="9"/>
  <c r="L117" i="9"/>
  <c r="L176" i="9"/>
  <c r="O176" i="9"/>
  <c r="N176" i="9"/>
  <c r="M176" i="9"/>
  <c r="L11" i="9"/>
  <c r="N13" i="9"/>
  <c r="L19" i="9"/>
  <c r="M20" i="9"/>
  <c r="N21" i="9"/>
  <c r="L25" i="9"/>
  <c r="N28" i="9"/>
  <c r="M28" i="9"/>
  <c r="N32" i="9"/>
  <c r="O45" i="9"/>
  <c r="L50" i="9"/>
  <c r="O62" i="9"/>
  <c r="N62" i="9"/>
  <c r="M62" i="9"/>
  <c r="L62" i="9"/>
  <c r="N68" i="9"/>
  <c r="N71" i="9"/>
  <c r="M71" i="9"/>
  <c r="L71" i="9"/>
  <c r="O80" i="9"/>
  <c r="N80" i="9"/>
  <c r="M80" i="9"/>
  <c r="L80" i="9"/>
  <c r="O141" i="9"/>
  <c r="N141" i="9"/>
  <c r="L141" i="9"/>
  <c r="L188" i="9"/>
  <c r="O188" i="9"/>
  <c r="M188" i="9"/>
  <c r="N188" i="9"/>
  <c r="L12" i="9"/>
  <c r="O14" i="9"/>
  <c r="L10" i="9"/>
  <c r="M11" i="9"/>
  <c r="N12" i="9"/>
  <c r="L18" i="9"/>
  <c r="M19" i="9"/>
  <c r="L24" i="9"/>
  <c r="M25" i="9"/>
  <c r="O26" i="9"/>
  <c r="L31" i="9"/>
  <c r="L39" i="9"/>
  <c r="O53" i="9"/>
  <c r="O56" i="9"/>
  <c r="N56" i="9"/>
  <c r="M56" i="9"/>
  <c r="L56" i="9"/>
  <c r="L65" i="9"/>
  <c r="N74" i="9"/>
  <c r="O87" i="9"/>
  <c r="O89" i="9"/>
  <c r="N89" i="9"/>
  <c r="N99" i="9"/>
  <c r="M99" i="9"/>
  <c r="L99" i="9"/>
  <c r="N128" i="9"/>
  <c r="M128" i="9"/>
  <c r="O128" i="9"/>
  <c r="L128" i="9"/>
  <c r="N19" i="9"/>
  <c r="L28" i="9"/>
  <c r="O30" i="9"/>
  <c r="M31" i="9"/>
  <c r="O37" i="9"/>
  <c r="N37" i="9"/>
  <c r="M37" i="9"/>
  <c r="L37" i="9"/>
  <c r="M39" i="9"/>
  <c r="L41" i="9"/>
  <c r="M41" i="9"/>
  <c r="M43" i="9"/>
  <c r="O46" i="9"/>
  <c r="N46" i="9"/>
  <c r="M46" i="9"/>
  <c r="O48" i="9"/>
  <c r="M48" i="9"/>
  <c r="L48" i="9"/>
  <c r="N50" i="9"/>
  <c r="O63" i="9"/>
  <c r="O65" i="9"/>
  <c r="N65" i="9"/>
  <c r="L66" i="9"/>
  <c r="M75" i="9"/>
  <c r="O78" i="9"/>
  <c r="N78" i="9"/>
  <c r="M78" i="9"/>
  <c r="L78" i="9"/>
  <c r="N84" i="9"/>
  <c r="N87" i="9"/>
  <c r="M87" i="9"/>
  <c r="L87" i="9"/>
  <c r="O103" i="9"/>
  <c r="M103" i="9"/>
  <c r="N103" i="9"/>
  <c r="L103" i="9"/>
  <c r="L109" i="9"/>
  <c r="O109" i="9"/>
  <c r="N139" i="9"/>
  <c r="M139" i="9"/>
  <c r="L139" i="9"/>
  <c r="O139" i="9"/>
  <c r="O156" i="9"/>
  <c r="N156" i="9"/>
  <c r="M156" i="9"/>
  <c r="L156" i="9"/>
  <c r="N18" i="9"/>
  <c r="L23" i="9"/>
  <c r="N24" i="9"/>
  <c r="M27" i="9"/>
  <c r="L27" i="9"/>
  <c r="L33" i="9"/>
  <c r="M33" i="9"/>
  <c r="O54" i="9"/>
  <c r="N54" i="9"/>
  <c r="M54" i="9"/>
  <c r="L54" i="9"/>
  <c r="N63" i="9"/>
  <c r="M63" i="9"/>
  <c r="L63" i="9"/>
  <c r="O72" i="9"/>
  <c r="N72" i="9"/>
  <c r="M72" i="9"/>
  <c r="L72" i="9"/>
  <c r="L81" i="9"/>
  <c r="O38" i="9"/>
  <c r="N38" i="9"/>
  <c r="M38" i="9"/>
  <c r="O81" i="9"/>
  <c r="N81" i="9"/>
  <c r="O94" i="9"/>
  <c r="N94" i="9"/>
  <c r="M94" i="9"/>
  <c r="L94" i="9"/>
  <c r="O100" i="9"/>
  <c r="N100" i="9"/>
  <c r="M100" i="9"/>
  <c r="L100" i="9"/>
  <c r="O171" i="9"/>
  <c r="N171" i="9"/>
  <c r="M171" i="9"/>
  <c r="L171" i="9"/>
  <c r="O193" i="9"/>
  <c r="L193" i="9"/>
  <c r="M34" i="9"/>
  <c r="N35" i="9"/>
  <c r="M42" i="9"/>
  <c r="N43" i="9"/>
  <c r="M50" i="9"/>
  <c r="N51" i="9"/>
  <c r="O52" i="9"/>
  <c r="M58" i="9"/>
  <c r="N59" i="9"/>
  <c r="O60" i="9"/>
  <c r="M66" i="9"/>
  <c r="N67" i="9"/>
  <c r="O68" i="9"/>
  <c r="M74" i="9"/>
  <c r="N75" i="9"/>
  <c r="O76" i="9"/>
  <c r="N83" i="9"/>
  <c r="O84" i="9"/>
  <c r="N91" i="9"/>
  <c r="O92" i="9"/>
  <c r="M95" i="9"/>
  <c r="M106" i="9"/>
  <c r="O106" i="9"/>
  <c r="N125" i="9"/>
  <c r="L125" i="9"/>
  <c r="O134" i="9"/>
  <c r="N134" i="9"/>
  <c r="L134" i="9"/>
  <c r="L161" i="9"/>
  <c r="O166" i="9"/>
  <c r="N166" i="9"/>
  <c r="L166" i="9"/>
  <c r="L181" i="9"/>
  <c r="O212" i="9"/>
  <c r="N212" i="9"/>
  <c r="M212" i="9"/>
  <c r="N220" i="9"/>
  <c r="O224" i="9"/>
  <c r="N224" i="9"/>
  <c r="M224" i="9"/>
  <c r="L224" i="9"/>
  <c r="L237" i="9"/>
  <c r="O257" i="9"/>
  <c r="N257" i="9"/>
  <c r="M257" i="9"/>
  <c r="L257" i="9"/>
  <c r="O271" i="9"/>
  <c r="M271" i="9"/>
  <c r="N271" i="9"/>
  <c r="L271" i="9"/>
  <c r="O244" i="9"/>
  <c r="L244" i="9"/>
  <c r="O105" i="9"/>
  <c r="N105" i="9"/>
  <c r="N106" i="9"/>
  <c r="N110" i="9"/>
  <c r="L110" i="9"/>
  <c r="N120" i="9"/>
  <c r="M120" i="9"/>
  <c r="O126" i="9"/>
  <c r="N126" i="9"/>
  <c r="L126" i="9"/>
  <c r="M130" i="9"/>
  <c r="O132" i="9"/>
  <c r="M132" i="9"/>
  <c r="L132" i="9"/>
  <c r="M134" i="9"/>
  <c r="L137" i="9"/>
  <c r="O142" i="9"/>
  <c r="N142" i="9"/>
  <c r="L142" i="9"/>
  <c r="L146" i="9"/>
  <c r="N152" i="9"/>
  <c r="M166" i="9"/>
  <c r="L169" i="9"/>
  <c r="M190" i="9"/>
  <c r="O241" i="9"/>
  <c r="O352" i="9"/>
  <c r="N352" i="9"/>
  <c r="M352" i="9"/>
  <c r="L352" i="9"/>
  <c r="N112" i="9"/>
  <c r="M112" i="9"/>
  <c r="O118" i="9"/>
  <c r="N118" i="9"/>
  <c r="L118" i="9"/>
  <c r="M122" i="9"/>
  <c r="O124" i="9"/>
  <c r="M124" i="9"/>
  <c r="L124" i="9"/>
  <c r="L130" i="9"/>
  <c r="N147" i="9"/>
  <c r="M147" i="9"/>
  <c r="L147" i="9"/>
  <c r="O149" i="9"/>
  <c r="N149" i="9"/>
  <c r="L149" i="9"/>
  <c r="M154" i="9"/>
  <c r="O164" i="9"/>
  <c r="N164" i="9"/>
  <c r="M164" i="9"/>
  <c r="L164" i="9"/>
  <c r="N177" i="9"/>
  <c r="M177" i="9"/>
  <c r="L177" i="9"/>
  <c r="O183" i="9"/>
  <c r="L183" i="9"/>
  <c r="M183" i="9"/>
  <c r="O194" i="9"/>
  <c r="M194" i="9"/>
  <c r="L194" i="9"/>
  <c r="L210" i="9"/>
  <c r="N241" i="9"/>
  <c r="N255" i="9"/>
  <c r="L45" i="9"/>
  <c r="L53" i="9"/>
  <c r="L61" i="9"/>
  <c r="L69" i="9"/>
  <c r="L77" i="9"/>
  <c r="L85" i="9"/>
  <c r="O97" i="9"/>
  <c r="N102" i="9"/>
  <c r="L102" i="9"/>
  <c r="M114" i="9"/>
  <c r="O114" i="9"/>
  <c r="O116" i="9"/>
  <c r="M116" i="9"/>
  <c r="L116" i="9"/>
  <c r="L122" i="9"/>
  <c r="N124" i="9"/>
  <c r="O150" i="9"/>
  <c r="N150" i="9"/>
  <c r="L150" i="9"/>
  <c r="L152" i="9"/>
  <c r="L154" i="9"/>
  <c r="N160" i="9"/>
  <c r="M172" i="9"/>
  <c r="L174" i="9"/>
  <c r="L219" i="9"/>
  <c r="L228" i="9"/>
  <c r="O229" i="9"/>
  <c r="N229" i="9"/>
  <c r="M229" i="9"/>
  <c r="L229" i="9"/>
  <c r="N236" i="9"/>
  <c r="M236" i="9"/>
  <c r="O236" i="9"/>
  <c r="L236" i="9"/>
  <c r="O265" i="9"/>
  <c r="N265" i="9"/>
  <c r="M265" i="9"/>
  <c r="L265" i="9"/>
  <c r="N355" i="9"/>
  <c r="O355" i="9"/>
  <c r="M45" i="9"/>
  <c r="L52" i="9"/>
  <c r="M53" i="9"/>
  <c r="L60" i="9"/>
  <c r="M61" i="9"/>
  <c r="L68" i="9"/>
  <c r="M69" i="9"/>
  <c r="L76" i="9"/>
  <c r="M77" i="9"/>
  <c r="L84" i="9"/>
  <c r="M85" i="9"/>
  <c r="L92" i="9"/>
  <c r="M93" i="9"/>
  <c r="M98" i="9"/>
  <c r="M105" i="9"/>
  <c r="L107" i="9"/>
  <c r="M109" i="9"/>
  <c r="O110" i="9"/>
  <c r="L112" i="9"/>
  <c r="L114" i="9"/>
  <c r="N116" i="9"/>
  <c r="M118" i="9"/>
  <c r="O120" i="9"/>
  <c r="L129" i="9"/>
  <c r="N131" i="9"/>
  <c r="L131" i="9"/>
  <c r="M133" i="9"/>
  <c r="O140" i="9"/>
  <c r="N140" i="9"/>
  <c r="M140" i="9"/>
  <c r="L140" i="9"/>
  <c r="O143" i="9"/>
  <c r="O147" i="9"/>
  <c r="N155" i="9"/>
  <c r="M155" i="9"/>
  <c r="L155" i="9"/>
  <c r="O157" i="9"/>
  <c r="N157" i="9"/>
  <c r="L157" i="9"/>
  <c r="M162" i="9"/>
  <c r="M165" i="9"/>
  <c r="N167" i="9"/>
  <c r="O177" i="9"/>
  <c r="O180" i="9"/>
  <c r="N183" i="9"/>
  <c r="L189" i="9"/>
  <c r="O192" i="9"/>
  <c r="N197" i="9"/>
  <c r="L197" i="9"/>
  <c r="N199" i="9"/>
  <c r="O205" i="9"/>
  <c r="L222" i="9"/>
  <c r="O311" i="9"/>
  <c r="N311" i="9"/>
  <c r="M311" i="9"/>
  <c r="L311" i="9"/>
  <c r="L35" i="9"/>
  <c r="L43" i="9"/>
  <c r="N45" i="9"/>
  <c r="L51" i="9"/>
  <c r="M52" i="9"/>
  <c r="N53" i="9"/>
  <c r="L59" i="9"/>
  <c r="M60" i="9"/>
  <c r="N61" i="9"/>
  <c r="L67" i="9"/>
  <c r="M68" i="9"/>
  <c r="N69" i="9"/>
  <c r="L75" i="9"/>
  <c r="Q75" i="9" s="1"/>
  <c r="M76" i="9"/>
  <c r="N77" i="9"/>
  <c r="L83" i="9"/>
  <c r="M84" i="9"/>
  <c r="N85" i="9"/>
  <c r="L91" i="9"/>
  <c r="M92" i="9"/>
  <c r="N93" i="9"/>
  <c r="N96" i="9"/>
  <c r="L97" i="9"/>
  <c r="N98" i="9"/>
  <c r="M101" i="9"/>
  <c r="M102" i="9"/>
  <c r="N104" i="9"/>
  <c r="M104" i="9"/>
  <c r="M107" i="9"/>
  <c r="O112" i="9"/>
  <c r="N114" i="9"/>
  <c r="L121" i="9"/>
  <c r="N123" i="9"/>
  <c r="L123" i="9"/>
  <c r="M125" i="9"/>
  <c r="O127" i="9"/>
  <c r="N136" i="9"/>
  <c r="M150" i="9"/>
  <c r="L153" i="9"/>
  <c r="O158" i="9"/>
  <c r="N158" i="9"/>
  <c r="L158" i="9"/>
  <c r="L160" i="9"/>
  <c r="L162" i="9"/>
  <c r="N168" i="9"/>
  <c r="O172" i="9"/>
  <c r="N172" i="9"/>
  <c r="L172" i="9"/>
  <c r="N175" i="9"/>
  <c r="L186" i="9"/>
  <c r="O220" i="9"/>
  <c r="O222" i="9"/>
  <c r="M226" i="9"/>
  <c r="O240" i="9"/>
  <c r="O333" i="9"/>
  <c r="N333" i="9"/>
  <c r="M333" i="9"/>
  <c r="L333" i="9"/>
  <c r="M97" i="9"/>
  <c r="O102" i="9"/>
  <c r="O107" i="9"/>
  <c r="O111" i="9"/>
  <c r="L113" i="9"/>
  <c r="O113" i="9"/>
  <c r="N113" i="9"/>
  <c r="N115" i="9"/>
  <c r="L115" i="9"/>
  <c r="M117" i="9"/>
  <c r="O119" i="9"/>
  <c r="M131" i="9"/>
  <c r="O133" i="9"/>
  <c r="N133" i="9"/>
  <c r="L133" i="9"/>
  <c r="M138" i="9"/>
  <c r="M141" i="9"/>
  <c r="O148" i="9"/>
  <c r="N148" i="9"/>
  <c r="M148" i="9"/>
  <c r="L148" i="9"/>
  <c r="O151" i="9"/>
  <c r="O155" i="9"/>
  <c r="N163" i="9"/>
  <c r="M163" i="9"/>
  <c r="L163" i="9"/>
  <c r="O165" i="9"/>
  <c r="N165" i="9"/>
  <c r="L165" i="9"/>
  <c r="M170" i="9"/>
  <c r="O173" i="9"/>
  <c r="L178" i="9"/>
  <c r="N181" i="9"/>
  <c r="O187" i="9"/>
  <c r="N187" i="9"/>
  <c r="M187" i="9"/>
  <c r="L187" i="9"/>
  <c r="M195" i="9"/>
  <c r="L203" i="9"/>
  <c r="M214" i="9"/>
  <c r="M240" i="9"/>
  <c r="O319" i="9"/>
  <c r="N319" i="9"/>
  <c r="M319" i="9"/>
  <c r="L319" i="9"/>
  <c r="L111" i="9"/>
  <c r="L119" i="9"/>
  <c r="N121" i="9"/>
  <c r="O122" i="9"/>
  <c r="L127" i="9"/>
  <c r="N129" i="9"/>
  <c r="O130" i="9"/>
  <c r="L135" i="9"/>
  <c r="M136" i="9"/>
  <c r="N137" i="9"/>
  <c r="O138" i="9"/>
  <c r="L143" i="9"/>
  <c r="M144" i="9"/>
  <c r="N145" i="9"/>
  <c r="O146" i="9"/>
  <c r="L151" i="9"/>
  <c r="M152" i="9"/>
  <c r="N153" i="9"/>
  <c r="O154" i="9"/>
  <c r="L159" i="9"/>
  <c r="M160" i="9"/>
  <c r="N161" i="9"/>
  <c r="O162" i="9"/>
  <c r="M168" i="9"/>
  <c r="N169" i="9"/>
  <c r="O170" i="9"/>
  <c r="L173" i="9"/>
  <c r="M174" i="9"/>
  <c r="N185" i="9"/>
  <c r="M185" i="9"/>
  <c r="O189" i="9"/>
  <c r="O191" i="9"/>
  <c r="L191" i="9"/>
  <c r="L196" i="9"/>
  <c r="O201" i="9"/>
  <c r="N201" i="9"/>
  <c r="M201" i="9"/>
  <c r="O203" i="9"/>
  <c r="N210" i="9"/>
  <c r="L213" i="9"/>
  <c r="O217" i="9"/>
  <c r="N217" i="9"/>
  <c r="M217" i="9"/>
  <c r="O219" i="9"/>
  <c r="N222" i="9"/>
  <c r="L226" i="9"/>
  <c r="O233" i="9"/>
  <c r="N233" i="9"/>
  <c r="L233" i="9"/>
  <c r="L240" i="9"/>
  <c r="N252" i="9"/>
  <c r="M252" i="9"/>
  <c r="L252" i="9"/>
  <c r="O252" i="9"/>
  <c r="N260" i="9"/>
  <c r="O314" i="9"/>
  <c r="O321" i="9"/>
  <c r="N321" i="9"/>
  <c r="M321" i="9"/>
  <c r="L321" i="9"/>
  <c r="M111" i="9"/>
  <c r="M119" i="9"/>
  <c r="O121" i="9"/>
  <c r="M127" i="9"/>
  <c r="O129" i="9"/>
  <c r="M135" i="9"/>
  <c r="O137" i="9"/>
  <c r="M143" i="9"/>
  <c r="O145" i="9"/>
  <c r="M151" i="9"/>
  <c r="O153" i="9"/>
  <c r="M159" i="9"/>
  <c r="O161" i="9"/>
  <c r="M167" i="9"/>
  <c r="O169" i="9"/>
  <c r="M173" i="9"/>
  <c r="O179" i="9"/>
  <c r="N193" i="9"/>
  <c r="M193" i="9"/>
  <c r="O199" i="9"/>
  <c r="M199" i="9"/>
  <c r="L199" i="9"/>
  <c r="N206" i="9"/>
  <c r="N208" i="9"/>
  <c r="M208" i="9"/>
  <c r="L208" i="9"/>
  <c r="O210" i="9"/>
  <c r="L212" i="9"/>
  <c r="O215" i="9"/>
  <c r="M215" i="9"/>
  <c r="L215" i="9"/>
  <c r="O231" i="9"/>
  <c r="N231" i="9"/>
  <c r="M231" i="9"/>
  <c r="L231" i="9"/>
  <c r="M233" i="9"/>
  <c r="L247" i="9"/>
  <c r="N251" i="9"/>
  <c r="N273" i="9"/>
  <c r="O280" i="9"/>
  <c r="N280" i="9"/>
  <c r="M280" i="9"/>
  <c r="L280" i="9"/>
  <c r="O302" i="9"/>
  <c r="N302" i="9"/>
  <c r="M302" i="9"/>
  <c r="L302" i="9"/>
  <c r="M181" i="9"/>
  <c r="O185" i="9"/>
  <c r="N190" i="9"/>
  <c r="N191" i="9"/>
  <c r="O195" i="9"/>
  <c r="N196" i="9"/>
  <c r="M203" i="9"/>
  <c r="M219" i="9"/>
  <c r="O225" i="9"/>
  <c r="N225" i="9"/>
  <c r="N235" i="9"/>
  <c r="L238" i="9"/>
  <c r="O239" i="9"/>
  <c r="N239" i="9"/>
  <c r="M239" i="9"/>
  <c r="O248" i="9"/>
  <c r="N248" i="9"/>
  <c r="M248" i="9"/>
  <c r="L248" i="9"/>
  <c r="N258" i="9"/>
  <c r="O266" i="9"/>
  <c r="M272" i="9"/>
  <c r="O276" i="9"/>
  <c r="O307" i="9"/>
  <c r="N307" i="9"/>
  <c r="O344" i="9"/>
  <c r="N344" i="9"/>
  <c r="M344" i="9"/>
  <c r="L344" i="9"/>
  <c r="O175" i="9"/>
  <c r="O178" i="9"/>
  <c r="M184" i="9"/>
  <c r="L184" i="9"/>
  <c r="M189" i="9"/>
  <c r="L190" i="9"/>
  <c r="N198" i="9"/>
  <c r="N202" i="9"/>
  <c r="L205" i="9"/>
  <c r="O209" i="9"/>
  <c r="N209" i="9"/>
  <c r="M209" i="9"/>
  <c r="O211" i="9"/>
  <c r="N214" i="9"/>
  <c r="L221" i="9"/>
  <c r="L225" i="9"/>
  <c r="O232" i="9"/>
  <c r="N232" i="9"/>
  <c r="M232" i="9"/>
  <c r="M243" i="9"/>
  <c r="L243" i="9"/>
  <c r="O243" i="9"/>
  <c r="N243" i="9"/>
  <c r="O246" i="9"/>
  <c r="N246" i="9"/>
  <c r="M246" i="9"/>
  <c r="M267" i="9"/>
  <c r="L267" i="9"/>
  <c r="O267" i="9"/>
  <c r="N267" i="9"/>
  <c r="O341" i="9"/>
  <c r="N341" i="9"/>
  <c r="M341" i="9"/>
  <c r="L341" i="9"/>
  <c r="N186" i="9"/>
  <c r="M192" i="9"/>
  <c r="L192" i="9"/>
  <c r="L195" i="9"/>
  <c r="M197" i="9"/>
  <c r="L198" i="9"/>
  <c r="N200" i="9"/>
  <c r="M200" i="9"/>
  <c r="L200" i="9"/>
  <c r="O202" i="9"/>
  <c r="L204" i="9"/>
  <c r="N205" i="9"/>
  <c r="O207" i="9"/>
  <c r="M207" i="9"/>
  <c r="L207" i="9"/>
  <c r="N216" i="9"/>
  <c r="M216" i="9"/>
  <c r="L216" i="9"/>
  <c r="O218" i="9"/>
  <c r="N218" i="9"/>
  <c r="L220" i="9"/>
  <c r="N221" i="9"/>
  <c r="O223" i="9"/>
  <c r="N223" i="9"/>
  <c r="M223" i="9"/>
  <c r="L223" i="9"/>
  <c r="O228" i="9"/>
  <c r="L232" i="9"/>
  <c r="N234" i="9"/>
  <c r="L241" i="9"/>
  <c r="O254" i="9"/>
  <c r="N254" i="9"/>
  <c r="M254" i="9"/>
  <c r="L254" i="9"/>
  <c r="O288" i="9"/>
  <c r="N288" i="9"/>
  <c r="M288" i="9"/>
  <c r="O292" i="9"/>
  <c r="O294" i="9"/>
  <c r="N294" i="9"/>
  <c r="M294" i="9"/>
  <c r="L294" i="9"/>
  <c r="N306" i="9"/>
  <c r="O315" i="9"/>
  <c r="M322" i="9"/>
  <c r="O329" i="9"/>
  <c r="N329" i="9"/>
  <c r="L329" i="9"/>
  <c r="L175" i="9"/>
  <c r="L180" i="9"/>
  <c r="N184" i="9"/>
  <c r="O186" i="9"/>
  <c r="N194" i="9"/>
  <c r="L202" i="9"/>
  <c r="L209" i="9"/>
  <c r="L211" i="9"/>
  <c r="M213" i="9"/>
  <c r="L214" i="9"/>
  <c r="L218" i="9"/>
  <c r="O226" i="9"/>
  <c r="L246" i="9"/>
  <c r="O249" i="9"/>
  <c r="N249" i="9"/>
  <c r="L249" i="9"/>
  <c r="O260" i="9"/>
  <c r="O262" i="9"/>
  <c r="N262" i="9"/>
  <c r="L262" i="9"/>
  <c r="M262" i="9"/>
  <c r="L288" i="9"/>
  <c r="O291" i="9"/>
  <c r="O299" i="9"/>
  <c r="N299" i="9"/>
  <c r="O269" i="9"/>
  <c r="N269" i="9"/>
  <c r="M269" i="9"/>
  <c r="N276" i="9"/>
  <c r="O278" i="9"/>
  <c r="N278" i="9"/>
  <c r="L278" i="9"/>
  <c r="O286" i="9"/>
  <c r="N286" i="9"/>
  <c r="M286" i="9"/>
  <c r="L286" i="9"/>
  <c r="N292" i="9"/>
  <c r="N298" i="9"/>
  <c r="O303" i="9"/>
  <c r="N303" i="9"/>
  <c r="M303" i="9"/>
  <c r="L313" i="9"/>
  <c r="M315" i="9"/>
  <c r="O325" i="9"/>
  <c r="N325" i="9"/>
  <c r="M325" i="9"/>
  <c r="L325" i="9"/>
  <c r="O336" i="9"/>
  <c r="N336" i="9"/>
  <c r="O350" i="9"/>
  <c r="N350" i="9"/>
  <c r="M350" i="9"/>
  <c r="L350" i="9"/>
  <c r="L356" i="9"/>
  <c r="N178" i="9"/>
  <c r="N228" i="9"/>
  <c r="M228" i="9"/>
  <c r="O238" i="9"/>
  <c r="L264" i="9"/>
  <c r="N274" i="9"/>
  <c r="M282" i="9"/>
  <c r="N284" i="9"/>
  <c r="O295" i="9"/>
  <c r="N295" i="9"/>
  <c r="M295" i="9"/>
  <c r="O305" i="9"/>
  <c r="L305" i="9"/>
  <c r="M307" i="9"/>
  <c r="M313" i="9"/>
  <c r="O317" i="9"/>
  <c r="N317" i="9"/>
  <c r="M317" i="9"/>
  <c r="L317" i="9"/>
  <c r="N323" i="9"/>
  <c r="O328" i="9"/>
  <c r="N328" i="9"/>
  <c r="L330" i="9"/>
  <c r="L336" i="9"/>
  <c r="O342" i="9"/>
  <c r="N342" i="9"/>
  <c r="M342" i="9"/>
  <c r="L342" i="9"/>
  <c r="M346" i="9"/>
  <c r="N348" i="9"/>
  <c r="N354" i="9"/>
  <c r="M235" i="9"/>
  <c r="L235" i="9"/>
  <c r="L242" i="9"/>
  <c r="O245" i="9"/>
  <c r="N245" i="9"/>
  <c r="M245" i="9"/>
  <c r="O247" i="9"/>
  <c r="M251" i="9"/>
  <c r="L251" i="9"/>
  <c r="L256" i="9"/>
  <c r="M264" i="9"/>
  <c r="L266" i="9"/>
  <c r="L269" i="9"/>
  <c r="O273" i="9"/>
  <c r="L273" i="9"/>
  <c r="M278" i="9"/>
  <c r="O287" i="9"/>
  <c r="N287" i="9"/>
  <c r="M287" i="9"/>
  <c r="O297" i="9"/>
  <c r="L297" i="9"/>
  <c r="M299" i="9"/>
  <c r="L303" i="9"/>
  <c r="M305" i="9"/>
  <c r="O309" i="9"/>
  <c r="N309" i="9"/>
  <c r="M309" i="9"/>
  <c r="L309" i="9"/>
  <c r="N313" i="9"/>
  <c r="N315" i="9"/>
  <c r="O320" i="9"/>
  <c r="N320" i="9"/>
  <c r="L322" i="9"/>
  <c r="L328" i="9"/>
  <c r="O334" i="9"/>
  <c r="N334" i="9"/>
  <c r="M334" i="9"/>
  <c r="L334" i="9"/>
  <c r="M336" i="9"/>
  <c r="M338" i="9"/>
  <c r="N340" i="9"/>
  <c r="O351" i="9"/>
  <c r="N351" i="9"/>
  <c r="M351" i="9"/>
  <c r="O357" i="9"/>
  <c r="N357" i="9"/>
  <c r="M357" i="9"/>
  <c r="L357" i="9"/>
  <c r="L227" i="9"/>
  <c r="O230" i="9"/>
  <c r="O253" i="9"/>
  <c r="N253" i="9"/>
  <c r="M253" i="9"/>
  <c r="O255" i="9"/>
  <c r="M259" i="9"/>
  <c r="L259" i="9"/>
  <c r="O263" i="9"/>
  <c r="M263" i="9"/>
  <c r="O264" i="9"/>
  <c r="M275" i="9"/>
  <c r="L275" i="9"/>
  <c r="O279" i="9"/>
  <c r="N279" i="9"/>
  <c r="M279" i="9"/>
  <c r="O289" i="9"/>
  <c r="L289" i="9"/>
  <c r="M291" i="9"/>
  <c r="O301" i="9"/>
  <c r="N301" i="9"/>
  <c r="M301" i="9"/>
  <c r="L301" i="9"/>
  <c r="O312" i="9"/>
  <c r="N312" i="9"/>
  <c r="L314" i="9"/>
  <c r="O326" i="9"/>
  <c r="N326" i="9"/>
  <c r="M326" i="9"/>
  <c r="L326" i="9"/>
  <c r="M330" i="9"/>
  <c r="N332" i="9"/>
  <c r="O343" i="9"/>
  <c r="N343" i="9"/>
  <c r="M343" i="9"/>
  <c r="L353" i="9"/>
  <c r="M355" i="9"/>
  <c r="L234" i="9"/>
  <c r="O237" i="9"/>
  <c r="N237" i="9"/>
  <c r="L250" i="9"/>
  <c r="O261" i="9"/>
  <c r="N261" i="9"/>
  <c r="M261" i="9"/>
  <c r="O270" i="9"/>
  <c r="N270" i="9"/>
  <c r="L270" i="9"/>
  <c r="N272" i="9"/>
  <c r="O277" i="9"/>
  <c r="N277" i="9"/>
  <c r="M277" i="9"/>
  <c r="O281" i="9"/>
  <c r="L281" i="9"/>
  <c r="M283" i="9"/>
  <c r="O293" i="9"/>
  <c r="N293" i="9"/>
  <c r="M293" i="9"/>
  <c r="L293" i="9"/>
  <c r="O304" i="9"/>
  <c r="N304" i="9"/>
  <c r="L306" i="9"/>
  <c r="O318" i="9"/>
  <c r="N318" i="9"/>
  <c r="M318" i="9"/>
  <c r="L318" i="9"/>
  <c r="N330" i="9"/>
  <c r="O335" i="9"/>
  <c r="N335" i="9"/>
  <c r="M335" i="9"/>
  <c r="O345" i="9"/>
  <c r="L345" i="9"/>
  <c r="M347" i="9"/>
  <c r="L351" i="9"/>
  <c r="M353" i="9"/>
  <c r="O356" i="9"/>
  <c r="O358" i="9"/>
  <c r="N358" i="9"/>
  <c r="M358" i="9"/>
  <c r="M227" i="9"/>
  <c r="L230" i="9"/>
  <c r="O235" i="9"/>
  <c r="N242" i="9"/>
  <c r="N244" i="9"/>
  <c r="M244" i="9"/>
  <c r="M247" i="9"/>
  <c r="O251" i="9"/>
  <c r="L253" i="9"/>
  <c r="L255" i="9"/>
  <c r="L258" i="9"/>
  <c r="N259" i="9"/>
  <c r="L263" i="9"/>
  <c r="L272" i="9"/>
  <c r="N275" i="9"/>
  <c r="L279" i="9"/>
  <c r="M281" i="9"/>
  <c r="O285" i="9"/>
  <c r="N285" i="9"/>
  <c r="M285" i="9"/>
  <c r="L285" i="9"/>
  <c r="N289" i="9"/>
  <c r="O296" i="9"/>
  <c r="N296" i="9"/>
  <c r="L298" i="9"/>
  <c r="L304" i="9"/>
  <c r="O310" i="9"/>
  <c r="N310" i="9"/>
  <c r="M310" i="9"/>
  <c r="L310" i="9"/>
  <c r="M312" i="9"/>
  <c r="N316" i="9"/>
  <c r="O327" i="9"/>
  <c r="N327" i="9"/>
  <c r="M327" i="9"/>
  <c r="O337" i="9"/>
  <c r="L337" i="9"/>
  <c r="M339" i="9"/>
  <c r="L343" i="9"/>
  <c r="M345" i="9"/>
  <c r="O349" i="9"/>
  <c r="N349" i="9"/>
  <c r="M349" i="9"/>
  <c r="L349" i="9"/>
  <c r="N353" i="9"/>
  <c r="L260" i="9"/>
  <c r="L268" i="9"/>
  <c r="L276" i="9"/>
  <c r="L284" i="9"/>
  <c r="L292" i="9"/>
  <c r="L300" i="9"/>
  <c r="L308" i="9"/>
  <c r="L316" i="9"/>
  <c r="L324" i="9"/>
  <c r="L332" i="9"/>
  <c r="L340" i="9"/>
  <c r="L348" i="9"/>
  <c r="M260" i="9"/>
  <c r="M268" i="9"/>
  <c r="M276" i="9"/>
  <c r="L283" i="9"/>
  <c r="M284" i="9"/>
  <c r="L291" i="9"/>
  <c r="M292" i="9"/>
  <c r="L299" i="9"/>
  <c r="M300" i="9"/>
  <c r="L307" i="9"/>
  <c r="M308" i="9"/>
  <c r="L315" i="9"/>
  <c r="M316" i="9"/>
  <c r="L323" i="9"/>
  <c r="M324" i="9"/>
  <c r="L331" i="9"/>
  <c r="M332" i="9"/>
  <c r="L339" i="9"/>
  <c r="M340" i="9"/>
  <c r="L347" i="9"/>
  <c r="M348" i="9"/>
  <c r="L355" i="9"/>
  <c r="M356" i="9"/>
  <c r="Q258" i="9" l="1"/>
  <c r="Q322" i="9"/>
  <c r="Q225" i="9"/>
  <c r="Q260" i="9"/>
  <c r="Q218" i="9"/>
  <c r="Q306" i="9"/>
  <c r="M96" i="9"/>
  <c r="Q52" i="9"/>
  <c r="AF52" i="4" s="1"/>
  <c r="Q188" i="9"/>
  <c r="Q315" i="9"/>
  <c r="Q300" i="9"/>
  <c r="AF300" i="4" s="1"/>
  <c r="Q318" i="9"/>
  <c r="Q288" i="9"/>
  <c r="Q198" i="9"/>
  <c r="Q344" i="9"/>
  <c r="Q135" i="9"/>
  <c r="AF135" i="4" s="1"/>
  <c r="Q319" i="9"/>
  <c r="Q187" i="9"/>
  <c r="Q165" i="9"/>
  <c r="AF165" i="4" s="1"/>
  <c r="Q148" i="9"/>
  <c r="Q97" i="9"/>
  <c r="AF97" i="4" s="1"/>
  <c r="Q157" i="9"/>
  <c r="Q140" i="9"/>
  <c r="Q177" i="9"/>
  <c r="AF177" i="4" s="1"/>
  <c r="Q149" i="9"/>
  <c r="AF149" i="4" s="1"/>
  <c r="Q352" i="9"/>
  <c r="Q20" i="9"/>
  <c r="AF20" i="4" s="1"/>
  <c r="Q47" i="9"/>
  <c r="Q347" i="9"/>
  <c r="Q351" i="9"/>
  <c r="Q227" i="9"/>
  <c r="Q251" i="9"/>
  <c r="AF251" i="4" s="1"/>
  <c r="Q336" i="9"/>
  <c r="Q356" i="9"/>
  <c r="Q212" i="9"/>
  <c r="AF212" i="4" s="1"/>
  <c r="Q213" i="9"/>
  <c r="Q151" i="9"/>
  <c r="AF151" i="4" s="1"/>
  <c r="Q113" i="9"/>
  <c r="Q153" i="9"/>
  <c r="Q122" i="9"/>
  <c r="AF122" i="4" s="1"/>
  <c r="Q110" i="9"/>
  <c r="Q224" i="9"/>
  <c r="Q181" i="9"/>
  <c r="AF181" i="4" s="1"/>
  <c r="Q125" i="9"/>
  <c r="Q109" i="9"/>
  <c r="Q36" i="9"/>
  <c r="AF36" i="4" s="1"/>
  <c r="Q32" i="9"/>
  <c r="Q42" i="9"/>
  <c r="AF42" i="4" s="1"/>
  <c r="Q58" i="9"/>
  <c r="Q185" i="9"/>
  <c r="Q21" i="9"/>
  <c r="AF21" i="4" s="1"/>
  <c r="Q255" i="9"/>
  <c r="Q230" i="9"/>
  <c r="AF230" i="4" s="1"/>
  <c r="Q330" i="9"/>
  <c r="Q350" i="9"/>
  <c r="Q238" i="9"/>
  <c r="AF238" i="4" s="1"/>
  <c r="Q280" i="9"/>
  <c r="AF280" i="4" s="1"/>
  <c r="Q231" i="9"/>
  <c r="Q265" i="9"/>
  <c r="AF265" i="4" s="1"/>
  <c r="Q229" i="9"/>
  <c r="Q116" i="9"/>
  <c r="Q85" i="9"/>
  <c r="AF85" i="4" s="1"/>
  <c r="Q166" i="9"/>
  <c r="Q63" i="9"/>
  <c r="AF63" i="4" s="1"/>
  <c r="Q103" i="9"/>
  <c r="Q78" i="9"/>
  <c r="Q99" i="9"/>
  <c r="AF99" i="4" s="1"/>
  <c r="Q56" i="9"/>
  <c r="Q80" i="9"/>
  <c r="Q62" i="9"/>
  <c r="Q55" i="9"/>
  <c r="Q49" i="9"/>
  <c r="AF49" i="4" s="1"/>
  <c r="Q339" i="9"/>
  <c r="Q41" i="9"/>
  <c r="Q214" i="9"/>
  <c r="AF214" i="4" s="1"/>
  <c r="Q67" i="9"/>
  <c r="Q44" i="9"/>
  <c r="Q272" i="9"/>
  <c r="Q283" i="9"/>
  <c r="Q316" i="9"/>
  <c r="AF316" i="4" s="1"/>
  <c r="Q337" i="9"/>
  <c r="AF337" i="4" s="1"/>
  <c r="Q211" i="9"/>
  <c r="Q240" i="9"/>
  <c r="AF240" i="4" s="1"/>
  <c r="Q196" i="9"/>
  <c r="Q119" i="9"/>
  <c r="Q35" i="9"/>
  <c r="Q102" i="9"/>
  <c r="Q183" i="9"/>
  <c r="AF183" i="4" s="1"/>
  <c r="Q290" i="9"/>
  <c r="Q221" i="9"/>
  <c r="Q189" i="9"/>
  <c r="AF189" i="4" s="1"/>
  <c r="Q68" i="9"/>
  <c r="AF68" i="4" s="1"/>
  <c r="Q210" i="9"/>
  <c r="Q146" i="9"/>
  <c r="Q193" i="9"/>
  <c r="Q33" i="9"/>
  <c r="AF33" i="4" s="1"/>
  <c r="Q108" i="9"/>
  <c r="AF108" i="4" s="1"/>
  <c r="Q40" i="9"/>
  <c r="AF40" i="4" s="1"/>
  <c r="Q295" i="9"/>
  <c r="AF295" i="4" s="1"/>
  <c r="Q354" i="9"/>
  <c r="Q168" i="9"/>
  <c r="AF168" i="4" s="1"/>
  <c r="Q57" i="9"/>
  <c r="Q179" i="9"/>
  <c r="AF179" i="4" s="1"/>
  <c r="Q106" i="9"/>
  <c r="AF106" i="4" s="1"/>
  <c r="Q38" i="9"/>
  <c r="Q170" i="9"/>
  <c r="AF170" i="4" s="1"/>
  <c r="Q74" i="9"/>
  <c r="AF74" i="4" s="1"/>
  <c r="Q304" i="9"/>
  <c r="Q259" i="9"/>
  <c r="Q331" i="9"/>
  <c r="AF331" i="4" s="1"/>
  <c r="Q299" i="9"/>
  <c r="Q348" i="9"/>
  <c r="AF348" i="4" s="1"/>
  <c r="Q284" i="9"/>
  <c r="AF284" i="4" s="1"/>
  <c r="Q298" i="9"/>
  <c r="AF298" i="4" s="1"/>
  <c r="Q253" i="9"/>
  <c r="AF253" i="4" s="1"/>
  <c r="Q345" i="9"/>
  <c r="AF345" i="4" s="1"/>
  <c r="Q270" i="9"/>
  <c r="AF270" i="4" s="1"/>
  <c r="Q301" i="9"/>
  <c r="Q303" i="9"/>
  <c r="Q273" i="9"/>
  <c r="AF273" i="4" s="1"/>
  <c r="Q286" i="9"/>
  <c r="AF286" i="4" s="1"/>
  <c r="Q262" i="9"/>
  <c r="Q232" i="9"/>
  <c r="AF232" i="4" s="1"/>
  <c r="Q195" i="9"/>
  <c r="Q190" i="9"/>
  <c r="AF190" i="4" s="1"/>
  <c r="Q248" i="9"/>
  <c r="Q208" i="9"/>
  <c r="AF208" i="4" s="1"/>
  <c r="Q226" i="9"/>
  <c r="AF226" i="4" s="1"/>
  <c r="Q154" i="9"/>
  <c r="AF154" i="4" s="1"/>
  <c r="Q77" i="9"/>
  <c r="AF77" i="4" s="1"/>
  <c r="Q194" i="9"/>
  <c r="AF194" i="4" s="1"/>
  <c r="Q142" i="9"/>
  <c r="AF142" i="4" s="1"/>
  <c r="Q27" i="9"/>
  <c r="Q24" i="9"/>
  <c r="Q25" i="9"/>
  <c r="AF25" i="4" s="1"/>
  <c r="Q88" i="9"/>
  <c r="AF88" i="4" s="1"/>
  <c r="Q136" i="9"/>
  <c r="AF136" i="4" s="1"/>
  <c r="Q17" i="9"/>
  <c r="AF17" i="4" s="1"/>
  <c r="Q282" i="9"/>
  <c r="AF282" i="4" s="1"/>
  <c r="Q93" i="9"/>
  <c r="Q16" i="9"/>
  <c r="AF16" i="4" s="1"/>
  <c r="Q105" i="9"/>
  <c r="Q30" i="9"/>
  <c r="Q250" i="9"/>
  <c r="AF250" i="4" s="1"/>
  <c r="Q312" i="9"/>
  <c r="Q246" i="9"/>
  <c r="AF246" i="4" s="1"/>
  <c r="Q276" i="9"/>
  <c r="AF276" i="4" s="1"/>
  <c r="Q279" i="9"/>
  <c r="AF279" i="4" s="1"/>
  <c r="Q358" i="9"/>
  <c r="AF358" i="4" s="1"/>
  <c r="Q234" i="9"/>
  <c r="Q326" i="9"/>
  <c r="AF326" i="4" s="1"/>
  <c r="Q334" i="9"/>
  <c r="AF334" i="4" s="1"/>
  <c r="Q305" i="9"/>
  <c r="Q264" i="9"/>
  <c r="AF264" i="4" s="1"/>
  <c r="Q204" i="9"/>
  <c r="AF204" i="4" s="1"/>
  <c r="Q192" i="9"/>
  <c r="Q243" i="9"/>
  <c r="Q252" i="9"/>
  <c r="Q127" i="9"/>
  <c r="Q163" i="9"/>
  <c r="Q162" i="9"/>
  <c r="Q51" i="9"/>
  <c r="AF51" i="4" s="1"/>
  <c r="Q222" i="9"/>
  <c r="Q155" i="9"/>
  <c r="Q114" i="9"/>
  <c r="AF114" i="4" s="1"/>
  <c r="Q92" i="9"/>
  <c r="AF92" i="4" s="1"/>
  <c r="Q60" i="9"/>
  <c r="Q152" i="9"/>
  <c r="AF152" i="4" s="1"/>
  <c r="Q69" i="9"/>
  <c r="Q164" i="9"/>
  <c r="AF164" i="4" s="1"/>
  <c r="Q147" i="9"/>
  <c r="AF147" i="4" s="1"/>
  <c r="Q118" i="9"/>
  <c r="AF118" i="4" s="1"/>
  <c r="Q126" i="9"/>
  <c r="AF126" i="4" s="1"/>
  <c r="Q257" i="9"/>
  <c r="AF257" i="4" s="1"/>
  <c r="Q171" i="9"/>
  <c r="Q94" i="9"/>
  <c r="AF94" i="4" s="1"/>
  <c r="Q48" i="9"/>
  <c r="AF48" i="4" s="1"/>
  <c r="Q28" i="9"/>
  <c r="AF28" i="4" s="1"/>
  <c r="Q176" i="9"/>
  <c r="AF176" i="4" s="1"/>
  <c r="Q95" i="9"/>
  <c r="Q70" i="9"/>
  <c r="AF70" i="4" s="1"/>
  <c r="Q167" i="9"/>
  <c r="AF167" i="4" s="1"/>
  <c r="Q82" i="9"/>
  <c r="Q338" i="9"/>
  <c r="AF338" i="4" s="1"/>
  <c r="Q202" i="9"/>
  <c r="AF202" i="4" s="1"/>
  <c r="Q241" i="9"/>
  <c r="AF241" i="4" s="1"/>
  <c r="Q292" i="9"/>
  <c r="AF292" i="4" s="1"/>
  <c r="Q220" i="9"/>
  <c r="AF220" i="4" s="1"/>
  <c r="Q340" i="9"/>
  <c r="AF340" i="4" s="1"/>
  <c r="Q355" i="9"/>
  <c r="Q323" i="9"/>
  <c r="AF323" i="4" s="1"/>
  <c r="Q291" i="9"/>
  <c r="AF291" i="4" s="1"/>
  <c r="Q332" i="9"/>
  <c r="AF332" i="4" s="1"/>
  <c r="Q268" i="9"/>
  <c r="Q343" i="9"/>
  <c r="AF343" i="4" s="1"/>
  <c r="Q281" i="9"/>
  <c r="AF281" i="4" s="1"/>
  <c r="Q275" i="9"/>
  <c r="Q297" i="9"/>
  <c r="Q269" i="9"/>
  <c r="AF269" i="4" s="1"/>
  <c r="Q342" i="9"/>
  <c r="AF342" i="4" s="1"/>
  <c r="Q313" i="9"/>
  <c r="AF313" i="4" s="1"/>
  <c r="Q180" i="9"/>
  <c r="AF180" i="4" s="1"/>
  <c r="Q294" i="9"/>
  <c r="AF294" i="4" s="1"/>
  <c r="Q254" i="9"/>
  <c r="Q223" i="9"/>
  <c r="AF223" i="4" s="1"/>
  <c r="Q216" i="9"/>
  <c r="Q267" i="9"/>
  <c r="AF267" i="4" s="1"/>
  <c r="Q184" i="9"/>
  <c r="AF184" i="4" s="1"/>
  <c r="Q321" i="9"/>
  <c r="Q159" i="9"/>
  <c r="AF159" i="4" s="1"/>
  <c r="Q143" i="9"/>
  <c r="AF143" i="4" s="1"/>
  <c r="Q115" i="9"/>
  <c r="Q160" i="9"/>
  <c r="AF160" i="4" s="1"/>
  <c r="Q91" i="9"/>
  <c r="Q112" i="9"/>
  <c r="AF112" i="4" s="1"/>
  <c r="Q150" i="9"/>
  <c r="AF150" i="4" s="1"/>
  <c r="Q61" i="9"/>
  <c r="Q161" i="9"/>
  <c r="AF161" i="4" s="1"/>
  <c r="Q81" i="9"/>
  <c r="AF81" i="4" s="1"/>
  <c r="Q54" i="9"/>
  <c r="Q139" i="9"/>
  <c r="AF139" i="4" s="1"/>
  <c r="Q18" i="9"/>
  <c r="Q117" i="9"/>
  <c r="AF117" i="4" s="1"/>
  <c r="Q327" i="9"/>
  <c r="AF327" i="4" s="1"/>
  <c r="Q34" i="9"/>
  <c r="Q324" i="9"/>
  <c r="AF324" i="4" s="1"/>
  <c r="Q310" i="9"/>
  <c r="AF310" i="4" s="1"/>
  <c r="Q353" i="9"/>
  <c r="AF353" i="4" s="1"/>
  <c r="Q309" i="9"/>
  <c r="Q266" i="9"/>
  <c r="AF266" i="4" s="1"/>
  <c r="Q317" i="9"/>
  <c r="AF317" i="4" s="1"/>
  <c r="Q175" i="9"/>
  <c r="AF175" i="4" s="1"/>
  <c r="Q200" i="9"/>
  <c r="AF200" i="4" s="1"/>
  <c r="Q302" i="9"/>
  <c r="Q215" i="9"/>
  <c r="AF215" i="4" s="1"/>
  <c r="Q173" i="9"/>
  <c r="AF173" i="4" s="1"/>
  <c r="Q178" i="9"/>
  <c r="AF178" i="4" s="1"/>
  <c r="Q333" i="9"/>
  <c r="Q186" i="9"/>
  <c r="AF186" i="4" s="1"/>
  <c r="Q158" i="9"/>
  <c r="AF158" i="4" s="1"/>
  <c r="Q123" i="9"/>
  <c r="AF123" i="4" s="1"/>
  <c r="Q43" i="9"/>
  <c r="AF43" i="4" s="1"/>
  <c r="Q131" i="9"/>
  <c r="AF131" i="4" s="1"/>
  <c r="Q84" i="9"/>
  <c r="Q236" i="9"/>
  <c r="AF236" i="4" s="1"/>
  <c r="Q228" i="9"/>
  <c r="AF228" i="4" s="1"/>
  <c r="Q53" i="9"/>
  <c r="AF53" i="4" s="1"/>
  <c r="Q137" i="9"/>
  <c r="AF137" i="4" s="1"/>
  <c r="Q244" i="9"/>
  <c r="Q134" i="9"/>
  <c r="Q72" i="9"/>
  <c r="AF72" i="4" s="1"/>
  <c r="Q23" i="9"/>
  <c r="AF23" i="4" s="1"/>
  <c r="Q87" i="9"/>
  <c r="Q37" i="9"/>
  <c r="Q128" i="9"/>
  <c r="AF128" i="4" s="1"/>
  <c r="Q71" i="9"/>
  <c r="AF71" i="4" s="1"/>
  <c r="Q50" i="9"/>
  <c r="AF50" i="4" s="1"/>
  <c r="Q19" i="9"/>
  <c r="AF19" i="4" s="1"/>
  <c r="Q29" i="9"/>
  <c r="AF29" i="4" s="1"/>
  <c r="Q64" i="9"/>
  <c r="Q287" i="9"/>
  <c r="AF287" i="4" s="1"/>
  <c r="Q277" i="9"/>
  <c r="Q104" i="9"/>
  <c r="Q182" i="9"/>
  <c r="AF182" i="4" s="1"/>
  <c r="Q13" i="9"/>
  <c r="Q320" i="9"/>
  <c r="Q90" i="9"/>
  <c r="Q138" i="9"/>
  <c r="Q346" i="9"/>
  <c r="Q245" i="9"/>
  <c r="AF245" i="4" s="1"/>
  <c r="Q239" i="9"/>
  <c r="AF239" i="4" s="1"/>
  <c r="Q59" i="9"/>
  <c r="AF59" i="4" s="1"/>
  <c r="Q263" i="9"/>
  <c r="AF263" i="4" s="1"/>
  <c r="Q249" i="9"/>
  <c r="AF249" i="4" s="1"/>
  <c r="Q329" i="9"/>
  <c r="Q341" i="9"/>
  <c r="Q199" i="9"/>
  <c r="Q203" i="9"/>
  <c r="AF203" i="4" s="1"/>
  <c r="Q133" i="9"/>
  <c r="AF133" i="4" s="1"/>
  <c r="Q197" i="9"/>
  <c r="AF197" i="4" s="1"/>
  <c r="Q219" i="9"/>
  <c r="Q45" i="9"/>
  <c r="AF45" i="4" s="1"/>
  <c r="Q130" i="9"/>
  <c r="Q169" i="9"/>
  <c r="AF169" i="4" s="1"/>
  <c r="Q66" i="9"/>
  <c r="AF66" i="4" s="1"/>
  <c r="Q39" i="9"/>
  <c r="AF39" i="4" s="1"/>
  <c r="Q141" i="9"/>
  <c r="AF141" i="4" s="1"/>
  <c r="Q86" i="9"/>
  <c r="Q26" i="9"/>
  <c r="Q296" i="9"/>
  <c r="AF296" i="4" s="1"/>
  <c r="Q201" i="9"/>
  <c r="Q89" i="9"/>
  <c r="AF89" i="4" s="1"/>
  <c r="Q206" i="9"/>
  <c r="Q120" i="9"/>
  <c r="AF120" i="4" s="1"/>
  <c r="Q145" i="9"/>
  <c r="AF145" i="4" s="1"/>
  <c r="Q217" i="9"/>
  <c r="AF217" i="4" s="1"/>
  <c r="Q46" i="9"/>
  <c r="Q307" i="9"/>
  <c r="AF307" i="4" s="1"/>
  <c r="Q65" i="9"/>
  <c r="Q285" i="9"/>
  <c r="AF285" i="4" s="1"/>
  <c r="Q242" i="9"/>
  <c r="Q278" i="9"/>
  <c r="AF278" i="4" s="1"/>
  <c r="Q308" i="9"/>
  <c r="AF308" i="4" s="1"/>
  <c r="Q349" i="9"/>
  <c r="AF349" i="4" s="1"/>
  <c r="Q293" i="9"/>
  <c r="AF293" i="4" s="1"/>
  <c r="Q314" i="9"/>
  <c r="AF314" i="4" s="1"/>
  <c r="Q289" i="9"/>
  <c r="AF289" i="4" s="1"/>
  <c r="Q328" i="9"/>
  <c r="AF328" i="4" s="1"/>
  <c r="Q256" i="9"/>
  <c r="AF256" i="4" s="1"/>
  <c r="Q235" i="9"/>
  <c r="AF235" i="4" s="1"/>
  <c r="Q325" i="9"/>
  <c r="AF325" i="4" s="1"/>
  <c r="Q209" i="9"/>
  <c r="AF209" i="4" s="1"/>
  <c r="Q207" i="9"/>
  <c r="Q205" i="9"/>
  <c r="AF205" i="4" s="1"/>
  <c r="Q247" i="9"/>
  <c r="AF247" i="4" s="1"/>
  <c r="Q233" i="9"/>
  <c r="Q191" i="9"/>
  <c r="Q111" i="9"/>
  <c r="AF111" i="4" s="1"/>
  <c r="Q172" i="9"/>
  <c r="AF172" i="4" s="1"/>
  <c r="Q121" i="9"/>
  <c r="AF121" i="4" s="1"/>
  <c r="Q83" i="9"/>
  <c r="AF83" i="4" s="1"/>
  <c r="Q311" i="9"/>
  <c r="AF311" i="4" s="1"/>
  <c r="Q129" i="9"/>
  <c r="AF129" i="4" s="1"/>
  <c r="Q107" i="9"/>
  <c r="AF107" i="4" s="1"/>
  <c r="Q76" i="9"/>
  <c r="AF76" i="4" s="1"/>
  <c r="Q174" i="9"/>
  <c r="AF174" i="4" s="1"/>
  <c r="Q124" i="9"/>
  <c r="AF124" i="4" s="1"/>
  <c r="Q132" i="9"/>
  <c r="AF132" i="4" s="1"/>
  <c r="Q271" i="9"/>
  <c r="AF271" i="4" s="1"/>
  <c r="Q237" i="9"/>
  <c r="AF237" i="4" s="1"/>
  <c r="Q100" i="9"/>
  <c r="Q156" i="9"/>
  <c r="AF156" i="4" s="1"/>
  <c r="Q31" i="9"/>
  <c r="AF31" i="4" s="1"/>
  <c r="Q79" i="9"/>
  <c r="AF79" i="4" s="1"/>
  <c r="Q22" i="9"/>
  <c r="AF22" i="4" s="1"/>
  <c r="Q335" i="9"/>
  <c r="AF335" i="4" s="1"/>
  <c r="Q98" i="9"/>
  <c r="AF98" i="4" s="1"/>
  <c r="Q261" i="9"/>
  <c r="AF261" i="4" s="1"/>
  <c r="Q101" i="9"/>
  <c r="AF101" i="4" s="1"/>
  <c r="Q144" i="9"/>
  <c r="AF144" i="4" s="1"/>
  <c r="Q73" i="9"/>
  <c r="Q274" i="9"/>
  <c r="Q11" i="9"/>
  <c r="AF11" i="4" s="1"/>
  <c r="Q12" i="9"/>
  <c r="AF12" i="4" s="1"/>
  <c r="Q15" i="9"/>
  <c r="AF15" i="4" s="1"/>
  <c r="Q14" i="9"/>
  <c r="AF14" i="4" s="1"/>
  <c r="Q357" i="9"/>
  <c r="AF357" i="4" s="1"/>
  <c r="Q10" i="9"/>
  <c r="AF10" i="4" s="1"/>
  <c r="AF225" i="4"/>
  <c r="AF304" i="4"/>
  <c r="AF255" i="4"/>
  <c r="AF221" i="4"/>
  <c r="AF75" i="4"/>
  <c r="AF299" i="4"/>
  <c r="AF306" i="4"/>
  <c r="AF315" i="4"/>
  <c r="AF283" i="4"/>
  <c r="AF211" i="4"/>
  <c r="AF207" i="4"/>
  <c r="AF233" i="4"/>
  <c r="AF191" i="4"/>
  <c r="AF100" i="4"/>
  <c r="AF73" i="4"/>
  <c r="AF350" i="4"/>
  <c r="AF231" i="4"/>
  <c r="AF229" i="4"/>
  <c r="AF24" i="4"/>
  <c r="AF47" i="4"/>
  <c r="AF274" i="4"/>
  <c r="AF339" i="4"/>
  <c r="AF258" i="4"/>
  <c r="AF351" i="4"/>
  <c r="AF318" i="4"/>
  <c r="AF227" i="4"/>
  <c r="AF322" i="4"/>
  <c r="AF336" i="4"/>
  <c r="AF356" i="4"/>
  <c r="AF288" i="4"/>
  <c r="AF198" i="4"/>
  <c r="AF344" i="4"/>
  <c r="AF213" i="4"/>
  <c r="AF319" i="4"/>
  <c r="AF187" i="4"/>
  <c r="AF148" i="4"/>
  <c r="AF113" i="4"/>
  <c r="AF153" i="4"/>
  <c r="AF157" i="4"/>
  <c r="AF140" i="4"/>
  <c r="AF352" i="4"/>
  <c r="AF110" i="4"/>
  <c r="AF224" i="4"/>
  <c r="AF125" i="4"/>
  <c r="AF109" i="4"/>
  <c r="AF65" i="4"/>
  <c r="AF32" i="4"/>
  <c r="AF58" i="4"/>
  <c r="AF312" i="4"/>
  <c r="AF185" i="4"/>
  <c r="AF116" i="4"/>
  <c r="AF210" i="4"/>
  <c r="AF146" i="4"/>
  <c r="AF166" i="4"/>
  <c r="AF193" i="4"/>
  <c r="AF103" i="4"/>
  <c r="AF78" i="4"/>
  <c r="AF56" i="4"/>
  <c r="AF80" i="4"/>
  <c r="AF62" i="4"/>
  <c r="AF55" i="4"/>
  <c r="AF354" i="4"/>
  <c r="AF57" i="4"/>
  <c r="AF38" i="4"/>
  <c r="AF262" i="4"/>
  <c r="AF195" i="4"/>
  <c r="AF248" i="4"/>
  <c r="AF27" i="4"/>
  <c r="AF93" i="4"/>
  <c r="AF105" i="4"/>
  <c r="AF30" i="4"/>
  <c r="AF301" i="4"/>
  <c r="AF303" i="4"/>
  <c r="AF234" i="4"/>
  <c r="AF305" i="4"/>
  <c r="AF218" i="4"/>
  <c r="AF192" i="4"/>
  <c r="AF243" i="4"/>
  <c r="AF252" i="4"/>
  <c r="AF127" i="4"/>
  <c r="AF163" i="4"/>
  <c r="AF162" i="4"/>
  <c r="AF222" i="4"/>
  <c r="AF155" i="4"/>
  <c r="AF60" i="4"/>
  <c r="AF69" i="4"/>
  <c r="AF171" i="4"/>
  <c r="AF41" i="4"/>
  <c r="AF95" i="4"/>
  <c r="AF82" i="4"/>
  <c r="AF259" i="4"/>
  <c r="AF330" i="4"/>
  <c r="AF355" i="4"/>
  <c r="AF268" i="4"/>
  <c r="AF275" i="4"/>
  <c r="AF297" i="4"/>
  <c r="AF254" i="4"/>
  <c r="AF216" i="4"/>
  <c r="AF321" i="4"/>
  <c r="AF115" i="4"/>
  <c r="AF91" i="4"/>
  <c r="AF61" i="4"/>
  <c r="AF54" i="4"/>
  <c r="AF18" i="4"/>
  <c r="AF34" i="4"/>
  <c r="AF260" i="4"/>
  <c r="AF272" i="4"/>
  <c r="AF302" i="4"/>
  <c r="AF333" i="4"/>
  <c r="AF67" i="4"/>
  <c r="AF84" i="4"/>
  <c r="AF244" i="4"/>
  <c r="AF134" i="4"/>
  <c r="AF87" i="4"/>
  <c r="AF37" i="4"/>
  <c r="AF188" i="4"/>
  <c r="AF64" i="4"/>
  <c r="AF44" i="4"/>
  <c r="AF277" i="4"/>
  <c r="AF104" i="4"/>
  <c r="AF13" i="4"/>
  <c r="AF320" i="4"/>
  <c r="AF90" i="4"/>
  <c r="AF138" i="4"/>
  <c r="AF346" i="4"/>
  <c r="AF309" i="4"/>
  <c r="AF347" i="4"/>
  <c r="AF242" i="4"/>
  <c r="AF329" i="4"/>
  <c r="AF341" i="4"/>
  <c r="AF199" i="4"/>
  <c r="AF196" i="4"/>
  <c r="AF119" i="4"/>
  <c r="AF35" i="4"/>
  <c r="AF219" i="4"/>
  <c r="AF102" i="4"/>
  <c r="AF130" i="4"/>
  <c r="AF86" i="4"/>
  <c r="AF26" i="4"/>
  <c r="AF290" i="4"/>
  <c r="AF201" i="4"/>
  <c r="AF206" i="4"/>
  <c r="AF46" i="4"/>
  <c r="O96" i="9"/>
  <c r="L96" i="9"/>
  <c r="Q96" i="9" l="1"/>
  <c r="AF96" i="4" s="1"/>
  <c r="G9" i="9"/>
  <c r="P9" i="9" s="1"/>
  <c r="L9" i="9" l="1"/>
  <c r="M9" i="9"/>
  <c r="N9" i="9"/>
  <c r="O9" i="9"/>
  <c r="Q9" i="9" l="1"/>
  <c r="AF9" i="4" s="1"/>
  <c r="A2" i="3"/>
  <c r="A3322" i="3"/>
  <c r="A3321" i="3"/>
  <c r="A3320" i="3"/>
  <c r="A3319" i="3"/>
  <c r="A3318" i="3"/>
  <c r="A3317" i="3"/>
  <c r="A3316" i="3"/>
  <c r="A3315" i="3"/>
  <c r="A3314" i="3"/>
  <c r="A3313" i="3"/>
  <c r="A3312" i="3"/>
  <c r="A3311" i="3"/>
  <c r="A3310" i="3"/>
  <c r="A3309" i="3"/>
  <c r="A3308" i="3"/>
  <c r="A3307" i="3"/>
  <c r="A3306" i="3"/>
  <c r="A3305" i="3"/>
  <c r="A3304" i="3"/>
  <c r="A3303" i="3"/>
  <c r="A3302" i="3"/>
  <c r="A3301" i="3"/>
  <c r="A3300" i="3"/>
  <c r="A3299" i="3"/>
  <c r="A3298" i="3"/>
  <c r="A3297" i="3"/>
  <c r="A3296" i="3"/>
  <c r="A3295" i="3"/>
  <c r="A3294" i="3"/>
  <c r="A3293" i="3"/>
  <c r="A3292" i="3"/>
  <c r="A3291" i="3"/>
  <c r="A3290" i="3"/>
  <c r="A3289" i="3"/>
  <c r="A3288" i="3"/>
  <c r="A3287" i="3"/>
  <c r="A3286" i="3"/>
  <c r="A3285" i="3"/>
  <c r="A3284" i="3"/>
  <c r="A3283" i="3"/>
  <c r="A3282" i="3"/>
  <c r="A3281" i="3"/>
  <c r="A3280" i="3"/>
  <c r="A3279" i="3"/>
  <c r="A3278" i="3"/>
  <c r="A3277" i="3"/>
  <c r="A3276" i="3"/>
  <c r="A3275" i="3"/>
  <c r="A3274" i="3"/>
  <c r="A3273" i="3"/>
  <c r="A3272" i="3"/>
  <c r="A3271" i="3"/>
  <c r="A3270" i="3"/>
  <c r="A3269" i="3"/>
  <c r="A3268" i="3"/>
  <c r="A3267" i="3"/>
  <c r="A3266" i="3"/>
  <c r="A3265" i="3"/>
  <c r="A3264" i="3"/>
  <c r="A3263" i="3"/>
  <c r="A3262" i="3"/>
  <c r="A3261" i="3"/>
  <c r="A3260" i="3"/>
  <c r="A3259" i="3"/>
  <c r="A3258" i="3"/>
  <c r="A3257" i="3"/>
  <c r="A3256" i="3"/>
  <c r="A3255" i="3"/>
  <c r="A3254" i="3"/>
  <c r="A3253" i="3"/>
  <c r="A3252" i="3"/>
  <c r="A3251" i="3"/>
  <c r="A3250" i="3"/>
  <c r="A3249" i="3"/>
  <c r="A3248" i="3"/>
  <c r="A3247" i="3"/>
  <c r="A3246" i="3"/>
  <c r="A3245" i="3"/>
  <c r="A3244" i="3"/>
  <c r="A3243" i="3"/>
  <c r="A3242" i="3"/>
  <c r="A3241" i="3"/>
  <c r="A3240" i="3"/>
  <c r="A3239" i="3"/>
  <c r="A3238" i="3"/>
  <c r="A3237" i="3"/>
  <c r="A3236" i="3"/>
  <c r="A3235" i="3"/>
  <c r="A3234" i="3"/>
  <c r="A3233" i="3"/>
  <c r="A3232" i="3"/>
  <c r="A3231" i="3"/>
  <c r="A3230" i="3"/>
  <c r="A3229" i="3"/>
  <c r="A3228" i="3"/>
  <c r="A3227" i="3"/>
  <c r="A3226" i="3"/>
  <c r="A3225" i="3"/>
  <c r="A3224" i="3"/>
  <c r="A3223" i="3"/>
  <c r="A3222" i="3"/>
  <c r="A3221" i="3"/>
  <c r="A3220" i="3"/>
  <c r="A3219" i="3"/>
  <c r="A3218" i="3"/>
  <c r="A3217" i="3"/>
  <c r="A3216" i="3"/>
  <c r="A3215" i="3"/>
  <c r="A3214" i="3"/>
  <c r="A3213" i="3"/>
  <c r="A3212" i="3"/>
  <c r="A3211" i="3"/>
  <c r="A3210" i="3"/>
  <c r="A3209" i="3"/>
  <c r="A3208" i="3"/>
  <c r="A3207" i="3"/>
  <c r="A3206" i="3"/>
  <c r="A3205" i="3"/>
  <c r="A3204" i="3"/>
  <c r="A3203" i="3"/>
  <c r="A3202" i="3"/>
  <c r="A3201" i="3"/>
  <c r="A3200" i="3"/>
  <c r="A3199" i="3"/>
  <c r="A3198" i="3"/>
  <c r="A3197" i="3"/>
  <c r="A3196" i="3"/>
  <c r="A3195" i="3"/>
  <c r="A3194" i="3"/>
  <c r="A3193" i="3"/>
  <c r="A3192" i="3"/>
  <c r="A3191" i="3"/>
  <c r="A3190" i="3"/>
  <c r="A3189" i="3"/>
  <c r="A3188" i="3"/>
  <c r="A3187" i="3"/>
  <c r="A3186" i="3"/>
  <c r="A3185" i="3"/>
  <c r="A3184" i="3"/>
  <c r="A3183" i="3"/>
  <c r="A3182" i="3"/>
  <c r="A3181" i="3"/>
  <c r="A3180" i="3"/>
  <c r="A3179" i="3"/>
  <c r="A3178" i="3"/>
  <c r="A3177" i="3"/>
  <c r="A3176" i="3"/>
  <c r="A3175" i="3"/>
  <c r="A3174" i="3"/>
  <c r="A3173" i="3"/>
  <c r="A3172" i="3"/>
  <c r="A3171" i="3"/>
  <c r="A3170" i="3"/>
  <c r="A3169" i="3"/>
  <c r="A3168" i="3"/>
  <c r="A3167" i="3"/>
  <c r="A3166" i="3"/>
  <c r="A3165" i="3"/>
  <c r="A3164" i="3"/>
  <c r="A3163" i="3"/>
  <c r="A3162" i="3"/>
  <c r="A3161" i="3"/>
  <c r="A3160" i="3"/>
  <c r="A3159" i="3"/>
  <c r="A3158" i="3"/>
  <c r="A3157" i="3"/>
  <c r="A3156" i="3"/>
  <c r="A3155" i="3"/>
  <c r="A3154" i="3"/>
  <c r="A3153" i="3"/>
  <c r="A3152" i="3"/>
  <c r="A3151" i="3"/>
  <c r="A3150" i="3"/>
  <c r="A3149" i="3"/>
  <c r="A3148" i="3"/>
  <c r="A3147" i="3"/>
  <c r="A3146" i="3"/>
  <c r="A3145" i="3"/>
  <c r="A3144" i="3"/>
  <c r="A3143" i="3"/>
  <c r="A3142" i="3"/>
  <c r="A3141" i="3"/>
  <c r="A3140" i="3"/>
  <c r="A3139" i="3"/>
  <c r="A3138" i="3"/>
  <c r="A3137" i="3"/>
  <c r="A3136" i="3"/>
  <c r="A3135" i="3"/>
  <c r="A3134" i="3"/>
  <c r="A3133" i="3"/>
  <c r="A3132" i="3"/>
  <c r="A3131" i="3"/>
  <c r="A3130" i="3"/>
  <c r="A3129" i="3"/>
  <c r="A3128" i="3"/>
  <c r="A3127" i="3"/>
  <c r="A3126" i="3"/>
  <c r="A3125" i="3"/>
  <c r="A3124" i="3"/>
  <c r="A3123" i="3"/>
  <c r="A3122" i="3"/>
  <c r="A3121" i="3"/>
  <c r="A3120" i="3"/>
  <c r="A3119" i="3"/>
  <c r="A3118" i="3"/>
  <c r="A3117" i="3"/>
  <c r="A3116" i="3"/>
  <c r="A3115" i="3"/>
  <c r="A3114" i="3"/>
  <c r="A3113" i="3"/>
  <c r="A3112" i="3"/>
  <c r="A3111" i="3"/>
  <c r="A3110" i="3"/>
  <c r="A3109" i="3"/>
  <c r="A3108" i="3"/>
  <c r="A3107" i="3"/>
  <c r="A3106" i="3"/>
  <c r="A3105" i="3"/>
  <c r="A3104" i="3"/>
  <c r="A3103" i="3"/>
  <c r="A3102" i="3"/>
  <c r="A3101" i="3"/>
  <c r="A3100" i="3"/>
  <c r="A3099" i="3"/>
  <c r="A3098" i="3"/>
  <c r="A3097" i="3"/>
  <c r="A3096" i="3"/>
  <c r="A3095" i="3"/>
  <c r="A3094" i="3"/>
  <c r="A3093" i="3"/>
  <c r="A3092" i="3"/>
  <c r="A3091" i="3"/>
  <c r="A3090" i="3"/>
  <c r="A3089" i="3"/>
  <c r="A3088" i="3"/>
  <c r="A3087" i="3"/>
  <c r="A3086" i="3"/>
  <c r="A3085" i="3"/>
  <c r="A3084" i="3"/>
  <c r="A3083" i="3"/>
  <c r="A3082" i="3"/>
  <c r="A3081" i="3"/>
  <c r="A3080" i="3"/>
  <c r="A3079" i="3"/>
  <c r="A3078" i="3"/>
  <c r="A3077" i="3"/>
  <c r="A3076" i="3"/>
  <c r="A3075" i="3"/>
  <c r="A3074" i="3"/>
  <c r="A3073" i="3"/>
  <c r="A3072" i="3"/>
  <c r="A3071" i="3"/>
  <c r="A3070" i="3"/>
  <c r="A3069" i="3"/>
  <c r="A3068" i="3"/>
  <c r="A3067" i="3"/>
  <c r="A3066" i="3"/>
  <c r="A3065" i="3"/>
  <c r="A3064" i="3"/>
  <c r="A3063" i="3"/>
  <c r="A3062" i="3"/>
  <c r="A3061" i="3"/>
  <c r="A3060" i="3"/>
  <c r="A3059" i="3"/>
  <c r="A3058" i="3"/>
  <c r="A3057" i="3"/>
  <c r="A3056" i="3"/>
  <c r="A3055" i="3"/>
  <c r="A3054" i="3"/>
  <c r="A3053" i="3"/>
  <c r="A3052" i="3"/>
  <c r="A3051" i="3"/>
  <c r="A3050" i="3"/>
  <c r="A3049" i="3"/>
  <c r="A3048" i="3"/>
  <c r="A3047" i="3"/>
  <c r="A3046" i="3"/>
  <c r="A3045" i="3"/>
  <c r="A3044" i="3"/>
  <c r="A3043" i="3"/>
  <c r="A3042" i="3"/>
  <c r="A3041" i="3"/>
  <c r="A3040" i="3"/>
  <c r="A3039" i="3"/>
  <c r="A3038" i="3"/>
  <c r="A3037" i="3"/>
  <c r="A3036" i="3"/>
  <c r="A3035" i="3"/>
  <c r="A3034" i="3"/>
  <c r="A3033" i="3"/>
  <c r="A3032" i="3"/>
  <c r="A3031" i="3"/>
  <c r="A3030" i="3"/>
  <c r="A3029" i="3"/>
  <c r="A3028" i="3"/>
  <c r="A3027" i="3"/>
  <c r="A3026" i="3"/>
  <c r="A3025" i="3"/>
  <c r="A3024" i="3"/>
  <c r="A3023" i="3"/>
  <c r="A3022" i="3"/>
  <c r="A3021" i="3"/>
  <c r="A3020" i="3"/>
  <c r="A3019" i="3"/>
  <c r="A3018" i="3"/>
  <c r="A3017" i="3"/>
  <c r="A3016" i="3"/>
  <c r="A3015" i="3"/>
  <c r="A3014" i="3"/>
  <c r="A3013" i="3"/>
  <c r="A3012" i="3"/>
  <c r="A3011" i="3"/>
  <c r="A3010" i="3"/>
  <c r="A3009" i="3"/>
  <c r="A3008" i="3"/>
  <c r="A3007" i="3"/>
  <c r="A3006" i="3"/>
  <c r="A3005" i="3"/>
  <c r="A3004" i="3"/>
  <c r="A3003" i="3"/>
  <c r="A3002" i="3"/>
  <c r="A3001" i="3"/>
  <c r="A3000" i="3"/>
  <c r="A2999" i="3"/>
  <c r="A2998" i="3"/>
  <c r="A2997" i="3"/>
  <c r="A2996" i="3"/>
  <c r="A2995" i="3"/>
  <c r="A2994" i="3"/>
  <c r="A2993" i="3"/>
  <c r="A2992" i="3"/>
  <c r="A2991" i="3"/>
  <c r="A2990" i="3"/>
  <c r="A2989" i="3"/>
  <c r="A2988" i="3"/>
  <c r="A2987" i="3"/>
  <c r="A2986" i="3"/>
  <c r="A2985" i="3"/>
  <c r="A2984" i="3"/>
  <c r="A2983" i="3"/>
  <c r="A2982" i="3"/>
  <c r="A2981" i="3"/>
  <c r="A2980" i="3"/>
  <c r="A2979" i="3"/>
  <c r="A2978" i="3"/>
  <c r="A2977" i="3"/>
  <c r="A2976" i="3"/>
  <c r="A2975" i="3"/>
  <c r="A2974" i="3"/>
  <c r="A2973" i="3"/>
  <c r="A2972" i="3"/>
  <c r="A2971" i="3"/>
  <c r="A2970" i="3"/>
  <c r="A2969" i="3"/>
  <c r="A2968" i="3"/>
  <c r="A2967" i="3"/>
  <c r="A2966" i="3"/>
  <c r="A2965" i="3"/>
  <c r="A2964" i="3"/>
  <c r="A2963" i="3"/>
  <c r="A2962" i="3"/>
  <c r="A2961" i="3"/>
  <c r="A2960" i="3"/>
  <c r="A2959" i="3"/>
  <c r="A2958" i="3"/>
  <c r="A2957" i="3"/>
  <c r="A2956" i="3"/>
  <c r="A2955" i="3"/>
  <c r="A2954" i="3"/>
  <c r="A2953" i="3"/>
  <c r="A2952" i="3"/>
  <c r="A2951" i="3"/>
  <c r="A2950" i="3"/>
  <c r="A2949" i="3"/>
  <c r="A2948" i="3"/>
  <c r="A2947" i="3"/>
  <c r="A2946" i="3"/>
  <c r="A2945" i="3"/>
  <c r="A2944" i="3"/>
  <c r="A2943" i="3"/>
  <c r="A2942" i="3"/>
  <c r="A2941" i="3"/>
  <c r="A2940" i="3"/>
  <c r="A2939" i="3"/>
  <c r="A2938" i="3"/>
  <c r="A2937" i="3"/>
  <c r="A2936" i="3"/>
  <c r="A2935" i="3"/>
  <c r="A2934" i="3"/>
  <c r="A2933" i="3"/>
  <c r="A2932" i="3"/>
  <c r="A2931" i="3"/>
  <c r="A2930" i="3"/>
  <c r="A2929" i="3"/>
  <c r="A2928" i="3"/>
  <c r="A2927" i="3"/>
  <c r="A2926" i="3"/>
  <c r="A2925" i="3"/>
  <c r="A2924" i="3"/>
  <c r="A2923" i="3"/>
  <c r="A2922" i="3"/>
  <c r="A2921" i="3"/>
  <c r="A2920" i="3"/>
  <c r="A2919" i="3"/>
  <c r="A2918" i="3"/>
  <c r="A2917" i="3"/>
  <c r="A2916" i="3"/>
  <c r="A2915" i="3"/>
  <c r="A2914" i="3"/>
  <c r="A2913" i="3"/>
  <c r="A2912" i="3"/>
  <c r="A2911" i="3"/>
  <c r="A2910" i="3"/>
  <c r="A2909" i="3"/>
  <c r="A2908" i="3"/>
  <c r="A2907" i="3"/>
  <c r="A2906" i="3"/>
  <c r="A2905" i="3"/>
  <c r="A2904" i="3"/>
  <c r="A2903" i="3"/>
  <c r="A2902" i="3"/>
  <c r="A2901" i="3"/>
  <c r="A2900" i="3"/>
  <c r="A2899" i="3"/>
  <c r="A2898" i="3"/>
  <c r="A2897" i="3"/>
  <c r="A2896" i="3"/>
  <c r="A2895" i="3"/>
  <c r="A2894" i="3"/>
  <c r="A2893" i="3"/>
  <c r="A2892" i="3"/>
  <c r="A2891" i="3"/>
  <c r="A2890" i="3"/>
  <c r="A2889" i="3"/>
  <c r="A2888" i="3"/>
  <c r="A2887" i="3"/>
  <c r="A2886" i="3"/>
  <c r="A2885" i="3"/>
  <c r="A2884" i="3"/>
  <c r="A2883" i="3"/>
  <c r="A2882" i="3"/>
  <c r="A2881" i="3"/>
  <c r="A2880" i="3"/>
  <c r="A2879" i="3"/>
  <c r="A2878" i="3"/>
  <c r="A2877" i="3"/>
  <c r="A2876" i="3"/>
  <c r="A2875" i="3"/>
  <c r="A2874" i="3"/>
  <c r="A2873" i="3"/>
  <c r="A2872" i="3"/>
  <c r="A2871" i="3"/>
  <c r="A2870" i="3"/>
  <c r="A2869" i="3"/>
  <c r="A2868" i="3"/>
  <c r="A2867" i="3"/>
  <c r="A2866" i="3"/>
  <c r="A2865" i="3"/>
  <c r="A2864" i="3"/>
  <c r="A2863" i="3"/>
  <c r="A2862" i="3"/>
  <c r="A2861" i="3"/>
  <c r="A2860" i="3"/>
  <c r="A2859" i="3"/>
  <c r="A2858" i="3"/>
  <c r="A2857" i="3"/>
  <c r="A2856" i="3"/>
  <c r="A2855" i="3"/>
  <c r="A2854" i="3"/>
  <c r="A2853" i="3"/>
  <c r="A2852" i="3"/>
  <c r="A2851" i="3"/>
  <c r="A2850" i="3"/>
  <c r="A2849" i="3"/>
  <c r="A2848" i="3"/>
  <c r="A2847" i="3"/>
  <c r="A2846" i="3"/>
  <c r="A2845" i="3"/>
  <c r="A2844" i="3"/>
  <c r="A2843" i="3"/>
  <c r="A2842" i="3"/>
  <c r="A2841" i="3"/>
  <c r="A2840" i="3"/>
  <c r="A2839" i="3"/>
  <c r="A2838" i="3"/>
  <c r="A2837" i="3"/>
  <c r="A2836" i="3"/>
  <c r="A2835" i="3"/>
  <c r="A2834" i="3"/>
  <c r="A2833" i="3"/>
  <c r="A2832" i="3"/>
  <c r="A2831" i="3"/>
  <c r="A2830" i="3"/>
  <c r="A2829" i="3"/>
  <c r="A2828" i="3"/>
  <c r="A2827" i="3"/>
  <c r="A2826" i="3"/>
  <c r="A2825" i="3"/>
  <c r="A2824" i="3"/>
  <c r="A2823" i="3"/>
  <c r="A2822" i="3"/>
  <c r="A2821" i="3"/>
  <c r="A2820" i="3"/>
  <c r="A2819" i="3"/>
  <c r="A2818" i="3"/>
  <c r="A2817" i="3"/>
  <c r="A2816" i="3"/>
  <c r="A2815" i="3"/>
  <c r="A2814" i="3"/>
  <c r="A2813" i="3"/>
  <c r="A2812" i="3"/>
  <c r="A2811" i="3"/>
  <c r="A2810" i="3"/>
  <c r="A2809" i="3"/>
  <c r="A2808" i="3"/>
  <c r="A2807" i="3"/>
  <c r="A2806" i="3"/>
  <c r="A2805" i="3"/>
  <c r="A2804" i="3"/>
  <c r="A2803" i="3"/>
  <c r="A2802" i="3"/>
  <c r="A2801" i="3"/>
  <c r="A2800" i="3"/>
  <c r="A2799" i="3"/>
  <c r="A2798" i="3"/>
  <c r="A2797" i="3"/>
  <c r="A2796" i="3"/>
  <c r="A2795" i="3"/>
  <c r="A2794" i="3"/>
  <c r="A2793" i="3"/>
  <c r="A2792" i="3"/>
  <c r="A2791" i="3"/>
  <c r="A2790" i="3"/>
  <c r="A2789" i="3"/>
  <c r="A2788" i="3"/>
  <c r="A2787" i="3"/>
  <c r="A2786" i="3"/>
  <c r="A2785" i="3"/>
  <c r="A2784" i="3"/>
  <c r="A2783" i="3"/>
  <c r="A2782" i="3"/>
  <c r="A2781" i="3"/>
  <c r="A2780" i="3"/>
  <c r="A2779" i="3"/>
  <c r="A2778" i="3"/>
  <c r="A2777" i="3"/>
  <c r="A2776" i="3"/>
  <c r="A2775" i="3"/>
  <c r="A2774" i="3"/>
  <c r="A2773" i="3"/>
  <c r="A2772" i="3"/>
  <c r="A2771" i="3"/>
  <c r="A2770" i="3"/>
  <c r="A2769" i="3"/>
  <c r="A2768" i="3"/>
  <c r="A2767" i="3"/>
  <c r="A2766" i="3"/>
  <c r="A2765" i="3"/>
  <c r="A2764" i="3"/>
  <c r="A2763" i="3"/>
  <c r="A2762" i="3"/>
  <c r="A2761" i="3"/>
  <c r="A2760" i="3"/>
  <c r="A2759" i="3"/>
  <c r="A2758" i="3"/>
  <c r="A2757" i="3"/>
  <c r="A2756" i="3"/>
  <c r="A2755" i="3"/>
  <c r="A2754" i="3"/>
  <c r="A2753" i="3"/>
  <c r="A2752" i="3"/>
  <c r="A2751" i="3"/>
  <c r="A2750" i="3"/>
  <c r="A2749" i="3"/>
  <c r="A2748" i="3"/>
  <c r="A2747" i="3"/>
  <c r="A2746" i="3"/>
  <c r="A2745" i="3"/>
  <c r="A2744" i="3"/>
  <c r="A2743" i="3"/>
  <c r="A2742" i="3"/>
  <c r="A2741" i="3"/>
  <c r="A2740" i="3"/>
  <c r="A2739" i="3"/>
  <c r="A2738" i="3"/>
  <c r="A2737" i="3"/>
  <c r="A2736" i="3"/>
  <c r="A2735" i="3"/>
  <c r="A2734" i="3"/>
  <c r="A2733" i="3"/>
  <c r="A2732" i="3"/>
  <c r="A2731" i="3"/>
  <c r="A2730" i="3"/>
  <c r="A2729" i="3"/>
  <c r="A2728" i="3"/>
  <c r="A2727" i="3"/>
  <c r="A2726" i="3"/>
  <c r="A2725" i="3"/>
  <c r="A2724" i="3"/>
  <c r="A2723" i="3"/>
  <c r="A2722" i="3"/>
  <c r="A2721" i="3"/>
  <c r="A2720" i="3"/>
  <c r="A2719" i="3"/>
  <c r="A2718" i="3"/>
  <c r="A2717" i="3"/>
  <c r="A2716" i="3"/>
  <c r="A2715" i="3"/>
  <c r="A2714" i="3"/>
  <c r="A2713" i="3"/>
  <c r="A2712" i="3"/>
  <c r="A2711" i="3"/>
  <c r="A2710" i="3"/>
  <c r="A2709" i="3"/>
  <c r="A2708" i="3"/>
  <c r="A2707" i="3"/>
  <c r="A2706" i="3"/>
  <c r="A2705" i="3"/>
  <c r="A2704" i="3"/>
  <c r="A2703" i="3"/>
  <c r="A2702" i="3"/>
  <c r="A2701" i="3"/>
  <c r="A2700" i="3"/>
  <c r="A2699" i="3"/>
  <c r="A2698" i="3"/>
  <c r="A2697" i="3"/>
  <c r="A2696" i="3"/>
  <c r="A2695" i="3"/>
  <c r="A2694" i="3"/>
  <c r="A2693" i="3"/>
  <c r="A2692" i="3"/>
  <c r="A2691" i="3"/>
  <c r="A2690" i="3"/>
  <c r="A2689" i="3"/>
  <c r="A2688" i="3"/>
  <c r="A2687" i="3"/>
  <c r="A2686" i="3"/>
  <c r="A2685" i="3"/>
  <c r="A2684" i="3"/>
  <c r="A2683" i="3"/>
  <c r="A2682" i="3"/>
  <c r="A2681" i="3"/>
  <c r="A2680" i="3"/>
  <c r="A2679" i="3"/>
  <c r="A2678" i="3"/>
  <c r="A2677" i="3"/>
  <c r="A2676" i="3"/>
  <c r="A2675" i="3"/>
  <c r="A2674" i="3"/>
  <c r="A2673" i="3"/>
  <c r="A2672" i="3"/>
  <c r="A2671" i="3"/>
  <c r="A2670" i="3"/>
  <c r="A2669" i="3"/>
  <c r="A2668" i="3"/>
  <c r="A2667" i="3"/>
  <c r="A2666" i="3"/>
  <c r="A2665" i="3"/>
  <c r="A2664" i="3"/>
  <c r="A2663" i="3"/>
  <c r="A2662" i="3"/>
  <c r="A2661" i="3"/>
  <c r="A2660" i="3"/>
  <c r="A2659" i="3"/>
  <c r="A2658" i="3"/>
  <c r="A2657" i="3"/>
  <c r="A2656" i="3"/>
  <c r="A2655" i="3"/>
  <c r="A2654" i="3"/>
  <c r="A2653" i="3"/>
  <c r="A2652" i="3"/>
  <c r="A2651" i="3"/>
  <c r="A2650" i="3"/>
  <c r="A2649" i="3"/>
  <c r="A2648" i="3"/>
  <c r="A2647" i="3"/>
  <c r="A2646" i="3"/>
  <c r="A2645" i="3"/>
  <c r="A2644" i="3"/>
  <c r="A2643" i="3"/>
  <c r="A2642" i="3"/>
  <c r="A2641" i="3"/>
  <c r="A2640" i="3"/>
  <c r="A2639" i="3"/>
  <c r="A2638" i="3"/>
  <c r="A2637" i="3"/>
  <c r="A2636" i="3"/>
  <c r="A2635" i="3"/>
  <c r="A2634" i="3"/>
  <c r="A2633" i="3"/>
  <c r="A2632" i="3"/>
  <c r="A2631" i="3"/>
  <c r="A2630" i="3"/>
  <c r="A2629" i="3"/>
  <c r="A2628" i="3"/>
  <c r="A2627" i="3"/>
  <c r="A2626" i="3"/>
  <c r="A2625" i="3"/>
  <c r="A2624" i="3"/>
  <c r="A2623" i="3"/>
  <c r="A2622" i="3"/>
  <c r="A2621" i="3"/>
  <c r="A2620" i="3"/>
  <c r="A2619" i="3"/>
  <c r="A2618" i="3"/>
  <c r="A2617" i="3"/>
  <c r="A2616" i="3"/>
  <c r="A2615" i="3"/>
  <c r="A2614" i="3"/>
  <c r="A2613" i="3"/>
  <c r="A2612" i="3"/>
  <c r="A2611" i="3"/>
  <c r="A2610" i="3"/>
  <c r="A2609" i="3"/>
  <c r="A2608" i="3"/>
  <c r="A2607" i="3"/>
  <c r="A2606" i="3"/>
  <c r="A2605" i="3"/>
  <c r="A2604" i="3"/>
  <c r="A2603" i="3"/>
  <c r="A2602" i="3"/>
  <c r="A2601" i="3"/>
  <c r="A2600" i="3"/>
  <c r="A2599" i="3"/>
  <c r="A2598" i="3"/>
  <c r="A2597" i="3"/>
  <c r="A2596" i="3"/>
  <c r="A2595" i="3"/>
  <c r="A2594" i="3"/>
  <c r="A2593" i="3"/>
  <c r="A2592" i="3"/>
  <c r="A2591" i="3"/>
  <c r="A2590" i="3"/>
  <c r="A2589" i="3"/>
  <c r="A2588" i="3"/>
  <c r="A2587" i="3"/>
  <c r="A2586" i="3"/>
  <c r="A2585" i="3"/>
  <c r="A2584" i="3"/>
  <c r="A2583" i="3"/>
  <c r="A2582" i="3"/>
  <c r="A2581" i="3"/>
  <c r="A2580" i="3"/>
  <c r="A2579" i="3"/>
  <c r="A2578" i="3"/>
  <c r="A2577" i="3"/>
  <c r="A2576" i="3"/>
  <c r="A2575" i="3"/>
  <c r="A2574" i="3"/>
  <c r="A2573" i="3"/>
  <c r="A2572" i="3"/>
  <c r="A2571" i="3"/>
  <c r="A2570" i="3"/>
  <c r="A2569" i="3"/>
  <c r="A2568" i="3"/>
  <c r="A2567" i="3"/>
  <c r="A2566" i="3"/>
  <c r="A2565" i="3"/>
  <c r="A2564" i="3"/>
  <c r="A2563" i="3"/>
  <c r="A2562" i="3"/>
  <c r="A2561" i="3"/>
  <c r="A2560" i="3"/>
  <c r="A2559" i="3"/>
  <c r="A2558" i="3"/>
  <c r="A2557" i="3"/>
  <c r="A2556" i="3"/>
  <c r="A2555" i="3"/>
  <c r="A2554" i="3"/>
  <c r="A2553" i="3"/>
  <c r="A2552" i="3"/>
  <c r="A2551" i="3"/>
  <c r="A2550" i="3"/>
  <c r="A2549" i="3"/>
  <c r="A2548" i="3"/>
  <c r="A2547" i="3"/>
  <c r="A2546" i="3"/>
  <c r="A2545" i="3"/>
  <c r="A2544" i="3"/>
  <c r="A2543" i="3"/>
  <c r="A2542" i="3"/>
  <c r="A2541" i="3"/>
  <c r="A2540" i="3"/>
  <c r="A2539" i="3"/>
  <c r="A2538" i="3"/>
  <c r="A2537" i="3"/>
  <c r="A2536" i="3"/>
  <c r="A2535" i="3"/>
  <c r="A2534" i="3"/>
  <c r="A2533" i="3"/>
  <c r="A2532" i="3"/>
  <c r="A2531" i="3"/>
  <c r="A2530" i="3"/>
  <c r="A2529" i="3"/>
  <c r="A2528" i="3"/>
  <c r="A2527" i="3"/>
  <c r="A2526" i="3"/>
  <c r="A2525" i="3"/>
  <c r="A2524" i="3"/>
  <c r="A2523" i="3"/>
  <c r="A2522" i="3"/>
  <c r="A2521" i="3"/>
  <c r="A2520" i="3"/>
  <c r="A2519" i="3"/>
  <c r="A2518" i="3"/>
  <c r="A2517" i="3"/>
  <c r="A2516" i="3"/>
  <c r="A2515" i="3"/>
  <c r="A2514" i="3"/>
  <c r="A2513" i="3"/>
  <c r="A2512" i="3"/>
  <c r="A2511" i="3"/>
  <c r="A2510" i="3"/>
  <c r="A2509" i="3"/>
  <c r="A2508" i="3"/>
  <c r="A2507" i="3"/>
  <c r="A2506" i="3"/>
  <c r="A2505" i="3"/>
  <c r="A2504" i="3"/>
  <c r="A2503" i="3"/>
  <c r="A2502" i="3"/>
  <c r="A2501" i="3"/>
  <c r="A2500" i="3"/>
  <c r="A2499" i="3"/>
  <c r="A2498" i="3"/>
  <c r="A2497" i="3"/>
  <c r="A2496" i="3"/>
  <c r="A2495" i="3"/>
  <c r="A2494" i="3"/>
  <c r="A2493" i="3"/>
  <c r="A2492" i="3"/>
  <c r="A2491" i="3"/>
  <c r="A2490" i="3"/>
  <c r="A2489" i="3"/>
  <c r="A2488" i="3"/>
  <c r="A2487" i="3"/>
  <c r="A2486" i="3"/>
  <c r="A2485" i="3"/>
  <c r="A2484" i="3"/>
  <c r="A2483" i="3"/>
  <c r="A2482" i="3"/>
  <c r="A2481" i="3"/>
  <c r="A2480" i="3"/>
  <c r="A2479" i="3"/>
  <c r="A2478" i="3"/>
  <c r="A2477" i="3"/>
  <c r="A2476" i="3"/>
  <c r="A2475" i="3"/>
  <c r="A2474" i="3"/>
  <c r="A2473" i="3"/>
  <c r="A2472" i="3"/>
  <c r="A2471" i="3"/>
  <c r="A2470" i="3"/>
  <c r="A2469" i="3"/>
  <c r="A2468" i="3"/>
  <c r="A2467" i="3"/>
  <c r="A2466" i="3"/>
  <c r="A2465" i="3"/>
  <c r="A2464" i="3"/>
  <c r="A2463" i="3"/>
  <c r="A2462" i="3"/>
  <c r="A2461" i="3"/>
  <c r="A2460" i="3"/>
  <c r="A2459" i="3"/>
  <c r="A2458" i="3"/>
  <c r="A2457" i="3"/>
  <c r="A2456" i="3"/>
  <c r="A2455" i="3"/>
  <c r="A2454" i="3"/>
  <c r="A2453" i="3"/>
  <c r="A2452" i="3"/>
  <c r="A2451" i="3"/>
  <c r="A2450" i="3"/>
  <c r="A2449" i="3"/>
  <c r="A2448" i="3"/>
  <c r="A2447" i="3"/>
  <c r="A2446" i="3"/>
  <c r="A2445" i="3"/>
  <c r="A2444" i="3"/>
  <c r="A2443" i="3"/>
  <c r="A2442" i="3"/>
  <c r="A2441" i="3"/>
  <c r="A2440" i="3"/>
  <c r="A2439" i="3"/>
  <c r="A2438" i="3"/>
  <c r="A2437" i="3"/>
  <c r="A2436" i="3"/>
  <c r="A2435" i="3"/>
  <c r="A2434" i="3"/>
  <c r="A2433" i="3"/>
  <c r="A2432" i="3"/>
  <c r="A2431" i="3"/>
  <c r="A2430" i="3"/>
  <c r="A2429" i="3"/>
  <c r="A2428" i="3"/>
  <c r="A2427" i="3"/>
  <c r="A2426" i="3"/>
  <c r="A2425" i="3"/>
  <c r="A2424" i="3"/>
  <c r="A2423" i="3"/>
  <c r="A2422" i="3"/>
  <c r="A2421" i="3"/>
  <c r="A2420" i="3"/>
  <c r="A2419" i="3"/>
  <c r="A2418" i="3"/>
  <c r="A2417" i="3"/>
  <c r="A2416" i="3"/>
  <c r="A2415" i="3"/>
  <c r="A2414" i="3"/>
  <c r="A2413" i="3"/>
  <c r="A2412" i="3"/>
  <c r="A2411" i="3"/>
  <c r="A2410" i="3"/>
  <c r="A2409" i="3"/>
  <c r="A2408" i="3"/>
  <c r="A2407" i="3"/>
  <c r="A2406" i="3"/>
  <c r="A2405" i="3"/>
  <c r="A2404" i="3"/>
  <c r="A2403" i="3"/>
  <c r="A2402" i="3"/>
  <c r="A2401" i="3"/>
  <c r="A2400" i="3"/>
  <c r="A2399" i="3"/>
  <c r="A2398" i="3"/>
  <c r="A2397" i="3"/>
  <c r="A2396" i="3"/>
  <c r="A2395" i="3"/>
  <c r="A2394" i="3"/>
  <c r="A2393" i="3"/>
  <c r="A2392" i="3"/>
  <c r="A2391" i="3"/>
  <c r="A2390" i="3"/>
  <c r="A2389" i="3"/>
  <c r="A2388" i="3"/>
  <c r="A2387" i="3"/>
  <c r="A2386" i="3"/>
  <c r="A2385" i="3"/>
  <c r="A2384" i="3"/>
  <c r="A2383" i="3"/>
  <c r="A2382" i="3"/>
  <c r="A2381" i="3"/>
  <c r="A2380" i="3"/>
  <c r="A2379" i="3"/>
  <c r="A2378" i="3"/>
  <c r="A2377" i="3"/>
  <c r="A2376" i="3"/>
  <c r="A2375" i="3"/>
  <c r="A2374" i="3"/>
  <c r="A2373" i="3"/>
  <c r="A2372" i="3"/>
  <c r="A2371" i="3"/>
  <c r="A2370" i="3"/>
  <c r="A2369" i="3"/>
  <c r="A2368" i="3"/>
  <c r="A2367" i="3"/>
  <c r="A2366" i="3"/>
  <c r="A2365" i="3"/>
  <c r="A2364" i="3"/>
  <c r="A2363" i="3"/>
  <c r="A2362" i="3"/>
  <c r="A2361" i="3"/>
  <c r="A2360" i="3"/>
  <c r="A2359" i="3"/>
  <c r="A2358" i="3"/>
  <c r="A2357" i="3"/>
  <c r="A2356" i="3"/>
  <c r="A2355" i="3"/>
  <c r="A2354" i="3"/>
  <c r="A2353" i="3"/>
  <c r="A2352" i="3"/>
  <c r="A2351" i="3"/>
  <c r="A2350" i="3"/>
  <c r="A2349" i="3"/>
  <c r="A2348" i="3"/>
  <c r="A2347" i="3"/>
  <c r="A2346" i="3"/>
  <c r="A2345" i="3"/>
  <c r="A2344" i="3"/>
  <c r="A2343" i="3"/>
  <c r="A2342" i="3"/>
  <c r="A2341" i="3"/>
  <c r="A2340" i="3"/>
  <c r="A2339" i="3"/>
  <c r="A2338" i="3"/>
  <c r="A2337" i="3"/>
  <c r="A2336" i="3"/>
  <c r="A2335" i="3"/>
  <c r="A2334" i="3"/>
  <c r="A2333" i="3"/>
  <c r="A2332" i="3"/>
  <c r="A2331" i="3"/>
  <c r="A2330" i="3"/>
  <c r="A2329" i="3"/>
  <c r="A2328" i="3"/>
  <c r="A2327" i="3"/>
  <c r="A2326" i="3"/>
  <c r="A2325" i="3"/>
  <c r="A2324" i="3"/>
  <c r="A2323" i="3"/>
  <c r="A2322" i="3"/>
  <c r="A2321" i="3"/>
  <c r="A2320" i="3"/>
  <c r="A2319" i="3"/>
  <c r="A2318" i="3"/>
  <c r="A2317" i="3"/>
  <c r="A2316" i="3"/>
  <c r="A2315" i="3"/>
  <c r="A2314" i="3"/>
  <c r="A2313" i="3"/>
  <c r="A2312" i="3"/>
  <c r="A2311" i="3"/>
  <c r="A2310" i="3"/>
  <c r="A2309" i="3"/>
  <c r="A2308" i="3"/>
  <c r="A2307" i="3"/>
  <c r="A2306" i="3"/>
  <c r="A2305" i="3"/>
  <c r="A2304" i="3"/>
  <c r="A2303" i="3"/>
  <c r="A2302" i="3"/>
  <c r="A2301" i="3"/>
  <c r="A2300" i="3"/>
  <c r="A2299" i="3"/>
  <c r="A2298" i="3"/>
  <c r="A2297" i="3"/>
  <c r="A2296" i="3"/>
  <c r="A2295" i="3"/>
  <c r="A2294" i="3"/>
  <c r="A2293" i="3"/>
  <c r="A2292" i="3"/>
  <c r="A2291" i="3"/>
  <c r="A2290" i="3"/>
  <c r="A2289" i="3"/>
  <c r="A2288" i="3"/>
  <c r="A2287" i="3"/>
  <c r="A2286" i="3"/>
  <c r="A2285" i="3"/>
  <c r="A2284" i="3"/>
  <c r="A2283" i="3"/>
  <c r="A2282" i="3"/>
  <c r="A2281" i="3"/>
  <c r="A2280" i="3"/>
  <c r="A2279" i="3"/>
  <c r="A2278" i="3"/>
  <c r="A2277" i="3"/>
  <c r="A2276" i="3"/>
  <c r="A2275" i="3"/>
  <c r="A2274" i="3"/>
  <c r="A2273" i="3"/>
  <c r="A2272" i="3"/>
  <c r="A2271" i="3"/>
  <c r="A2270" i="3"/>
  <c r="A2269" i="3"/>
  <c r="A2268" i="3"/>
  <c r="A2267" i="3"/>
  <c r="A2266" i="3"/>
  <c r="A2265" i="3"/>
  <c r="A2264" i="3"/>
  <c r="A2263" i="3"/>
  <c r="A2262" i="3"/>
  <c r="A2261" i="3"/>
  <c r="A2260" i="3"/>
  <c r="A2259" i="3"/>
  <c r="A2258" i="3"/>
  <c r="A2257" i="3"/>
  <c r="A2256" i="3"/>
  <c r="A2255" i="3"/>
  <c r="A2254" i="3"/>
  <c r="A2253" i="3"/>
  <c r="A2252" i="3"/>
  <c r="A2251" i="3"/>
  <c r="A2250" i="3"/>
  <c r="A2249" i="3"/>
  <c r="A2248" i="3"/>
  <c r="A2247" i="3"/>
  <c r="A2246" i="3"/>
  <c r="A2245" i="3"/>
  <c r="A2244" i="3"/>
  <c r="A2243" i="3"/>
  <c r="A2242" i="3"/>
  <c r="A2241" i="3"/>
  <c r="A2240" i="3"/>
  <c r="A2239" i="3"/>
  <c r="A2238" i="3"/>
  <c r="A2237" i="3"/>
  <c r="A2236" i="3"/>
  <c r="A2235" i="3"/>
  <c r="A2234" i="3"/>
  <c r="A2233" i="3"/>
  <c r="A2232" i="3"/>
  <c r="A2231" i="3"/>
  <c r="A2230" i="3"/>
  <c r="A2229" i="3"/>
  <c r="A2228" i="3"/>
  <c r="A2227" i="3"/>
  <c r="A2226" i="3"/>
  <c r="A2225" i="3"/>
  <c r="A2224" i="3"/>
  <c r="A2223" i="3"/>
  <c r="A2222" i="3"/>
  <c r="A2221" i="3"/>
  <c r="A2220" i="3"/>
  <c r="A2219" i="3"/>
  <c r="A2218" i="3"/>
  <c r="A2217" i="3"/>
  <c r="A2216" i="3"/>
  <c r="A2215" i="3"/>
  <c r="A2214" i="3"/>
  <c r="A2213" i="3"/>
  <c r="A2212" i="3"/>
  <c r="A2211" i="3"/>
  <c r="A2210" i="3"/>
  <c r="A2209" i="3"/>
  <c r="A2208" i="3"/>
  <c r="A2207" i="3"/>
  <c r="A2206" i="3"/>
  <c r="A2205" i="3"/>
  <c r="A2204" i="3"/>
  <c r="A2203" i="3"/>
  <c r="A2202" i="3"/>
  <c r="A2201" i="3"/>
  <c r="A2200" i="3"/>
  <c r="A2199" i="3"/>
  <c r="A2198" i="3"/>
  <c r="A2197" i="3"/>
  <c r="A2196" i="3"/>
  <c r="A2195" i="3"/>
  <c r="A2194" i="3"/>
  <c r="A2193" i="3"/>
  <c r="A2192" i="3"/>
  <c r="A2191" i="3"/>
  <c r="A2190" i="3"/>
  <c r="A2189" i="3"/>
  <c r="A2188" i="3"/>
  <c r="A2187" i="3"/>
  <c r="A2186" i="3"/>
  <c r="A2185" i="3"/>
  <c r="A2184" i="3"/>
  <c r="A2183" i="3"/>
  <c r="A2182" i="3"/>
  <c r="A2181" i="3"/>
  <c r="A2180" i="3"/>
  <c r="A2179" i="3"/>
  <c r="A2178" i="3"/>
  <c r="A2177" i="3"/>
  <c r="A2176" i="3"/>
  <c r="A2175" i="3"/>
  <c r="A2174" i="3"/>
  <c r="A2173" i="3"/>
  <c r="A2172" i="3"/>
  <c r="A2171" i="3"/>
  <c r="A2170" i="3"/>
  <c r="A2169" i="3"/>
  <c r="A2168" i="3"/>
  <c r="A2167" i="3"/>
  <c r="A2166" i="3"/>
  <c r="A2165" i="3"/>
  <c r="A2164" i="3"/>
  <c r="A2163" i="3"/>
  <c r="A2162" i="3"/>
  <c r="A2161" i="3"/>
  <c r="A2160" i="3"/>
  <c r="A2159" i="3"/>
  <c r="A2158" i="3"/>
  <c r="A2157" i="3"/>
  <c r="A2156" i="3"/>
  <c r="A2155" i="3"/>
  <c r="A2154" i="3"/>
  <c r="A2153" i="3"/>
  <c r="A2152" i="3"/>
  <c r="A2151" i="3"/>
  <c r="A2150" i="3"/>
  <c r="A2149" i="3"/>
  <c r="A2148" i="3"/>
  <c r="A2147" i="3"/>
  <c r="A2146" i="3"/>
  <c r="A2145" i="3"/>
  <c r="A2144" i="3"/>
  <c r="A2143" i="3"/>
  <c r="A2142" i="3"/>
  <c r="A2141" i="3"/>
  <c r="A2140" i="3"/>
  <c r="A2139" i="3"/>
  <c r="A2138" i="3"/>
  <c r="A2137" i="3"/>
  <c r="A2136" i="3"/>
  <c r="A2135" i="3"/>
  <c r="A2134" i="3"/>
  <c r="A2133" i="3"/>
  <c r="A2132" i="3"/>
  <c r="A2131" i="3"/>
  <c r="A2130" i="3"/>
  <c r="A2129" i="3"/>
  <c r="A2128" i="3"/>
  <c r="A2127" i="3"/>
  <c r="A2126" i="3"/>
  <c r="A2125" i="3"/>
  <c r="A2124" i="3"/>
  <c r="A2123" i="3"/>
  <c r="A2122" i="3"/>
  <c r="A2121" i="3"/>
  <c r="A2120" i="3"/>
  <c r="A2119" i="3"/>
  <c r="A2118" i="3"/>
  <c r="A2117" i="3"/>
  <c r="A2116" i="3"/>
  <c r="A2115" i="3"/>
  <c r="A2114" i="3"/>
  <c r="A2113" i="3"/>
  <c r="A2112" i="3"/>
  <c r="A2111" i="3"/>
  <c r="A2110" i="3"/>
  <c r="A2109" i="3"/>
  <c r="A2108" i="3"/>
  <c r="A2107" i="3"/>
  <c r="A2106" i="3"/>
  <c r="A2105" i="3"/>
  <c r="A2104" i="3"/>
  <c r="A2103" i="3"/>
  <c r="A2102" i="3"/>
  <c r="A2101" i="3"/>
  <c r="A2100" i="3"/>
  <c r="A2099" i="3"/>
  <c r="A2098" i="3"/>
  <c r="A2097" i="3"/>
  <c r="A2096" i="3"/>
  <c r="A2095" i="3"/>
  <c r="A2094" i="3"/>
  <c r="A2093" i="3"/>
  <c r="A2092" i="3"/>
  <c r="A2091" i="3"/>
  <c r="A2090" i="3"/>
  <c r="A2089" i="3"/>
  <c r="A2088" i="3"/>
  <c r="A2087" i="3"/>
  <c r="A2086" i="3"/>
  <c r="A2085" i="3"/>
  <c r="A2084" i="3"/>
  <c r="A2083" i="3"/>
  <c r="A2082" i="3"/>
  <c r="A2081" i="3"/>
  <c r="A2080" i="3"/>
  <c r="A2079" i="3"/>
  <c r="A2078" i="3"/>
  <c r="A2077" i="3"/>
  <c r="A2076" i="3"/>
  <c r="A2075" i="3"/>
  <c r="A2074" i="3"/>
  <c r="A2073" i="3"/>
  <c r="A2072" i="3"/>
  <c r="A2071" i="3"/>
  <c r="A2070" i="3"/>
  <c r="A2069" i="3"/>
  <c r="A2068" i="3"/>
  <c r="A2067" i="3"/>
  <c r="A2066" i="3"/>
  <c r="A2065" i="3"/>
  <c r="A2064" i="3"/>
  <c r="A2063" i="3"/>
  <c r="A2062" i="3"/>
  <c r="A2061" i="3"/>
  <c r="A2060" i="3"/>
  <c r="A2059" i="3"/>
  <c r="A2058" i="3"/>
  <c r="A2057" i="3"/>
  <c r="A2056" i="3"/>
  <c r="A2055" i="3"/>
  <c r="A2054" i="3"/>
  <c r="A2053" i="3"/>
  <c r="A2052" i="3"/>
  <c r="A2051" i="3"/>
  <c r="A2050" i="3"/>
  <c r="A2049" i="3"/>
  <c r="A2048" i="3"/>
  <c r="A2047" i="3"/>
  <c r="A2046" i="3"/>
  <c r="A2045" i="3"/>
  <c r="A2044" i="3"/>
  <c r="A2043" i="3"/>
  <c r="A2042" i="3"/>
  <c r="A2041" i="3"/>
  <c r="A2040" i="3"/>
  <c r="A2039" i="3"/>
  <c r="A2038" i="3"/>
  <c r="A2037" i="3"/>
  <c r="A2036" i="3"/>
  <c r="A2035" i="3"/>
  <c r="A2034" i="3"/>
  <c r="A2033" i="3"/>
  <c r="A2032" i="3"/>
  <c r="A2031" i="3"/>
  <c r="A2030" i="3"/>
  <c r="A2029" i="3"/>
  <c r="A2028" i="3"/>
  <c r="A2027" i="3"/>
  <c r="A2026" i="3"/>
  <c r="A2025" i="3"/>
  <c r="A2024" i="3"/>
  <c r="A2023" i="3"/>
  <c r="A2022" i="3"/>
  <c r="A2021" i="3"/>
  <c r="A2020" i="3"/>
  <c r="A2019" i="3"/>
  <c r="A2018" i="3"/>
  <c r="A2017" i="3"/>
  <c r="A2016" i="3"/>
  <c r="A2015" i="3"/>
  <c r="A2014" i="3"/>
  <c r="A2013" i="3"/>
  <c r="A2012" i="3"/>
  <c r="A2011" i="3"/>
  <c r="A2010" i="3"/>
  <c r="A2009" i="3"/>
  <c r="A2008" i="3"/>
  <c r="A2007" i="3"/>
  <c r="A2006" i="3"/>
  <c r="A2005" i="3"/>
  <c r="A2004" i="3"/>
  <c r="A2003" i="3"/>
  <c r="A2002" i="3"/>
  <c r="A2001" i="3"/>
  <c r="A2000" i="3"/>
  <c r="A1999" i="3"/>
  <c r="A1998" i="3"/>
  <c r="A1997" i="3"/>
  <c r="A1996" i="3"/>
  <c r="A1995" i="3"/>
  <c r="A1994" i="3"/>
  <c r="A1993" i="3"/>
  <c r="A1992" i="3"/>
  <c r="A1991" i="3"/>
  <c r="A1990" i="3"/>
  <c r="A1989" i="3"/>
  <c r="A1988" i="3"/>
  <c r="A1987" i="3"/>
  <c r="A1986" i="3"/>
  <c r="A1985" i="3"/>
  <c r="A1984" i="3"/>
  <c r="A1983" i="3"/>
  <c r="A1982" i="3"/>
  <c r="A1981" i="3"/>
  <c r="A1980" i="3"/>
  <c r="A1979" i="3"/>
  <c r="A1978" i="3"/>
  <c r="A1977" i="3"/>
  <c r="A1976" i="3"/>
  <c r="A1975" i="3"/>
  <c r="A1974" i="3"/>
  <c r="A1973" i="3"/>
  <c r="A1972" i="3"/>
  <c r="A1971" i="3"/>
  <c r="A1970" i="3"/>
  <c r="A1969" i="3"/>
  <c r="A1968" i="3"/>
  <c r="A1967" i="3"/>
  <c r="A1966" i="3"/>
  <c r="A1965" i="3"/>
  <c r="A1964" i="3"/>
  <c r="A1963" i="3"/>
  <c r="A1962" i="3"/>
  <c r="A1961" i="3"/>
  <c r="A1960" i="3"/>
  <c r="A1959" i="3"/>
  <c r="A1958" i="3"/>
  <c r="A1957" i="3"/>
  <c r="A1956" i="3"/>
  <c r="A1955" i="3"/>
  <c r="A1954" i="3"/>
  <c r="A1953" i="3"/>
  <c r="A1952" i="3"/>
  <c r="A1951" i="3"/>
  <c r="A1950" i="3"/>
  <c r="A1949" i="3"/>
  <c r="A1948" i="3"/>
  <c r="A1947" i="3"/>
  <c r="A1946" i="3"/>
  <c r="A1945" i="3"/>
  <c r="A1944" i="3"/>
  <c r="A1943" i="3"/>
  <c r="A1942" i="3"/>
  <c r="A1941" i="3"/>
  <c r="A1940" i="3"/>
  <c r="A1939" i="3"/>
  <c r="A1938" i="3"/>
  <c r="A1937" i="3"/>
  <c r="A1936" i="3"/>
  <c r="A1935" i="3"/>
  <c r="A1934" i="3"/>
  <c r="A1933" i="3"/>
  <c r="A1932" i="3"/>
  <c r="A1931" i="3"/>
  <c r="A1930" i="3"/>
  <c r="A1929" i="3"/>
  <c r="A1928" i="3"/>
  <c r="A1927" i="3"/>
  <c r="A1926" i="3"/>
  <c r="A1925" i="3"/>
  <c r="A1924" i="3"/>
  <c r="A1923" i="3"/>
  <c r="A1922" i="3"/>
  <c r="A1921" i="3"/>
  <c r="A1920" i="3"/>
  <c r="A1918" i="3"/>
  <c r="A1917" i="3"/>
  <c r="A1916" i="3"/>
  <c r="A1915" i="3"/>
  <c r="A1914" i="3"/>
  <c r="A1913" i="3"/>
  <c r="A1912" i="3"/>
  <c r="A1911" i="3"/>
  <c r="A1910" i="3"/>
  <c r="A1909" i="3"/>
  <c r="A1908" i="3"/>
  <c r="A1907" i="3"/>
  <c r="A1906" i="3"/>
  <c r="A1905" i="3"/>
  <c r="A1904" i="3"/>
  <c r="A1903" i="3"/>
  <c r="A1902" i="3"/>
  <c r="A1901" i="3"/>
  <c r="A1900" i="3"/>
  <c r="A1899" i="3"/>
  <c r="A1898" i="3"/>
  <c r="A1897" i="3"/>
  <c r="A1896" i="3"/>
  <c r="A1895" i="3"/>
  <c r="A1894" i="3"/>
  <c r="A1893" i="3"/>
  <c r="A1892" i="3"/>
  <c r="A1891" i="3"/>
  <c r="A1890" i="3"/>
  <c r="A1889" i="3"/>
  <c r="A1888" i="3"/>
  <c r="A1887" i="3"/>
  <c r="A1886" i="3"/>
  <c r="A1885" i="3"/>
  <c r="A1884" i="3"/>
  <c r="A1883" i="3"/>
  <c r="A1882" i="3"/>
  <c r="A1872" i="3"/>
  <c r="A1871" i="3"/>
  <c r="A1870" i="3"/>
  <c r="A1869" i="3"/>
  <c r="A1868" i="3"/>
  <c r="A1867" i="3"/>
  <c r="A1866" i="3"/>
  <c r="A1857" i="3"/>
  <c r="A1856" i="3"/>
  <c r="A1855" i="3"/>
  <c r="A1854" i="3"/>
  <c r="A1853" i="3"/>
  <c r="A1852" i="3"/>
  <c r="A1851" i="3"/>
  <c r="A1850" i="3"/>
  <c r="A1849" i="3"/>
  <c r="A1848" i="3"/>
  <c r="A1847" i="3"/>
  <c r="A1846" i="3"/>
  <c r="A1845" i="3"/>
  <c r="A1844" i="3"/>
  <c r="A1843" i="3"/>
  <c r="A1842" i="3"/>
  <c r="A1841" i="3"/>
  <c r="A1840" i="3"/>
  <c r="A1839" i="3"/>
  <c r="A1838" i="3"/>
  <c r="A1837" i="3"/>
  <c r="A1836" i="3"/>
  <c r="A1835" i="3"/>
  <c r="A1834" i="3"/>
  <c r="A1833" i="3"/>
  <c r="A1832" i="3"/>
  <c r="A1831" i="3"/>
  <c r="A1830" i="3"/>
  <c r="A1829" i="3"/>
  <c r="A1828" i="3"/>
  <c r="A1827" i="3"/>
  <c r="A1826" i="3"/>
  <c r="A1825" i="3"/>
  <c r="A1824" i="3"/>
  <c r="A1823" i="3"/>
  <c r="A1822" i="3"/>
  <c r="A1821" i="3"/>
  <c r="A1820" i="3"/>
  <c r="A1819" i="3"/>
  <c r="A1818" i="3"/>
  <c r="A1817" i="3"/>
  <c r="A1816" i="3"/>
  <c r="A1815" i="3"/>
  <c r="A1814" i="3"/>
  <c r="A1813" i="3"/>
  <c r="A1812" i="3"/>
  <c r="A1811" i="3"/>
  <c r="A1810" i="3"/>
  <c r="A1809" i="3"/>
  <c r="A1808" i="3"/>
  <c r="A1807" i="3"/>
  <c r="A1806" i="3"/>
  <c r="A1805" i="3"/>
  <c r="A1804" i="3"/>
  <c r="A1803" i="3"/>
  <c r="A1802" i="3"/>
  <c r="A1801" i="3"/>
  <c r="A1800" i="3"/>
  <c r="A1799" i="3"/>
  <c r="A1798" i="3"/>
  <c r="A1797" i="3"/>
  <c r="A1796" i="3"/>
  <c r="A1795" i="3"/>
  <c r="A1794" i="3"/>
  <c r="A1793" i="3"/>
  <c r="A1792" i="3"/>
  <c r="A1791" i="3"/>
  <c r="A1790" i="3"/>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2" i="3"/>
  <c r="A41" i="3"/>
  <c r="A40" i="3"/>
  <c r="A39" i="3"/>
  <c r="A38" i="3"/>
  <c r="A37" i="3"/>
  <c r="A36" i="3"/>
  <c r="A35" i="3"/>
  <c r="A34" i="3"/>
  <c r="A33" i="3"/>
  <c r="A32" i="3"/>
  <c r="A31" i="3"/>
  <c r="A30" i="3"/>
  <c r="O29" i="3"/>
  <c r="A29" i="3"/>
  <c r="O28" i="3"/>
  <c r="A28" i="3"/>
  <c r="O27" i="3"/>
  <c r="A27" i="3"/>
  <c r="O26" i="3"/>
  <c r="A26" i="3"/>
  <c r="O25" i="3"/>
  <c r="A25" i="3"/>
  <c r="O24" i="3"/>
  <c r="A24" i="3"/>
  <c r="O23" i="3"/>
  <c r="A23" i="3"/>
  <c r="O22" i="3"/>
  <c r="A22" i="3"/>
  <c r="O21" i="3"/>
  <c r="A21" i="3"/>
  <c r="O20" i="3"/>
  <c r="A20" i="3"/>
  <c r="O19" i="3"/>
  <c r="A19" i="3"/>
  <c r="O18" i="3"/>
  <c r="A18" i="3"/>
  <c r="O17" i="3"/>
  <c r="A17" i="3"/>
  <c r="O16" i="3"/>
  <c r="A16" i="3"/>
  <c r="O15" i="3"/>
  <c r="A15" i="3"/>
  <c r="O14" i="3"/>
  <c r="A14" i="3"/>
  <c r="O13" i="3"/>
  <c r="A13" i="3"/>
  <c r="A12" i="3"/>
  <c r="A11" i="3"/>
  <c r="A10" i="3"/>
  <c r="A9" i="3"/>
  <c r="A8" i="3"/>
  <c r="A7" i="3"/>
  <c r="A6" i="3"/>
  <c r="A5" i="3"/>
  <c r="A4" i="3"/>
  <c r="A3" i="3"/>
  <c r="E15" i="1" l="1"/>
</calcChain>
</file>

<file path=xl/sharedStrings.xml><?xml version="1.0" encoding="utf-8"?>
<sst xmlns="http://schemas.openxmlformats.org/spreadsheetml/2006/main" count="6234" uniqueCount="4035">
  <si>
    <t>項目</t>
    <rPh sb="0" eb="2">
      <t>コウモク</t>
    </rPh>
    <phoneticPr fontId="6"/>
  </si>
  <si>
    <t>単位</t>
    <rPh sb="0" eb="2">
      <t>タンイ</t>
    </rPh>
    <phoneticPr fontId="6"/>
  </si>
  <si>
    <t>㎡</t>
    <phoneticPr fontId="6"/>
  </si>
  <si>
    <t>階</t>
    <rPh sb="0" eb="1">
      <t>カイ</t>
    </rPh>
    <phoneticPr fontId="6"/>
  </si>
  <si>
    <t>kW</t>
    <phoneticPr fontId="6"/>
  </si>
  <si>
    <t>(1)省庁名称</t>
    <rPh sb="3" eb="5">
      <t>ショウチョウ</t>
    </rPh>
    <rPh sb="5" eb="7">
      <t>メイショウ</t>
    </rPh>
    <phoneticPr fontId="6"/>
  </si>
  <si>
    <t>省庁名</t>
    <rPh sb="0" eb="2">
      <t>ショウチョウ</t>
    </rPh>
    <rPh sb="2" eb="3">
      <t>メイ</t>
    </rPh>
    <phoneticPr fontId="6"/>
  </si>
  <si>
    <t>選択肢リスト</t>
    <phoneticPr fontId="6"/>
  </si>
  <si>
    <t>内閣官房</t>
  </si>
  <si>
    <t>内閣法制局</t>
    <rPh sb="0" eb="2">
      <t>ナイカク</t>
    </rPh>
    <rPh sb="2" eb="5">
      <t>ホウセイキョク</t>
    </rPh>
    <phoneticPr fontId="6"/>
  </si>
  <si>
    <t>人事院</t>
  </si>
  <si>
    <t>内閣府</t>
  </si>
  <si>
    <t>宮内庁</t>
  </si>
  <si>
    <t>公正取引委員会</t>
  </si>
  <si>
    <t>警察庁</t>
  </si>
  <si>
    <t>金融庁</t>
  </si>
  <si>
    <t>消費者庁</t>
  </si>
  <si>
    <t>復興庁</t>
    <rPh sb="0" eb="2">
      <t>フッコウ</t>
    </rPh>
    <rPh sb="2" eb="3">
      <t>チョウ</t>
    </rPh>
    <phoneticPr fontId="10"/>
  </si>
  <si>
    <t>総務省</t>
  </si>
  <si>
    <t>法務省</t>
  </si>
  <si>
    <t>外務省</t>
  </si>
  <si>
    <t>財務省</t>
  </si>
  <si>
    <t>文部科学省</t>
  </si>
  <si>
    <t>厚生労働省</t>
  </si>
  <si>
    <t>農林水産省</t>
  </si>
  <si>
    <t>経済産業省</t>
  </si>
  <si>
    <t>国土交通省</t>
    <rPh sb="0" eb="2">
      <t>コクド</t>
    </rPh>
    <rPh sb="2" eb="5">
      <t>コウツウショウ</t>
    </rPh>
    <phoneticPr fontId="6"/>
  </si>
  <si>
    <t>環境省</t>
  </si>
  <si>
    <t>防衛省</t>
  </si>
  <si>
    <t>会計検査院</t>
  </si>
  <si>
    <t>設問</t>
    <rPh sb="0" eb="2">
      <t>セツモン</t>
    </rPh>
    <phoneticPr fontId="6"/>
  </si>
  <si>
    <t>参照リスト</t>
    <rPh sb="0" eb="2">
      <t>サンショウ</t>
    </rPh>
    <phoneticPr fontId="6"/>
  </si>
  <si>
    <t>(2)調査対象機関コード</t>
    <rPh sb="3" eb="5">
      <t>チョウサ</t>
    </rPh>
    <rPh sb="5" eb="7">
      <t>タイショウ</t>
    </rPh>
    <rPh sb="7" eb="9">
      <t>キカン</t>
    </rPh>
    <phoneticPr fontId="6"/>
  </si>
  <si>
    <t>選択式</t>
    <rPh sb="0" eb="2">
      <t>センタク</t>
    </rPh>
    <rPh sb="2" eb="3">
      <t>シキ</t>
    </rPh>
    <phoneticPr fontId="11"/>
  </si>
  <si>
    <t>記入式（テキスト）</t>
    <rPh sb="0" eb="2">
      <t>キニュウ</t>
    </rPh>
    <rPh sb="2" eb="3">
      <t>シキ</t>
    </rPh>
    <phoneticPr fontId="11"/>
  </si>
  <si>
    <t>記入式（数値）</t>
    <rPh sb="0" eb="2">
      <t>キニュウ</t>
    </rPh>
    <rPh sb="2" eb="3">
      <t>シキ</t>
    </rPh>
    <rPh sb="4" eb="6">
      <t>スウチ</t>
    </rPh>
    <phoneticPr fontId="11"/>
  </si>
  <si>
    <t>(3)対象機関名称</t>
    <rPh sb="3" eb="5">
      <t>タイショウ</t>
    </rPh>
    <rPh sb="5" eb="7">
      <t>キカン</t>
    </rPh>
    <rPh sb="7" eb="9">
      <t>メイショウ</t>
    </rPh>
    <phoneticPr fontId="2"/>
  </si>
  <si>
    <t>紐づけ用コード</t>
    <rPh sb="0" eb="1">
      <t>ヒモ</t>
    </rPh>
    <rPh sb="3" eb="4">
      <t>ヨウ</t>
    </rPh>
    <phoneticPr fontId="11"/>
  </si>
  <si>
    <t>3桁コード</t>
    <rPh sb="1" eb="2">
      <t>ケタ</t>
    </rPh>
    <phoneticPr fontId="11"/>
  </si>
  <si>
    <t>対象機関名称、施設名、事務所名、部署名など</t>
    <phoneticPr fontId="11"/>
  </si>
  <si>
    <t>更新日時</t>
    <rPh sb="0" eb="4">
      <t>コウシンニチジ</t>
    </rPh>
    <phoneticPr fontId="6"/>
  </si>
  <si>
    <t>0100000</t>
  </si>
  <si>
    <t>総理大臣官邸</t>
  </si>
  <si>
    <t>0100002</t>
  </si>
  <si>
    <t>内閣情報調査室内閣衛星情報センター</t>
  </si>
  <si>
    <t>0200000</t>
  </si>
  <si>
    <t>0300000</t>
  </si>
  <si>
    <t>0301001</t>
  </si>
  <si>
    <t>北海道事務局</t>
  </si>
  <si>
    <t>0301002</t>
  </si>
  <si>
    <t>東北事務局</t>
  </si>
  <si>
    <t>0301003</t>
  </si>
  <si>
    <t>関東事務局</t>
  </si>
  <si>
    <t>0301004</t>
  </si>
  <si>
    <t>中部事務局</t>
  </si>
  <si>
    <t>0301005</t>
  </si>
  <si>
    <t>近畿事務局</t>
  </si>
  <si>
    <t>0301006</t>
  </si>
  <si>
    <t>中国事務局</t>
  </si>
  <si>
    <t>0301007</t>
  </si>
  <si>
    <t>四国事務局</t>
  </si>
  <si>
    <t>0301008</t>
  </si>
  <si>
    <t>九州事務局</t>
  </si>
  <si>
    <t>0302000</t>
  </si>
  <si>
    <t>0303000</t>
  </si>
  <si>
    <t>0400001</t>
  </si>
  <si>
    <t>本府庁舎</t>
  </si>
  <si>
    <t>0400002</t>
  </si>
  <si>
    <t>４号館</t>
    <rPh sb="1" eb="3">
      <t>ゴウカン</t>
    </rPh>
    <phoneticPr fontId="3"/>
  </si>
  <si>
    <t>0400003</t>
  </si>
  <si>
    <t>永田町庁舎</t>
    <rPh sb="0" eb="3">
      <t>ナガタチョウ</t>
    </rPh>
    <rPh sb="3" eb="5">
      <t>チョウシャ</t>
    </rPh>
    <phoneticPr fontId="3"/>
  </si>
  <si>
    <t>0400004</t>
  </si>
  <si>
    <t>第５号館</t>
    <rPh sb="0" eb="1">
      <t>ダイ</t>
    </rPh>
    <rPh sb="2" eb="4">
      <t>ゴウカン</t>
    </rPh>
    <phoneticPr fontId="3"/>
  </si>
  <si>
    <t>0400005</t>
  </si>
  <si>
    <t>立川</t>
    <rPh sb="0" eb="2">
      <t>タチカワ</t>
    </rPh>
    <phoneticPr fontId="3"/>
  </si>
  <si>
    <t>0400006</t>
  </si>
  <si>
    <t>別館</t>
    <rPh sb="0" eb="2">
      <t>ベッカン</t>
    </rPh>
    <phoneticPr fontId="3"/>
  </si>
  <si>
    <t>0400007</t>
  </si>
  <si>
    <t>８号館</t>
    <rPh sb="1" eb="3">
      <t>ゴウカン</t>
    </rPh>
    <phoneticPr fontId="3"/>
  </si>
  <si>
    <t>0401001</t>
  </si>
  <si>
    <t>沖縄総合事務局（本局）</t>
  </si>
  <si>
    <t>0401002</t>
  </si>
  <si>
    <t>0401003</t>
  </si>
  <si>
    <t>八重山財務出張所</t>
  </si>
  <si>
    <t>0401004</t>
  </si>
  <si>
    <t>那覇農林水産センター</t>
  </si>
  <si>
    <t>0401005</t>
  </si>
  <si>
    <t>名護農林水産センター</t>
  </si>
  <si>
    <t>0401006</t>
  </si>
  <si>
    <t>宮古島農林水産センター</t>
  </si>
  <si>
    <t>0401007</t>
  </si>
  <si>
    <t>石垣農林水産センター</t>
  </si>
  <si>
    <t>0401008</t>
  </si>
  <si>
    <t>土地改良総合事務所</t>
  </si>
  <si>
    <t>0401010</t>
  </si>
  <si>
    <t>宮古伊良部農業水利事業所</t>
  </si>
  <si>
    <t>0401012</t>
  </si>
  <si>
    <t>北部ダム統合管理事務所</t>
  </si>
  <si>
    <t>0401013</t>
  </si>
  <si>
    <t>南部国道事務所</t>
  </si>
  <si>
    <t>0401014</t>
  </si>
  <si>
    <t>北部国道事務所</t>
  </si>
  <si>
    <t>0401015</t>
  </si>
  <si>
    <t>那覇港湾・空港事務所</t>
  </si>
  <si>
    <t>0401016</t>
  </si>
  <si>
    <t>平良港湾事務所</t>
  </si>
  <si>
    <t>0401017</t>
  </si>
  <si>
    <t>石垣港湾事務所</t>
  </si>
  <si>
    <t>0401018</t>
  </si>
  <si>
    <t>国営沖縄記念公園事務所</t>
  </si>
  <si>
    <t>0401019</t>
  </si>
  <si>
    <t>陸運事務所</t>
  </si>
  <si>
    <t>0401020</t>
  </si>
  <si>
    <t>宮古運輸事務所</t>
  </si>
  <si>
    <t>0401021</t>
  </si>
  <si>
    <t>八重山運輸事務所</t>
  </si>
  <si>
    <t>0401023</t>
  </si>
  <si>
    <t>国営沖縄記念公園海洋博公園</t>
    <rPh sb="0" eb="2">
      <t>コクエイ</t>
    </rPh>
    <rPh sb="2" eb="4">
      <t>オキナワ</t>
    </rPh>
    <rPh sb="4" eb="6">
      <t>キネン</t>
    </rPh>
    <rPh sb="6" eb="8">
      <t>コウエン</t>
    </rPh>
    <rPh sb="8" eb="11">
      <t>カイヨウハク</t>
    </rPh>
    <rPh sb="11" eb="13">
      <t>コウエン</t>
    </rPh>
    <phoneticPr fontId="3"/>
  </si>
  <si>
    <t>0401025</t>
  </si>
  <si>
    <t>石垣島農業水利事業所</t>
  </si>
  <si>
    <t>0402001</t>
  </si>
  <si>
    <t>京都迎賓館</t>
    <rPh sb="0" eb="2">
      <t>キョウト</t>
    </rPh>
    <rPh sb="2" eb="5">
      <t>ゲイヒンカン</t>
    </rPh>
    <phoneticPr fontId="3"/>
  </si>
  <si>
    <t>0402002</t>
  </si>
  <si>
    <t>赤坂迎賓館</t>
    <rPh sb="0" eb="2">
      <t>アカサカ</t>
    </rPh>
    <rPh sb="2" eb="5">
      <t>ゲイヒンカン</t>
    </rPh>
    <phoneticPr fontId="3"/>
  </si>
  <si>
    <t>0402003</t>
  </si>
  <si>
    <t>日本学術会議</t>
    <rPh sb="0" eb="2">
      <t>ニホン</t>
    </rPh>
    <rPh sb="2" eb="4">
      <t>ガクジュツ</t>
    </rPh>
    <rPh sb="4" eb="6">
      <t>カイギ</t>
    </rPh>
    <phoneticPr fontId="3"/>
  </si>
  <si>
    <t>0403001</t>
  </si>
  <si>
    <t>沖縄バックアップセンター</t>
  </si>
  <si>
    <t>0403002</t>
  </si>
  <si>
    <t>紀尾井町住宅</t>
  </si>
  <si>
    <t>0403003</t>
  </si>
  <si>
    <t>代官町住宅</t>
  </si>
  <si>
    <t>0403004</t>
  </si>
  <si>
    <t>東扇島</t>
  </si>
  <si>
    <t>0403005</t>
  </si>
  <si>
    <t>有明</t>
  </si>
  <si>
    <t>0500001</t>
  </si>
  <si>
    <t>0500002</t>
  </si>
  <si>
    <t>0500003</t>
  </si>
  <si>
    <t>0500004</t>
  </si>
  <si>
    <t>0500005</t>
  </si>
  <si>
    <t>0500006</t>
  </si>
  <si>
    <t>本庁(桃山監区)</t>
  </si>
  <si>
    <t>0500007</t>
  </si>
  <si>
    <t>本庁(月輪監区)</t>
  </si>
  <si>
    <t>0500008</t>
  </si>
  <si>
    <t>本庁(畝傍監区)</t>
  </si>
  <si>
    <t>0500009</t>
  </si>
  <si>
    <t>本庁(古市監区)</t>
  </si>
  <si>
    <t>0501000</t>
  </si>
  <si>
    <t>0502000</t>
  </si>
  <si>
    <t>0503000</t>
  </si>
  <si>
    <t>0600001</t>
  </si>
  <si>
    <t>0601001</t>
  </si>
  <si>
    <t>北海道事務所</t>
    <rPh sb="0" eb="3">
      <t>ホッカイドウ</t>
    </rPh>
    <phoneticPr fontId="9"/>
  </si>
  <si>
    <t>0601002</t>
  </si>
  <si>
    <t>東北事務所</t>
    <rPh sb="0" eb="2">
      <t>トウホク</t>
    </rPh>
    <phoneticPr fontId="9"/>
  </si>
  <si>
    <t>0601003</t>
  </si>
  <si>
    <t>中部事務所</t>
    <rPh sb="0" eb="2">
      <t>チュウブ</t>
    </rPh>
    <phoneticPr fontId="9"/>
  </si>
  <si>
    <t>0601004</t>
  </si>
  <si>
    <t>近畿中国四国事務所</t>
  </si>
  <si>
    <t>0601005</t>
  </si>
  <si>
    <t>近畿中国四国事務所中国支所</t>
  </si>
  <si>
    <t>0601006</t>
  </si>
  <si>
    <t>近畿中国四国事務所四国支所</t>
  </si>
  <si>
    <t>0601007</t>
  </si>
  <si>
    <t>九州事務所</t>
  </si>
  <si>
    <t>0700001</t>
  </si>
  <si>
    <t>中央合同庁舎第２号館・警察総合庁舎</t>
  </si>
  <si>
    <t>0700002</t>
  </si>
  <si>
    <t>あきる野庁舎</t>
  </si>
  <si>
    <t>0700005</t>
  </si>
  <si>
    <t>東雲庁舎</t>
  </si>
  <si>
    <t>0700006</t>
  </si>
  <si>
    <t>0701001</t>
  </si>
  <si>
    <t>東北管区警察局</t>
  </si>
  <si>
    <t>001</t>
  </si>
  <si>
    <t>002</t>
  </si>
  <si>
    <t>東北管区警察学校</t>
  </si>
  <si>
    <t>003</t>
  </si>
  <si>
    <t>青森県情報通信部</t>
  </si>
  <si>
    <t>004</t>
  </si>
  <si>
    <t>岩手県情報通信部</t>
  </si>
  <si>
    <t>005</t>
  </si>
  <si>
    <t>宮城県情報通信部</t>
  </si>
  <si>
    <t>006</t>
  </si>
  <si>
    <t>秋田県情報通信部</t>
  </si>
  <si>
    <t>007</t>
  </si>
  <si>
    <t>山形県情報通信部</t>
  </si>
  <si>
    <t>008</t>
  </si>
  <si>
    <t>福島県情報通信部</t>
  </si>
  <si>
    <t>0701002</t>
  </si>
  <si>
    <t>関東管区警察局</t>
  </si>
  <si>
    <t>関東管区警察学校</t>
  </si>
  <si>
    <t>茨城県情報通信部</t>
  </si>
  <si>
    <t>栃木県情報通信部</t>
  </si>
  <si>
    <t>群馬県情報通信部</t>
  </si>
  <si>
    <t>埼玉県情報通信部</t>
  </si>
  <si>
    <t>千葉県情報通信部</t>
  </si>
  <si>
    <t>神奈川県情報通信部</t>
  </si>
  <si>
    <t>009</t>
  </si>
  <si>
    <t>新潟県情報通信部</t>
  </si>
  <si>
    <t>010</t>
  </si>
  <si>
    <t>山梨県情報通信部</t>
  </si>
  <si>
    <t>011</t>
  </si>
  <si>
    <t>長野県情報通信部</t>
  </si>
  <si>
    <t>012</t>
  </si>
  <si>
    <t>静岡県情報通信部</t>
  </si>
  <si>
    <t>0701003</t>
  </si>
  <si>
    <t>中部管区警察局</t>
  </si>
  <si>
    <t>中部管区警察学校</t>
  </si>
  <si>
    <t>富山県情報通信部</t>
  </si>
  <si>
    <t>石川県情報通信部</t>
  </si>
  <si>
    <t>福井県情報通信部</t>
  </si>
  <si>
    <t>岐阜県情報通信部</t>
  </si>
  <si>
    <t>愛知県情報通信部</t>
  </si>
  <si>
    <t>三重県情報通信部</t>
  </si>
  <si>
    <t>0701004</t>
  </si>
  <si>
    <t>近畿管区警察局</t>
  </si>
  <si>
    <t>近畿管区警察学校</t>
  </si>
  <si>
    <t>滋賀県情報通信部</t>
  </si>
  <si>
    <t>京都府情報通信部</t>
  </si>
  <si>
    <t>大阪府情報通信部</t>
  </si>
  <si>
    <t>兵庫県情報通信部</t>
  </si>
  <si>
    <t>奈良県情報通信部</t>
  </si>
  <si>
    <t>和歌山県情報通信部</t>
  </si>
  <si>
    <t>0701005</t>
  </si>
  <si>
    <t>鳥取県情報通信部</t>
  </si>
  <si>
    <t>島根県情報通信部</t>
  </si>
  <si>
    <t>岡山県情報通信部</t>
  </si>
  <si>
    <t>広島県情報通信部</t>
  </si>
  <si>
    <t>山口県情報通信部</t>
  </si>
  <si>
    <t>0701006</t>
  </si>
  <si>
    <t>徳島県情報通信部</t>
  </si>
  <si>
    <t>香川県情報通信部</t>
  </si>
  <si>
    <t>愛媛県情報通信部</t>
  </si>
  <si>
    <t>高知県情報通信部</t>
  </si>
  <si>
    <t>0701007</t>
  </si>
  <si>
    <t>九州管区警察局</t>
  </si>
  <si>
    <t>九州管区警察学校</t>
  </si>
  <si>
    <t>福岡県情報通信部</t>
  </si>
  <si>
    <t>佐賀県情報通信部</t>
  </si>
  <si>
    <t>長崎県情報通信部</t>
  </si>
  <si>
    <t>熊本県情報通信部</t>
  </si>
  <si>
    <t>大分県情報通信部</t>
  </si>
  <si>
    <t>宮崎県情報通信部</t>
  </si>
  <si>
    <t>鹿児島県情報通信部</t>
  </si>
  <si>
    <t>沖縄県情報通信部</t>
  </si>
  <si>
    <t>0702001</t>
  </si>
  <si>
    <t>東京都警察情報通信部</t>
  </si>
  <si>
    <t>0702002</t>
  </si>
  <si>
    <t>0703000</t>
  </si>
  <si>
    <t>警察大学校</t>
  </si>
  <si>
    <t>0704000</t>
  </si>
  <si>
    <t>科学警察研究所</t>
  </si>
  <si>
    <t>0705000</t>
  </si>
  <si>
    <t>皇宮警察本部</t>
  </si>
  <si>
    <t>0800000</t>
  </si>
  <si>
    <t>本省</t>
    <rPh sb="0" eb="2">
      <t>ホンショウ</t>
    </rPh>
    <phoneticPr fontId="6"/>
  </si>
  <si>
    <t>0900001</t>
  </si>
  <si>
    <t>0900002</t>
  </si>
  <si>
    <t>1000001</t>
  </si>
  <si>
    <t>1001001</t>
  </si>
  <si>
    <t>1001002</t>
  </si>
  <si>
    <t>1001003</t>
  </si>
  <si>
    <t>1001004</t>
  </si>
  <si>
    <t>1001005</t>
  </si>
  <si>
    <t>1001006</t>
  </si>
  <si>
    <t>1001007</t>
  </si>
  <si>
    <t>1001008</t>
  </si>
  <si>
    <t>1001009</t>
  </si>
  <si>
    <t>1001010</t>
  </si>
  <si>
    <t>総務本省（中央合同庁舎第２号館）</t>
  </si>
  <si>
    <t>統計局　統計センター</t>
  </si>
  <si>
    <t>消防庁本庁</t>
    <rPh sb="0" eb="3">
      <t>ショウボウチョウ</t>
    </rPh>
    <rPh sb="3" eb="5">
      <t>ホンチョウ</t>
    </rPh>
    <phoneticPr fontId="3"/>
  </si>
  <si>
    <t>北海道管区行政評価局</t>
  </si>
  <si>
    <t>1101001</t>
  </si>
  <si>
    <t>北海道管区行政評価局（本局）</t>
  </si>
  <si>
    <t>函館行政監視行政相談センター</t>
  </si>
  <si>
    <t>旭川行政監視行政相談センター</t>
  </si>
  <si>
    <t>釧路行政監視行政相談センター</t>
  </si>
  <si>
    <t>1101002</t>
  </si>
  <si>
    <t>東北管区行政評価局（本局）</t>
  </si>
  <si>
    <t>青森行政監視行政相談センター</t>
  </si>
  <si>
    <t>岩手行政監視行政相談センター</t>
  </si>
  <si>
    <t>秋田行政監視行政相談センター</t>
  </si>
  <si>
    <t>山形行政監視行政相談センター</t>
  </si>
  <si>
    <t>福島行政監視行政相談センター</t>
  </si>
  <si>
    <t>1101003</t>
  </si>
  <si>
    <t>関東管区行政評価局（本局）</t>
  </si>
  <si>
    <t>茨城行政監視行政相談センター</t>
  </si>
  <si>
    <t>栃木行政監視行政相談センター</t>
  </si>
  <si>
    <t>群馬行政監視行政相談センター</t>
  </si>
  <si>
    <t>千葉行政監視行政相談センター</t>
  </si>
  <si>
    <t>東京行政評価事務所</t>
  </si>
  <si>
    <t>神奈川行政評価事務所</t>
  </si>
  <si>
    <t>新潟行政評価事務所</t>
  </si>
  <si>
    <t>山梨行政監視行政相談センター</t>
  </si>
  <si>
    <t>長野行政監視行政相談センター</t>
  </si>
  <si>
    <t>1101004</t>
  </si>
  <si>
    <t>中部管区行政評価局（本局）</t>
  </si>
  <si>
    <t>富山行政監視行政相談センター</t>
  </si>
  <si>
    <t>石川行政評価事務所</t>
  </si>
  <si>
    <t>岐阜行政監視行政相談センター</t>
  </si>
  <si>
    <t>静岡行政監視行政相談センター</t>
  </si>
  <si>
    <t>三重行政監視行政相談センター</t>
  </si>
  <si>
    <t>1101005</t>
  </si>
  <si>
    <t>近畿管区行政評価局（本局）</t>
  </si>
  <si>
    <t>福井行政監視行政相談センター</t>
  </si>
  <si>
    <t>滋賀行政監視行政相談センター</t>
  </si>
  <si>
    <t>京都行政監視行政相談センター</t>
  </si>
  <si>
    <t>兵庫行政評価事務所</t>
  </si>
  <si>
    <t>奈良行政監視行政相談センター</t>
  </si>
  <si>
    <t>和歌山行政監視行政相談センター</t>
  </si>
  <si>
    <t>1101006</t>
  </si>
  <si>
    <t>中国四国管区行政評価局（本局）</t>
  </si>
  <si>
    <t>鳥取行政監視行政相談センター</t>
  </si>
  <si>
    <t>島根行政監視行政相談センター</t>
  </si>
  <si>
    <t>岡山行政監視行政相談センター</t>
  </si>
  <si>
    <t>山口行政監視行政相談センター</t>
  </si>
  <si>
    <t>1101007</t>
  </si>
  <si>
    <t>四国行政評価支局（本局）</t>
  </si>
  <si>
    <t>徳島行政監視行政相談センター</t>
  </si>
  <si>
    <t>愛媛行政監視行政相談センター</t>
  </si>
  <si>
    <t>高知行政監視行政相談センター</t>
  </si>
  <si>
    <t>1101008</t>
  </si>
  <si>
    <t>佐賀行政監視行政相談センター</t>
  </si>
  <si>
    <t>長崎行政監視行政相談センター</t>
  </si>
  <si>
    <t>熊本行政評価事務所</t>
  </si>
  <si>
    <t>大分行政監視行政相談センター</t>
  </si>
  <si>
    <t>宮崎行政監視行政相談センター</t>
  </si>
  <si>
    <t>鹿児島行政監視行政相談センター</t>
  </si>
  <si>
    <t>沖縄行政評価事務所</t>
  </si>
  <si>
    <t>北海道総合通信局</t>
  </si>
  <si>
    <t>東北総合通信局</t>
    <rPh sb="0" eb="2">
      <t>トウホク</t>
    </rPh>
    <phoneticPr fontId="3"/>
  </si>
  <si>
    <t>関東総合通信局</t>
    <rPh sb="0" eb="2">
      <t>カントウ</t>
    </rPh>
    <rPh sb="2" eb="4">
      <t>ソウゴウ</t>
    </rPh>
    <phoneticPr fontId="3"/>
  </si>
  <si>
    <t>信越総合通信局</t>
  </si>
  <si>
    <t>北陸総合通信局</t>
  </si>
  <si>
    <t>東海総合通信局</t>
    <rPh sb="0" eb="2">
      <t>トウカイ</t>
    </rPh>
    <phoneticPr fontId="3"/>
  </si>
  <si>
    <t>近畿総合通信局</t>
  </si>
  <si>
    <t>中国総合通信局</t>
  </si>
  <si>
    <t>四国総合通信局</t>
    <rPh sb="0" eb="2">
      <t>シコク</t>
    </rPh>
    <phoneticPr fontId="3"/>
  </si>
  <si>
    <t>九州総合通信局</t>
    <rPh sb="0" eb="2">
      <t>キュウシュウ</t>
    </rPh>
    <rPh sb="2" eb="4">
      <t>ソウゴウ</t>
    </rPh>
    <phoneticPr fontId="3"/>
  </si>
  <si>
    <t>沖縄総合通信事務所</t>
  </si>
  <si>
    <t>自治大学校</t>
  </si>
  <si>
    <t>情報通信政策研究所</t>
    <rPh sb="4" eb="6">
      <t>セイサク</t>
    </rPh>
    <rPh sb="6" eb="9">
      <t>ケンキュウジョ</t>
    </rPh>
    <phoneticPr fontId="3"/>
  </si>
  <si>
    <t>消防大学校</t>
    <rPh sb="0" eb="2">
      <t>ショウボウ</t>
    </rPh>
    <rPh sb="2" eb="5">
      <t>ダイガッコウ</t>
    </rPh>
    <phoneticPr fontId="3"/>
  </si>
  <si>
    <t>公害等調整委員会</t>
    <rPh sb="0" eb="2">
      <t>コウガイ</t>
    </rPh>
    <rPh sb="2" eb="3">
      <t>ナド</t>
    </rPh>
    <rPh sb="3" eb="5">
      <t>チョウセイ</t>
    </rPh>
    <rPh sb="5" eb="8">
      <t>イインカイ</t>
    </rPh>
    <phoneticPr fontId="3"/>
  </si>
  <si>
    <t>消防大学校消防研究センター</t>
    <rPh sb="0" eb="2">
      <t>ショウボウ</t>
    </rPh>
    <rPh sb="2" eb="5">
      <t>ダイガッコウ</t>
    </rPh>
    <rPh sb="5" eb="7">
      <t>ショウボウ</t>
    </rPh>
    <rPh sb="7" eb="9">
      <t>ケンキュウ</t>
    </rPh>
    <phoneticPr fontId="3"/>
  </si>
  <si>
    <t>1200001</t>
  </si>
  <si>
    <t>人事課</t>
  </si>
  <si>
    <t>会計課</t>
  </si>
  <si>
    <t>厚生管理官</t>
  </si>
  <si>
    <t>民事局</t>
  </si>
  <si>
    <t>1200002</t>
  </si>
  <si>
    <t>公安調査庁</t>
    <rPh sb="0" eb="2">
      <t>コウアン</t>
    </rPh>
    <rPh sb="2" eb="5">
      <t>チョウサチョウ</t>
    </rPh>
    <phoneticPr fontId="12"/>
  </si>
  <si>
    <t>1201001</t>
  </si>
  <si>
    <t>札幌法務局</t>
  </si>
  <si>
    <t>1201002</t>
  </si>
  <si>
    <t>函館地方法務局</t>
  </si>
  <si>
    <t>1201003</t>
  </si>
  <si>
    <t>旭川地方法務局</t>
  </si>
  <si>
    <t>1201004</t>
  </si>
  <si>
    <t>釧路地方法務局</t>
  </si>
  <si>
    <t>1201005</t>
  </si>
  <si>
    <t>仙台法務局</t>
  </si>
  <si>
    <t>1201006</t>
  </si>
  <si>
    <t>青森地方法務局</t>
    <rPh sb="0" eb="2">
      <t>アオモリ</t>
    </rPh>
    <rPh sb="2" eb="4">
      <t>チホウ</t>
    </rPh>
    <rPh sb="4" eb="7">
      <t>ホウムキョク</t>
    </rPh>
    <phoneticPr fontId="12"/>
  </si>
  <si>
    <t>1201007</t>
  </si>
  <si>
    <t>盛岡地方法務局</t>
    <rPh sb="0" eb="2">
      <t>モリオカ</t>
    </rPh>
    <rPh sb="2" eb="4">
      <t>チホウ</t>
    </rPh>
    <rPh sb="4" eb="7">
      <t>ホウムキョク</t>
    </rPh>
    <phoneticPr fontId="12"/>
  </si>
  <si>
    <t>1201008</t>
  </si>
  <si>
    <t>秋田地方法務局</t>
  </si>
  <si>
    <t>1201009</t>
  </si>
  <si>
    <t>山形地方法務局</t>
  </si>
  <si>
    <t>1201010</t>
  </si>
  <si>
    <t>福島地方法務局</t>
  </si>
  <si>
    <t>1201011</t>
  </si>
  <si>
    <t>東京法務局</t>
    <rPh sb="0" eb="2">
      <t>トウキョウ</t>
    </rPh>
    <rPh sb="2" eb="5">
      <t>ホウムキョク</t>
    </rPh>
    <phoneticPr fontId="12"/>
  </si>
  <si>
    <t>1201012</t>
  </si>
  <si>
    <t>水戸地方法務局</t>
  </si>
  <si>
    <t>1201013</t>
  </si>
  <si>
    <t>宇都宮地方法務局</t>
  </si>
  <si>
    <t>1201014</t>
  </si>
  <si>
    <t>前橋地方法務局</t>
  </si>
  <si>
    <t>1201015</t>
  </si>
  <si>
    <t>さいたま地方法務局</t>
    <rPh sb="4" eb="6">
      <t>チホウ</t>
    </rPh>
    <rPh sb="6" eb="9">
      <t>ホウムキョク</t>
    </rPh>
    <phoneticPr fontId="12"/>
  </si>
  <si>
    <t>1201016</t>
  </si>
  <si>
    <t>千葉地方法務局</t>
    <rPh sb="0" eb="2">
      <t>チバ</t>
    </rPh>
    <rPh sb="2" eb="4">
      <t>チホウ</t>
    </rPh>
    <rPh sb="4" eb="7">
      <t>ホウムキョク</t>
    </rPh>
    <phoneticPr fontId="12"/>
  </si>
  <si>
    <t>1201017</t>
  </si>
  <si>
    <t>横浜地方法務局</t>
    <rPh sb="0" eb="2">
      <t>ヨコハマ</t>
    </rPh>
    <rPh sb="2" eb="4">
      <t>チホウ</t>
    </rPh>
    <rPh sb="4" eb="7">
      <t>ホウムキョク</t>
    </rPh>
    <phoneticPr fontId="12"/>
  </si>
  <si>
    <t>1201018</t>
  </si>
  <si>
    <t>新潟地方法務局</t>
    <rPh sb="0" eb="2">
      <t>ニイガタ</t>
    </rPh>
    <rPh sb="2" eb="4">
      <t>チホウ</t>
    </rPh>
    <rPh sb="4" eb="7">
      <t>ホウムキョク</t>
    </rPh>
    <phoneticPr fontId="12"/>
  </si>
  <si>
    <t>1201019</t>
  </si>
  <si>
    <t>甲府地方法務局</t>
  </si>
  <si>
    <t>1201020</t>
  </si>
  <si>
    <t>長野地方法務局</t>
    <rPh sb="0" eb="2">
      <t>ナガノ</t>
    </rPh>
    <rPh sb="2" eb="4">
      <t>チホウ</t>
    </rPh>
    <rPh sb="4" eb="7">
      <t>ホウムキョク</t>
    </rPh>
    <phoneticPr fontId="12"/>
  </si>
  <si>
    <t>1201021</t>
  </si>
  <si>
    <t>静岡地方法務局</t>
  </si>
  <si>
    <t>1201022</t>
  </si>
  <si>
    <t>名古屋法務局</t>
  </si>
  <si>
    <t>1201023</t>
  </si>
  <si>
    <t>富山地方法務局</t>
    <rPh sb="0" eb="2">
      <t>トヤマ</t>
    </rPh>
    <rPh sb="2" eb="4">
      <t>チホウ</t>
    </rPh>
    <rPh sb="4" eb="7">
      <t>ホウムキョク</t>
    </rPh>
    <phoneticPr fontId="12"/>
  </si>
  <si>
    <t>1201024</t>
  </si>
  <si>
    <t>金沢地方法務局</t>
    <rPh sb="0" eb="2">
      <t>カナザワ</t>
    </rPh>
    <rPh sb="2" eb="4">
      <t>チホウ</t>
    </rPh>
    <rPh sb="4" eb="7">
      <t>ホウムキョク</t>
    </rPh>
    <phoneticPr fontId="12"/>
  </si>
  <si>
    <t>1201025</t>
  </si>
  <si>
    <t>福井地方法務局</t>
    <rPh sb="0" eb="2">
      <t>フクイ</t>
    </rPh>
    <rPh sb="2" eb="4">
      <t>チホウ</t>
    </rPh>
    <rPh sb="4" eb="7">
      <t>ホウムキョク</t>
    </rPh>
    <phoneticPr fontId="12"/>
  </si>
  <si>
    <t>1201026</t>
  </si>
  <si>
    <t>岐阜地方法務局</t>
    <rPh sb="0" eb="2">
      <t>ギフ</t>
    </rPh>
    <rPh sb="2" eb="4">
      <t>チホウ</t>
    </rPh>
    <rPh sb="4" eb="7">
      <t>ホウムキョク</t>
    </rPh>
    <phoneticPr fontId="12"/>
  </si>
  <si>
    <t>1201027</t>
  </si>
  <si>
    <t>津地方法務局</t>
    <rPh sb="0" eb="1">
      <t>ツ</t>
    </rPh>
    <rPh sb="1" eb="3">
      <t>チホウ</t>
    </rPh>
    <rPh sb="3" eb="6">
      <t>ホウムキョク</t>
    </rPh>
    <phoneticPr fontId="12"/>
  </si>
  <si>
    <t>1201028</t>
  </si>
  <si>
    <t>大阪法務局</t>
  </si>
  <si>
    <t>1201029</t>
  </si>
  <si>
    <t>大津地方法務局</t>
  </si>
  <si>
    <t>1201030</t>
  </si>
  <si>
    <t>京都地方法務局</t>
  </si>
  <si>
    <t>1201031</t>
  </si>
  <si>
    <t>神戸地方法務局</t>
  </si>
  <si>
    <t>1201032</t>
  </si>
  <si>
    <t>奈良地方法務局</t>
  </si>
  <si>
    <t>1201033</t>
  </si>
  <si>
    <t>和歌山地方法務局</t>
  </si>
  <si>
    <t>1201034</t>
  </si>
  <si>
    <t>広島法務局</t>
  </si>
  <si>
    <t>1201035</t>
  </si>
  <si>
    <t>鳥取地方法務局</t>
    <rPh sb="0" eb="2">
      <t>トットリ</t>
    </rPh>
    <rPh sb="2" eb="4">
      <t>チホウ</t>
    </rPh>
    <rPh sb="4" eb="7">
      <t>ホウムキョク</t>
    </rPh>
    <phoneticPr fontId="12"/>
  </si>
  <si>
    <t>1201036</t>
  </si>
  <si>
    <t>松江地方法務局</t>
    <rPh sb="0" eb="2">
      <t>マツエ</t>
    </rPh>
    <rPh sb="2" eb="4">
      <t>チホウ</t>
    </rPh>
    <rPh sb="4" eb="7">
      <t>ホウムキョク</t>
    </rPh>
    <phoneticPr fontId="12"/>
  </si>
  <si>
    <t>1201037</t>
  </si>
  <si>
    <t>岡山地方法務局</t>
    <rPh sb="0" eb="2">
      <t>オカヤマ</t>
    </rPh>
    <rPh sb="2" eb="4">
      <t>チホウ</t>
    </rPh>
    <rPh sb="4" eb="7">
      <t>ホウムキョク</t>
    </rPh>
    <phoneticPr fontId="12"/>
  </si>
  <si>
    <t>1201038</t>
  </si>
  <si>
    <t>山口地方法務局</t>
  </si>
  <si>
    <t>1201039</t>
  </si>
  <si>
    <t>高松法務局</t>
    <rPh sb="0" eb="2">
      <t>タカマツ</t>
    </rPh>
    <rPh sb="2" eb="5">
      <t>ホウムキョク</t>
    </rPh>
    <phoneticPr fontId="12"/>
  </si>
  <si>
    <t>1201040</t>
  </si>
  <si>
    <t>徳島地方法務局</t>
    <rPh sb="0" eb="2">
      <t>トクシマ</t>
    </rPh>
    <rPh sb="2" eb="4">
      <t>チホウ</t>
    </rPh>
    <rPh sb="4" eb="7">
      <t>ホウムキョク</t>
    </rPh>
    <phoneticPr fontId="12"/>
  </si>
  <si>
    <t>1201041</t>
  </si>
  <si>
    <t>松山地方法務局</t>
    <rPh sb="0" eb="2">
      <t>マツヤマ</t>
    </rPh>
    <rPh sb="2" eb="4">
      <t>チホウ</t>
    </rPh>
    <rPh sb="4" eb="7">
      <t>ホウムキョク</t>
    </rPh>
    <phoneticPr fontId="12"/>
  </si>
  <si>
    <t>1201042</t>
  </si>
  <si>
    <t>高知地方法務局</t>
    <rPh sb="0" eb="2">
      <t>コウチ</t>
    </rPh>
    <rPh sb="2" eb="4">
      <t>チホウ</t>
    </rPh>
    <rPh sb="4" eb="7">
      <t>ホウムキョク</t>
    </rPh>
    <phoneticPr fontId="12"/>
  </si>
  <si>
    <t>1201043</t>
  </si>
  <si>
    <t>福岡法務局</t>
    <rPh sb="0" eb="2">
      <t>フクオカ</t>
    </rPh>
    <rPh sb="2" eb="5">
      <t>ホウムキョク</t>
    </rPh>
    <phoneticPr fontId="12"/>
  </si>
  <si>
    <t>1201044</t>
  </si>
  <si>
    <t>佐賀地方法務局</t>
  </si>
  <si>
    <t>1201045</t>
  </si>
  <si>
    <t>長崎地方法務局</t>
    <rPh sb="0" eb="2">
      <t>ナガサキ</t>
    </rPh>
    <rPh sb="2" eb="4">
      <t>チホウ</t>
    </rPh>
    <rPh sb="4" eb="7">
      <t>ホウムキョク</t>
    </rPh>
    <phoneticPr fontId="12"/>
  </si>
  <si>
    <t>1201046</t>
  </si>
  <si>
    <t>熊本地方法務局</t>
    <rPh sb="0" eb="2">
      <t>クマモト</t>
    </rPh>
    <rPh sb="2" eb="4">
      <t>チホウ</t>
    </rPh>
    <rPh sb="4" eb="7">
      <t>ホウムキョク</t>
    </rPh>
    <phoneticPr fontId="12"/>
  </si>
  <si>
    <t>1201047</t>
  </si>
  <si>
    <t>大分地方法務局</t>
    <rPh sb="0" eb="2">
      <t>オオイタ</t>
    </rPh>
    <rPh sb="2" eb="4">
      <t>チホウ</t>
    </rPh>
    <rPh sb="4" eb="7">
      <t>ホウムキョク</t>
    </rPh>
    <phoneticPr fontId="12"/>
  </si>
  <si>
    <t>1201048</t>
  </si>
  <si>
    <t>宮崎地方法務局</t>
    <rPh sb="0" eb="2">
      <t>ミヤザキ</t>
    </rPh>
    <rPh sb="2" eb="4">
      <t>チホウ</t>
    </rPh>
    <rPh sb="4" eb="7">
      <t>ホウムキョク</t>
    </rPh>
    <phoneticPr fontId="12"/>
  </si>
  <si>
    <t>1201049</t>
  </si>
  <si>
    <t>鹿児島地方法務局</t>
    <rPh sb="0" eb="3">
      <t>カゴシマ</t>
    </rPh>
    <rPh sb="3" eb="5">
      <t>チホウ</t>
    </rPh>
    <rPh sb="5" eb="8">
      <t>ホウムキョク</t>
    </rPh>
    <phoneticPr fontId="12"/>
  </si>
  <si>
    <t>1201050</t>
  </si>
  <si>
    <t>那覇地方法務局</t>
  </si>
  <si>
    <t>1202001</t>
  </si>
  <si>
    <t>札幌矯正管区</t>
    <rPh sb="0" eb="2">
      <t>サッポロ</t>
    </rPh>
    <rPh sb="2" eb="4">
      <t>キョウセイ</t>
    </rPh>
    <rPh sb="4" eb="6">
      <t>カンク</t>
    </rPh>
    <phoneticPr fontId="12"/>
  </si>
  <si>
    <t>000</t>
  </si>
  <si>
    <t>札幌刑務所</t>
  </si>
  <si>
    <t>月形刑務所</t>
  </si>
  <si>
    <t>函館少年刑務所</t>
  </si>
  <si>
    <t>帯広少年院</t>
  </si>
  <si>
    <t>北海少年院</t>
  </si>
  <si>
    <t>紫明女子学院</t>
  </si>
  <si>
    <t>札幌少年鑑別所</t>
  </si>
  <si>
    <t>旭川少年鑑別所</t>
  </si>
  <si>
    <t>014</t>
  </si>
  <si>
    <t>1202002</t>
  </si>
  <si>
    <t>宮城刑務所</t>
  </si>
  <si>
    <t>青森少年鑑別所</t>
  </si>
  <si>
    <t>015</t>
  </si>
  <si>
    <t>017</t>
  </si>
  <si>
    <t>1202003</t>
  </si>
  <si>
    <t>栃木刑務所</t>
  </si>
  <si>
    <t>黒羽刑務所</t>
  </si>
  <si>
    <t>013</t>
  </si>
  <si>
    <t>川越少年刑務所</t>
  </si>
  <si>
    <t>016</t>
  </si>
  <si>
    <t>松本少年刑務所</t>
  </si>
  <si>
    <t>018</t>
  </si>
  <si>
    <t>019</t>
  </si>
  <si>
    <t>茨城農芸学院</t>
  </si>
  <si>
    <t>020</t>
  </si>
  <si>
    <t>水府学院</t>
  </si>
  <si>
    <t>021</t>
  </si>
  <si>
    <t>喜連川少年院</t>
  </si>
  <si>
    <t>022</t>
  </si>
  <si>
    <t>023</t>
  </si>
  <si>
    <t>榛名女子学園</t>
  </si>
  <si>
    <t>024</t>
  </si>
  <si>
    <t>市原学園</t>
  </si>
  <si>
    <t>025</t>
  </si>
  <si>
    <t>八街少年院</t>
  </si>
  <si>
    <t>026</t>
  </si>
  <si>
    <t>028</t>
  </si>
  <si>
    <t>029</t>
  </si>
  <si>
    <t>032</t>
  </si>
  <si>
    <t>033</t>
  </si>
  <si>
    <t>有明高原寮</t>
  </si>
  <si>
    <t>034</t>
  </si>
  <si>
    <t>035</t>
  </si>
  <si>
    <t>036</t>
  </si>
  <si>
    <t>037</t>
  </si>
  <si>
    <t>038</t>
  </si>
  <si>
    <t>さいたま少年鑑別所</t>
  </si>
  <si>
    <t>039</t>
  </si>
  <si>
    <t>千葉少年鑑別所</t>
  </si>
  <si>
    <t>040</t>
  </si>
  <si>
    <t>041</t>
  </si>
  <si>
    <t>東京西少年鑑別所</t>
  </si>
  <si>
    <t>042</t>
  </si>
  <si>
    <t>043</t>
  </si>
  <si>
    <t>044</t>
  </si>
  <si>
    <t>甲府少年鑑別所</t>
  </si>
  <si>
    <t>045</t>
  </si>
  <si>
    <t>長野少年鑑別所</t>
  </si>
  <si>
    <t>046</t>
  </si>
  <si>
    <t>047</t>
  </si>
  <si>
    <t>048</t>
  </si>
  <si>
    <t>1202004</t>
  </si>
  <si>
    <t>笠松刑務所</t>
  </si>
  <si>
    <t>湖南学院</t>
  </si>
  <si>
    <t>瀬戸少年院</t>
  </si>
  <si>
    <t>愛知少年院</t>
  </si>
  <si>
    <t>豊ケ岡学園</t>
  </si>
  <si>
    <t>宮川医療少年院</t>
  </si>
  <si>
    <t>1202005</t>
  </si>
  <si>
    <t>滋賀刑務所</t>
  </si>
  <si>
    <t>大阪医療刑務所</t>
  </si>
  <si>
    <t>京都医療少年院</t>
  </si>
  <si>
    <t>浪速少年院</t>
  </si>
  <si>
    <t>交野女子学院</t>
  </si>
  <si>
    <t>和泉学園</t>
  </si>
  <si>
    <t>京都少年鑑別所</t>
  </si>
  <si>
    <t>和歌山少年鑑別所</t>
  </si>
  <si>
    <t>1202006</t>
  </si>
  <si>
    <t>貴船原少女苑</t>
  </si>
  <si>
    <t>1202007</t>
  </si>
  <si>
    <t>高知刑務所</t>
  </si>
  <si>
    <t>丸亀少女の家</t>
  </si>
  <si>
    <t>四国少年院</t>
  </si>
  <si>
    <t>松山学園</t>
  </si>
  <si>
    <t>1202008</t>
  </si>
  <si>
    <t>北九州医療刑務所</t>
  </si>
  <si>
    <t>麓刑務所</t>
  </si>
  <si>
    <t>筑紫少女苑</t>
  </si>
  <si>
    <t>佐世保学園</t>
  </si>
  <si>
    <t>沖縄少年院</t>
  </si>
  <si>
    <t>福岡少年鑑別所</t>
  </si>
  <si>
    <t>長崎少年鑑別所</t>
  </si>
  <si>
    <t>熊本少年鑑別所</t>
  </si>
  <si>
    <t>大分少年鑑別所</t>
  </si>
  <si>
    <t>宮崎少年鑑別所</t>
  </si>
  <si>
    <t>027</t>
  </si>
  <si>
    <t>鹿児島少年鑑別所</t>
  </si>
  <si>
    <t>那覇少年鑑別所</t>
  </si>
  <si>
    <t>1203001</t>
  </si>
  <si>
    <t>札幌保護観察所</t>
  </si>
  <si>
    <t>函館保護観察所</t>
  </si>
  <si>
    <t>旭川保護観察所</t>
  </si>
  <si>
    <t>釧路保護観察所</t>
  </si>
  <si>
    <t>1203002</t>
  </si>
  <si>
    <t>盛岡保護観察所</t>
  </si>
  <si>
    <t>仙台保護観察所</t>
  </si>
  <si>
    <t>秋田保護観察所</t>
  </si>
  <si>
    <t>山形保護観察所</t>
  </si>
  <si>
    <t>福島保護観察所</t>
  </si>
  <si>
    <t>1203003</t>
  </si>
  <si>
    <t>水戸保護観察所</t>
  </si>
  <si>
    <t>宇都宮保護観察所</t>
  </si>
  <si>
    <t>前橋保護観察所</t>
  </si>
  <si>
    <t>さいたま保護観察所</t>
  </si>
  <si>
    <t>千葉保護観察所</t>
  </si>
  <si>
    <t>新潟保護観察所</t>
  </si>
  <si>
    <t>甲府保護観察所</t>
  </si>
  <si>
    <t>長野保護観察所</t>
  </si>
  <si>
    <t>1203004</t>
  </si>
  <si>
    <t>富山保護観察所</t>
  </si>
  <si>
    <t>金沢保護観察所</t>
  </si>
  <si>
    <t>福井保護観察所</t>
  </si>
  <si>
    <t>岐阜保護観察所</t>
  </si>
  <si>
    <t>名古屋保護観察所</t>
  </si>
  <si>
    <t>1203005</t>
  </si>
  <si>
    <t>京都保護観察所</t>
  </si>
  <si>
    <t>神戸保護観察所</t>
  </si>
  <si>
    <t>奈良保護観察所</t>
  </si>
  <si>
    <t>和歌山保護観察所</t>
  </si>
  <si>
    <t>1203006</t>
  </si>
  <si>
    <t>鳥取保護観察所</t>
  </si>
  <si>
    <t>松江保護観察所</t>
  </si>
  <si>
    <t>岡山保護観察所</t>
  </si>
  <si>
    <t>広島保護観察所</t>
  </si>
  <si>
    <t>山口保護観察所</t>
  </si>
  <si>
    <t>1203007</t>
  </si>
  <si>
    <t>徳島保護観察所</t>
  </si>
  <si>
    <t>高松保護観察所</t>
  </si>
  <si>
    <t>松山保護観察所</t>
  </si>
  <si>
    <t>高知保護観察所</t>
  </si>
  <si>
    <t>1203008</t>
  </si>
  <si>
    <t>福岡保護観察所</t>
  </si>
  <si>
    <t>佐賀保護観察所</t>
  </si>
  <si>
    <t>長崎保護観察所</t>
  </si>
  <si>
    <t>熊本保護観察所</t>
  </si>
  <si>
    <t>大分保護観察所</t>
  </si>
  <si>
    <t>宮崎保護観察所</t>
  </si>
  <si>
    <t>鹿児島保護観察所</t>
  </si>
  <si>
    <t>那覇保護観察所</t>
  </si>
  <si>
    <t>九州地方更生保護委員会那覇分室</t>
  </si>
  <si>
    <t>1204001</t>
  </si>
  <si>
    <t>東日本入国管理センター</t>
  </si>
  <si>
    <t>1204003</t>
  </si>
  <si>
    <t>大村入国管理センター</t>
  </si>
  <si>
    <t>1205001</t>
  </si>
  <si>
    <t>1205002</t>
  </si>
  <si>
    <t>1205003</t>
  </si>
  <si>
    <t>1205004</t>
  </si>
  <si>
    <t>1205005</t>
  </si>
  <si>
    <t>1205006</t>
  </si>
  <si>
    <t>1205007</t>
  </si>
  <si>
    <t>1205008</t>
  </si>
  <si>
    <t>1206001</t>
  </si>
  <si>
    <t>最高検察庁</t>
  </si>
  <si>
    <t>1206002</t>
  </si>
  <si>
    <t>東京高等検察庁</t>
  </si>
  <si>
    <t>1206003</t>
  </si>
  <si>
    <t>大阪高等検察庁</t>
    <rPh sb="0" eb="2">
      <t>オオサカ</t>
    </rPh>
    <phoneticPr fontId="12"/>
  </si>
  <si>
    <t>1206004</t>
  </si>
  <si>
    <t>名古屋高等検察庁</t>
    <rPh sb="0" eb="3">
      <t>ナゴヤ</t>
    </rPh>
    <phoneticPr fontId="12"/>
  </si>
  <si>
    <t>1206005</t>
  </si>
  <si>
    <t>広島高等検察庁</t>
    <rPh sb="0" eb="2">
      <t>ヒロシマ</t>
    </rPh>
    <phoneticPr fontId="12"/>
  </si>
  <si>
    <t>1206006</t>
  </si>
  <si>
    <t>福岡高等検察庁</t>
    <rPh sb="0" eb="2">
      <t>フクオカ</t>
    </rPh>
    <phoneticPr fontId="12"/>
  </si>
  <si>
    <t>1206007</t>
  </si>
  <si>
    <t>仙台高等検察庁</t>
    <rPh sb="0" eb="2">
      <t>センダイ</t>
    </rPh>
    <rPh sb="2" eb="4">
      <t>コウトウ</t>
    </rPh>
    <phoneticPr fontId="12"/>
  </si>
  <si>
    <t>1206008</t>
  </si>
  <si>
    <t>札幌高等検察庁</t>
    <rPh sb="0" eb="2">
      <t>サッポロ</t>
    </rPh>
    <rPh sb="2" eb="4">
      <t>コウトウ</t>
    </rPh>
    <phoneticPr fontId="12"/>
  </si>
  <si>
    <t>1206009</t>
  </si>
  <si>
    <t>高松高等検察庁</t>
    <rPh sb="0" eb="2">
      <t>タカマツ</t>
    </rPh>
    <phoneticPr fontId="12"/>
  </si>
  <si>
    <t>1206010</t>
  </si>
  <si>
    <t>東京地方検察庁</t>
  </si>
  <si>
    <t>1206011</t>
  </si>
  <si>
    <t>横浜地方検察庁</t>
    <rPh sb="0" eb="2">
      <t>ヨコハマ</t>
    </rPh>
    <rPh sb="2" eb="4">
      <t>チホウ</t>
    </rPh>
    <rPh sb="4" eb="7">
      <t>ケンサツチョウ</t>
    </rPh>
    <phoneticPr fontId="12"/>
  </si>
  <si>
    <t>1206012</t>
  </si>
  <si>
    <t>さいたま地方検察庁</t>
    <rPh sb="4" eb="6">
      <t>チホウ</t>
    </rPh>
    <rPh sb="6" eb="9">
      <t>ケンサツチョウ</t>
    </rPh>
    <phoneticPr fontId="12"/>
  </si>
  <si>
    <t>1206013</t>
  </si>
  <si>
    <t>千葉地方検察庁</t>
    <rPh sb="0" eb="2">
      <t>チバ</t>
    </rPh>
    <rPh sb="2" eb="4">
      <t>チホウ</t>
    </rPh>
    <rPh sb="4" eb="7">
      <t>ケンサツチョウ</t>
    </rPh>
    <phoneticPr fontId="12"/>
  </si>
  <si>
    <t>1206014</t>
  </si>
  <si>
    <t>水戸地方検察庁</t>
    <rPh sb="0" eb="2">
      <t>ミト</t>
    </rPh>
    <rPh sb="2" eb="4">
      <t>チホウ</t>
    </rPh>
    <rPh sb="4" eb="7">
      <t>ケンサツチョウ</t>
    </rPh>
    <phoneticPr fontId="12"/>
  </si>
  <si>
    <t>1206015</t>
  </si>
  <si>
    <t>宇都宮地方検察庁</t>
    <rPh sb="0" eb="3">
      <t>ウツノミヤ</t>
    </rPh>
    <rPh sb="3" eb="5">
      <t>チホウ</t>
    </rPh>
    <rPh sb="5" eb="8">
      <t>ケンサツチョウ</t>
    </rPh>
    <phoneticPr fontId="12"/>
  </si>
  <si>
    <t>1206016</t>
  </si>
  <si>
    <t>前橋地方検察庁</t>
    <rPh sb="0" eb="2">
      <t>マエバシ</t>
    </rPh>
    <rPh sb="2" eb="4">
      <t>チホウ</t>
    </rPh>
    <rPh sb="4" eb="7">
      <t>ケンサツチョウ</t>
    </rPh>
    <phoneticPr fontId="12"/>
  </si>
  <si>
    <t>1206017</t>
  </si>
  <si>
    <t>静岡地方検察庁</t>
    <rPh sb="0" eb="2">
      <t>シズオカ</t>
    </rPh>
    <rPh sb="2" eb="4">
      <t>チホウ</t>
    </rPh>
    <rPh sb="4" eb="7">
      <t>ケンサツチョウ</t>
    </rPh>
    <phoneticPr fontId="12"/>
  </si>
  <si>
    <t>1206018</t>
  </si>
  <si>
    <t>甲府地方検察庁</t>
    <rPh sb="0" eb="2">
      <t>コウフ</t>
    </rPh>
    <rPh sb="2" eb="4">
      <t>チホウ</t>
    </rPh>
    <rPh sb="4" eb="7">
      <t>ケンサツチョウ</t>
    </rPh>
    <phoneticPr fontId="12"/>
  </si>
  <si>
    <t>1206019</t>
  </si>
  <si>
    <t>長野地方検察庁</t>
    <rPh sb="0" eb="2">
      <t>ナガノ</t>
    </rPh>
    <rPh sb="2" eb="4">
      <t>チホウ</t>
    </rPh>
    <rPh sb="4" eb="7">
      <t>ケンサツチョウ</t>
    </rPh>
    <phoneticPr fontId="12"/>
  </si>
  <si>
    <t>1206020</t>
  </si>
  <si>
    <t>新潟地方検察庁</t>
    <rPh sb="0" eb="2">
      <t>ニイガタ</t>
    </rPh>
    <rPh sb="2" eb="4">
      <t>チホウ</t>
    </rPh>
    <rPh sb="4" eb="7">
      <t>ケンサツチョウ</t>
    </rPh>
    <phoneticPr fontId="12"/>
  </si>
  <si>
    <t>1206021</t>
  </si>
  <si>
    <t>大阪地方検察庁</t>
    <rPh sb="0" eb="2">
      <t>オオサカ</t>
    </rPh>
    <rPh sb="2" eb="4">
      <t>チホウ</t>
    </rPh>
    <rPh sb="4" eb="7">
      <t>ケンサツチョウ</t>
    </rPh>
    <phoneticPr fontId="12"/>
  </si>
  <si>
    <t>1206022</t>
  </si>
  <si>
    <t>京都地方検察庁</t>
    <rPh sb="0" eb="2">
      <t>キョウト</t>
    </rPh>
    <rPh sb="2" eb="4">
      <t>チホウ</t>
    </rPh>
    <rPh sb="4" eb="7">
      <t>ケンサツチョウ</t>
    </rPh>
    <phoneticPr fontId="12"/>
  </si>
  <si>
    <t>1206023</t>
  </si>
  <si>
    <t>神戸地方検察庁</t>
    <rPh sb="0" eb="2">
      <t>コウベ</t>
    </rPh>
    <rPh sb="2" eb="4">
      <t>チホウ</t>
    </rPh>
    <rPh sb="4" eb="7">
      <t>ケンサツチョウ</t>
    </rPh>
    <phoneticPr fontId="12"/>
  </si>
  <si>
    <t>1206024</t>
  </si>
  <si>
    <t>奈良地方検察庁</t>
    <rPh sb="0" eb="2">
      <t>ナラ</t>
    </rPh>
    <rPh sb="2" eb="4">
      <t>チホウ</t>
    </rPh>
    <rPh sb="4" eb="7">
      <t>ケンサツチョウ</t>
    </rPh>
    <phoneticPr fontId="12"/>
  </si>
  <si>
    <t>1206025</t>
  </si>
  <si>
    <t>大津地方検察庁</t>
    <rPh sb="0" eb="2">
      <t>オオツ</t>
    </rPh>
    <rPh sb="2" eb="4">
      <t>チホウ</t>
    </rPh>
    <rPh sb="4" eb="7">
      <t>ケンサツチョウ</t>
    </rPh>
    <phoneticPr fontId="12"/>
  </si>
  <si>
    <t>1206026</t>
  </si>
  <si>
    <t>和歌山地方検察庁</t>
    <rPh sb="0" eb="3">
      <t>ワカヤマ</t>
    </rPh>
    <rPh sb="3" eb="5">
      <t>チホウ</t>
    </rPh>
    <rPh sb="5" eb="8">
      <t>ケンサツチョウ</t>
    </rPh>
    <phoneticPr fontId="12"/>
  </si>
  <si>
    <t>1206027</t>
  </si>
  <si>
    <t>名古屋地方検察庁</t>
    <rPh sb="0" eb="3">
      <t>ナゴヤ</t>
    </rPh>
    <rPh sb="3" eb="5">
      <t>チホウ</t>
    </rPh>
    <rPh sb="5" eb="8">
      <t>ケンサツチョウ</t>
    </rPh>
    <phoneticPr fontId="12"/>
  </si>
  <si>
    <t>1206028</t>
  </si>
  <si>
    <t>津地方検察庁</t>
    <rPh sb="0" eb="1">
      <t>ツ</t>
    </rPh>
    <rPh sb="1" eb="3">
      <t>チホウ</t>
    </rPh>
    <rPh sb="3" eb="6">
      <t>ケンサツチョウ</t>
    </rPh>
    <phoneticPr fontId="12"/>
  </si>
  <si>
    <t>1206029</t>
  </si>
  <si>
    <t>岐阜地方検察庁</t>
    <rPh sb="0" eb="2">
      <t>ギフ</t>
    </rPh>
    <rPh sb="2" eb="4">
      <t>チホウ</t>
    </rPh>
    <rPh sb="4" eb="7">
      <t>ケンサツチョウ</t>
    </rPh>
    <phoneticPr fontId="12"/>
  </si>
  <si>
    <t>1206030</t>
  </si>
  <si>
    <t>福井地方検察庁</t>
    <rPh sb="0" eb="2">
      <t>フクイ</t>
    </rPh>
    <rPh sb="2" eb="4">
      <t>チホウ</t>
    </rPh>
    <rPh sb="4" eb="7">
      <t>ケンサツチョウ</t>
    </rPh>
    <phoneticPr fontId="12"/>
  </si>
  <si>
    <t>1206031</t>
  </si>
  <si>
    <t>金沢地方検察庁</t>
    <rPh sb="0" eb="2">
      <t>カナザワ</t>
    </rPh>
    <rPh sb="2" eb="4">
      <t>チホウ</t>
    </rPh>
    <rPh sb="4" eb="7">
      <t>ケンサツチョウ</t>
    </rPh>
    <phoneticPr fontId="12"/>
  </si>
  <si>
    <t>1206032</t>
  </si>
  <si>
    <t>富山地方検察庁</t>
  </si>
  <si>
    <t>1206033</t>
  </si>
  <si>
    <t>広島地方検察庁</t>
    <rPh sb="0" eb="2">
      <t>ヒロシマ</t>
    </rPh>
    <rPh sb="2" eb="4">
      <t>チホウ</t>
    </rPh>
    <rPh sb="4" eb="7">
      <t>ケンサツチョウ</t>
    </rPh>
    <phoneticPr fontId="12"/>
  </si>
  <si>
    <t>1206034</t>
  </si>
  <si>
    <t>山口地方検察庁</t>
    <rPh sb="0" eb="2">
      <t>ヤマグチ</t>
    </rPh>
    <rPh sb="2" eb="4">
      <t>チホウ</t>
    </rPh>
    <rPh sb="4" eb="7">
      <t>ケンサツチョウ</t>
    </rPh>
    <phoneticPr fontId="12"/>
  </si>
  <si>
    <t>1206035</t>
  </si>
  <si>
    <t>岡山地方検察庁</t>
    <rPh sb="0" eb="2">
      <t>オカヤマ</t>
    </rPh>
    <rPh sb="2" eb="4">
      <t>チホウ</t>
    </rPh>
    <rPh sb="4" eb="7">
      <t>ケンサツチョウ</t>
    </rPh>
    <phoneticPr fontId="12"/>
  </si>
  <si>
    <t>1206036</t>
  </si>
  <si>
    <t>鳥取地方検察庁</t>
    <rPh sb="0" eb="2">
      <t>トットリ</t>
    </rPh>
    <rPh sb="2" eb="4">
      <t>チホウ</t>
    </rPh>
    <rPh sb="4" eb="7">
      <t>ケンサツチョウ</t>
    </rPh>
    <phoneticPr fontId="12"/>
  </si>
  <si>
    <t>1206037</t>
  </si>
  <si>
    <t>松江地方検察庁</t>
    <rPh sb="0" eb="2">
      <t>マツエ</t>
    </rPh>
    <rPh sb="2" eb="4">
      <t>チホウ</t>
    </rPh>
    <rPh sb="4" eb="7">
      <t>ケンサツチョウ</t>
    </rPh>
    <phoneticPr fontId="12"/>
  </si>
  <si>
    <t>1206038</t>
  </si>
  <si>
    <t>福岡地方検察庁</t>
    <rPh sb="0" eb="2">
      <t>フクオカ</t>
    </rPh>
    <rPh sb="2" eb="4">
      <t>チホウ</t>
    </rPh>
    <rPh sb="4" eb="7">
      <t>ケンサツチョウ</t>
    </rPh>
    <phoneticPr fontId="12"/>
  </si>
  <si>
    <t>1206039</t>
  </si>
  <si>
    <t>佐賀地方検察庁</t>
    <rPh sb="0" eb="2">
      <t>サガ</t>
    </rPh>
    <rPh sb="2" eb="4">
      <t>チホウ</t>
    </rPh>
    <rPh sb="4" eb="7">
      <t>ケンサツチョウ</t>
    </rPh>
    <phoneticPr fontId="12"/>
  </si>
  <si>
    <t>1206040</t>
  </si>
  <si>
    <t>長崎地方検察庁</t>
    <rPh sb="0" eb="2">
      <t>ナガサキ</t>
    </rPh>
    <rPh sb="2" eb="4">
      <t>チホウ</t>
    </rPh>
    <rPh sb="4" eb="7">
      <t>ケンサツチョウ</t>
    </rPh>
    <phoneticPr fontId="12"/>
  </si>
  <si>
    <t>1206041</t>
  </si>
  <si>
    <t>大分地方検察庁</t>
    <rPh sb="0" eb="2">
      <t>オオイタ</t>
    </rPh>
    <rPh sb="2" eb="4">
      <t>チホウ</t>
    </rPh>
    <rPh sb="4" eb="7">
      <t>ケンサツチョウ</t>
    </rPh>
    <phoneticPr fontId="12"/>
  </si>
  <si>
    <t>1206042</t>
  </si>
  <si>
    <t>熊本地方検察庁</t>
    <rPh sb="0" eb="2">
      <t>クマモト</t>
    </rPh>
    <rPh sb="2" eb="4">
      <t>チホウ</t>
    </rPh>
    <rPh sb="4" eb="7">
      <t>ケンサツチョウ</t>
    </rPh>
    <phoneticPr fontId="12"/>
  </si>
  <si>
    <t>1206043</t>
  </si>
  <si>
    <t>鹿児島地方検察庁</t>
    <rPh sb="0" eb="3">
      <t>カゴシマ</t>
    </rPh>
    <rPh sb="3" eb="5">
      <t>チホウ</t>
    </rPh>
    <rPh sb="5" eb="8">
      <t>ケンサツチョウ</t>
    </rPh>
    <phoneticPr fontId="12"/>
  </si>
  <si>
    <t>1206044</t>
  </si>
  <si>
    <t>宮崎地方検察庁</t>
  </si>
  <si>
    <t>1206045</t>
  </si>
  <si>
    <t>那覇地方検察庁</t>
    <rPh sb="0" eb="2">
      <t>ナハ</t>
    </rPh>
    <rPh sb="2" eb="4">
      <t>チホウ</t>
    </rPh>
    <rPh sb="4" eb="7">
      <t>ケンサツチョウ</t>
    </rPh>
    <phoneticPr fontId="12"/>
  </si>
  <si>
    <t>1206046</t>
  </si>
  <si>
    <t>仙台地方検察庁</t>
    <rPh sb="0" eb="2">
      <t>センダイ</t>
    </rPh>
    <rPh sb="2" eb="4">
      <t>チホウ</t>
    </rPh>
    <rPh sb="4" eb="7">
      <t>ケンサツチョウ</t>
    </rPh>
    <phoneticPr fontId="12"/>
  </si>
  <si>
    <t>1206047</t>
  </si>
  <si>
    <t>福島地方検察庁</t>
    <rPh sb="0" eb="2">
      <t>フクシマ</t>
    </rPh>
    <rPh sb="2" eb="4">
      <t>チホウ</t>
    </rPh>
    <rPh sb="4" eb="7">
      <t>ケンサツチョウ</t>
    </rPh>
    <phoneticPr fontId="12"/>
  </si>
  <si>
    <t>1206048</t>
  </si>
  <si>
    <t>山形地方検察庁</t>
    <rPh sb="0" eb="2">
      <t>ヤマガタ</t>
    </rPh>
    <rPh sb="2" eb="4">
      <t>チホウ</t>
    </rPh>
    <rPh sb="4" eb="7">
      <t>ケンサツチョウ</t>
    </rPh>
    <phoneticPr fontId="12"/>
  </si>
  <si>
    <t>1206049</t>
  </si>
  <si>
    <t>盛岡地方検察庁</t>
    <rPh sb="0" eb="2">
      <t>モリオカ</t>
    </rPh>
    <rPh sb="2" eb="4">
      <t>チホウ</t>
    </rPh>
    <rPh sb="4" eb="7">
      <t>ケンサツチョウ</t>
    </rPh>
    <phoneticPr fontId="12"/>
  </si>
  <si>
    <t>1206050</t>
  </si>
  <si>
    <t>秋田地方検察庁</t>
    <rPh sb="0" eb="2">
      <t>アキタ</t>
    </rPh>
    <rPh sb="2" eb="4">
      <t>チホウ</t>
    </rPh>
    <rPh sb="4" eb="7">
      <t>ケンサツチョウ</t>
    </rPh>
    <phoneticPr fontId="12"/>
  </si>
  <si>
    <t>1206051</t>
  </si>
  <si>
    <t>青森地方検察庁</t>
    <rPh sb="0" eb="2">
      <t>アオモリ</t>
    </rPh>
    <rPh sb="2" eb="4">
      <t>チホウ</t>
    </rPh>
    <rPh sb="4" eb="7">
      <t>ケンサツチョウ</t>
    </rPh>
    <phoneticPr fontId="12"/>
  </si>
  <si>
    <t>1206052</t>
  </si>
  <si>
    <t>札幌地方検察庁</t>
    <rPh sb="0" eb="2">
      <t>サッポロ</t>
    </rPh>
    <rPh sb="2" eb="4">
      <t>チホウ</t>
    </rPh>
    <rPh sb="4" eb="7">
      <t>ケンサツチョウ</t>
    </rPh>
    <phoneticPr fontId="12"/>
  </si>
  <si>
    <t>1206053</t>
  </si>
  <si>
    <t>函館地方検察庁</t>
  </si>
  <si>
    <t>1206054</t>
  </si>
  <si>
    <t>旭川地方検察庁</t>
    <rPh sb="0" eb="2">
      <t>アサヒカワ</t>
    </rPh>
    <rPh sb="2" eb="4">
      <t>チホウ</t>
    </rPh>
    <rPh sb="4" eb="7">
      <t>ケンサツチョウ</t>
    </rPh>
    <phoneticPr fontId="12"/>
  </si>
  <si>
    <t>1206055</t>
  </si>
  <si>
    <t>釧路地方検察庁</t>
    <rPh sb="0" eb="2">
      <t>クシロ</t>
    </rPh>
    <rPh sb="2" eb="4">
      <t>チホウ</t>
    </rPh>
    <rPh sb="4" eb="7">
      <t>ケンサツチョウ</t>
    </rPh>
    <phoneticPr fontId="12"/>
  </si>
  <si>
    <t>1206056</t>
  </si>
  <si>
    <t>高松地方検察庁</t>
    <rPh sb="0" eb="2">
      <t>タカマツ</t>
    </rPh>
    <rPh sb="2" eb="4">
      <t>チホウ</t>
    </rPh>
    <rPh sb="4" eb="7">
      <t>ケンサツチョウ</t>
    </rPh>
    <phoneticPr fontId="12"/>
  </si>
  <si>
    <t>1206057</t>
  </si>
  <si>
    <t>徳島地方検察庁</t>
    <rPh sb="0" eb="2">
      <t>トクシマ</t>
    </rPh>
    <rPh sb="2" eb="4">
      <t>チホウ</t>
    </rPh>
    <rPh sb="4" eb="7">
      <t>ケンサツチョウ</t>
    </rPh>
    <phoneticPr fontId="12"/>
  </si>
  <si>
    <t>1206058</t>
  </si>
  <si>
    <t>高知地方検察庁</t>
    <rPh sb="0" eb="2">
      <t>コウチ</t>
    </rPh>
    <rPh sb="2" eb="4">
      <t>チホウ</t>
    </rPh>
    <rPh sb="4" eb="7">
      <t>ケンサツチョウ</t>
    </rPh>
    <phoneticPr fontId="12"/>
  </si>
  <si>
    <t>1206059</t>
  </si>
  <si>
    <t>松山地方検察庁</t>
    <rPh sb="0" eb="2">
      <t>マツヤマ</t>
    </rPh>
    <rPh sb="2" eb="4">
      <t>チホウ</t>
    </rPh>
    <rPh sb="4" eb="7">
      <t>ケンサツチョウ</t>
    </rPh>
    <phoneticPr fontId="12"/>
  </si>
  <si>
    <t>1207001</t>
  </si>
  <si>
    <t>1207002</t>
  </si>
  <si>
    <t>法務総合研究所札幌支所</t>
  </si>
  <si>
    <t>1207003</t>
  </si>
  <si>
    <t>法務総合研究所仙台支所</t>
  </si>
  <si>
    <t>1207005</t>
  </si>
  <si>
    <t>法務総合研究所名古屋支所</t>
    <rPh sb="7" eb="10">
      <t>ナゴヤ</t>
    </rPh>
    <phoneticPr fontId="12"/>
  </si>
  <si>
    <t>1207006</t>
  </si>
  <si>
    <t>法務総合研究所大阪支所</t>
    <rPh sb="7" eb="9">
      <t>オオサカ</t>
    </rPh>
    <phoneticPr fontId="12"/>
  </si>
  <si>
    <t>1207007</t>
  </si>
  <si>
    <t>法務総合研究所広島支所</t>
    <rPh sb="7" eb="9">
      <t>ヒロシマ</t>
    </rPh>
    <phoneticPr fontId="12"/>
  </si>
  <si>
    <t>1207008</t>
  </si>
  <si>
    <t>法務総合研究所高松支所</t>
  </si>
  <si>
    <t>1207009</t>
  </si>
  <si>
    <t>法務総合研究所福岡支所</t>
    <rPh sb="7" eb="9">
      <t>フクオカ</t>
    </rPh>
    <rPh sb="9" eb="11">
      <t>シショ</t>
    </rPh>
    <phoneticPr fontId="12"/>
  </si>
  <si>
    <t>1208001</t>
  </si>
  <si>
    <t>1208002</t>
  </si>
  <si>
    <t>矯正研修所札幌支所</t>
  </si>
  <si>
    <t>1208003</t>
  </si>
  <si>
    <t>矯正研修所仙台支所</t>
  </si>
  <si>
    <t>1208005</t>
  </si>
  <si>
    <t>矯正研修所名古屋支所</t>
  </si>
  <si>
    <t>1208006</t>
  </si>
  <si>
    <t>矯正研修所大阪支所</t>
  </si>
  <si>
    <t>1208007</t>
  </si>
  <si>
    <t>矯正研修所広島支所</t>
  </si>
  <si>
    <t>1208008</t>
  </si>
  <si>
    <t>矯正研修所高松支所</t>
  </si>
  <si>
    <t>1208009</t>
  </si>
  <si>
    <t>矯正研修所福岡支所</t>
  </si>
  <si>
    <t>1209001</t>
  </si>
  <si>
    <t>北海道公安調査局</t>
  </si>
  <si>
    <t>釧路公安調査事務所</t>
  </si>
  <si>
    <t>1209002</t>
  </si>
  <si>
    <t>1209003</t>
  </si>
  <si>
    <t>さいたま公安調査事務所</t>
  </si>
  <si>
    <t>新潟公安調査事務所</t>
  </si>
  <si>
    <t>長野公安調査事務所</t>
  </si>
  <si>
    <t>1209004</t>
  </si>
  <si>
    <t>1209005</t>
  </si>
  <si>
    <t>京都公安調査事務所</t>
  </si>
  <si>
    <t>1209006</t>
  </si>
  <si>
    <t>岡山公安調査事務所</t>
  </si>
  <si>
    <t>1209007</t>
  </si>
  <si>
    <t>1209008</t>
  </si>
  <si>
    <t>熊本公安調査事務所</t>
  </si>
  <si>
    <t>1209009</t>
  </si>
  <si>
    <t>1300000</t>
  </si>
  <si>
    <t>1301000</t>
  </si>
  <si>
    <t>1302000</t>
  </si>
  <si>
    <t>1400001</t>
  </si>
  <si>
    <t>秘書課</t>
  </si>
  <si>
    <t>文書課</t>
  </si>
  <si>
    <t>地方課</t>
  </si>
  <si>
    <t>総合政策課</t>
  </si>
  <si>
    <t>政策金融課</t>
  </si>
  <si>
    <t>信用機構課</t>
  </si>
  <si>
    <t>主計局</t>
  </si>
  <si>
    <t>主税局</t>
  </si>
  <si>
    <t>関税局</t>
  </si>
  <si>
    <t>理財局</t>
  </si>
  <si>
    <t>国際局</t>
  </si>
  <si>
    <t>会計課本庁舎</t>
  </si>
  <si>
    <t>会計課4号館</t>
  </si>
  <si>
    <t>中央（国税庁及び国税不服審判所本部）</t>
  </si>
  <si>
    <t>1400002</t>
  </si>
  <si>
    <t>国税庁本庁舎</t>
  </si>
  <si>
    <t>国税庁４号館</t>
  </si>
  <si>
    <t>関税中央分析所</t>
  </si>
  <si>
    <t>西ケ原研修合同庁舎</t>
  </si>
  <si>
    <t>会計センター</t>
  </si>
  <si>
    <t>1405001</t>
  </si>
  <si>
    <t>北海道財務局用度</t>
  </si>
  <si>
    <t>北海道財務局合庁</t>
  </si>
  <si>
    <t>北海道財務局函館財務事務所</t>
  </si>
  <si>
    <t>北海道財務局旭川財務事務所</t>
  </si>
  <si>
    <t>北海道財務局帯広財務事務所</t>
  </si>
  <si>
    <t>北海道財務局釧路財務事務所</t>
  </si>
  <si>
    <t>北海道財務局小樽出張所</t>
  </si>
  <si>
    <t>北海道財務局北見出張所</t>
  </si>
  <si>
    <t>1405002</t>
  </si>
  <si>
    <t>東北財務局</t>
  </si>
  <si>
    <t>東北財務局青森財務事務所</t>
  </si>
  <si>
    <t>東北財務局盛岡財務事務所</t>
  </si>
  <si>
    <t>東北財務局秋田財務事務所</t>
  </si>
  <si>
    <t>東北財務局山形財務事務所</t>
  </si>
  <si>
    <t>東北財務局福島財務事務所</t>
  </si>
  <si>
    <t>1405003</t>
  </si>
  <si>
    <t>本局</t>
  </si>
  <si>
    <t>水戸財務事務所</t>
  </si>
  <si>
    <t>筑波出張所</t>
  </si>
  <si>
    <t>宇都宮財務事務所</t>
  </si>
  <si>
    <t>前橋財務事務所</t>
  </si>
  <si>
    <t>千葉財務事務所</t>
  </si>
  <si>
    <t>東京財務事務所</t>
  </si>
  <si>
    <t>立川出張所</t>
  </si>
  <si>
    <t>横浜財務事務所</t>
  </si>
  <si>
    <t>横須賀出張所</t>
  </si>
  <si>
    <t>新潟財務事務所</t>
  </si>
  <si>
    <t>甲府財務事務所</t>
  </si>
  <si>
    <t>長野財務事務所</t>
  </si>
  <si>
    <t>1405004</t>
  </si>
  <si>
    <t>北陸財務局本局</t>
  </si>
  <si>
    <t>北陸財務局富山財務事務所</t>
  </si>
  <si>
    <t>北陸財務局福井財務事務所</t>
  </si>
  <si>
    <t>1405005</t>
  </si>
  <si>
    <t>東海財務局本局</t>
  </si>
  <si>
    <t>東海財務局岐阜財務事務所</t>
  </si>
  <si>
    <t>東海財務局津財務事務所</t>
  </si>
  <si>
    <t>東海財務局静岡財務事務所</t>
  </si>
  <si>
    <t>東海財務局静岡財務事務所沼津出張所</t>
  </si>
  <si>
    <t>1405006</t>
  </si>
  <si>
    <t>近畿財務局</t>
  </si>
  <si>
    <t>近畿財務局京都財務事務所</t>
  </si>
  <si>
    <t>近畿財務局神戸財務事務所</t>
  </si>
  <si>
    <t>近畿財務局奈良財務事務所</t>
  </si>
  <si>
    <t>近畿財務局和歌山財務事務所</t>
  </si>
  <si>
    <t>近畿財務局大津財務事務所</t>
  </si>
  <si>
    <t>近畿財務局京都財務事務所舞鶴出張所</t>
  </si>
  <si>
    <t>近畿財務局谷町分室</t>
  </si>
  <si>
    <t>1405007</t>
  </si>
  <si>
    <t>中国財務局</t>
  </si>
  <si>
    <t>鳥取財務事務所</t>
  </si>
  <si>
    <t>松江財務事務所</t>
  </si>
  <si>
    <t>岡山財務事務所</t>
  </si>
  <si>
    <t>山口財務事務所</t>
  </si>
  <si>
    <t>呉出張所</t>
  </si>
  <si>
    <t>倉敷出張所</t>
  </si>
  <si>
    <t>下関出張所</t>
  </si>
  <si>
    <t>1405008</t>
  </si>
  <si>
    <t>四国財務局本局</t>
  </si>
  <si>
    <t>徳島財務事務所</t>
  </si>
  <si>
    <t>松山財務事務所</t>
  </si>
  <si>
    <t>高知財務事務所</t>
  </si>
  <si>
    <t>1405009</t>
  </si>
  <si>
    <t>九州財務局本局</t>
  </si>
  <si>
    <t>大分財務事務所</t>
  </si>
  <si>
    <t>宮崎財務事務所</t>
  </si>
  <si>
    <t>鹿児島財務事務所</t>
  </si>
  <si>
    <t>名瀬出張所</t>
  </si>
  <si>
    <t>1405010</t>
  </si>
  <si>
    <t>福岡財務支局本局</t>
  </si>
  <si>
    <t>福岡財務支局小倉出張所</t>
  </si>
  <si>
    <t>福岡財務支局佐賀財務事務所</t>
  </si>
  <si>
    <t>福岡財務支局長崎財務事務所</t>
  </si>
  <si>
    <t>福岡財務支局佐世保出張所</t>
  </si>
  <si>
    <t>1406001</t>
  </si>
  <si>
    <t>函館税関札幌税関支署</t>
  </si>
  <si>
    <t>函館税関小樽税関支署</t>
  </si>
  <si>
    <t>函館税関室蘭税関支署</t>
  </si>
  <si>
    <t>函館税関釧路税関支署</t>
  </si>
  <si>
    <t>函館税関苫小牧税関支署</t>
  </si>
  <si>
    <t>函館税関稚内税関支署</t>
  </si>
  <si>
    <t>函館税関根室税関支署</t>
  </si>
  <si>
    <t>函館税関千歳税関支署</t>
  </si>
  <si>
    <t>函館税関青森税関支署</t>
  </si>
  <si>
    <t>函館税関八戸税関支署</t>
  </si>
  <si>
    <t>函館税関宮古税関支署</t>
  </si>
  <si>
    <t>函館税関大船渡税関支署</t>
  </si>
  <si>
    <t>函館税関秋田船川税関支署</t>
  </si>
  <si>
    <t>函館税関</t>
  </si>
  <si>
    <t>1406005</t>
  </si>
  <si>
    <t>本関</t>
  </si>
  <si>
    <t>南港</t>
  </si>
  <si>
    <t>大阪外郵</t>
  </si>
  <si>
    <t>伏木</t>
  </si>
  <si>
    <t>金沢</t>
  </si>
  <si>
    <t>敦賀</t>
  </si>
  <si>
    <t>京都</t>
  </si>
  <si>
    <t>舞鶴</t>
  </si>
  <si>
    <t>堺</t>
  </si>
  <si>
    <t>関西空港</t>
  </si>
  <si>
    <t>和歌山</t>
  </si>
  <si>
    <t>1406006</t>
  </si>
  <si>
    <t>神戸税関</t>
  </si>
  <si>
    <t>神戸税関六甲アイランド出張所</t>
  </si>
  <si>
    <t>神戸税関ポートアイランド出張所</t>
  </si>
  <si>
    <t>神戸税関姫路税関支署</t>
  </si>
  <si>
    <t>神戸税関尼崎税関支署</t>
  </si>
  <si>
    <t>神戸税関境税関支署</t>
  </si>
  <si>
    <t>神戸税関浜田税関支署</t>
  </si>
  <si>
    <t>神戸税関水島税関支署</t>
  </si>
  <si>
    <t>神戸税関宇野税関支署</t>
  </si>
  <si>
    <t>神戸税関広島税関支署</t>
  </si>
  <si>
    <t>神戸税関呉税関支署</t>
  </si>
  <si>
    <t>神戸税関福山税関支署</t>
  </si>
  <si>
    <t>神戸税関小松島税関支署</t>
  </si>
  <si>
    <t>神戸税関坂出税関支署</t>
  </si>
  <si>
    <t>神戸税関松山税関支署</t>
  </si>
  <si>
    <t>神戸税関今治税関支署</t>
  </si>
  <si>
    <t>神戸税関新居浜税関支署</t>
  </si>
  <si>
    <t>神戸税関高知税関支署</t>
  </si>
  <si>
    <t>1406008</t>
  </si>
  <si>
    <t>長崎税関本関</t>
  </si>
  <si>
    <t>長崎税関長崎空港出張所</t>
  </si>
  <si>
    <t>長崎税関五島監視署</t>
  </si>
  <si>
    <t>長崎税関三池税関支署</t>
  </si>
  <si>
    <t>長崎税関佐世保税関支署</t>
  </si>
  <si>
    <t>長崎税関八代税関支署</t>
  </si>
  <si>
    <t>長崎税関鹿児島税関支署</t>
  </si>
  <si>
    <t>沖縄地区税関</t>
  </si>
  <si>
    <t>税務大学校札幌研修所</t>
  </si>
  <si>
    <t>税務大学校仙台研修所</t>
  </si>
  <si>
    <t>税務大学校関東信越研修所</t>
  </si>
  <si>
    <t>税務大学校東京研修所</t>
  </si>
  <si>
    <t>税務大学校金沢研修所</t>
  </si>
  <si>
    <t>税務大学校名古屋研修所</t>
  </si>
  <si>
    <t>税務大学校大阪研修所</t>
  </si>
  <si>
    <t>税務大学校広島研修所</t>
  </si>
  <si>
    <t>税務大学校高松研修所</t>
  </si>
  <si>
    <t>税務大学校福岡研修所</t>
  </si>
  <si>
    <t>税務大学校熊本研修所</t>
  </si>
  <si>
    <t>税務大学校沖縄研修所</t>
  </si>
  <si>
    <t>1500000</t>
  </si>
  <si>
    <t>1501000</t>
  </si>
  <si>
    <t>日本学士院</t>
  </si>
  <si>
    <t>1503000</t>
  </si>
  <si>
    <t>国立教育政策研究所</t>
  </si>
  <si>
    <t>1504000</t>
  </si>
  <si>
    <t>1505000</t>
  </si>
  <si>
    <t>本省（中央合同庁舎第５号館）</t>
    <rPh sb="0" eb="2">
      <t>ホンショウ</t>
    </rPh>
    <phoneticPr fontId="3"/>
  </si>
  <si>
    <t>上石神井庁舎</t>
  </si>
  <si>
    <t>中央労働委員会事務局</t>
  </si>
  <si>
    <t>北海道厚生局</t>
  </si>
  <si>
    <t>東北厚生局</t>
  </si>
  <si>
    <t>関東信越厚生局</t>
    <rPh sb="0" eb="2">
      <t>カントウ</t>
    </rPh>
    <rPh sb="2" eb="4">
      <t>シンエツ</t>
    </rPh>
    <rPh sb="4" eb="7">
      <t>コウセイキョク</t>
    </rPh>
    <phoneticPr fontId="3"/>
  </si>
  <si>
    <t>東海北陸厚生局</t>
  </si>
  <si>
    <t>近畿厚生局</t>
  </si>
  <si>
    <t>中国四国厚生局</t>
  </si>
  <si>
    <t>四国厚生支局</t>
  </si>
  <si>
    <t>九州厚生局</t>
  </si>
  <si>
    <t>九州厚生局沖縄分室</t>
  </si>
  <si>
    <t>北海道労働局</t>
  </si>
  <si>
    <t>青森労働局</t>
  </si>
  <si>
    <t>岩手労働局</t>
  </si>
  <si>
    <t>宮城労働局</t>
  </si>
  <si>
    <t>秋田労働局</t>
  </si>
  <si>
    <t>山形労働局</t>
  </si>
  <si>
    <t>福島労働局</t>
  </si>
  <si>
    <t>茨城労働局</t>
  </si>
  <si>
    <t>栃木労働局</t>
  </si>
  <si>
    <t>群馬労働局</t>
  </si>
  <si>
    <t>埼玉労働局</t>
  </si>
  <si>
    <t>千葉労働局</t>
  </si>
  <si>
    <t>東京労働局</t>
  </si>
  <si>
    <t>神奈川労働局</t>
  </si>
  <si>
    <t>新潟労働局</t>
  </si>
  <si>
    <t>富山労働局</t>
  </si>
  <si>
    <t>石川労働局</t>
  </si>
  <si>
    <t>福井労働局</t>
  </si>
  <si>
    <t>山梨労働局</t>
  </si>
  <si>
    <t>長野労働局</t>
    <rPh sb="2" eb="4">
      <t>ロウドウ</t>
    </rPh>
    <phoneticPr fontId="3"/>
  </si>
  <si>
    <t>岐阜労働局</t>
  </si>
  <si>
    <t>静岡労働局</t>
  </si>
  <si>
    <t>愛知労働局</t>
  </si>
  <si>
    <t>三重労働局</t>
  </si>
  <si>
    <t>滋賀労働局</t>
  </si>
  <si>
    <t>京都労働局</t>
  </si>
  <si>
    <t>大阪労働局</t>
  </si>
  <si>
    <t>兵庫労働局</t>
  </si>
  <si>
    <t>奈良労働局</t>
  </si>
  <si>
    <t>和歌山労働局</t>
  </si>
  <si>
    <t>鳥取労働局</t>
  </si>
  <si>
    <t>島根労働局</t>
  </si>
  <si>
    <t>岡山労働局</t>
  </si>
  <si>
    <t>広島労働局</t>
  </si>
  <si>
    <t>山口労働局</t>
  </si>
  <si>
    <t>徳島労働局</t>
  </si>
  <si>
    <t>香川労働局</t>
  </si>
  <si>
    <t>愛媛労働局</t>
  </si>
  <si>
    <t>高知労働局</t>
  </si>
  <si>
    <t>福岡労働局</t>
  </si>
  <si>
    <t>佐賀労働局</t>
  </si>
  <si>
    <t>長崎労働局</t>
  </si>
  <si>
    <t>熊本労働局</t>
  </si>
  <si>
    <t>大分労働局</t>
  </si>
  <si>
    <t>宮崎労働局</t>
  </si>
  <si>
    <t>鹿児島労働局</t>
  </si>
  <si>
    <t>沖縄労働局</t>
  </si>
  <si>
    <t>国立医薬品食品衛生研究所</t>
  </si>
  <si>
    <t>国立保健医療科学院</t>
  </si>
  <si>
    <t>国立社会保障・人口問題研究所</t>
  </si>
  <si>
    <t>国立感染症研究所　ハンセン病研究ｾﾝﾀｰ</t>
  </si>
  <si>
    <t>国立感染症研究所　村山庁舎</t>
    <rPh sb="11" eb="13">
      <t>チョウシャ</t>
    </rPh>
    <phoneticPr fontId="3"/>
  </si>
  <si>
    <t>国立感染症研究所　戸山庁舎</t>
    <rPh sb="9" eb="11">
      <t>トヤマ</t>
    </rPh>
    <rPh sb="11" eb="13">
      <t>チョウシャ</t>
    </rPh>
    <phoneticPr fontId="3"/>
  </si>
  <si>
    <t>小樽検疫所</t>
  </si>
  <si>
    <t>仙台検疫所</t>
    <rPh sb="0" eb="2">
      <t>センダイ</t>
    </rPh>
    <rPh sb="2" eb="5">
      <t>ケンエキショ</t>
    </rPh>
    <phoneticPr fontId="3"/>
  </si>
  <si>
    <t>成田空港検疫所</t>
  </si>
  <si>
    <t>東京検疫所</t>
  </si>
  <si>
    <t>横浜検疫所</t>
  </si>
  <si>
    <t>新潟検疫所</t>
    <rPh sb="0" eb="2">
      <t>ニイガタ</t>
    </rPh>
    <rPh sb="2" eb="5">
      <t>ケンエキショ</t>
    </rPh>
    <phoneticPr fontId="3"/>
  </si>
  <si>
    <t>名古屋検疫所</t>
    <rPh sb="0" eb="3">
      <t>ナゴヤ</t>
    </rPh>
    <rPh sb="3" eb="6">
      <t>ケンエキショ</t>
    </rPh>
    <phoneticPr fontId="3"/>
  </si>
  <si>
    <t>大阪検疫所</t>
    <rPh sb="0" eb="2">
      <t>オオサカ</t>
    </rPh>
    <rPh sb="2" eb="5">
      <t>ケンエキショ</t>
    </rPh>
    <phoneticPr fontId="3"/>
  </si>
  <si>
    <t>関西空港検疫所</t>
    <rPh sb="6" eb="7">
      <t>ショ</t>
    </rPh>
    <phoneticPr fontId="3"/>
  </si>
  <si>
    <t>神戸検疫所</t>
  </si>
  <si>
    <t>広島検疫所</t>
  </si>
  <si>
    <t>福岡検疫所</t>
    <rPh sb="0" eb="2">
      <t>フクオカ</t>
    </rPh>
    <rPh sb="2" eb="5">
      <t>ケンエキショ</t>
    </rPh>
    <phoneticPr fontId="3"/>
  </si>
  <si>
    <t>那覇検疫所</t>
    <rPh sb="0" eb="2">
      <t>ナハ</t>
    </rPh>
    <rPh sb="2" eb="4">
      <t>ケンエキ</t>
    </rPh>
    <rPh sb="4" eb="5">
      <t>ショ</t>
    </rPh>
    <phoneticPr fontId="3"/>
  </si>
  <si>
    <t>国立障害者リハビリテーションセンター</t>
  </si>
  <si>
    <t>国立函館視力障害センター</t>
  </si>
  <si>
    <t>国立神戸視力障害センター</t>
  </si>
  <si>
    <t>国立福岡視力障害センター</t>
  </si>
  <si>
    <t>国立別府重度障害者センター</t>
  </si>
  <si>
    <t>国立児童自立支援施設（国立武蔵野学院）</t>
    <rPh sb="0" eb="2">
      <t>コクリツ</t>
    </rPh>
    <phoneticPr fontId="3"/>
  </si>
  <si>
    <t>国立児童自立支援施設（国立きぬ川学院）</t>
  </si>
  <si>
    <t>国立秩父学園</t>
    <rPh sb="0" eb="2">
      <t>コクリツ</t>
    </rPh>
    <phoneticPr fontId="3"/>
  </si>
  <si>
    <t>1700001</t>
  </si>
  <si>
    <t>農林水産本省（林野庁、水産庁含む)</t>
    <rPh sb="7" eb="10">
      <t>リンヤチョウ</t>
    </rPh>
    <rPh sb="11" eb="13">
      <t>スイサン</t>
    </rPh>
    <rPh sb="13" eb="14">
      <t>チョウ</t>
    </rPh>
    <rPh sb="14" eb="15">
      <t>フク</t>
    </rPh>
    <phoneticPr fontId="3"/>
  </si>
  <si>
    <t>1700100</t>
  </si>
  <si>
    <t>水産庁船舶</t>
    <rPh sb="0" eb="3">
      <t>スイサンチョウ</t>
    </rPh>
    <rPh sb="3" eb="5">
      <t>センパク</t>
    </rPh>
    <phoneticPr fontId="3"/>
  </si>
  <si>
    <t>船員詰所</t>
    <rPh sb="0" eb="2">
      <t>センイン</t>
    </rPh>
    <rPh sb="2" eb="3">
      <t>ツ</t>
    </rPh>
    <rPh sb="3" eb="4">
      <t>ショ</t>
    </rPh>
    <phoneticPr fontId="3"/>
  </si>
  <si>
    <t>東北農政局</t>
    <rPh sb="0" eb="2">
      <t>トウホク</t>
    </rPh>
    <rPh sb="2" eb="5">
      <t>ノウセイキョク</t>
    </rPh>
    <phoneticPr fontId="3"/>
  </si>
  <si>
    <t>青森県拠点</t>
    <rPh sb="0" eb="2">
      <t>アオモリ</t>
    </rPh>
    <rPh sb="2" eb="3">
      <t>ケン</t>
    </rPh>
    <rPh sb="3" eb="5">
      <t>キョテン</t>
    </rPh>
    <phoneticPr fontId="3"/>
  </si>
  <si>
    <t>岩手県拠点</t>
    <rPh sb="0" eb="2">
      <t>イワテ</t>
    </rPh>
    <rPh sb="2" eb="3">
      <t>ケン</t>
    </rPh>
    <rPh sb="3" eb="5">
      <t>キョテン</t>
    </rPh>
    <phoneticPr fontId="3"/>
  </si>
  <si>
    <t>秋田県拠点</t>
    <rPh sb="0" eb="2">
      <t>アキタ</t>
    </rPh>
    <rPh sb="2" eb="3">
      <t>ケン</t>
    </rPh>
    <rPh sb="3" eb="5">
      <t>キョテン</t>
    </rPh>
    <phoneticPr fontId="3"/>
  </si>
  <si>
    <t>山形県拠点</t>
    <rPh sb="0" eb="2">
      <t>ヤマガタ</t>
    </rPh>
    <rPh sb="2" eb="3">
      <t>ケン</t>
    </rPh>
    <rPh sb="3" eb="5">
      <t>キョテン</t>
    </rPh>
    <phoneticPr fontId="3"/>
  </si>
  <si>
    <t>福島県拠点</t>
    <rPh sb="0" eb="2">
      <t>フクシマ</t>
    </rPh>
    <rPh sb="2" eb="3">
      <t>ケン</t>
    </rPh>
    <rPh sb="3" eb="5">
      <t>キョテン</t>
    </rPh>
    <phoneticPr fontId="3"/>
  </si>
  <si>
    <t>津軽土地改良建設事務所</t>
    <rPh sb="0" eb="2">
      <t>ツガル</t>
    </rPh>
    <rPh sb="2" eb="4">
      <t>トチ</t>
    </rPh>
    <rPh sb="4" eb="6">
      <t>カイリョウ</t>
    </rPh>
    <rPh sb="6" eb="8">
      <t>ケンセツ</t>
    </rPh>
    <rPh sb="8" eb="11">
      <t>ジムショ</t>
    </rPh>
    <phoneticPr fontId="3"/>
  </si>
  <si>
    <t>北奥羽土地改良調査管理事務所</t>
    <rPh sb="0" eb="1">
      <t>キタ</t>
    </rPh>
    <rPh sb="1" eb="3">
      <t>オウウ</t>
    </rPh>
    <rPh sb="3" eb="5">
      <t>トチ</t>
    </rPh>
    <rPh sb="5" eb="7">
      <t>カイリョウ</t>
    </rPh>
    <rPh sb="7" eb="9">
      <t>チョウサ</t>
    </rPh>
    <rPh sb="9" eb="11">
      <t>カンリ</t>
    </rPh>
    <rPh sb="11" eb="14">
      <t>ジムショ</t>
    </rPh>
    <phoneticPr fontId="3"/>
  </si>
  <si>
    <t>北上土地改良調査管理事務所</t>
    <rPh sb="0" eb="2">
      <t>キタカミ</t>
    </rPh>
    <rPh sb="2" eb="4">
      <t>トチ</t>
    </rPh>
    <rPh sb="4" eb="6">
      <t>カイリョウ</t>
    </rPh>
    <rPh sb="6" eb="8">
      <t>チョウサ</t>
    </rPh>
    <rPh sb="8" eb="10">
      <t>カンリ</t>
    </rPh>
    <rPh sb="10" eb="13">
      <t>ジムショ</t>
    </rPh>
    <phoneticPr fontId="3"/>
  </si>
  <si>
    <t>西奥羽土地改良調査管理事務所</t>
    <rPh sb="0" eb="1">
      <t>ニシ</t>
    </rPh>
    <rPh sb="1" eb="3">
      <t>オウウ</t>
    </rPh>
    <rPh sb="3" eb="5">
      <t>トチ</t>
    </rPh>
    <rPh sb="5" eb="7">
      <t>カイリョウ</t>
    </rPh>
    <rPh sb="7" eb="9">
      <t>チョウサ</t>
    </rPh>
    <rPh sb="9" eb="11">
      <t>カンリ</t>
    </rPh>
    <rPh sb="11" eb="14">
      <t>ジムショ</t>
    </rPh>
    <phoneticPr fontId="3"/>
  </si>
  <si>
    <t>阿武隈土地改良調査管理事務所</t>
    <rPh sb="0" eb="3">
      <t>アブクマ</t>
    </rPh>
    <rPh sb="3" eb="5">
      <t>トチ</t>
    </rPh>
    <rPh sb="5" eb="7">
      <t>カイリョウ</t>
    </rPh>
    <rPh sb="7" eb="9">
      <t>チョウサ</t>
    </rPh>
    <rPh sb="9" eb="11">
      <t>カンリ</t>
    </rPh>
    <rPh sb="11" eb="14">
      <t>ジムショ</t>
    </rPh>
    <phoneticPr fontId="3"/>
  </si>
  <si>
    <t>土地改良技術事務所</t>
    <rPh sb="0" eb="2">
      <t>トチ</t>
    </rPh>
    <rPh sb="2" eb="4">
      <t>カイリョウ</t>
    </rPh>
    <rPh sb="4" eb="6">
      <t>ギジュツ</t>
    </rPh>
    <rPh sb="6" eb="9">
      <t>ジムショ</t>
    </rPh>
    <phoneticPr fontId="3"/>
  </si>
  <si>
    <t>平川二期農業水利事業所</t>
    <rPh sb="0" eb="2">
      <t>ヒラカワ</t>
    </rPh>
    <rPh sb="2" eb="4">
      <t>ニキ</t>
    </rPh>
    <rPh sb="4" eb="6">
      <t>ノウギョウ</t>
    </rPh>
    <rPh sb="6" eb="8">
      <t>スイリ</t>
    </rPh>
    <rPh sb="8" eb="11">
      <t>ジギョウショ</t>
    </rPh>
    <phoneticPr fontId="3"/>
  </si>
  <si>
    <t>和賀中央農業水利事業所</t>
    <rPh sb="0" eb="2">
      <t>ワガ</t>
    </rPh>
    <rPh sb="2" eb="4">
      <t>チュウオウ</t>
    </rPh>
    <rPh sb="4" eb="6">
      <t>ノウギョウ</t>
    </rPh>
    <rPh sb="6" eb="8">
      <t>スイリ</t>
    </rPh>
    <rPh sb="8" eb="11">
      <t>ジギョウショ</t>
    </rPh>
    <phoneticPr fontId="3"/>
  </si>
  <si>
    <t>岩手山麓農業水利事業所</t>
    <rPh sb="0" eb="2">
      <t>イワテ</t>
    </rPh>
    <rPh sb="2" eb="4">
      <t>サンロク</t>
    </rPh>
    <rPh sb="4" eb="6">
      <t>ノウギョウ</t>
    </rPh>
    <rPh sb="6" eb="8">
      <t>スイリ</t>
    </rPh>
    <rPh sb="8" eb="11">
      <t>ジギョウショ</t>
    </rPh>
    <phoneticPr fontId="3"/>
  </si>
  <si>
    <t>平鹿平野農業水利事業所</t>
    <rPh sb="0" eb="1">
      <t>ヒラ</t>
    </rPh>
    <rPh sb="1" eb="2">
      <t>シカ</t>
    </rPh>
    <rPh sb="2" eb="4">
      <t>ヘイヤ</t>
    </rPh>
    <rPh sb="4" eb="6">
      <t>ノウギョウ</t>
    </rPh>
    <rPh sb="6" eb="8">
      <t>スイリ</t>
    </rPh>
    <rPh sb="8" eb="11">
      <t>ジギョウショ</t>
    </rPh>
    <phoneticPr fontId="3"/>
  </si>
  <si>
    <t>田沢二期農業水利事業所</t>
    <rPh sb="0" eb="2">
      <t>タザワ</t>
    </rPh>
    <rPh sb="2" eb="4">
      <t>ニキ</t>
    </rPh>
    <rPh sb="4" eb="6">
      <t>ノウギョウ</t>
    </rPh>
    <rPh sb="6" eb="8">
      <t>スイリ</t>
    </rPh>
    <rPh sb="8" eb="11">
      <t>ジギョウショ</t>
    </rPh>
    <phoneticPr fontId="3"/>
  </si>
  <si>
    <t>旭川農業水利事業所</t>
    <rPh sb="0" eb="2">
      <t>アサヒカワ</t>
    </rPh>
    <rPh sb="2" eb="4">
      <t>ノウギョウ</t>
    </rPh>
    <rPh sb="4" eb="6">
      <t>スイリ</t>
    </rPh>
    <rPh sb="6" eb="9">
      <t>ジギョウショ</t>
    </rPh>
    <phoneticPr fontId="3"/>
  </si>
  <si>
    <t>赤川農業水利事業所</t>
    <rPh sb="0" eb="1">
      <t>アカ</t>
    </rPh>
    <rPh sb="1" eb="2">
      <t>カワ</t>
    </rPh>
    <rPh sb="2" eb="4">
      <t>ノウギョウ</t>
    </rPh>
    <rPh sb="4" eb="6">
      <t>スイリ</t>
    </rPh>
    <rPh sb="6" eb="9">
      <t>ジギョウショ</t>
    </rPh>
    <phoneticPr fontId="3"/>
  </si>
  <si>
    <t>最上川下流左岸農業水利事業所</t>
    <rPh sb="0" eb="3">
      <t>モガミガワ</t>
    </rPh>
    <rPh sb="3" eb="5">
      <t>カリュウ</t>
    </rPh>
    <rPh sb="5" eb="7">
      <t>サガン</t>
    </rPh>
    <rPh sb="7" eb="9">
      <t>ノウギョウ</t>
    </rPh>
    <rPh sb="9" eb="11">
      <t>スイリ</t>
    </rPh>
    <rPh sb="11" eb="14">
      <t>ジギョウショ</t>
    </rPh>
    <phoneticPr fontId="3"/>
  </si>
  <si>
    <t>会津南部農業水利事業所</t>
    <rPh sb="0" eb="2">
      <t>アイヅ</t>
    </rPh>
    <rPh sb="2" eb="4">
      <t>ナンブ</t>
    </rPh>
    <rPh sb="4" eb="6">
      <t>ノウギョウ</t>
    </rPh>
    <rPh sb="6" eb="8">
      <t>スイリ</t>
    </rPh>
    <rPh sb="8" eb="11">
      <t>ジギョウショ</t>
    </rPh>
    <phoneticPr fontId="3"/>
  </si>
  <si>
    <t>仙台東土地改良建設事業所</t>
    <rPh sb="0" eb="2">
      <t>センダイ</t>
    </rPh>
    <rPh sb="2" eb="3">
      <t>ヒガシ</t>
    </rPh>
    <rPh sb="3" eb="5">
      <t>トチ</t>
    </rPh>
    <rPh sb="5" eb="7">
      <t>カイリョウ</t>
    </rPh>
    <rPh sb="7" eb="9">
      <t>ケンセツ</t>
    </rPh>
    <rPh sb="9" eb="12">
      <t>ジギョウショ</t>
    </rPh>
    <phoneticPr fontId="3"/>
  </si>
  <si>
    <t>津軽北部二期農業水利事業建設所</t>
  </si>
  <si>
    <t>十三湖農地防災事業建設所</t>
  </si>
  <si>
    <t>豊沢川農業水利事業建設所</t>
  </si>
  <si>
    <t>会津北部農業水利事業建設所</t>
    <rPh sb="0" eb="2">
      <t>アイズ</t>
    </rPh>
    <rPh sb="2" eb="4">
      <t>ホクブ</t>
    </rPh>
    <rPh sb="4" eb="6">
      <t>ノウギョウ</t>
    </rPh>
    <rPh sb="6" eb="8">
      <t>スイリ</t>
    </rPh>
    <rPh sb="8" eb="10">
      <t>ジギョウ</t>
    </rPh>
    <rPh sb="10" eb="12">
      <t>ケンセツ</t>
    </rPh>
    <rPh sb="12" eb="13">
      <t>ショ</t>
    </rPh>
    <phoneticPr fontId="3"/>
  </si>
  <si>
    <t>030</t>
  </si>
  <si>
    <t>成瀬皆瀬農業水利事業建設所</t>
    <rPh sb="0" eb="2">
      <t>ナルセ</t>
    </rPh>
    <rPh sb="2" eb="4">
      <t>ミナセ</t>
    </rPh>
    <rPh sb="4" eb="6">
      <t>ノウギョウ</t>
    </rPh>
    <rPh sb="6" eb="8">
      <t>スイリ</t>
    </rPh>
    <rPh sb="8" eb="10">
      <t>ジギョウ</t>
    </rPh>
    <rPh sb="10" eb="12">
      <t>ケンセツ</t>
    </rPh>
    <rPh sb="12" eb="13">
      <t>ショ</t>
    </rPh>
    <phoneticPr fontId="3"/>
  </si>
  <si>
    <t>1701002</t>
  </si>
  <si>
    <t>関東農政局</t>
    <rPh sb="0" eb="2">
      <t>カントウ</t>
    </rPh>
    <rPh sb="2" eb="5">
      <t>ノウセイキョク</t>
    </rPh>
    <phoneticPr fontId="3"/>
  </si>
  <si>
    <t>茨城県拠点</t>
    <rPh sb="2" eb="3">
      <t>ケン</t>
    </rPh>
    <phoneticPr fontId="3"/>
  </si>
  <si>
    <t>栃木県拠点</t>
    <rPh sb="2" eb="3">
      <t>ケン</t>
    </rPh>
    <phoneticPr fontId="3"/>
  </si>
  <si>
    <t>群馬県拠点</t>
    <rPh sb="2" eb="3">
      <t>ケン</t>
    </rPh>
    <phoneticPr fontId="3"/>
  </si>
  <si>
    <t>千葉県拠点</t>
    <rPh sb="2" eb="3">
      <t>ケン</t>
    </rPh>
    <phoneticPr fontId="3"/>
  </si>
  <si>
    <t>東京都拠点</t>
    <rPh sb="2" eb="3">
      <t>ト</t>
    </rPh>
    <phoneticPr fontId="3"/>
  </si>
  <si>
    <t>神奈川県拠点</t>
    <rPh sb="3" eb="4">
      <t>ケン</t>
    </rPh>
    <phoneticPr fontId="3"/>
  </si>
  <si>
    <t>山梨県拠点</t>
    <rPh sb="2" eb="3">
      <t>ケン</t>
    </rPh>
    <phoneticPr fontId="3"/>
  </si>
  <si>
    <t>長野県拠点</t>
    <rPh sb="2" eb="3">
      <t>ケン</t>
    </rPh>
    <phoneticPr fontId="3"/>
  </si>
  <si>
    <t>静岡県拠点</t>
    <rPh sb="2" eb="3">
      <t>ケン</t>
    </rPh>
    <phoneticPr fontId="3"/>
  </si>
  <si>
    <t>利根川水系土地改良調査管理事務所</t>
  </si>
  <si>
    <t>西関東土地改良調査管理事務所</t>
  </si>
  <si>
    <t>土地改良技術事務所</t>
  </si>
  <si>
    <t>那珂川沿岸農業水利事業所</t>
  </si>
  <si>
    <t>荒川中部農業水利事業所</t>
  </si>
  <si>
    <t>北総中央農業水利事業所</t>
  </si>
  <si>
    <t>三方原用水二期農業水利事業所</t>
  </si>
  <si>
    <t>茨城中部農地整備事業所</t>
  </si>
  <si>
    <t>栃木南部農業水利事業所</t>
  </si>
  <si>
    <t>1701003</t>
  </si>
  <si>
    <t>北陸農政局</t>
    <rPh sb="0" eb="2">
      <t>ホクリク</t>
    </rPh>
    <rPh sb="2" eb="5">
      <t>ノウセイキョク</t>
    </rPh>
    <phoneticPr fontId="3"/>
  </si>
  <si>
    <t>新潟県拠点</t>
    <rPh sb="2" eb="3">
      <t>ケン</t>
    </rPh>
    <rPh sb="3" eb="5">
      <t>キョテン</t>
    </rPh>
    <phoneticPr fontId="3"/>
  </si>
  <si>
    <t>富山県拠点</t>
    <rPh sb="2" eb="3">
      <t>ケン</t>
    </rPh>
    <rPh sb="3" eb="5">
      <t>キョテン</t>
    </rPh>
    <phoneticPr fontId="3"/>
  </si>
  <si>
    <t>福井県拠点</t>
    <rPh sb="2" eb="3">
      <t>ケン</t>
    </rPh>
    <rPh sb="3" eb="5">
      <t>キョテン</t>
    </rPh>
    <phoneticPr fontId="3"/>
  </si>
  <si>
    <t>信濃川水系土地改良調査管理事務所</t>
  </si>
  <si>
    <t>西北陸土地改良調査管理事務所</t>
  </si>
  <si>
    <t>新川流域農業水利事業所</t>
  </si>
  <si>
    <t>加治川二期農業水利事業所</t>
  </si>
  <si>
    <t>関川用水農業水利事業所</t>
  </si>
  <si>
    <t>手取川流域農業水利事業所</t>
  </si>
  <si>
    <t>信濃川左岸流域農業水利事業所</t>
    <rPh sb="0" eb="3">
      <t>シナノガワ</t>
    </rPh>
    <rPh sb="3" eb="5">
      <t>サガン</t>
    </rPh>
    <rPh sb="5" eb="7">
      <t>リュウイキ</t>
    </rPh>
    <rPh sb="7" eb="9">
      <t>ノウギョウ</t>
    </rPh>
    <rPh sb="9" eb="11">
      <t>スイリ</t>
    </rPh>
    <rPh sb="11" eb="14">
      <t>ジギョウショ</t>
    </rPh>
    <phoneticPr fontId="3"/>
  </si>
  <si>
    <t>河北潟周辺農地防災事業所</t>
    <rPh sb="0" eb="2">
      <t>カワキタ</t>
    </rPh>
    <rPh sb="2" eb="3">
      <t>ガタ</t>
    </rPh>
    <rPh sb="3" eb="5">
      <t>シュウヘン</t>
    </rPh>
    <rPh sb="5" eb="7">
      <t>ノウチ</t>
    </rPh>
    <rPh sb="7" eb="9">
      <t>ボウサイ</t>
    </rPh>
    <rPh sb="9" eb="12">
      <t>ジギョウショ</t>
    </rPh>
    <phoneticPr fontId="3"/>
  </si>
  <si>
    <t>1701004</t>
  </si>
  <si>
    <t>東海農政局</t>
  </si>
  <si>
    <t>岐阜県拠点</t>
    <rPh sb="0" eb="3">
      <t>ギフケン</t>
    </rPh>
    <rPh sb="3" eb="5">
      <t>キョテン</t>
    </rPh>
    <phoneticPr fontId="3"/>
  </si>
  <si>
    <t>三重県拠点</t>
    <rPh sb="0" eb="3">
      <t>ミエケン</t>
    </rPh>
    <rPh sb="3" eb="5">
      <t>キョテン</t>
    </rPh>
    <phoneticPr fontId="3"/>
  </si>
  <si>
    <t>木曽川水系土地改良調査管理事務所</t>
  </si>
  <si>
    <t>新濃尾農地防災事業所</t>
  </si>
  <si>
    <t>矢作川総合第二期農地防災事業所</t>
  </si>
  <si>
    <t>1701005</t>
  </si>
  <si>
    <t>近畿農政局</t>
  </si>
  <si>
    <t>滋賀県拠点</t>
    <rPh sb="0" eb="3">
      <t>シガケン</t>
    </rPh>
    <rPh sb="3" eb="5">
      <t>キョテン</t>
    </rPh>
    <phoneticPr fontId="3"/>
  </si>
  <si>
    <t>大阪府拠点</t>
    <rPh sb="0" eb="3">
      <t>オオサカフ</t>
    </rPh>
    <rPh sb="3" eb="5">
      <t>キョテン</t>
    </rPh>
    <phoneticPr fontId="3"/>
  </si>
  <si>
    <t>兵庫県拠点</t>
    <rPh sb="0" eb="2">
      <t>ヒョウゴ</t>
    </rPh>
    <rPh sb="2" eb="3">
      <t>ケン</t>
    </rPh>
    <rPh sb="3" eb="5">
      <t>キョテン</t>
    </rPh>
    <phoneticPr fontId="3"/>
  </si>
  <si>
    <t>奈良県拠点</t>
    <rPh sb="0" eb="3">
      <t>ナラケン</t>
    </rPh>
    <rPh sb="3" eb="5">
      <t>キョテン</t>
    </rPh>
    <phoneticPr fontId="3"/>
  </si>
  <si>
    <t>和歌山県拠点</t>
    <rPh sb="0" eb="4">
      <t>ワカヤマケン</t>
    </rPh>
    <rPh sb="4" eb="6">
      <t>キョテン</t>
    </rPh>
    <phoneticPr fontId="3"/>
  </si>
  <si>
    <t>淀川水系土地改良調査管理事務所</t>
  </si>
  <si>
    <t>淀川水系土地改良調査管理事務所加古川水系広域農業水利施設総合管理所</t>
  </si>
  <si>
    <t>南近畿土地改良調査管理事務所</t>
  </si>
  <si>
    <t>湖東平野農業水利事業所</t>
  </si>
  <si>
    <t>東播用水二期農業水利事業所</t>
  </si>
  <si>
    <t>亀岡中部農地整備事業所</t>
  </si>
  <si>
    <t>和歌山平野農地防災事業所</t>
  </si>
  <si>
    <t>1701006</t>
  </si>
  <si>
    <t>中国四国農政局</t>
  </si>
  <si>
    <t>鳥取県拠点</t>
  </si>
  <si>
    <t>島根県拠点</t>
  </si>
  <si>
    <t>広島県拠点</t>
  </si>
  <si>
    <t>山口県拠点</t>
  </si>
  <si>
    <t>徳島県拠点</t>
  </si>
  <si>
    <t>香川県拠点</t>
  </si>
  <si>
    <t>愛媛県拠点</t>
  </si>
  <si>
    <t>高知県拠点</t>
  </si>
  <si>
    <t>四国東部農地防災事務所</t>
  </si>
  <si>
    <t>中国土地改良調査管理事務所</t>
  </si>
  <si>
    <t>四国土地改良調査管理事務所</t>
  </si>
  <si>
    <t>南周防農地整備事業所</t>
  </si>
  <si>
    <t>香川用水二期農業水利事業所</t>
    <rPh sb="2" eb="4">
      <t>ヨウスイ</t>
    </rPh>
    <phoneticPr fontId="3"/>
  </si>
  <si>
    <t>道前平野農地整備事業所</t>
  </si>
  <si>
    <t>那賀川農地防災事業所</t>
  </si>
  <si>
    <t>吉井川農業水利事業所</t>
    <rPh sb="0" eb="3">
      <t>ヨシイガワ</t>
    </rPh>
    <rPh sb="3" eb="5">
      <t>ノウギョウ</t>
    </rPh>
    <rPh sb="5" eb="7">
      <t>スイリ</t>
    </rPh>
    <rPh sb="7" eb="10">
      <t>ジギョウショ</t>
    </rPh>
    <phoneticPr fontId="3"/>
  </si>
  <si>
    <t>宍道湖西岸農地整備事業所</t>
  </si>
  <si>
    <t>1701007</t>
  </si>
  <si>
    <t>九州農政局</t>
  </si>
  <si>
    <t>福岡県拠点</t>
  </si>
  <si>
    <t>佐賀県拠点</t>
  </si>
  <si>
    <t>長崎県拠点</t>
  </si>
  <si>
    <t>大分県拠点</t>
  </si>
  <si>
    <t>宮崎県拠点</t>
  </si>
  <si>
    <t>鹿児島県拠点</t>
  </si>
  <si>
    <t>北部九州土地改良調査管理事務所</t>
  </si>
  <si>
    <t>南部九州土地改良調査管理事務所</t>
  </si>
  <si>
    <t>川辺川農業水利事業所</t>
  </si>
  <si>
    <t>沖永良部農業水利事業所</t>
  </si>
  <si>
    <t>駅館川農地整備事業所</t>
  </si>
  <si>
    <t>筑後川下流右岸農地防災事業所</t>
  </si>
  <si>
    <t>有明海岸保全事業所</t>
  </si>
  <si>
    <t>玉名横島海岸保全事業所</t>
  </si>
  <si>
    <t>八代平野農業水利事業所</t>
  </si>
  <si>
    <t>西国東海岸保全事業所</t>
    <rPh sb="0" eb="1">
      <t>ニシ</t>
    </rPh>
    <rPh sb="1" eb="2">
      <t>クニ</t>
    </rPh>
    <rPh sb="2" eb="3">
      <t>ヒガシ</t>
    </rPh>
    <rPh sb="3" eb="5">
      <t>カイガン</t>
    </rPh>
    <rPh sb="5" eb="7">
      <t>ホゼン</t>
    </rPh>
    <rPh sb="7" eb="10">
      <t>ジギョウショ</t>
    </rPh>
    <phoneticPr fontId="3"/>
  </si>
  <si>
    <t>宮崎中部農業水利事業所</t>
    <rPh sb="0" eb="2">
      <t>ミヤザキ</t>
    </rPh>
    <rPh sb="2" eb="4">
      <t>チュウブ</t>
    </rPh>
    <rPh sb="4" eb="6">
      <t>ノウギョウ</t>
    </rPh>
    <rPh sb="6" eb="8">
      <t>スイリ</t>
    </rPh>
    <rPh sb="8" eb="11">
      <t>ジギョウショ</t>
    </rPh>
    <phoneticPr fontId="3"/>
  </si>
  <si>
    <t>1702001</t>
  </si>
  <si>
    <t>農林水産研修所つくば館</t>
  </si>
  <si>
    <t>1702002</t>
  </si>
  <si>
    <t>農林水産研修所つくば館水戸ほ場</t>
  </si>
  <si>
    <t>1702003</t>
  </si>
  <si>
    <t>農林水産研修所（本所高尾）</t>
  </si>
  <si>
    <t>1703001</t>
  </si>
  <si>
    <t>横浜植物防疫所</t>
  </si>
  <si>
    <t>1703002</t>
  </si>
  <si>
    <t>名古屋植物防疫所</t>
  </si>
  <si>
    <t>1703003</t>
  </si>
  <si>
    <t>神戸植物防疫所</t>
    <rPh sb="0" eb="2">
      <t>コウベ</t>
    </rPh>
    <phoneticPr fontId="3"/>
  </si>
  <si>
    <t>1703004</t>
  </si>
  <si>
    <t>門司植物防疫所</t>
    <rPh sb="0" eb="2">
      <t>モジ</t>
    </rPh>
    <rPh sb="2" eb="4">
      <t>ショクブツ</t>
    </rPh>
    <phoneticPr fontId="3"/>
  </si>
  <si>
    <t>1703005</t>
  </si>
  <si>
    <t>那覇植物防疫事務所</t>
  </si>
  <si>
    <t>1704001</t>
  </si>
  <si>
    <t>動物検疫所（本所）</t>
    <rPh sb="6" eb="8">
      <t>ホンジョ</t>
    </rPh>
    <phoneticPr fontId="3"/>
  </si>
  <si>
    <t>1704002</t>
  </si>
  <si>
    <t>動物検疫所北海道・東北支所</t>
    <rPh sb="0" eb="2">
      <t>ドウブツ</t>
    </rPh>
    <rPh sb="2" eb="5">
      <t>ケンエキショ</t>
    </rPh>
    <rPh sb="5" eb="8">
      <t>ホッカイドウ</t>
    </rPh>
    <rPh sb="9" eb="11">
      <t>トウホク</t>
    </rPh>
    <rPh sb="11" eb="13">
      <t>シショ</t>
    </rPh>
    <phoneticPr fontId="3"/>
  </si>
  <si>
    <t>1704003</t>
  </si>
  <si>
    <t>動物検疫所成田支所</t>
  </si>
  <si>
    <t>1704004</t>
  </si>
  <si>
    <t>動物検疫所羽田空港支所</t>
    <rPh sb="9" eb="11">
      <t>シショ</t>
    </rPh>
    <phoneticPr fontId="3"/>
  </si>
  <si>
    <t>1704005</t>
  </si>
  <si>
    <t>動物検疫所中部空港支所</t>
    <rPh sb="5" eb="7">
      <t>チュウブ</t>
    </rPh>
    <rPh sb="7" eb="9">
      <t>クウコウ</t>
    </rPh>
    <rPh sb="9" eb="11">
      <t>シショ</t>
    </rPh>
    <phoneticPr fontId="3"/>
  </si>
  <si>
    <t>1704006</t>
  </si>
  <si>
    <t>動物検疫所関西空港支所</t>
  </si>
  <si>
    <t>1704007</t>
  </si>
  <si>
    <t>動物検疫所神戸支所</t>
  </si>
  <si>
    <t>1704008</t>
  </si>
  <si>
    <t>動物検疫所門司支所</t>
  </si>
  <si>
    <t>1704009</t>
  </si>
  <si>
    <t>動物検疫所沖縄支所</t>
  </si>
  <si>
    <t>1705000</t>
  </si>
  <si>
    <t>動物医薬品検査所</t>
    <rPh sb="0" eb="2">
      <t>ドウブツ</t>
    </rPh>
    <rPh sb="2" eb="5">
      <t>イヤクヒン</t>
    </rPh>
    <rPh sb="5" eb="7">
      <t>ケンサ</t>
    </rPh>
    <rPh sb="7" eb="8">
      <t>ショ</t>
    </rPh>
    <phoneticPr fontId="3"/>
  </si>
  <si>
    <t>1706000</t>
  </si>
  <si>
    <t>農林水産政策研究所</t>
    <rPh sb="0" eb="2">
      <t>ノウリン</t>
    </rPh>
    <rPh sb="2" eb="4">
      <t>スイサン</t>
    </rPh>
    <rPh sb="4" eb="6">
      <t>セイサク</t>
    </rPh>
    <rPh sb="6" eb="9">
      <t>ケンキュウショ</t>
    </rPh>
    <phoneticPr fontId="3"/>
  </si>
  <si>
    <t>1707001</t>
  </si>
  <si>
    <t>北海道森林管理局</t>
  </si>
  <si>
    <t>1707002</t>
  </si>
  <si>
    <t>東北森林管理局</t>
  </si>
  <si>
    <t>1707003</t>
  </si>
  <si>
    <t>関東森林管理局</t>
  </si>
  <si>
    <t>1707004</t>
  </si>
  <si>
    <t>中部森林管理局</t>
  </si>
  <si>
    <t>1707005</t>
  </si>
  <si>
    <t>近畿中国森林管理局</t>
  </si>
  <si>
    <t>1707006</t>
  </si>
  <si>
    <t>四国森林管理局</t>
  </si>
  <si>
    <t>1707007</t>
  </si>
  <si>
    <t>九州森林管理局</t>
  </si>
  <si>
    <t>1708000</t>
  </si>
  <si>
    <t>森林技術総合研修所・森林技術総合研修所林業機械化センター</t>
    <rPh sb="0" eb="2">
      <t>シンリン</t>
    </rPh>
    <rPh sb="2" eb="4">
      <t>ギジュツ</t>
    </rPh>
    <rPh sb="4" eb="6">
      <t>ソウゴウ</t>
    </rPh>
    <rPh sb="6" eb="8">
      <t>ケンシュウ</t>
    </rPh>
    <rPh sb="8" eb="9">
      <t>ジョ</t>
    </rPh>
    <phoneticPr fontId="3"/>
  </si>
  <si>
    <t>1709001</t>
  </si>
  <si>
    <t>水産庁北海道漁業調整事務所</t>
    <rPh sb="0" eb="3">
      <t>スイサンチョウ</t>
    </rPh>
    <phoneticPr fontId="3"/>
  </si>
  <si>
    <t>1709002</t>
  </si>
  <si>
    <t>水産庁仙台漁業調整事務所</t>
    <rPh sb="0" eb="3">
      <t>スイサンチョウ</t>
    </rPh>
    <phoneticPr fontId="3"/>
  </si>
  <si>
    <t>1709003</t>
  </si>
  <si>
    <t>水産庁新潟漁業調整事務所</t>
    <rPh sb="0" eb="3">
      <t>スイサンチョウ</t>
    </rPh>
    <phoneticPr fontId="3"/>
  </si>
  <si>
    <t>1709004</t>
  </si>
  <si>
    <t>水産庁境港漁業調整事務所</t>
    <rPh sb="0" eb="3">
      <t>スイサンチョウ</t>
    </rPh>
    <phoneticPr fontId="3"/>
  </si>
  <si>
    <t>1709005</t>
  </si>
  <si>
    <t>水産庁瀬戸内海漁業調整事務所</t>
    <rPh sb="0" eb="3">
      <t>スイサンチョウ</t>
    </rPh>
    <phoneticPr fontId="3"/>
  </si>
  <si>
    <t>1709006</t>
  </si>
  <si>
    <t>水産庁九州漁業調整事務所</t>
    <rPh sb="0" eb="3">
      <t>スイサンチョウ</t>
    </rPh>
    <phoneticPr fontId="3"/>
  </si>
  <si>
    <t>1710000</t>
  </si>
  <si>
    <t>北海道農政事務所</t>
    <rPh sb="0" eb="3">
      <t>ホッカイドウ</t>
    </rPh>
    <rPh sb="3" eb="5">
      <t>ノウセイ</t>
    </rPh>
    <rPh sb="5" eb="8">
      <t>ジムショ</t>
    </rPh>
    <phoneticPr fontId="3"/>
  </si>
  <si>
    <t>1711000</t>
  </si>
  <si>
    <t>農林水産技術会議事務局筑波産学連携支援センター</t>
  </si>
  <si>
    <t>本省、資源エネルギー庁、中小企業庁</t>
  </si>
  <si>
    <t>北海道経済産業局</t>
  </si>
  <si>
    <t>東北経済産業局</t>
  </si>
  <si>
    <t>関東経済産業局</t>
  </si>
  <si>
    <t>関東経済産業局(本局)</t>
    <rPh sb="8" eb="10">
      <t>ホンキョク</t>
    </rPh>
    <phoneticPr fontId="3"/>
  </si>
  <si>
    <t>東京通商事務所</t>
  </si>
  <si>
    <t>横浜通商事務所</t>
  </si>
  <si>
    <t>中部経済産業局</t>
  </si>
  <si>
    <t>近畿経済産業局</t>
  </si>
  <si>
    <t>1801005</t>
  </si>
  <si>
    <t>近畿経済産業局（大阪合庁分）</t>
  </si>
  <si>
    <t>神戸通商事務所（神戸合庁分）</t>
  </si>
  <si>
    <t>中国経済産業局</t>
  </si>
  <si>
    <t>四国経済産業局</t>
  </si>
  <si>
    <t>九州経済産業局</t>
  </si>
  <si>
    <t>中部経済産業局北陸支局</t>
    <rPh sb="7" eb="9">
      <t>ホクリク</t>
    </rPh>
    <rPh sb="9" eb="11">
      <t>シキョク</t>
    </rPh>
    <phoneticPr fontId="3"/>
  </si>
  <si>
    <t>北海道産業保安監督部・釧路産業保安監督署</t>
    <rPh sb="3" eb="5">
      <t>サンギョウ</t>
    </rPh>
    <rPh sb="11" eb="13">
      <t>クシロ</t>
    </rPh>
    <rPh sb="13" eb="15">
      <t>サンギョウ</t>
    </rPh>
    <rPh sb="15" eb="17">
      <t>ホアン</t>
    </rPh>
    <rPh sb="17" eb="20">
      <t>カントクショ</t>
    </rPh>
    <phoneticPr fontId="3"/>
  </si>
  <si>
    <t>関東東北産業保安監督部東北支部</t>
    <rPh sb="4" eb="6">
      <t>サンギョウ</t>
    </rPh>
    <rPh sb="11" eb="13">
      <t>トウホク</t>
    </rPh>
    <rPh sb="13" eb="15">
      <t>シブ</t>
    </rPh>
    <phoneticPr fontId="3"/>
  </si>
  <si>
    <t>関東東北産業保安監督部</t>
    <rPh sb="4" eb="6">
      <t>サンギョウ</t>
    </rPh>
    <phoneticPr fontId="3"/>
  </si>
  <si>
    <t>中部近畿産業保安監督部・北陸産業保安監督署</t>
    <rPh sb="4" eb="6">
      <t>サンギョウ</t>
    </rPh>
    <rPh sb="12" eb="14">
      <t>ホクリク</t>
    </rPh>
    <rPh sb="14" eb="16">
      <t>サンギョウ</t>
    </rPh>
    <rPh sb="16" eb="18">
      <t>ホアン</t>
    </rPh>
    <rPh sb="18" eb="21">
      <t>カントクショ</t>
    </rPh>
    <phoneticPr fontId="3"/>
  </si>
  <si>
    <t>中部近畿産業保安監督部近畿支部</t>
    <rPh sb="4" eb="6">
      <t>サンギョウ</t>
    </rPh>
    <rPh sb="11" eb="13">
      <t>キンキ</t>
    </rPh>
    <rPh sb="13" eb="15">
      <t>シブ</t>
    </rPh>
    <phoneticPr fontId="3"/>
  </si>
  <si>
    <t>中国四国産業保安監督部</t>
    <rPh sb="4" eb="6">
      <t>サンギョウ</t>
    </rPh>
    <phoneticPr fontId="3"/>
  </si>
  <si>
    <t>中国四国産業保安監督部四国支部</t>
    <rPh sb="4" eb="6">
      <t>サンギョウ</t>
    </rPh>
    <phoneticPr fontId="3"/>
  </si>
  <si>
    <t>九州産業保安監督部</t>
    <rPh sb="2" eb="4">
      <t>サンギョウ</t>
    </rPh>
    <phoneticPr fontId="3"/>
  </si>
  <si>
    <t>那覇産業保安監督事務所</t>
    <rPh sb="2" eb="4">
      <t>サンギョウ</t>
    </rPh>
    <phoneticPr fontId="3"/>
  </si>
  <si>
    <t>経済産業研修所</t>
    <rPh sb="0" eb="2">
      <t>ケイザイ</t>
    </rPh>
    <rPh sb="2" eb="4">
      <t>サンギョウ</t>
    </rPh>
    <rPh sb="4" eb="7">
      <t>ケンシュウショ</t>
    </rPh>
    <phoneticPr fontId="3"/>
  </si>
  <si>
    <t>本省</t>
    <rPh sb="0" eb="2">
      <t>ホンショウ</t>
    </rPh>
    <phoneticPr fontId="3"/>
  </si>
  <si>
    <t>官房秘書室</t>
  </si>
  <si>
    <t>官房人事課</t>
  </si>
  <si>
    <t>官房総務課</t>
  </si>
  <si>
    <t>官房広報課</t>
  </si>
  <si>
    <t>官房会計課</t>
  </si>
  <si>
    <t>官房福利厚生課</t>
  </si>
  <si>
    <t>官房技術調査課</t>
  </si>
  <si>
    <t>官房総括監察官室</t>
  </si>
  <si>
    <t>官房危安審Ｇ</t>
  </si>
  <si>
    <t>官庁営繕部</t>
  </si>
  <si>
    <t>国土政策局</t>
  </si>
  <si>
    <t>都市局</t>
  </si>
  <si>
    <t>水管理・国土保全局</t>
  </si>
  <si>
    <t>道路局</t>
  </si>
  <si>
    <t>住宅局</t>
  </si>
  <si>
    <t>鉄道局</t>
  </si>
  <si>
    <t>自動車局</t>
  </si>
  <si>
    <t>海事局</t>
  </si>
  <si>
    <t>港湾局</t>
  </si>
  <si>
    <t>航空局（３号館）</t>
  </si>
  <si>
    <t>北海道局</t>
  </si>
  <si>
    <t>海上保安庁（３号館）</t>
  </si>
  <si>
    <t>総合政策局総務課</t>
  </si>
  <si>
    <t>総合政策局政策課</t>
  </si>
  <si>
    <t xml:space="preserve">総合政策局安心課 </t>
  </si>
  <si>
    <t>総合政策局海洋政策課</t>
  </si>
  <si>
    <t>総合政策局公企課</t>
  </si>
  <si>
    <t>031</t>
  </si>
  <si>
    <t>総合政策局技政課・公調室</t>
  </si>
  <si>
    <t>総合政策局交対室</t>
  </si>
  <si>
    <t>総合政策局国際政策課（グローバル含）</t>
  </si>
  <si>
    <t>総合政策局海プロ</t>
  </si>
  <si>
    <t>公共交通・物流審議官部門</t>
  </si>
  <si>
    <t>総合政策局運審</t>
  </si>
  <si>
    <t>総合政策局総合交通体系</t>
  </si>
  <si>
    <t>総合政策局政策統括官（政策評価）</t>
  </si>
  <si>
    <t>総合政策局情報政策本部</t>
  </si>
  <si>
    <t>総合政策局環境政策課</t>
  </si>
  <si>
    <t>航空局　ＥＡＴＣ</t>
    <rPh sb="0" eb="3">
      <t>コウクウキョク</t>
    </rPh>
    <phoneticPr fontId="3"/>
  </si>
  <si>
    <t>航空局　ＴＣＣ</t>
    <rPh sb="0" eb="3">
      <t>コウクウキョク</t>
    </rPh>
    <phoneticPr fontId="3"/>
  </si>
  <si>
    <t>航空局　ＳＤＥＣＣ</t>
    <rPh sb="0" eb="2">
      <t>コウクウ</t>
    </rPh>
    <rPh sb="2" eb="3">
      <t>キョク</t>
    </rPh>
    <phoneticPr fontId="3"/>
  </si>
  <si>
    <t>航空局　飛行検査センター</t>
    <rPh sb="0" eb="2">
      <t>コウクウ</t>
    </rPh>
    <rPh sb="2" eb="3">
      <t>キョク</t>
    </rPh>
    <rPh sb="4" eb="6">
      <t>ヒコウ</t>
    </rPh>
    <rPh sb="6" eb="8">
      <t>ケンサ</t>
    </rPh>
    <phoneticPr fontId="3"/>
  </si>
  <si>
    <t>航空局　ＡＩＳＣ</t>
    <rPh sb="0" eb="3">
      <t>コウクウキョク</t>
    </rPh>
    <phoneticPr fontId="3"/>
  </si>
  <si>
    <t>航空局　航空局TMC</t>
    <rPh sb="0" eb="3">
      <t>コウクウキョク</t>
    </rPh>
    <rPh sb="4" eb="7">
      <t>コウクウキョク</t>
    </rPh>
    <phoneticPr fontId="3"/>
  </si>
  <si>
    <t>観光庁</t>
    <rPh sb="0" eb="2">
      <t>カンコウ</t>
    </rPh>
    <rPh sb="2" eb="3">
      <t>チョウ</t>
    </rPh>
    <phoneticPr fontId="3"/>
  </si>
  <si>
    <t>気象庁（本庁）</t>
    <rPh sb="0" eb="3">
      <t>キショウチョウ</t>
    </rPh>
    <rPh sb="4" eb="6">
      <t>ホンチョウ</t>
    </rPh>
    <phoneticPr fontId="3"/>
  </si>
  <si>
    <t>海上保安庁海洋情報部</t>
    <rPh sb="0" eb="2">
      <t>カイジョウ</t>
    </rPh>
    <rPh sb="2" eb="4">
      <t>ホアン</t>
    </rPh>
    <rPh sb="4" eb="5">
      <t>チョウ</t>
    </rPh>
    <phoneticPr fontId="3"/>
  </si>
  <si>
    <t>海上保安試験センター</t>
  </si>
  <si>
    <t>海難審判所（2号館）</t>
    <rPh sb="0" eb="2">
      <t>カイナン</t>
    </rPh>
    <rPh sb="2" eb="4">
      <t>シンパン</t>
    </rPh>
    <rPh sb="4" eb="5">
      <t>ジョ</t>
    </rPh>
    <rPh sb="7" eb="9">
      <t>ゴウカン</t>
    </rPh>
    <phoneticPr fontId="3"/>
  </si>
  <si>
    <t>国土交通政策研究所</t>
  </si>
  <si>
    <t>国土技術政策総合研究所　横須賀</t>
    <rPh sb="12" eb="15">
      <t>ヨコスカ</t>
    </rPh>
    <phoneticPr fontId="3"/>
  </si>
  <si>
    <t>国土技術政策総合研究所　立原</t>
    <rPh sb="12" eb="14">
      <t>タチハラ</t>
    </rPh>
    <phoneticPr fontId="3"/>
  </si>
  <si>
    <t>国土技術政策総合研究所　旭</t>
    <rPh sb="12" eb="13">
      <t>アサヒ</t>
    </rPh>
    <phoneticPr fontId="3"/>
  </si>
  <si>
    <t>国土交通大学校</t>
  </si>
  <si>
    <t>航空保安大学校</t>
  </si>
  <si>
    <t>航空保安大学校岩沼研修センター</t>
  </si>
  <si>
    <t>国土地理院（本院）</t>
    <rPh sb="0" eb="2">
      <t>コクド</t>
    </rPh>
    <rPh sb="2" eb="5">
      <t>チリイン</t>
    </rPh>
    <rPh sb="6" eb="8">
      <t>ホンイン</t>
    </rPh>
    <phoneticPr fontId="3"/>
  </si>
  <si>
    <t>国土地理院北海道</t>
    <rPh sb="5" eb="8">
      <t>ホッカイドウ</t>
    </rPh>
    <phoneticPr fontId="3"/>
  </si>
  <si>
    <t>国土地理院東北</t>
    <rPh sb="5" eb="7">
      <t>トウホク</t>
    </rPh>
    <phoneticPr fontId="3"/>
  </si>
  <si>
    <t>国土地理院関東</t>
    <rPh sb="5" eb="7">
      <t>カントウ</t>
    </rPh>
    <phoneticPr fontId="3"/>
  </si>
  <si>
    <t>国土地理院北陸</t>
    <rPh sb="5" eb="7">
      <t>ホクリク</t>
    </rPh>
    <phoneticPr fontId="3"/>
  </si>
  <si>
    <t>国土地理院中部</t>
    <rPh sb="5" eb="7">
      <t>チュウブ</t>
    </rPh>
    <phoneticPr fontId="3"/>
  </si>
  <si>
    <t>国土地理院近畿</t>
    <rPh sb="5" eb="7">
      <t>キンキ</t>
    </rPh>
    <phoneticPr fontId="3"/>
  </si>
  <si>
    <t>国土地理院中国</t>
    <rPh sb="5" eb="7">
      <t>チュウゴク</t>
    </rPh>
    <phoneticPr fontId="3"/>
  </si>
  <si>
    <t>国土地理院四国</t>
    <rPh sb="5" eb="7">
      <t>シコク</t>
    </rPh>
    <phoneticPr fontId="3"/>
  </si>
  <si>
    <t>国土地理院九州</t>
    <rPh sb="5" eb="7">
      <t>キュウシュウ</t>
    </rPh>
    <phoneticPr fontId="3"/>
  </si>
  <si>
    <t>国土地理院沖縄</t>
    <rPh sb="5" eb="7">
      <t>オキナワ</t>
    </rPh>
    <phoneticPr fontId="3"/>
  </si>
  <si>
    <t>小笠原総合事務所</t>
  </si>
  <si>
    <t>函館地方海難審判所</t>
    <rPh sb="0" eb="2">
      <t>ハコダテ</t>
    </rPh>
    <rPh sb="2" eb="4">
      <t>チホウ</t>
    </rPh>
    <rPh sb="4" eb="6">
      <t>カイナン</t>
    </rPh>
    <rPh sb="6" eb="9">
      <t>シンパンショ</t>
    </rPh>
    <phoneticPr fontId="3"/>
  </si>
  <si>
    <t>仙台地方海難審判所</t>
    <rPh sb="0" eb="2">
      <t>センダイ</t>
    </rPh>
    <rPh sb="2" eb="4">
      <t>チホウ</t>
    </rPh>
    <rPh sb="4" eb="6">
      <t>カイナン</t>
    </rPh>
    <rPh sb="6" eb="9">
      <t>シンパンショ</t>
    </rPh>
    <phoneticPr fontId="3"/>
  </si>
  <si>
    <t>横浜地方海難審判所</t>
    <rPh sb="0" eb="2">
      <t>ヨコハマ</t>
    </rPh>
    <rPh sb="2" eb="4">
      <t>チホウ</t>
    </rPh>
    <rPh sb="4" eb="6">
      <t>カイナン</t>
    </rPh>
    <rPh sb="6" eb="9">
      <t>シンパンショ</t>
    </rPh>
    <phoneticPr fontId="3"/>
  </si>
  <si>
    <t>神戸地方海難審判所</t>
    <rPh sb="0" eb="2">
      <t>コウベ</t>
    </rPh>
    <rPh sb="2" eb="4">
      <t>チホウ</t>
    </rPh>
    <rPh sb="4" eb="6">
      <t>カイナン</t>
    </rPh>
    <rPh sb="6" eb="9">
      <t>シンパンショ</t>
    </rPh>
    <phoneticPr fontId="3"/>
  </si>
  <si>
    <t>広島地方海難審判所</t>
    <rPh sb="0" eb="2">
      <t>ヒロシマ</t>
    </rPh>
    <rPh sb="2" eb="4">
      <t>チホウ</t>
    </rPh>
    <rPh sb="4" eb="6">
      <t>カイナン</t>
    </rPh>
    <rPh sb="6" eb="9">
      <t>シンパンショ</t>
    </rPh>
    <phoneticPr fontId="3"/>
  </si>
  <si>
    <t>門司地方海難審判所</t>
    <rPh sb="0" eb="2">
      <t>モジ</t>
    </rPh>
    <rPh sb="2" eb="4">
      <t>チホウ</t>
    </rPh>
    <rPh sb="4" eb="6">
      <t>カイナン</t>
    </rPh>
    <rPh sb="6" eb="9">
      <t>シンパンショ</t>
    </rPh>
    <phoneticPr fontId="3"/>
  </si>
  <si>
    <t>長崎地方海難審判所</t>
    <rPh sb="0" eb="2">
      <t>ナガサキ</t>
    </rPh>
    <rPh sb="2" eb="4">
      <t>チホウ</t>
    </rPh>
    <rPh sb="4" eb="6">
      <t>カイナン</t>
    </rPh>
    <rPh sb="6" eb="9">
      <t>シンパンショ</t>
    </rPh>
    <phoneticPr fontId="3"/>
  </si>
  <si>
    <t>門司地方海難審判所那覇支所</t>
    <rPh sb="0" eb="2">
      <t>モジ</t>
    </rPh>
    <rPh sb="2" eb="4">
      <t>チホウ</t>
    </rPh>
    <rPh sb="4" eb="6">
      <t>カイナン</t>
    </rPh>
    <rPh sb="6" eb="9">
      <t>シンパンショ</t>
    </rPh>
    <rPh sb="9" eb="11">
      <t>ナハ</t>
    </rPh>
    <rPh sb="11" eb="13">
      <t>シショ</t>
    </rPh>
    <phoneticPr fontId="3"/>
  </si>
  <si>
    <t>東北地方整備局</t>
    <rPh sb="0" eb="2">
      <t>トウホク</t>
    </rPh>
    <rPh sb="2" eb="4">
      <t>チホウ</t>
    </rPh>
    <rPh sb="4" eb="6">
      <t>セイビ</t>
    </rPh>
    <rPh sb="6" eb="7">
      <t>キョク</t>
    </rPh>
    <phoneticPr fontId="3"/>
  </si>
  <si>
    <t>東北地方整備局（建設）</t>
  </si>
  <si>
    <t>東北地方整備局（港湾空港）</t>
  </si>
  <si>
    <t>青森河川国道事務所</t>
  </si>
  <si>
    <t>青森河川国道事務所五所川原出張所</t>
  </si>
  <si>
    <t>青森河川国道事務所八戸出張所</t>
  </si>
  <si>
    <t>青森河川国道事務所藤崎出張所</t>
  </si>
  <si>
    <t>青森河川国道事務所十和田国道維持出張所</t>
  </si>
  <si>
    <t>青森河川国道事務所青森国道維持出張所</t>
  </si>
  <si>
    <t>青森河川国道事務所弘前国道維持出張所</t>
  </si>
  <si>
    <t>青森河川国道事務所八戸国道出張所</t>
  </si>
  <si>
    <t>高瀬川河川事務所</t>
  </si>
  <si>
    <t>高瀬川河川事務所小川原湖出張所</t>
  </si>
  <si>
    <t>岩木川ダム統合管理事務所</t>
    <rPh sb="0" eb="2">
      <t>イワキガワ</t>
    </rPh>
    <rPh sb="4" eb="6">
      <t>トウゴウ</t>
    </rPh>
    <rPh sb="6" eb="8">
      <t>カンリ</t>
    </rPh>
    <rPh sb="8" eb="11">
      <t>ジムショ</t>
    </rPh>
    <phoneticPr fontId="3"/>
  </si>
  <si>
    <t>岩手河川国道事務所本所</t>
  </si>
  <si>
    <t>岩手河川国道事務所盛岡出張所</t>
  </si>
  <si>
    <t>岩手河川国道事務所水沢出張所</t>
  </si>
  <si>
    <t>岩手河川国道事務所一関出張所</t>
  </si>
  <si>
    <t>岩手河川国道事務所一関遊水地用地出張所</t>
  </si>
  <si>
    <t>岩手河川国道事務所盛岡国道維持出張所</t>
  </si>
  <si>
    <t>岩手河川国道事務所二戸国道維持出張所</t>
  </si>
  <si>
    <t>岩手河川国道事務所水沢国道維持出張所</t>
    <rPh sb="10" eb="11">
      <t>サワ</t>
    </rPh>
    <phoneticPr fontId="3"/>
  </si>
  <si>
    <t>岩手河川国道事務所花巻国道出張所</t>
  </si>
  <si>
    <t>岩手河川国道事務所盛岡西国道維持出張所</t>
  </si>
  <si>
    <t>三陸国道事務所</t>
  </si>
  <si>
    <t>三陸国道事務所宮古維持出張所</t>
  </si>
  <si>
    <t>三陸国道事務所久慈維持出張所</t>
  </si>
  <si>
    <t>三陸国道事務所釜石維持出張所</t>
  </si>
  <si>
    <t>三陸国道事務所大船渡維持出張所</t>
  </si>
  <si>
    <t>南三陸国道事務所</t>
  </si>
  <si>
    <t>仙台河川国道事務所</t>
  </si>
  <si>
    <t>仙台河川国道事務所岩沼出張所</t>
  </si>
  <si>
    <t>仙台河川国道事務所角田出張所</t>
  </si>
  <si>
    <t>仙台河川国道事務所名取川出張所</t>
  </si>
  <si>
    <t>仙台河川国道事務所仙台海岸出張所</t>
  </si>
  <si>
    <t>仙台河川国道事務所仙台東国道維持出張所</t>
  </si>
  <si>
    <t>仙台河川国道事務所気仙沼国道維持出張所</t>
  </si>
  <si>
    <t>仙台河川国道事務所石巻国道維持出張所</t>
  </si>
  <si>
    <t>仙台河川国道事務所岩沼国道維持出張所</t>
  </si>
  <si>
    <t>仙台河川国道事務所古川国道維持出張所</t>
  </si>
  <si>
    <t>仙台河川国道事務所仙台西国道維持出張所</t>
  </si>
  <si>
    <t>仙台河川国道事務所鳴子国道維持出張所</t>
  </si>
  <si>
    <t>仙台河川国道事務所三陸道維持出張所</t>
  </si>
  <si>
    <t>北上川下流河川事務所</t>
  </si>
  <si>
    <t>北上川下流河川事務所大崎出張所</t>
  </si>
  <si>
    <t>北上川下流河川事務所鹿島台出張所</t>
  </si>
  <si>
    <t>北上川下流河川事務所飯野川出張所</t>
  </si>
  <si>
    <t>北上川下流河川事務所米谷出張所</t>
  </si>
  <si>
    <t>北上川下流河川事務所涌谷出張所</t>
  </si>
  <si>
    <t>049</t>
  </si>
  <si>
    <t>北上川下流河川事務所鳴瀬出張所</t>
  </si>
  <si>
    <t>050</t>
  </si>
  <si>
    <t>鳴瀬川総合開発工事事務所</t>
  </si>
  <si>
    <t>051</t>
  </si>
  <si>
    <t>秋田河川国道事務所</t>
  </si>
  <si>
    <t>052</t>
  </si>
  <si>
    <t>秋田河川国道事務所茨島出張所</t>
  </si>
  <si>
    <t>053</t>
  </si>
  <si>
    <t>秋田河川国道事務所子吉川出張所</t>
  </si>
  <si>
    <t>054</t>
  </si>
  <si>
    <t>秋田河川国道事務所本荘国道維持出張所</t>
  </si>
  <si>
    <t>055</t>
  </si>
  <si>
    <t>秋田河川国道事務所秋田国道維持出張所</t>
  </si>
  <si>
    <t>056</t>
  </si>
  <si>
    <t>秋田河川国道事務所角館国道維持出張所</t>
  </si>
  <si>
    <t>057</t>
  </si>
  <si>
    <t>湯沢河川国道事務所</t>
  </si>
  <si>
    <t>058</t>
  </si>
  <si>
    <t>湯沢河川国道事務所十文字出張所</t>
  </si>
  <si>
    <t>059</t>
  </si>
  <si>
    <t>湯沢河川国道事務所大曲出張所</t>
  </si>
  <si>
    <t>060</t>
  </si>
  <si>
    <t>湯沢河川国道事務所秋田駒ヶ岳山系砂防出張所</t>
  </si>
  <si>
    <t>061</t>
  </si>
  <si>
    <t>湯沢河川国道事務所大曲国道維持出張所</t>
  </si>
  <si>
    <t>062</t>
  </si>
  <si>
    <t>湯沢河川国道事務所湯沢国道維持出張所</t>
  </si>
  <si>
    <t>063</t>
  </si>
  <si>
    <t>能代河川国道事務所</t>
  </si>
  <si>
    <t>064</t>
  </si>
  <si>
    <t>能代河川国道事務所二ツ井出張所</t>
  </si>
  <si>
    <t>065</t>
  </si>
  <si>
    <t>能代河川国道事務所鷹巣出張所</t>
  </si>
  <si>
    <t>066</t>
  </si>
  <si>
    <t>能代河川国道事務所森吉山ダム管理支所</t>
  </si>
  <si>
    <t>067</t>
  </si>
  <si>
    <t>能代河川国道事務所大館国道出張所</t>
  </si>
  <si>
    <t>068</t>
  </si>
  <si>
    <t>能代河川国道事務所能代国道維持出張所</t>
  </si>
  <si>
    <t>069</t>
  </si>
  <si>
    <t>鳥海ダム工事事務所</t>
  </si>
  <si>
    <t>070</t>
  </si>
  <si>
    <t>山形河川国道事務所</t>
  </si>
  <si>
    <t>071</t>
  </si>
  <si>
    <t>山形河川国道事務所長井出張所</t>
  </si>
  <si>
    <t>072</t>
  </si>
  <si>
    <t>山形河川国道事務所寒河江出張所</t>
  </si>
  <si>
    <t>073</t>
  </si>
  <si>
    <t>山形河川国道事務所南陽出張所</t>
  </si>
  <si>
    <t>074</t>
  </si>
  <si>
    <t>山形河川国道事務所新庄国道維持出張所</t>
  </si>
  <si>
    <t>075</t>
  </si>
  <si>
    <t>山形河川国道事務所米沢国道維持出張所</t>
  </si>
  <si>
    <t>076</t>
  </si>
  <si>
    <t>山形河川国道事務所尾花沢国道維持出張所</t>
  </si>
  <si>
    <t>077</t>
  </si>
  <si>
    <t>山形河川国道事務所山形国道維持出張所</t>
  </si>
  <si>
    <t>078</t>
  </si>
  <si>
    <t>山形河川国道事務所寒河江国道維持出張所</t>
  </si>
  <si>
    <t>079</t>
  </si>
  <si>
    <t>酒田河川国道事務所</t>
  </si>
  <si>
    <t>080</t>
  </si>
  <si>
    <t>酒田河川国道事務所酒田出張所</t>
  </si>
  <si>
    <t>081</t>
  </si>
  <si>
    <t>酒田河川国道事務所赤川出張所</t>
  </si>
  <si>
    <t>082</t>
  </si>
  <si>
    <t>酒田河川国道事務所飽海出張所</t>
  </si>
  <si>
    <t>083</t>
  </si>
  <si>
    <t>酒田河川国道事務所酒田国道維持出張所</t>
  </si>
  <si>
    <t>084</t>
  </si>
  <si>
    <t>酒田河川国道事務所鶴岡国道維持出張所</t>
  </si>
  <si>
    <t>085</t>
  </si>
  <si>
    <t>酒田河川国道事務所月山国道維持出張所</t>
  </si>
  <si>
    <t>086</t>
  </si>
  <si>
    <t>新庄河川事務所</t>
  </si>
  <si>
    <t>087</t>
  </si>
  <si>
    <t>新庄河川事務所鳥越出張所</t>
  </si>
  <si>
    <t>088</t>
  </si>
  <si>
    <t>新庄河川事務所大石田出張所</t>
  </si>
  <si>
    <t>089</t>
  </si>
  <si>
    <t>新庄河川事務所鮭川出張所</t>
  </si>
  <si>
    <t>090</t>
  </si>
  <si>
    <t>新庄河川事務所立谷沢川砂防出張所</t>
  </si>
  <si>
    <t>091</t>
  </si>
  <si>
    <t>新庄河川事務所銅山川砂防出張所</t>
  </si>
  <si>
    <t>092</t>
  </si>
  <si>
    <t>新庄河川事務所寒河江川砂防出張所</t>
  </si>
  <si>
    <t>093</t>
  </si>
  <si>
    <t>新庄河川事務所赤川砂防出張所</t>
  </si>
  <si>
    <t>094</t>
  </si>
  <si>
    <t>福島河川国道事務所</t>
  </si>
  <si>
    <t>095</t>
  </si>
  <si>
    <t>福島河川国道事務所郡山出張所</t>
  </si>
  <si>
    <t>096</t>
  </si>
  <si>
    <t>福島河川国道事務所伏黒出張所</t>
  </si>
  <si>
    <t>097</t>
  </si>
  <si>
    <t xml:space="preserve">福島河川国道事務所吾妻山山系砂防出張所 </t>
  </si>
  <si>
    <t>098</t>
  </si>
  <si>
    <t>福島河川国道事務所吾妻山山系砂防出張所松川庁舎</t>
  </si>
  <si>
    <t>099</t>
  </si>
  <si>
    <t xml:space="preserve">福島河川国道事務所福島国道維持出張所 </t>
  </si>
  <si>
    <t>100</t>
  </si>
  <si>
    <t>福島河川国道事務所東北中央道維持出張所</t>
  </si>
  <si>
    <t>101</t>
  </si>
  <si>
    <t xml:space="preserve">福島河川国道事務所栗子国道維持出張所  </t>
  </si>
  <si>
    <t>102</t>
  </si>
  <si>
    <t>郡山国道事務所　</t>
  </si>
  <si>
    <t>103</t>
  </si>
  <si>
    <t>郡山国道事務所郡山維持出張所　</t>
  </si>
  <si>
    <t>104</t>
  </si>
  <si>
    <t>郡山国道事務所会津若松出張所　</t>
  </si>
  <si>
    <t>105</t>
  </si>
  <si>
    <t>郡山国道事務所安積出張所　</t>
  </si>
  <si>
    <t>107</t>
  </si>
  <si>
    <t>磐城国道事務所</t>
  </si>
  <si>
    <t>108</t>
  </si>
  <si>
    <t>磐城国道事務所平維持出張所</t>
  </si>
  <si>
    <t>109</t>
  </si>
  <si>
    <t>110</t>
  </si>
  <si>
    <t>磐城国道事務所原町維持出張所</t>
  </si>
  <si>
    <t>111</t>
  </si>
  <si>
    <t>磐城国道事務所相馬出張所</t>
  </si>
  <si>
    <t>112</t>
  </si>
  <si>
    <t>北上川ダム統合管理事務所</t>
  </si>
  <si>
    <t>113</t>
  </si>
  <si>
    <t>北上川ダム統合管理事務所管理第三課</t>
  </si>
  <si>
    <t>114</t>
  </si>
  <si>
    <t>北上川ダム統合管理事務所田瀬ダム管理支所</t>
  </si>
  <si>
    <t>115</t>
  </si>
  <si>
    <t>北上川ダム統合管理事務所湯田ダム管理支所</t>
  </si>
  <si>
    <t>116</t>
  </si>
  <si>
    <t>北上川ダム統合管理事務所胆沢ダム管理支所</t>
  </si>
  <si>
    <t>117</t>
  </si>
  <si>
    <t>最上川ダム統合管理事務所</t>
  </si>
  <si>
    <t>118</t>
  </si>
  <si>
    <t>最上川ダム統合管理事務所白川ダム管理支所</t>
  </si>
  <si>
    <t>119</t>
  </si>
  <si>
    <t>最上川ダム統合管理事務所長井ダム管理支所</t>
  </si>
  <si>
    <t>120</t>
  </si>
  <si>
    <t>岩木川ダム統合管理事務所浅瀬石川ダム管理支所</t>
    <rPh sb="0" eb="3">
      <t>イワキガワ</t>
    </rPh>
    <rPh sb="5" eb="7">
      <t>トウゴウ</t>
    </rPh>
    <rPh sb="7" eb="9">
      <t>カンリ</t>
    </rPh>
    <rPh sb="9" eb="12">
      <t>ジムショ</t>
    </rPh>
    <rPh sb="20" eb="21">
      <t>シ</t>
    </rPh>
    <phoneticPr fontId="3"/>
  </si>
  <si>
    <t>121</t>
  </si>
  <si>
    <t>鳴子ダム管理所</t>
  </si>
  <si>
    <t>122</t>
  </si>
  <si>
    <t>釜房ダム管理所</t>
  </si>
  <si>
    <t>123</t>
  </si>
  <si>
    <t>七ヶ宿ダム管理所</t>
  </si>
  <si>
    <t>124</t>
  </si>
  <si>
    <t>玉川ダム管理所</t>
  </si>
  <si>
    <t>125</t>
  </si>
  <si>
    <t>月山ダム管理所</t>
  </si>
  <si>
    <t>126</t>
  </si>
  <si>
    <t>三春ダム管理所</t>
  </si>
  <si>
    <t>127</t>
  </si>
  <si>
    <t>摺上川ダム管理所</t>
  </si>
  <si>
    <t>128</t>
  </si>
  <si>
    <t>東北技術事務所</t>
  </si>
  <si>
    <t>129</t>
  </si>
  <si>
    <t>東北国営公園事務所</t>
  </si>
  <si>
    <t>130</t>
  </si>
  <si>
    <t>盛岡営繕事務所</t>
  </si>
  <si>
    <t>131</t>
  </si>
  <si>
    <t>成瀬ダム工事事務所</t>
  </si>
  <si>
    <t>132</t>
  </si>
  <si>
    <t>青森港湾事務所</t>
  </si>
  <si>
    <t>133</t>
  </si>
  <si>
    <t>八戸港湾・空港整備事務所</t>
  </si>
  <si>
    <t>134</t>
  </si>
  <si>
    <t>八戸港湾・空港整備事務所建設管理官室</t>
  </si>
  <si>
    <t>135</t>
  </si>
  <si>
    <t>釜石港湾事務所</t>
  </si>
  <si>
    <t>136</t>
  </si>
  <si>
    <t>釜石港湾事務所久慈港出張所</t>
  </si>
  <si>
    <t>137</t>
  </si>
  <si>
    <t>釜石港湾事務所宮古港出張所</t>
  </si>
  <si>
    <t>139</t>
  </si>
  <si>
    <t>塩釜港港湾・空港整備事務所</t>
  </si>
  <si>
    <t>140</t>
  </si>
  <si>
    <t>塩釜港港湾・空港整備事務所石巻港出張所</t>
  </si>
  <si>
    <t>141</t>
  </si>
  <si>
    <t>秋田港湾事務所</t>
  </si>
  <si>
    <t>142</t>
  </si>
  <si>
    <t>秋田港湾事務所能代港出張所</t>
  </si>
  <si>
    <t>143</t>
  </si>
  <si>
    <t>酒田港湾事務所</t>
  </si>
  <si>
    <t>144</t>
  </si>
  <si>
    <t>酒田港湾事務所保全課</t>
  </si>
  <si>
    <t>145</t>
  </si>
  <si>
    <t>小名浜港湾事務所</t>
  </si>
  <si>
    <t>146</t>
  </si>
  <si>
    <t>小名浜港湾事務所相馬港出張所</t>
  </si>
  <si>
    <t>147</t>
  </si>
  <si>
    <t>仙台港湾空港技術調査事務所</t>
  </si>
  <si>
    <t>148</t>
  </si>
  <si>
    <t>三陸国道事務所宮古西維持出張所</t>
    <rPh sb="0" eb="1">
      <t>サンリク</t>
    </rPh>
    <rPh sb="1" eb="3">
      <t>コクドウ</t>
    </rPh>
    <rPh sb="3" eb="6">
      <t>ジムショ</t>
    </rPh>
    <rPh sb="6" eb="8">
      <t>ミヤコ</t>
    </rPh>
    <rPh sb="8" eb="9">
      <t>ニシ</t>
    </rPh>
    <rPh sb="9" eb="11">
      <t>イジ</t>
    </rPh>
    <rPh sb="11" eb="14">
      <t>シュッチョウショ</t>
    </rPh>
    <phoneticPr fontId="3"/>
  </si>
  <si>
    <t>北陸地方整備局</t>
    <rPh sb="0" eb="2">
      <t>ホクリク</t>
    </rPh>
    <rPh sb="2" eb="4">
      <t>チホウ</t>
    </rPh>
    <rPh sb="4" eb="6">
      <t>セイビ</t>
    </rPh>
    <rPh sb="6" eb="7">
      <t>キョク</t>
    </rPh>
    <phoneticPr fontId="3"/>
  </si>
  <si>
    <t>利賀ダム</t>
  </si>
  <si>
    <t>阿賀川</t>
  </si>
  <si>
    <t>155</t>
  </si>
  <si>
    <t>新潟技調</t>
  </si>
  <si>
    <t>飯豊</t>
  </si>
  <si>
    <t>154</t>
  </si>
  <si>
    <t>敦賀港</t>
  </si>
  <si>
    <t>大町</t>
  </si>
  <si>
    <t>千曲</t>
  </si>
  <si>
    <t>神通</t>
  </si>
  <si>
    <t>羽越</t>
  </si>
  <si>
    <t>松本</t>
  </si>
  <si>
    <t>長国</t>
  </si>
  <si>
    <t>新国</t>
  </si>
  <si>
    <t>高田</t>
  </si>
  <si>
    <t>立山</t>
  </si>
  <si>
    <t>三国</t>
  </si>
  <si>
    <t>152</t>
  </si>
  <si>
    <t>伏木富山港</t>
  </si>
  <si>
    <t>富山</t>
  </si>
  <si>
    <t>106</t>
  </si>
  <si>
    <t>湯沢</t>
  </si>
  <si>
    <t>信濃川</t>
  </si>
  <si>
    <t>金沢営繕</t>
  </si>
  <si>
    <t>阿賀野川</t>
  </si>
  <si>
    <t>信下</t>
  </si>
  <si>
    <t>153</t>
  </si>
  <si>
    <t>金沢港</t>
  </si>
  <si>
    <t>北技</t>
  </si>
  <si>
    <t>黒部</t>
  </si>
  <si>
    <t>公園</t>
  </si>
  <si>
    <t>151</t>
  </si>
  <si>
    <t>新潟港</t>
  </si>
  <si>
    <t>関東地方整備局</t>
    <rPh sb="0" eb="2">
      <t>カントウ</t>
    </rPh>
    <rPh sb="2" eb="4">
      <t>チホウ</t>
    </rPh>
    <rPh sb="4" eb="6">
      <t>セイビ</t>
    </rPh>
    <rPh sb="6" eb="7">
      <t>キョク</t>
    </rPh>
    <phoneticPr fontId="3"/>
  </si>
  <si>
    <t>川崎国道事務所</t>
  </si>
  <si>
    <t>北首都国道事務所</t>
  </si>
  <si>
    <t>渡良瀬川河川事務所</t>
  </si>
  <si>
    <t>大宮国道事務所</t>
  </si>
  <si>
    <t>荒川上流河川事務所</t>
  </si>
  <si>
    <t>東京外かく環状国道事務所</t>
  </si>
  <si>
    <t>日光砂防事務所</t>
  </si>
  <si>
    <t>横浜営繕事務所</t>
  </si>
  <si>
    <t>二瀬ダム管理所</t>
  </si>
  <si>
    <t>霞ヶ浦導水工事事務所</t>
  </si>
  <si>
    <t>長野営繕事務所</t>
  </si>
  <si>
    <t>利根川上流河川事務所</t>
  </si>
  <si>
    <t>利根川下流河川事務所</t>
  </si>
  <si>
    <t>東京第二営繕事務所</t>
  </si>
  <si>
    <t>京浜河川事務所</t>
  </si>
  <si>
    <t>宇都宮国道事務所</t>
  </si>
  <si>
    <t>富士川砂防事務所</t>
  </si>
  <si>
    <t>霞ヶ浦河川事務所</t>
  </si>
  <si>
    <t>宇都宮営繕事務所</t>
  </si>
  <si>
    <t>利根川ダム統合管理事務所</t>
  </si>
  <si>
    <t>品木ダム管理所</t>
  </si>
  <si>
    <t>相模川水系広域ダム管理事務所</t>
  </si>
  <si>
    <t>関東技術事務所</t>
  </si>
  <si>
    <t>国営常陸海浜公園事務所</t>
  </si>
  <si>
    <t>横浜国道事務所</t>
  </si>
  <si>
    <t>甲武営繕事務所</t>
  </si>
  <si>
    <t>常総国道事務所</t>
  </si>
  <si>
    <t>東京第一営繕事務所</t>
  </si>
  <si>
    <t>長野国道事務所</t>
  </si>
  <si>
    <t>千葉国道事務所</t>
  </si>
  <si>
    <t>下館河川事務所</t>
  </si>
  <si>
    <t>関東地方整備局（さいたま庁舎）</t>
  </si>
  <si>
    <t>国営昭和記念公園事務所</t>
  </si>
  <si>
    <t>東京国道事務所</t>
  </si>
  <si>
    <t>荒川下流河川事務所</t>
  </si>
  <si>
    <t>甲府河川国道事務所</t>
  </si>
  <si>
    <t>髙﨑河川国道事務所</t>
  </si>
  <si>
    <t>常陸河川国道事務所</t>
  </si>
  <si>
    <t>鬼怒川ダム統合管理事務所</t>
  </si>
  <si>
    <t>首都国道事務所</t>
  </si>
  <si>
    <t>利根水系砂防事務所</t>
  </si>
  <si>
    <t>江戸川河川事務所</t>
  </si>
  <si>
    <t>鹿島港湾・空港整備事務所</t>
  </si>
  <si>
    <t>千葉港湾事務所</t>
  </si>
  <si>
    <t>東京港湾事務所</t>
  </si>
  <si>
    <t>東京空港整備事務所</t>
  </si>
  <si>
    <t>京浜港湾事務所</t>
  </si>
  <si>
    <t>東京湾口航路事務所</t>
  </si>
  <si>
    <t>横浜港湾空港技術調査事務所</t>
  </si>
  <si>
    <t>特定離島港湾事務所</t>
  </si>
  <si>
    <t>関東地方整備局（横浜庁舎）</t>
  </si>
  <si>
    <t>相武国道事務所</t>
  </si>
  <si>
    <t>中部地方整備局</t>
  </si>
  <si>
    <t>港湾関係</t>
  </si>
  <si>
    <t>多治見</t>
  </si>
  <si>
    <t>木曽上</t>
  </si>
  <si>
    <t>越美</t>
  </si>
  <si>
    <t>新丸山ダム</t>
  </si>
  <si>
    <t>岐阜国道</t>
  </si>
  <si>
    <t>高山国道</t>
  </si>
  <si>
    <t>丸山ダム</t>
  </si>
  <si>
    <t>沼津河川国道</t>
  </si>
  <si>
    <t>浜松河川国道</t>
  </si>
  <si>
    <t>静岡河川</t>
  </si>
  <si>
    <t>富士砂防</t>
  </si>
  <si>
    <t xml:space="preserve">静岡国道 </t>
  </si>
  <si>
    <t>長島ダム</t>
  </si>
  <si>
    <t>静岡営繕</t>
  </si>
  <si>
    <t>庄内川河川</t>
  </si>
  <si>
    <t>豊橋河川</t>
  </si>
  <si>
    <t>設楽ダム</t>
  </si>
  <si>
    <t>名古屋国道</t>
  </si>
  <si>
    <t>愛知国道</t>
  </si>
  <si>
    <t>名四国道</t>
  </si>
  <si>
    <t>矢作ダム</t>
  </si>
  <si>
    <t xml:space="preserve">中部技術 </t>
  </si>
  <si>
    <t>三重河川国道</t>
  </si>
  <si>
    <t>木曽川下流</t>
  </si>
  <si>
    <t>紀勢国道</t>
  </si>
  <si>
    <t>北勢国道</t>
  </si>
  <si>
    <t>蓮ダム</t>
  </si>
  <si>
    <t>天竜川上流</t>
  </si>
  <si>
    <t>三峰川総合</t>
  </si>
  <si>
    <t>飯田国道</t>
  </si>
  <si>
    <t>天ダム統管</t>
  </si>
  <si>
    <t>近畿地方整備局</t>
  </si>
  <si>
    <t>大阪局</t>
  </si>
  <si>
    <t>神戸局</t>
  </si>
  <si>
    <t>保全指導・監督室</t>
  </si>
  <si>
    <t>福井河川国道事務所</t>
  </si>
  <si>
    <t>足羽川ダム工事事務所</t>
  </si>
  <si>
    <t>琵琶湖河川事務所</t>
  </si>
  <si>
    <t>大戸川ダム工事事務所</t>
  </si>
  <si>
    <t>滋賀国道事務所</t>
  </si>
  <si>
    <t>福知山河川国道事務所</t>
  </si>
  <si>
    <t>京都国道事務所</t>
  </si>
  <si>
    <t>舞鶴港湾事務所</t>
  </si>
  <si>
    <t>淀川河川事務所</t>
  </si>
  <si>
    <t>猪名川河川事務所</t>
  </si>
  <si>
    <t>大和川河川事務所</t>
  </si>
  <si>
    <t>大阪国道事務所</t>
  </si>
  <si>
    <t>浪速国道事務所</t>
  </si>
  <si>
    <t>大阪港湾・空港整備事務所</t>
  </si>
  <si>
    <t>姫路河川国道事務所</t>
  </si>
  <si>
    <t>豊岡河川国道事務所</t>
  </si>
  <si>
    <t>六甲砂防事務所</t>
  </si>
  <si>
    <t>兵庫国道事務所</t>
  </si>
  <si>
    <t>神戸港湾事務所</t>
  </si>
  <si>
    <t>紀伊山系砂防事務所</t>
  </si>
  <si>
    <t>奈良国道事務所</t>
  </si>
  <si>
    <t>和歌山河川国道事務所</t>
  </si>
  <si>
    <t>紀南河川国道事務所</t>
  </si>
  <si>
    <t>和歌山港湾事務所</t>
  </si>
  <si>
    <t>木津川上流河川事務所</t>
  </si>
  <si>
    <t>九頭竜川ダム統合管理事務所</t>
  </si>
  <si>
    <t>淀川ダム統合管理事務所</t>
  </si>
  <si>
    <t>紀の川ダム統合管理事務所</t>
  </si>
  <si>
    <t>近畿技術事務所</t>
  </si>
  <si>
    <t>神戸港湾空港技術調査事務所</t>
  </si>
  <si>
    <t>国営明石海峡公園事務所</t>
  </si>
  <si>
    <t>国営飛鳥歴史公園事務所</t>
  </si>
  <si>
    <t>京都営繕事務所</t>
  </si>
  <si>
    <t>中国地方整備局</t>
  </si>
  <si>
    <t>山口河川国道事務所</t>
  </si>
  <si>
    <t>四国地方整備局</t>
  </si>
  <si>
    <t>徳島河川国道事務所</t>
  </si>
  <si>
    <t>那賀川河川事務所</t>
  </si>
  <si>
    <t>四国山地砂防事務所</t>
  </si>
  <si>
    <t>香川河川国道事務所</t>
  </si>
  <si>
    <t>松山河川国道事務所</t>
  </si>
  <si>
    <t>大洲河川国道事務所</t>
  </si>
  <si>
    <t>山鳥坂ダム工事事務所</t>
  </si>
  <si>
    <t>高知河川国道事務所</t>
  </si>
  <si>
    <t>中村河川国道事務所</t>
  </si>
  <si>
    <t>土佐国道事務所</t>
  </si>
  <si>
    <t>吉野川ダム統合管理事務所</t>
  </si>
  <si>
    <t>大渡ダム管理所</t>
  </si>
  <si>
    <t>四国技術事務所</t>
  </si>
  <si>
    <t>小松島港湾・空港整備事務所</t>
  </si>
  <si>
    <t>高松港湾・空港整備事務所</t>
  </si>
  <si>
    <t>松山港湾・空港整備事務所</t>
  </si>
  <si>
    <t>高知港湾・空港整備事務所</t>
  </si>
  <si>
    <t>高松港湾空港技術調査事務所</t>
  </si>
  <si>
    <t>九州地方整備局</t>
  </si>
  <si>
    <t>本局（建設＋港湾）</t>
  </si>
  <si>
    <t>筑後川河川事務所</t>
  </si>
  <si>
    <t>遠賀川河川事務所</t>
  </si>
  <si>
    <t>福国</t>
  </si>
  <si>
    <t>北九州国道事務所</t>
  </si>
  <si>
    <t>武雄河川事務所</t>
  </si>
  <si>
    <t>佐国</t>
  </si>
  <si>
    <t>長崎河川国道事務所</t>
  </si>
  <si>
    <t>雲仙復興事務所</t>
  </si>
  <si>
    <t>熊本河国</t>
  </si>
  <si>
    <t>八代河川国道事務所</t>
  </si>
  <si>
    <t>菊池川河川</t>
  </si>
  <si>
    <t>川辺川ダム砂防事務所</t>
  </si>
  <si>
    <t>立野ダム工事事務所</t>
  </si>
  <si>
    <t>大分河川国道事務所</t>
  </si>
  <si>
    <t>佐伯河川国道事務所 (003)</t>
  </si>
  <si>
    <t>山国川河川事務所</t>
  </si>
  <si>
    <t>大分川ダム工事事務所</t>
  </si>
  <si>
    <t>宮崎河川国道</t>
  </si>
  <si>
    <t>延岡河川国道事務所</t>
  </si>
  <si>
    <t>大隅河川国道事務所</t>
  </si>
  <si>
    <t>川内川</t>
  </si>
  <si>
    <t>鹿児島国道事務所</t>
  </si>
  <si>
    <t>ダム統管</t>
  </si>
  <si>
    <t>緑川ダム管理所</t>
  </si>
  <si>
    <t>鶴田ダム管理所</t>
  </si>
  <si>
    <t>九州技術事務所</t>
  </si>
  <si>
    <t xml:space="preserve">国営海の中道　海浜公園事務所 </t>
  </si>
  <si>
    <t>国営海の中道　歴史公園課</t>
  </si>
  <si>
    <t>熊本営繕事務所</t>
  </si>
  <si>
    <t>鹿児島営繕事務所</t>
  </si>
  <si>
    <t>下関港湾事務所</t>
  </si>
  <si>
    <t>北九州港湾・空港整備事務所</t>
  </si>
  <si>
    <t>博多港湾・空港整備事務所</t>
  </si>
  <si>
    <t>苅田港湾事務所</t>
  </si>
  <si>
    <t>唐津港湾事務所</t>
  </si>
  <si>
    <t>長崎港湾・空港整備事務所</t>
  </si>
  <si>
    <t>熊本港湾・空港整備事務所</t>
  </si>
  <si>
    <t>別府港湾・空港整備事務所</t>
  </si>
  <si>
    <t>宮崎港湾・空港整備事務所</t>
  </si>
  <si>
    <t>鹿児島港湾・空港整備事務所</t>
  </si>
  <si>
    <t>志布志港湾事務所</t>
  </si>
  <si>
    <t>関門航路事務所</t>
  </si>
  <si>
    <t>下関港湾空港技術調査事務所</t>
  </si>
  <si>
    <t>熊本復興事務所</t>
  </si>
  <si>
    <t>北海道開発局</t>
  </si>
  <si>
    <t>北海道開発局本局</t>
  </si>
  <si>
    <t>北海道開発局札幌開発建設部</t>
  </si>
  <si>
    <t>北海道開発局函館開発建設部</t>
  </si>
  <si>
    <t>北海道開発局小樽開発建設部</t>
  </si>
  <si>
    <t>北海道開発局旭川開発建設部</t>
  </si>
  <si>
    <t>北海道開発局室蘭開発建設部</t>
  </si>
  <si>
    <t>北海道開発局釧路開発建設部</t>
  </si>
  <si>
    <t>北海道開発局帯広開発建設部</t>
  </si>
  <si>
    <t>北海道開発局網走開発建設部</t>
  </si>
  <si>
    <t>北海道開発局留萌開発建設部</t>
  </si>
  <si>
    <t>北海道開発局稚内開発建設部</t>
  </si>
  <si>
    <t>北海道運輸局札幌庁舎</t>
  </si>
  <si>
    <t>北海道運輸局札幌運輸支局</t>
  </si>
  <si>
    <t>北海道運輸局函館運輸支局</t>
  </si>
  <si>
    <t>北海道運輸局旭川運輸支局本庁舎</t>
  </si>
  <si>
    <t>北海道運輸局旭川運輸支局稚内庁舎</t>
  </si>
  <si>
    <t>北海道運輸局室蘭運輸支局本庁舎</t>
  </si>
  <si>
    <t>北海道運輸局室蘭運輸支局入江町庁舎</t>
  </si>
  <si>
    <t>北海道運輸局室蘭運輸支局苫小牧海事事務所</t>
  </si>
  <si>
    <t>北海道運輸局釧路運輸支局</t>
  </si>
  <si>
    <t>北海道運輸局帯広運輸支局</t>
  </si>
  <si>
    <t>北海道運輸局北見運輸支局</t>
  </si>
  <si>
    <t>東北運輸局</t>
  </si>
  <si>
    <t>東北運輸局青森運輸支局</t>
  </si>
  <si>
    <t>東北運輸局青森運輸支局八戸自動車検査登録事務所</t>
  </si>
  <si>
    <t>東北運輸局青森運輸支局八戸海事事務所</t>
  </si>
  <si>
    <t>東北運輸局岩手運輸支局</t>
  </si>
  <si>
    <t>東北運輸局岩手運輸支局宮古庁舎</t>
  </si>
  <si>
    <t>東北運輸局宮城運輸支局</t>
  </si>
  <si>
    <t>東北運輸局気仙沼海事事務所</t>
  </si>
  <si>
    <t>東北運輸局石巻海事事務所</t>
  </si>
  <si>
    <t>東北運輸局秋田運輸支局</t>
  </si>
  <si>
    <t>東北運輸局山形運輸支局</t>
  </si>
  <si>
    <t>東北運輸局山形運輸支局酒田庁舎</t>
  </si>
  <si>
    <t>東北運輸局山形運輸支局庄内自動車検査登録事務所</t>
  </si>
  <si>
    <t>東北運輸局福島運輸支局</t>
  </si>
  <si>
    <t>東北運輸局福島運輸支局小名浜庁舎</t>
  </si>
  <si>
    <t>東北運輸局福島運輸支局いわき自動車検査登録事務所</t>
  </si>
  <si>
    <t>北陸信越運輸局（本局）</t>
  </si>
  <si>
    <t>新潟運輸支局</t>
  </si>
  <si>
    <t>長野運輸支局</t>
  </si>
  <si>
    <t>富山運輸支局</t>
  </si>
  <si>
    <t>富山運輸支局（伏木庁舎）</t>
  </si>
  <si>
    <t>石川運輸支局</t>
  </si>
  <si>
    <t>石川運輸支局（七尾庁舎）</t>
  </si>
  <si>
    <t>関東運輸局</t>
  </si>
  <si>
    <t>中部運輸局</t>
  </si>
  <si>
    <t>近畿運輸局</t>
  </si>
  <si>
    <t>近畿運輸局本局</t>
  </si>
  <si>
    <t>近畿運輸局大阪支局</t>
  </si>
  <si>
    <t>近畿運輸局京都支局</t>
  </si>
  <si>
    <t>近畿運輸局奈良支局</t>
  </si>
  <si>
    <t>近畿運輸局滋賀支局</t>
  </si>
  <si>
    <t>近畿運輸局和歌山支局</t>
  </si>
  <si>
    <t>近畿運輸局なにわ登録事務所</t>
  </si>
  <si>
    <t>近畿運輸局和泉登録事務所</t>
  </si>
  <si>
    <t>近畿運輸局京都支局舞鶴庁舎</t>
  </si>
  <si>
    <t>近畿運輸局勝浦海事事務所</t>
  </si>
  <si>
    <t>近畿運輸局京都南検査登録事務所</t>
  </si>
  <si>
    <t>神戸運輸監理部</t>
  </si>
  <si>
    <t>四国運輸局</t>
  </si>
  <si>
    <t>徳島運輸支局</t>
  </si>
  <si>
    <t>香川運輸支局</t>
  </si>
  <si>
    <t>愛媛運輸支局</t>
  </si>
  <si>
    <t>高知運輸支局</t>
  </si>
  <si>
    <t>今治海事事務所</t>
  </si>
  <si>
    <t>宇和島海事事務所</t>
  </si>
  <si>
    <t>四国運輸局 サンポート合同庁舎</t>
  </si>
  <si>
    <t>九州運輸局</t>
  </si>
  <si>
    <t>東京航空局</t>
  </si>
  <si>
    <t>東京局</t>
  </si>
  <si>
    <t>丘珠事</t>
  </si>
  <si>
    <t>新千歳空港事務所</t>
  </si>
  <si>
    <t>稚内事</t>
  </si>
  <si>
    <t>函館事</t>
  </si>
  <si>
    <t>釧路事</t>
  </si>
  <si>
    <t>三沢事</t>
  </si>
  <si>
    <t>仙台空港事務所</t>
  </si>
  <si>
    <t>成田空港事務所</t>
  </si>
  <si>
    <t>東京空港事務所</t>
  </si>
  <si>
    <t>新潟空港事務所</t>
  </si>
  <si>
    <t>百里空港事務所</t>
  </si>
  <si>
    <t>旭川出</t>
  </si>
  <si>
    <t>帯広出</t>
  </si>
  <si>
    <t>女満別空港出張所</t>
  </si>
  <si>
    <t>青森出</t>
  </si>
  <si>
    <t>花巻空港出張所</t>
  </si>
  <si>
    <t>山形空港出張所</t>
  </si>
  <si>
    <t>福島出</t>
  </si>
  <si>
    <t>大島出</t>
  </si>
  <si>
    <t>松本出</t>
  </si>
  <si>
    <t>静岡出</t>
  </si>
  <si>
    <t>秋田（空・レ）</t>
  </si>
  <si>
    <t>大阪航空局</t>
    <rPh sb="0" eb="2">
      <t>オオサカ</t>
    </rPh>
    <rPh sb="2" eb="5">
      <t>コウクウキョク</t>
    </rPh>
    <phoneticPr fontId="3"/>
  </si>
  <si>
    <t>小松空港事務所</t>
  </si>
  <si>
    <t>中部空港事務所</t>
  </si>
  <si>
    <t>大阪空港事務所</t>
  </si>
  <si>
    <t>八尾空港事務所</t>
  </si>
  <si>
    <t>関西空港事務所</t>
  </si>
  <si>
    <t>美保空港事務所</t>
  </si>
  <si>
    <t>広島空港事務所</t>
  </si>
  <si>
    <t>岩国空港事務所</t>
  </si>
  <si>
    <t>徳島空港事務所</t>
  </si>
  <si>
    <t>高松空港事務所</t>
  </si>
  <si>
    <t>松山空港事務所</t>
  </si>
  <si>
    <t>高知空港事務所</t>
  </si>
  <si>
    <t>福岡空港事務所</t>
  </si>
  <si>
    <t>北九州空港事務所</t>
  </si>
  <si>
    <t>長崎空港事務所</t>
  </si>
  <si>
    <t>熊本空港事務所</t>
  </si>
  <si>
    <t>大分空港事務所</t>
  </si>
  <si>
    <t>宮崎空港事務所</t>
  </si>
  <si>
    <t>鹿児島空港事務所</t>
  </si>
  <si>
    <t>那覇空港事務所</t>
  </si>
  <si>
    <t>富山空港出張所</t>
  </si>
  <si>
    <t>神戸空港出張所</t>
  </si>
  <si>
    <t>南紀白浜空港出張所</t>
  </si>
  <si>
    <t>出雲空港出張所</t>
  </si>
  <si>
    <t>岡山空港出張所</t>
  </si>
  <si>
    <t>山口宇部空港出張所</t>
  </si>
  <si>
    <t>佐賀空港出張所</t>
  </si>
  <si>
    <t>奄美空港出張所</t>
  </si>
  <si>
    <t>石垣空港出張所</t>
  </si>
  <si>
    <t>宮古空港・航空路監視レーダー事務所</t>
  </si>
  <si>
    <t>大阪航空局</t>
  </si>
  <si>
    <t>東京航空交通管制部</t>
  </si>
  <si>
    <t>福岡航空交通管制部</t>
  </si>
  <si>
    <t>神戸航空交通管制部</t>
    <rPh sb="0" eb="2">
      <t>コウベ</t>
    </rPh>
    <phoneticPr fontId="3"/>
  </si>
  <si>
    <t>札幌管区気象台及び管内気象官署（旧　函館海洋気象台含む）</t>
    <rPh sb="0" eb="2">
      <t>サッポロ</t>
    </rPh>
    <rPh sb="2" eb="4">
      <t>カンク</t>
    </rPh>
    <rPh sb="4" eb="7">
      <t>キショウダイ</t>
    </rPh>
    <rPh sb="7" eb="8">
      <t>オヨ</t>
    </rPh>
    <rPh sb="9" eb="11">
      <t>カンナイ</t>
    </rPh>
    <rPh sb="11" eb="13">
      <t>キショウ</t>
    </rPh>
    <rPh sb="13" eb="15">
      <t>カンショ</t>
    </rPh>
    <rPh sb="16" eb="17">
      <t>キュウ</t>
    </rPh>
    <rPh sb="25" eb="26">
      <t>フク</t>
    </rPh>
    <phoneticPr fontId="3"/>
  </si>
  <si>
    <t>仙台管区気象台及び管内気象官署</t>
    <rPh sb="0" eb="2">
      <t>センダイ</t>
    </rPh>
    <rPh sb="2" eb="4">
      <t>カンク</t>
    </rPh>
    <rPh sb="4" eb="7">
      <t>キショウダイ</t>
    </rPh>
    <phoneticPr fontId="3"/>
  </si>
  <si>
    <t>東京管区気象台及び管内気象官署</t>
  </si>
  <si>
    <t>大阪管区気象台及び管内気象官署（旧　神戸海洋気象台含む）</t>
    <rPh sb="16" eb="17">
      <t>キュウ</t>
    </rPh>
    <rPh sb="25" eb="26">
      <t>フク</t>
    </rPh>
    <phoneticPr fontId="3"/>
  </si>
  <si>
    <t>福岡管区気象台及び管内気象官署（旧　長崎海洋気象台含む）</t>
    <rPh sb="0" eb="2">
      <t>フクオカ</t>
    </rPh>
    <rPh sb="2" eb="4">
      <t>カンク</t>
    </rPh>
    <rPh sb="4" eb="7">
      <t>キショウダイ</t>
    </rPh>
    <rPh sb="16" eb="17">
      <t>キュウ</t>
    </rPh>
    <rPh sb="25" eb="26">
      <t>フク</t>
    </rPh>
    <phoneticPr fontId="3"/>
  </si>
  <si>
    <t>福岡管区気象台</t>
  </si>
  <si>
    <t>下関地方気象台</t>
  </si>
  <si>
    <t>佐賀地方気象台</t>
  </si>
  <si>
    <t>長崎地方気象台</t>
  </si>
  <si>
    <t>熊本地方気象台</t>
  </si>
  <si>
    <t>大分地方気象台</t>
  </si>
  <si>
    <t>宮崎地方気象台</t>
  </si>
  <si>
    <t>鹿児島地方気象台</t>
  </si>
  <si>
    <t>名瀬測候所</t>
  </si>
  <si>
    <t>南鳥島気象観測所</t>
    <rPh sb="0" eb="3">
      <t>ミナミトリシマ</t>
    </rPh>
    <rPh sb="3" eb="5">
      <t>キショウ</t>
    </rPh>
    <rPh sb="5" eb="8">
      <t>カンソクショ</t>
    </rPh>
    <phoneticPr fontId="3"/>
  </si>
  <si>
    <t>海洋気象観測船</t>
    <rPh sb="0" eb="2">
      <t>カイヨウ</t>
    </rPh>
    <rPh sb="2" eb="4">
      <t>キショウ</t>
    </rPh>
    <rPh sb="4" eb="7">
      <t>カンソクセン</t>
    </rPh>
    <phoneticPr fontId="3"/>
  </si>
  <si>
    <t>父島気象観測所</t>
    <rPh sb="0" eb="2">
      <t>チチジマ</t>
    </rPh>
    <rPh sb="2" eb="4">
      <t>キショウ</t>
    </rPh>
    <rPh sb="4" eb="7">
      <t>カンソクショ</t>
    </rPh>
    <phoneticPr fontId="3"/>
  </si>
  <si>
    <t>大気環境観測所</t>
    <rPh sb="0" eb="2">
      <t>タイキ</t>
    </rPh>
    <rPh sb="2" eb="4">
      <t>カンキョウ</t>
    </rPh>
    <rPh sb="4" eb="7">
      <t>カンソクショ</t>
    </rPh>
    <phoneticPr fontId="3"/>
  </si>
  <si>
    <t>松代地震観測所</t>
  </si>
  <si>
    <t>沖縄気象台</t>
  </si>
  <si>
    <t>日本海海洋気象センター（旧　舞鶴海洋気象台）</t>
    <rPh sb="12" eb="13">
      <t>キュウ</t>
    </rPh>
    <phoneticPr fontId="3"/>
  </si>
  <si>
    <t>気象研究所</t>
  </si>
  <si>
    <t>気象衛星センター</t>
  </si>
  <si>
    <t>施設管理課</t>
  </si>
  <si>
    <t>高層気象台</t>
  </si>
  <si>
    <t>地磁気観測所</t>
  </si>
  <si>
    <t>気象大学校</t>
  </si>
  <si>
    <t>運輸安全委員会　函館</t>
    <rPh sb="0" eb="2">
      <t>ウンユ</t>
    </rPh>
    <rPh sb="2" eb="4">
      <t>アンゼン</t>
    </rPh>
    <rPh sb="4" eb="7">
      <t>イインカイ</t>
    </rPh>
    <rPh sb="8" eb="10">
      <t>ハコダテ</t>
    </rPh>
    <phoneticPr fontId="3"/>
  </si>
  <si>
    <t>運輸安全委員会　仙台</t>
    <rPh sb="0" eb="2">
      <t>ウンユ</t>
    </rPh>
    <rPh sb="2" eb="4">
      <t>アンゼン</t>
    </rPh>
    <rPh sb="4" eb="7">
      <t>イインカイ</t>
    </rPh>
    <rPh sb="8" eb="10">
      <t>センダイ</t>
    </rPh>
    <phoneticPr fontId="3"/>
  </si>
  <si>
    <t>運輸安全委員会　横浜</t>
    <rPh sb="0" eb="2">
      <t>ウンユ</t>
    </rPh>
    <rPh sb="2" eb="4">
      <t>アンゼン</t>
    </rPh>
    <rPh sb="4" eb="7">
      <t>イインカイ</t>
    </rPh>
    <rPh sb="8" eb="10">
      <t>ヨコハマ</t>
    </rPh>
    <phoneticPr fontId="3"/>
  </si>
  <si>
    <t>運輸安全委員会　神戸</t>
    <rPh sb="0" eb="2">
      <t>ウンユ</t>
    </rPh>
    <rPh sb="2" eb="4">
      <t>アンゼン</t>
    </rPh>
    <rPh sb="4" eb="7">
      <t>イインカイ</t>
    </rPh>
    <rPh sb="8" eb="10">
      <t>コウベ</t>
    </rPh>
    <phoneticPr fontId="3"/>
  </si>
  <si>
    <t>運輸安全委員会　広島</t>
    <rPh sb="0" eb="2">
      <t>ウンユ</t>
    </rPh>
    <rPh sb="2" eb="4">
      <t>アンゼン</t>
    </rPh>
    <rPh sb="4" eb="7">
      <t>イインカイ</t>
    </rPh>
    <rPh sb="8" eb="10">
      <t>ヒロシマ</t>
    </rPh>
    <phoneticPr fontId="3"/>
  </si>
  <si>
    <t>運輸安全委員会　門司</t>
    <rPh sb="0" eb="2">
      <t>ウンユ</t>
    </rPh>
    <rPh sb="2" eb="4">
      <t>アンゼン</t>
    </rPh>
    <rPh sb="4" eb="7">
      <t>イインカイ</t>
    </rPh>
    <rPh sb="8" eb="10">
      <t>モジ</t>
    </rPh>
    <phoneticPr fontId="3"/>
  </si>
  <si>
    <t>運輸安全委員会　長崎</t>
    <rPh sb="0" eb="2">
      <t>ウンユ</t>
    </rPh>
    <rPh sb="2" eb="4">
      <t>アンゼン</t>
    </rPh>
    <rPh sb="4" eb="7">
      <t>イインカイ</t>
    </rPh>
    <rPh sb="8" eb="10">
      <t>ナガサキ</t>
    </rPh>
    <phoneticPr fontId="3"/>
  </si>
  <si>
    <t>運輸安全委員会　那覇</t>
    <rPh sb="0" eb="2">
      <t>ウンユ</t>
    </rPh>
    <rPh sb="2" eb="4">
      <t>アンゼン</t>
    </rPh>
    <rPh sb="4" eb="7">
      <t>イインカイ</t>
    </rPh>
    <rPh sb="8" eb="10">
      <t>ナハ</t>
    </rPh>
    <phoneticPr fontId="3"/>
  </si>
  <si>
    <t>海上保安大学校（呉）</t>
    <rPh sb="8" eb="9">
      <t>クレ</t>
    </rPh>
    <phoneticPr fontId="3"/>
  </si>
  <si>
    <t>海上保安学校（舞鶴）</t>
    <rPh sb="7" eb="9">
      <t>マイヅル</t>
    </rPh>
    <phoneticPr fontId="3"/>
  </si>
  <si>
    <t>海上保安学校門司分校</t>
  </si>
  <si>
    <t>海上保安学校宮城分校</t>
  </si>
  <si>
    <t>第一管区海上保安本部</t>
  </si>
  <si>
    <t>第二管区海上保安本部</t>
  </si>
  <si>
    <t>第三管区海上保安本部</t>
  </si>
  <si>
    <t>第四管区海上保安本部</t>
  </si>
  <si>
    <t>第五管区海上保安本部</t>
  </si>
  <si>
    <t>第六管区海上保安本部</t>
  </si>
  <si>
    <t>第七管区海上保安本部</t>
  </si>
  <si>
    <t>第八管区海上保安本部</t>
  </si>
  <si>
    <t>第九管区海上保安本部</t>
  </si>
  <si>
    <t>第十管区海上保安本部</t>
  </si>
  <si>
    <t>第十一管区海上保安本部</t>
  </si>
  <si>
    <t>大臣官房環境保健部環境保健企画管理課公害補償審査室</t>
    <rPh sb="0" eb="2">
      <t>ダイジン</t>
    </rPh>
    <rPh sb="2" eb="4">
      <t>カンボウ</t>
    </rPh>
    <rPh sb="4" eb="6">
      <t>カンキョウ</t>
    </rPh>
    <rPh sb="6" eb="9">
      <t>ホケンブ</t>
    </rPh>
    <rPh sb="9" eb="11">
      <t>カンキョウ</t>
    </rPh>
    <rPh sb="11" eb="13">
      <t>ホケン</t>
    </rPh>
    <rPh sb="13" eb="15">
      <t>キカク</t>
    </rPh>
    <rPh sb="15" eb="17">
      <t>カンリ</t>
    </rPh>
    <rPh sb="17" eb="18">
      <t>カ</t>
    </rPh>
    <rPh sb="18" eb="20">
      <t>コウガイ</t>
    </rPh>
    <rPh sb="20" eb="22">
      <t>ホショウ</t>
    </rPh>
    <rPh sb="22" eb="25">
      <t>シンサシツ</t>
    </rPh>
    <phoneticPr fontId="6"/>
  </si>
  <si>
    <t>北海道地方環境事務所</t>
    <rPh sb="0" eb="3">
      <t>ホッカイドウ</t>
    </rPh>
    <rPh sb="3" eb="5">
      <t>チホウ</t>
    </rPh>
    <rPh sb="5" eb="7">
      <t>カンキョウ</t>
    </rPh>
    <rPh sb="7" eb="10">
      <t>ジムショ</t>
    </rPh>
    <phoneticPr fontId="6"/>
  </si>
  <si>
    <t>東北地方環境事務所</t>
    <rPh sb="0" eb="2">
      <t>トウホク</t>
    </rPh>
    <rPh sb="2" eb="4">
      <t>チホウ</t>
    </rPh>
    <rPh sb="4" eb="6">
      <t>カンキョウ</t>
    </rPh>
    <rPh sb="6" eb="9">
      <t>ジムショ</t>
    </rPh>
    <phoneticPr fontId="6"/>
  </si>
  <si>
    <t>関東地方環境事務所</t>
    <rPh sb="0" eb="2">
      <t>カントウ</t>
    </rPh>
    <rPh sb="2" eb="4">
      <t>チホウ</t>
    </rPh>
    <rPh sb="4" eb="6">
      <t>カンキョウ</t>
    </rPh>
    <rPh sb="6" eb="9">
      <t>ジムショ</t>
    </rPh>
    <phoneticPr fontId="6"/>
  </si>
  <si>
    <t>中部地方環境事務所</t>
    <rPh sb="0" eb="2">
      <t>チュウブ</t>
    </rPh>
    <rPh sb="2" eb="4">
      <t>チホウ</t>
    </rPh>
    <rPh sb="4" eb="6">
      <t>カンキョウ</t>
    </rPh>
    <rPh sb="6" eb="9">
      <t>ジムショ</t>
    </rPh>
    <phoneticPr fontId="6"/>
  </si>
  <si>
    <t>近畿地方環境事務所</t>
    <rPh sb="0" eb="2">
      <t>キンキ</t>
    </rPh>
    <rPh sb="2" eb="4">
      <t>チホウ</t>
    </rPh>
    <rPh sb="4" eb="6">
      <t>カンキョウ</t>
    </rPh>
    <rPh sb="6" eb="9">
      <t>ジムショ</t>
    </rPh>
    <phoneticPr fontId="6"/>
  </si>
  <si>
    <t>中国四国地方環境事務所</t>
    <rPh sb="0" eb="2">
      <t>チュウゴク</t>
    </rPh>
    <rPh sb="2" eb="4">
      <t>シコク</t>
    </rPh>
    <rPh sb="4" eb="6">
      <t>チホウ</t>
    </rPh>
    <rPh sb="6" eb="8">
      <t>カンキョウ</t>
    </rPh>
    <rPh sb="8" eb="11">
      <t>ジムショ</t>
    </rPh>
    <phoneticPr fontId="6"/>
  </si>
  <si>
    <t>九州地方環境事務所</t>
    <rPh sb="0" eb="2">
      <t>キュウシュウ</t>
    </rPh>
    <rPh sb="2" eb="4">
      <t>チホウ</t>
    </rPh>
    <rPh sb="4" eb="6">
      <t>カンキョウ</t>
    </rPh>
    <rPh sb="6" eb="9">
      <t>ジムショ</t>
    </rPh>
    <phoneticPr fontId="6"/>
  </si>
  <si>
    <t>福島地方環境事務所</t>
    <rPh sb="0" eb="2">
      <t>フクシマ</t>
    </rPh>
    <rPh sb="2" eb="4">
      <t>チホウ</t>
    </rPh>
    <rPh sb="4" eb="6">
      <t>カンキョウ</t>
    </rPh>
    <rPh sb="6" eb="9">
      <t>ジムショ</t>
    </rPh>
    <phoneticPr fontId="6"/>
  </si>
  <si>
    <t>環境調査研修所</t>
    <rPh sb="2" eb="4">
      <t>チョウサ</t>
    </rPh>
    <rPh sb="4" eb="7">
      <t>ケンシュウショ</t>
    </rPh>
    <phoneticPr fontId="6"/>
  </si>
  <si>
    <t>国立水俣病総合研究ｾﾝﾀｰ（水俣病情報センターを含む）</t>
  </si>
  <si>
    <t>生物多様性センター</t>
  </si>
  <si>
    <t>皇居外苑管理事務所</t>
  </si>
  <si>
    <t>新宿御苑管理事務所</t>
  </si>
  <si>
    <t>京都御苑管理事務所</t>
  </si>
  <si>
    <t>千鳥ケ淵戦没者墓苑管理事務所</t>
  </si>
  <si>
    <t>原子力規制庁（本庁）</t>
    <rPh sb="0" eb="3">
      <t>ゲンシリョク</t>
    </rPh>
    <rPh sb="3" eb="6">
      <t>キセイチョウ</t>
    </rPh>
    <rPh sb="7" eb="9">
      <t>ホンチョウ</t>
    </rPh>
    <phoneticPr fontId="6"/>
  </si>
  <si>
    <t>泊原子力規制事務所</t>
    <rPh sb="4" eb="6">
      <t>キセイ</t>
    </rPh>
    <phoneticPr fontId="6"/>
  </si>
  <si>
    <t>東通原子力規制事務所</t>
    <rPh sb="0" eb="1">
      <t>ヒガシ</t>
    </rPh>
    <rPh sb="1" eb="2">
      <t>トオ</t>
    </rPh>
    <rPh sb="5" eb="7">
      <t>キセイ</t>
    </rPh>
    <phoneticPr fontId="6"/>
  </si>
  <si>
    <t>六ヶ所原子力規制事務所</t>
    <rPh sb="6" eb="8">
      <t>キセイ</t>
    </rPh>
    <phoneticPr fontId="6"/>
  </si>
  <si>
    <t>女川原子力規制事務所</t>
    <rPh sb="5" eb="7">
      <t>キセイ</t>
    </rPh>
    <phoneticPr fontId="6"/>
  </si>
  <si>
    <t>柏崎刈羽原子力規制事務所</t>
    <rPh sb="7" eb="9">
      <t>キセイ</t>
    </rPh>
    <phoneticPr fontId="6"/>
  </si>
  <si>
    <t>福島第一原子力規制事務所</t>
    <rPh sb="7" eb="9">
      <t>キセイ</t>
    </rPh>
    <phoneticPr fontId="6"/>
  </si>
  <si>
    <t>福島第二原子力規制事務所</t>
    <rPh sb="7" eb="9">
      <t>キセイ</t>
    </rPh>
    <phoneticPr fontId="6"/>
  </si>
  <si>
    <t>東海・大洗原子力規制事務所</t>
    <rPh sb="8" eb="10">
      <t>キセイ</t>
    </rPh>
    <phoneticPr fontId="6"/>
  </si>
  <si>
    <t>川崎原子力規制事務所</t>
    <rPh sb="0" eb="2">
      <t>カワサキ</t>
    </rPh>
    <rPh sb="5" eb="7">
      <t>キセイ</t>
    </rPh>
    <phoneticPr fontId="6"/>
  </si>
  <si>
    <t>横須賀原子力規制事務所</t>
    <rPh sb="6" eb="8">
      <t>キセイ</t>
    </rPh>
    <phoneticPr fontId="6"/>
  </si>
  <si>
    <t>浜岡原子力規制事務所</t>
    <rPh sb="5" eb="7">
      <t>キセイ</t>
    </rPh>
    <phoneticPr fontId="6"/>
  </si>
  <si>
    <t>志賀原子力規制事務所</t>
    <rPh sb="5" eb="7">
      <t>キセイ</t>
    </rPh>
    <phoneticPr fontId="6"/>
  </si>
  <si>
    <t>敦賀原子力規制事務所</t>
    <rPh sb="5" eb="7">
      <t>キセイ</t>
    </rPh>
    <phoneticPr fontId="6"/>
  </si>
  <si>
    <t>美浜原子力規制事務所</t>
    <rPh sb="5" eb="7">
      <t>キセイ</t>
    </rPh>
    <phoneticPr fontId="6"/>
  </si>
  <si>
    <t>大飯原子力規制事務所</t>
    <rPh sb="5" eb="7">
      <t>キセイ</t>
    </rPh>
    <phoneticPr fontId="6"/>
  </si>
  <si>
    <t>高浜原子力規制事務所</t>
    <rPh sb="5" eb="7">
      <t>キセイ</t>
    </rPh>
    <phoneticPr fontId="6"/>
  </si>
  <si>
    <t>熊取原子力規制事務所</t>
    <rPh sb="5" eb="7">
      <t>キセイ</t>
    </rPh>
    <phoneticPr fontId="6"/>
  </si>
  <si>
    <t>島根原子力規制事務所</t>
    <rPh sb="5" eb="7">
      <t>キセイ</t>
    </rPh>
    <phoneticPr fontId="6"/>
  </si>
  <si>
    <t>上斎原原子力規制事務所</t>
    <rPh sb="6" eb="8">
      <t>キセイ</t>
    </rPh>
    <phoneticPr fontId="6"/>
  </si>
  <si>
    <t>伊方原子力規制事務所</t>
    <rPh sb="5" eb="7">
      <t>キセイ</t>
    </rPh>
    <phoneticPr fontId="6"/>
  </si>
  <si>
    <t>玄海原子力規制事務所</t>
    <rPh sb="5" eb="7">
      <t>キセイ</t>
    </rPh>
    <phoneticPr fontId="6"/>
  </si>
  <si>
    <t>川内原子力規制事務所</t>
    <rPh sb="5" eb="7">
      <t>キセイ</t>
    </rPh>
    <phoneticPr fontId="6"/>
  </si>
  <si>
    <t>地域原子力規制総括調整官（青森担当）</t>
    <rPh sb="0" eb="2">
      <t>チイキ</t>
    </rPh>
    <rPh sb="2" eb="5">
      <t>ゲンシリョク</t>
    </rPh>
    <rPh sb="5" eb="7">
      <t>キセイ</t>
    </rPh>
    <rPh sb="7" eb="9">
      <t>ソウカツ</t>
    </rPh>
    <rPh sb="9" eb="12">
      <t>チョウセイカン</t>
    </rPh>
    <rPh sb="13" eb="15">
      <t>アオモリ</t>
    </rPh>
    <rPh sb="15" eb="17">
      <t>タントウ</t>
    </rPh>
    <phoneticPr fontId="6"/>
  </si>
  <si>
    <t>横須賀原子力艦モニタリングセンター</t>
    <rPh sb="0" eb="3">
      <t>ヨコスカ</t>
    </rPh>
    <rPh sb="3" eb="6">
      <t>ゲンシリョク</t>
    </rPh>
    <rPh sb="6" eb="7">
      <t>カン</t>
    </rPh>
    <phoneticPr fontId="6"/>
  </si>
  <si>
    <t>六ヶ所保障措置センター</t>
    <rPh sb="0" eb="3">
      <t>ロッカショ</t>
    </rPh>
    <rPh sb="3" eb="5">
      <t>ホショウ</t>
    </rPh>
    <rPh sb="5" eb="7">
      <t>ソチ</t>
    </rPh>
    <phoneticPr fontId="6"/>
  </si>
  <si>
    <t>佐世保原子力艦モニタリングセンター</t>
    <rPh sb="0" eb="3">
      <t>サセボ</t>
    </rPh>
    <rPh sb="3" eb="6">
      <t>ゲンシリョク</t>
    </rPh>
    <rPh sb="6" eb="7">
      <t>カン</t>
    </rPh>
    <phoneticPr fontId="6"/>
  </si>
  <si>
    <t>2100000</t>
  </si>
  <si>
    <t>防衛省市ヶ谷庁舎</t>
    <rPh sb="0" eb="2">
      <t>ボウエイ</t>
    </rPh>
    <rPh sb="2" eb="3">
      <t>ショウ</t>
    </rPh>
    <rPh sb="3" eb="6">
      <t>イチガヤ</t>
    </rPh>
    <rPh sb="6" eb="8">
      <t>チョウシャ</t>
    </rPh>
    <phoneticPr fontId="3"/>
  </si>
  <si>
    <t>2101000</t>
  </si>
  <si>
    <t>防衛大学校</t>
    <rPh sb="0" eb="2">
      <t>ボウエイ</t>
    </rPh>
    <rPh sb="2" eb="5">
      <t>ダイガッコウ</t>
    </rPh>
    <phoneticPr fontId="3"/>
  </si>
  <si>
    <t>2102000</t>
  </si>
  <si>
    <t>防衛医科大学校</t>
    <rPh sb="0" eb="2">
      <t>ボウエイ</t>
    </rPh>
    <rPh sb="2" eb="4">
      <t>イカ</t>
    </rPh>
    <rPh sb="4" eb="7">
      <t>ダイガッコウ</t>
    </rPh>
    <phoneticPr fontId="3"/>
  </si>
  <si>
    <t>2103000</t>
  </si>
  <si>
    <t>防衛研究所</t>
    <rPh sb="0" eb="2">
      <t>ボウエイ</t>
    </rPh>
    <rPh sb="2" eb="5">
      <t>ケンキュウショ</t>
    </rPh>
    <phoneticPr fontId="3"/>
  </si>
  <si>
    <t>統合幕僚監部</t>
    <rPh sb="4" eb="6">
      <t>カンブ</t>
    </rPh>
    <phoneticPr fontId="3"/>
  </si>
  <si>
    <t>自衛隊指揮通信システム隊</t>
    <rPh sb="0" eb="3">
      <t>ジエイタイ</t>
    </rPh>
    <rPh sb="3" eb="5">
      <t>シキ</t>
    </rPh>
    <rPh sb="5" eb="7">
      <t>ツウシン</t>
    </rPh>
    <rPh sb="11" eb="12">
      <t>タイ</t>
    </rPh>
    <phoneticPr fontId="3"/>
  </si>
  <si>
    <t>統合幕僚学校</t>
    <rPh sb="0" eb="2">
      <t>トウゴウ</t>
    </rPh>
    <rPh sb="2" eb="4">
      <t>バクリョウ</t>
    </rPh>
    <rPh sb="4" eb="6">
      <t>ガッコウ</t>
    </rPh>
    <phoneticPr fontId="3"/>
  </si>
  <si>
    <t>陸上自衛隊旭川駐屯地</t>
    <rPh sb="0" eb="2">
      <t>リクジョウ</t>
    </rPh>
    <rPh sb="2" eb="5">
      <t>ジエイタイ</t>
    </rPh>
    <rPh sb="5" eb="7">
      <t>アサヒカワ</t>
    </rPh>
    <rPh sb="7" eb="10">
      <t>チュウトンチ</t>
    </rPh>
    <phoneticPr fontId="3"/>
  </si>
  <si>
    <t>陸上自衛隊旭川駐屯地鷹栖射撃場</t>
  </si>
  <si>
    <t>陸上自衛隊旭川駐屯地近文台演習場</t>
  </si>
  <si>
    <t>陸上自衛隊近文台分屯地（弾薬支処）</t>
  </si>
  <si>
    <t>陸上自衛隊近文台分屯地（燃料支処）</t>
  </si>
  <si>
    <t>陸上自衛隊沼田分屯地</t>
  </si>
  <si>
    <t>陸上自衛隊上富良野駐屯地</t>
    <rPh sb="0" eb="2">
      <t>リクジョウ</t>
    </rPh>
    <rPh sb="2" eb="5">
      <t>ジエイタイ</t>
    </rPh>
    <rPh sb="5" eb="9">
      <t>カミフラノ</t>
    </rPh>
    <rPh sb="9" eb="12">
      <t>チュウトンチ</t>
    </rPh>
    <phoneticPr fontId="3"/>
  </si>
  <si>
    <t>陸上自衛隊上富良野駐屯地上富良野演習場</t>
  </si>
  <si>
    <t>自衛隊旭川地方協力本部上富良野地域事務所</t>
  </si>
  <si>
    <t>陸上自衛隊多田分屯地</t>
  </si>
  <si>
    <t>陸上自衛隊名寄駐屯地</t>
    <rPh sb="0" eb="2">
      <t>リクジョウ</t>
    </rPh>
    <rPh sb="2" eb="5">
      <t>ジエイタイ</t>
    </rPh>
    <rPh sb="5" eb="7">
      <t>ナヨロ</t>
    </rPh>
    <rPh sb="7" eb="10">
      <t>チュウトンチ</t>
    </rPh>
    <phoneticPr fontId="3"/>
  </si>
  <si>
    <t>陸上自衛隊名寄駐屯地鬼志別演習場</t>
  </si>
  <si>
    <t>陸上自衛隊名寄駐屯地名寄基本射場</t>
    <rPh sb="0" eb="2">
      <t>リクジョウ</t>
    </rPh>
    <rPh sb="2" eb="5">
      <t>ジエイタイ</t>
    </rPh>
    <rPh sb="5" eb="7">
      <t>ナヨロ</t>
    </rPh>
    <rPh sb="7" eb="10">
      <t>チュウトンチ</t>
    </rPh>
    <rPh sb="10" eb="12">
      <t>ナヨロ</t>
    </rPh>
    <rPh sb="12" eb="14">
      <t>キホン</t>
    </rPh>
    <rPh sb="14" eb="16">
      <t>シャジョウ</t>
    </rPh>
    <phoneticPr fontId="3"/>
  </si>
  <si>
    <t>自衛隊旭川地方協力本部稚内地域事務所</t>
  </si>
  <si>
    <t>自衛隊旭川地方協力本部枝幸地域事務所</t>
  </si>
  <si>
    <t>自衛隊旭川地方協力本部名寄出張所</t>
  </si>
  <si>
    <t>陸上自衛隊礼文分屯地</t>
  </si>
  <si>
    <t>陸上自衛隊遠軽駐屯地</t>
  </si>
  <si>
    <t>自衛隊旭川地方協力本部遠軽地域事務所</t>
  </si>
  <si>
    <t>自衛隊旭川地方協力本部紋別地域事務所</t>
  </si>
  <si>
    <t>陸上自衛隊留萌駐屯地</t>
    <rPh sb="0" eb="2">
      <t>リクジョウ</t>
    </rPh>
    <rPh sb="2" eb="5">
      <t>ジエイタイ</t>
    </rPh>
    <rPh sb="5" eb="7">
      <t>ルモイ</t>
    </rPh>
    <rPh sb="7" eb="10">
      <t>チュウトンチ</t>
    </rPh>
    <phoneticPr fontId="3"/>
  </si>
  <si>
    <t>自衛隊旭川地方協力本部留萌地域事務所</t>
  </si>
  <si>
    <t>陸上自衛隊帯広駐屯地</t>
    <rPh sb="0" eb="2">
      <t>リクジョウ</t>
    </rPh>
    <rPh sb="2" eb="5">
      <t>ジエイタイ</t>
    </rPh>
    <rPh sb="5" eb="7">
      <t>オビヒロ</t>
    </rPh>
    <rPh sb="7" eb="10">
      <t>チュウトンチ</t>
    </rPh>
    <phoneticPr fontId="3"/>
  </si>
  <si>
    <t>陸上自衛隊帯広駐屯地糠平廠舎</t>
  </si>
  <si>
    <t>陸上自衛隊足寄分屯地</t>
  </si>
  <si>
    <t>陸上自衛隊美幌駐屯地</t>
  </si>
  <si>
    <t>自衛隊帯広地方協力本部北見地域事務所</t>
  </si>
  <si>
    <t>自衛隊帯広地方協力本部網走地域事務所</t>
  </si>
  <si>
    <t>陸上自衛隊釧路駐屯地</t>
  </si>
  <si>
    <t>陸上自衛隊標津分屯地</t>
  </si>
  <si>
    <t>陸上自衛隊標津分屯地野付分室</t>
  </si>
  <si>
    <t>陸上自衛隊標津分屯地羅臼分室</t>
  </si>
  <si>
    <t>陸上自衛隊標津分屯地羅臼監視所</t>
  </si>
  <si>
    <t>自衛隊帯広地方協力本部釧路出張所</t>
  </si>
  <si>
    <t>陸上自衛隊鹿追駐屯地</t>
  </si>
  <si>
    <t>陸上自衛隊鹿追駐屯地然別演習場</t>
  </si>
  <si>
    <t>陸上自衛隊別海駐屯地</t>
  </si>
  <si>
    <t>陸上自衛隊別海駐屯地矢臼別演習場</t>
  </si>
  <si>
    <t>自衛隊帯広地方協力本部中標津地域事務所</t>
  </si>
  <si>
    <t>陸上自衛隊東千歳駐屯地</t>
    <rPh sb="0" eb="2">
      <t>リクジョウ</t>
    </rPh>
    <rPh sb="2" eb="5">
      <t>ジエイタイ</t>
    </rPh>
    <rPh sb="5" eb="6">
      <t>ヒガシ</t>
    </rPh>
    <rPh sb="6" eb="8">
      <t>チトセ</t>
    </rPh>
    <rPh sb="8" eb="11">
      <t>チュウトンチ</t>
    </rPh>
    <phoneticPr fontId="3"/>
  </si>
  <si>
    <t>自衛隊札幌地方協力本部千歳地域事務所</t>
  </si>
  <si>
    <t>自衛隊札幌地方協力本部苫小牧出張所</t>
  </si>
  <si>
    <t>陸上自衛隊静内駐屯地</t>
  </si>
  <si>
    <t>陸上自衛隊真駒内駐屯地</t>
    <rPh sb="0" eb="2">
      <t>リクジョウ</t>
    </rPh>
    <rPh sb="2" eb="5">
      <t>ジエイタイ</t>
    </rPh>
    <rPh sb="5" eb="8">
      <t>マコマナイ</t>
    </rPh>
    <rPh sb="8" eb="11">
      <t>チュウトンチ</t>
    </rPh>
    <phoneticPr fontId="3"/>
  </si>
  <si>
    <t>陸上自衛隊真駒内駐屯地真駒内弾薬庫</t>
  </si>
  <si>
    <t>陸上自衛隊真駒内駐屯地真駒内射撃場</t>
  </si>
  <si>
    <t>自衛隊札幌病院</t>
    <rPh sb="0" eb="3">
      <t>ジエイタイ</t>
    </rPh>
    <rPh sb="3" eb="5">
      <t>サッポロ</t>
    </rPh>
    <rPh sb="5" eb="7">
      <t>ビョウイン</t>
    </rPh>
    <phoneticPr fontId="3"/>
  </si>
  <si>
    <t>陸上自衛隊滝川駐屯地</t>
    <rPh sb="5" eb="6">
      <t>タキ</t>
    </rPh>
    <phoneticPr fontId="3"/>
  </si>
  <si>
    <t>自衛隊札幌地方協力本部滝川地域事務所</t>
  </si>
  <si>
    <t>陸上自衛隊函館駐屯地</t>
  </si>
  <si>
    <t>陸上自衛隊函館駐屯地駒ケ岳演習場</t>
  </si>
  <si>
    <t>陸上自衛隊函館駐屯地亀田射撃場</t>
  </si>
  <si>
    <t>陸上自衛隊倶知安駐屯地</t>
  </si>
  <si>
    <t>陸上自衛隊倶知安駐屯地ニセコ演習場</t>
  </si>
  <si>
    <t>自衛隊札幌地方協力本部倶知安地域事務所</t>
  </si>
  <si>
    <t>陸上自衛隊札幌駐屯地</t>
    <rPh sb="0" eb="2">
      <t>リクジョウ</t>
    </rPh>
    <rPh sb="2" eb="5">
      <t>ジエイタイ</t>
    </rPh>
    <rPh sb="5" eb="7">
      <t>サッポロ</t>
    </rPh>
    <rPh sb="7" eb="10">
      <t>チュウトンチ</t>
    </rPh>
    <phoneticPr fontId="3"/>
  </si>
  <si>
    <t>陸上自衛隊丘珠駐屯地</t>
    <rPh sb="0" eb="2">
      <t>リクジョウ</t>
    </rPh>
    <rPh sb="2" eb="5">
      <t>ジエイタイ</t>
    </rPh>
    <rPh sb="5" eb="7">
      <t>オカダマ</t>
    </rPh>
    <rPh sb="7" eb="10">
      <t>チュウトンチ</t>
    </rPh>
    <phoneticPr fontId="3"/>
  </si>
  <si>
    <t>陸上自衛隊北千歳駐屯地</t>
    <rPh sb="0" eb="2">
      <t>リクジョウ</t>
    </rPh>
    <rPh sb="2" eb="5">
      <t>ジエイタイ</t>
    </rPh>
    <rPh sb="5" eb="6">
      <t>キタ</t>
    </rPh>
    <rPh sb="6" eb="8">
      <t>チトセ</t>
    </rPh>
    <rPh sb="8" eb="11">
      <t>チュウトンチ</t>
    </rPh>
    <phoneticPr fontId="3"/>
  </si>
  <si>
    <t>陸上自衛隊北海道大演習場千歳地区（空沢洗車場）</t>
  </si>
  <si>
    <t>陸上自衛隊北千歳駐屯地長都高射教育訓練場</t>
  </si>
  <si>
    <t>陸上自衛隊北恵庭駐屯地</t>
    <rPh sb="0" eb="2">
      <t>リクジョウ</t>
    </rPh>
    <rPh sb="2" eb="5">
      <t>ジエイタイ</t>
    </rPh>
    <rPh sb="5" eb="6">
      <t>キタ</t>
    </rPh>
    <rPh sb="6" eb="8">
      <t>エニワ</t>
    </rPh>
    <rPh sb="8" eb="11">
      <t>チュウトンチ</t>
    </rPh>
    <phoneticPr fontId="3"/>
  </si>
  <si>
    <t>陸上自衛隊北海道大演習場島松地区</t>
  </si>
  <si>
    <t>自衛隊札幌地方協力本部恵庭地域事務所</t>
  </si>
  <si>
    <t>陸上自衛隊南恵庭駐屯地</t>
    <rPh sb="0" eb="2">
      <t>リクジョウ</t>
    </rPh>
    <rPh sb="2" eb="5">
      <t>ジエイタイ</t>
    </rPh>
    <rPh sb="5" eb="6">
      <t>ミナミ</t>
    </rPh>
    <rPh sb="6" eb="8">
      <t>エニワ</t>
    </rPh>
    <rPh sb="8" eb="11">
      <t>チュウトンチ</t>
    </rPh>
    <phoneticPr fontId="3"/>
  </si>
  <si>
    <t>陸上自衛隊南恵庭駐屯地江別渡河演習場</t>
  </si>
  <si>
    <t>陸上自衛隊岩見沢駐屯地</t>
  </si>
  <si>
    <t>自衛隊札幌地方協力本部岩見沢地域事務所</t>
  </si>
  <si>
    <t>陸上自衛隊幌別駐屯地</t>
  </si>
  <si>
    <t>自衛隊札幌地方協力本部室蘭地域事務所</t>
  </si>
  <si>
    <t>陸上自衛隊美唄駐屯地</t>
  </si>
  <si>
    <t>陸上自衛隊島松駐屯地</t>
    <rPh sb="0" eb="2">
      <t>リクジョウ</t>
    </rPh>
    <rPh sb="2" eb="5">
      <t>ジエイタイ</t>
    </rPh>
    <rPh sb="5" eb="7">
      <t>シママツ</t>
    </rPh>
    <rPh sb="7" eb="10">
      <t>チュウトンチ</t>
    </rPh>
    <phoneticPr fontId="3"/>
  </si>
  <si>
    <t>陸上自衛隊島松駐屯地島松山・桜森高射教育訓練場</t>
  </si>
  <si>
    <t>陸上自衛隊苗穂分屯地</t>
  </si>
  <si>
    <t>陸上自衛隊日高分屯地</t>
  </si>
  <si>
    <t>陸上自衛隊安平駐屯地</t>
  </si>
  <si>
    <t>陸上自衛隊早来分屯地</t>
  </si>
  <si>
    <t>陸上自衛隊白老駐屯地</t>
  </si>
  <si>
    <t>自衛隊札幌地方協力本部</t>
  </si>
  <si>
    <t>自衛隊札幌地方協力本部白石募集案内所</t>
  </si>
  <si>
    <t>自衛隊札幌地方協力本部札幌（大通）募集案内所</t>
    <rPh sb="14" eb="16">
      <t>オオドオ</t>
    </rPh>
    <phoneticPr fontId="3"/>
  </si>
  <si>
    <t>自衛隊札幌地方協力本部月寒募集案内所</t>
  </si>
  <si>
    <t>自衛隊札幌地方協力本部江別地域事務所</t>
  </si>
  <si>
    <t>自衛隊札幌地方協力本部小樽地域事務所</t>
  </si>
  <si>
    <t>自衛隊旭川地方協力本部</t>
  </si>
  <si>
    <t>自衛隊旭川地方協力本部１・９まもるん（自衛官募集案内所）</t>
    <rPh sb="19" eb="22">
      <t>ジエイカン</t>
    </rPh>
    <rPh sb="22" eb="24">
      <t>ボシュウ</t>
    </rPh>
    <rPh sb="24" eb="27">
      <t>アンナイショ</t>
    </rPh>
    <phoneticPr fontId="3"/>
  </si>
  <si>
    <t>自衛隊帯広地方協力本部</t>
  </si>
  <si>
    <t>自衛隊帯広地方協力本部帯広募集案内所</t>
  </si>
  <si>
    <t>自衛隊帯広地方協力本部根室地域事務所</t>
  </si>
  <si>
    <t>自衛隊函館地方協力本部</t>
  </si>
  <si>
    <t>自衛隊函館地方協力本部函館リクルートセンター</t>
    <rPh sb="11" eb="13">
      <t>ハコダテ</t>
    </rPh>
    <phoneticPr fontId="3"/>
  </si>
  <si>
    <t>自衛隊函館地方協力本部今金地域事務所</t>
  </si>
  <si>
    <t>自衛隊函館地方協力本部江差地域事務所</t>
  </si>
  <si>
    <t>自衛隊函館地方協力本部八雲地域事務所</t>
  </si>
  <si>
    <t>自衛隊函館地方協力本部松前地域事務所</t>
  </si>
  <si>
    <t>陸上自衛隊仙台駐屯地</t>
    <rPh sb="0" eb="2">
      <t>リクジョウ</t>
    </rPh>
    <rPh sb="2" eb="5">
      <t>ジエイタイ</t>
    </rPh>
    <rPh sb="5" eb="7">
      <t>センダイ</t>
    </rPh>
    <rPh sb="7" eb="10">
      <t>チュウトンチ</t>
    </rPh>
    <phoneticPr fontId="3"/>
  </si>
  <si>
    <t>陸上自衛隊神町駐屯地</t>
    <rPh sb="0" eb="2">
      <t>リクジョウ</t>
    </rPh>
    <rPh sb="2" eb="5">
      <t>ジエイタイ</t>
    </rPh>
    <rPh sb="5" eb="6">
      <t>カミ</t>
    </rPh>
    <rPh sb="6" eb="7">
      <t>マチ</t>
    </rPh>
    <rPh sb="7" eb="10">
      <t>チュウトンチ</t>
    </rPh>
    <phoneticPr fontId="3"/>
  </si>
  <si>
    <t>陸上自衛隊八戸駐屯地</t>
    <rPh sb="0" eb="2">
      <t>リクジョウ</t>
    </rPh>
    <rPh sb="2" eb="5">
      <t>ジエイタイ</t>
    </rPh>
    <rPh sb="5" eb="7">
      <t>ハチノヘ</t>
    </rPh>
    <rPh sb="7" eb="10">
      <t>チュウトンチ</t>
    </rPh>
    <phoneticPr fontId="3"/>
  </si>
  <si>
    <t>陸上自衛隊岩手駐屯地</t>
    <rPh sb="0" eb="2">
      <t>リクジョウ</t>
    </rPh>
    <rPh sb="2" eb="5">
      <t>ジエイタイ</t>
    </rPh>
    <rPh sb="5" eb="7">
      <t>イワテ</t>
    </rPh>
    <rPh sb="7" eb="10">
      <t>チュウトンチ</t>
    </rPh>
    <phoneticPr fontId="3"/>
  </si>
  <si>
    <t>陸上自衛隊多賀城駐屯地</t>
    <rPh sb="0" eb="2">
      <t>リクジョウ</t>
    </rPh>
    <rPh sb="2" eb="5">
      <t>ジエイタイ</t>
    </rPh>
    <rPh sb="5" eb="8">
      <t>タガジョウ</t>
    </rPh>
    <rPh sb="8" eb="11">
      <t>チュウトンチ</t>
    </rPh>
    <phoneticPr fontId="3"/>
  </si>
  <si>
    <t>陸上自衛隊青森駐屯地</t>
    <rPh sb="0" eb="2">
      <t>リクジョウ</t>
    </rPh>
    <rPh sb="2" eb="5">
      <t>ジエイタイ</t>
    </rPh>
    <rPh sb="5" eb="7">
      <t>アオモリ</t>
    </rPh>
    <rPh sb="7" eb="10">
      <t>チュウトンチ</t>
    </rPh>
    <phoneticPr fontId="3"/>
  </si>
  <si>
    <t>陸上自衛隊福島駐屯地</t>
    <rPh sb="0" eb="2">
      <t>リクジョウ</t>
    </rPh>
    <rPh sb="2" eb="5">
      <t>ジエイタイ</t>
    </rPh>
    <rPh sb="5" eb="7">
      <t>フクシマ</t>
    </rPh>
    <rPh sb="7" eb="10">
      <t>チュウトンチ</t>
    </rPh>
    <phoneticPr fontId="3"/>
  </si>
  <si>
    <t>陸上自衛隊郡山駐屯地</t>
    <rPh sb="0" eb="2">
      <t>リクジョウ</t>
    </rPh>
    <rPh sb="2" eb="5">
      <t>ジエイタイ</t>
    </rPh>
    <rPh sb="5" eb="7">
      <t>コオリヤマ</t>
    </rPh>
    <rPh sb="7" eb="10">
      <t>チュウトンチ</t>
    </rPh>
    <phoneticPr fontId="3"/>
  </si>
  <si>
    <t>陸上自衛隊船岡駐屯地</t>
    <rPh sb="0" eb="2">
      <t>リクジョウ</t>
    </rPh>
    <rPh sb="2" eb="5">
      <t>ジエイタイ</t>
    </rPh>
    <rPh sb="5" eb="7">
      <t>フナオカ</t>
    </rPh>
    <rPh sb="7" eb="10">
      <t>チュウトンチ</t>
    </rPh>
    <phoneticPr fontId="3"/>
  </si>
  <si>
    <t>陸上自衛隊青森駐屯地丸山射撃場</t>
    <rPh sb="0" eb="2">
      <t>リクジョウ</t>
    </rPh>
    <rPh sb="2" eb="5">
      <t>ジエイタイ</t>
    </rPh>
    <rPh sb="5" eb="7">
      <t>アオモリ</t>
    </rPh>
    <rPh sb="7" eb="10">
      <t>チュウトンチ</t>
    </rPh>
    <rPh sb="10" eb="12">
      <t>マルヤマ</t>
    </rPh>
    <rPh sb="12" eb="15">
      <t>シャゲキジョウ</t>
    </rPh>
    <phoneticPr fontId="3"/>
  </si>
  <si>
    <t>陸上自衛隊青森駐屯地小谷演習場</t>
    <rPh sb="0" eb="2">
      <t>リクジョウ</t>
    </rPh>
    <rPh sb="2" eb="5">
      <t>ジエイタイ</t>
    </rPh>
    <rPh sb="5" eb="7">
      <t>アオモリ</t>
    </rPh>
    <rPh sb="7" eb="10">
      <t>チュウトンチ</t>
    </rPh>
    <rPh sb="10" eb="12">
      <t>コタニ</t>
    </rPh>
    <rPh sb="12" eb="15">
      <t>エンシュウジョウ</t>
    </rPh>
    <phoneticPr fontId="3"/>
  </si>
  <si>
    <t>陸上自衛隊弘前駐屯地</t>
    <rPh sb="0" eb="2">
      <t>リクジョウ</t>
    </rPh>
    <rPh sb="2" eb="5">
      <t>ジエイタイ</t>
    </rPh>
    <rPh sb="5" eb="7">
      <t>ヒロサキ</t>
    </rPh>
    <rPh sb="7" eb="10">
      <t>チュウトンチ</t>
    </rPh>
    <phoneticPr fontId="3"/>
  </si>
  <si>
    <t>陸上自衛隊弘前駐屯地弘前演習場</t>
    <rPh sb="0" eb="2">
      <t>リクジョウ</t>
    </rPh>
    <rPh sb="2" eb="5">
      <t>ジエイタイ</t>
    </rPh>
    <rPh sb="5" eb="7">
      <t>ヒロサキ</t>
    </rPh>
    <rPh sb="7" eb="10">
      <t>チュウトンチ</t>
    </rPh>
    <rPh sb="10" eb="12">
      <t>ヒロサキ</t>
    </rPh>
    <rPh sb="12" eb="15">
      <t>エンシュウジョウ</t>
    </rPh>
    <phoneticPr fontId="3"/>
  </si>
  <si>
    <t>陸上自衛隊八戸駐屯地六ヶ所対空射場廠舎</t>
    <rPh sb="0" eb="2">
      <t>リクジョウ</t>
    </rPh>
    <rPh sb="2" eb="5">
      <t>ジエイタイ</t>
    </rPh>
    <rPh sb="5" eb="7">
      <t>ハチノヘ</t>
    </rPh>
    <rPh sb="7" eb="10">
      <t>チュウトンチ</t>
    </rPh>
    <rPh sb="10" eb="13">
      <t>ロッカショ</t>
    </rPh>
    <rPh sb="13" eb="15">
      <t>タイクウ</t>
    </rPh>
    <rPh sb="15" eb="17">
      <t>シャジョウ</t>
    </rPh>
    <rPh sb="17" eb="19">
      <t>ショウシャ</t>
    </rPh>
    <phoneticPr fontId="3"/>
  </si>
  <si>
    <t>陸上自衛隊八戸駐屯地六ヶ所対空射場(RCAT整備工場)</t>
    <rPh sb="0" eb="2">
      <t>リクジョウ</t>
    </rPh>
    <rPh sb="2" eb="5">
      <t>ジエイタイ</t>
    </rPh>
    <rPh sb="5" eb="7">
      <t>ハチノヘ</t>
    </rPh>
    <rPh sb="7" eb="10">
      <t>チュウトンチ</t>
    </rPh>
    <rPh sb="10" eb="13">
      <t>ロッカショ</t>
    </rPh>
    <rPh sb="13" eb="15">
      <t>タイクウ</t>
    </rPh>
    <rPh sb="15" eb="17">
      <t>シャジョウ</t>
    </rPh>
    <rPh sb="22" eb="24">
      <t>セイビ</t>
    </rPh>
    <rPh sb="24" eb="26">
      <t>コウジョウ</t>
    </rPh>
    <phoneticPr fontId="3"/>
  </si>
  <si>
    <t>陸上自衛隊八戸駐屯地六ヶ所対空射場(コントロールタワー)</t>
    <rPh sb="0" eb="2">
      <t>リクジョウ</t>
    </rPh>
    <rPh sb="2" eb="5">
      <t>ジエイタイ</t>
    </rPh>
    <rPh sb="5" eb="7">
      <t>ハチノヘ</t>
    </rPh>
    <rPh sb="7" eb="10">
      <t>チュウトンチ</t>
    </rPh>
    <rPh sb="10" eb="13">
      <t>ロッカショ</t>
    </rPh>
    <rPh sb="13" eb="15">
      <t>タイクウ</t>
    </rPh>
    <rPh sb="15" eb="17">
      <t>シャジョウ</t>
    </rPh>
    <phoneticPr fontId="3"/>
  </si>
  <si>
    <t>陸上自衛隊岩手駐屯地岩手山中演習場</t>
    <rPh sb="0" eb="2">
      <t>リクジョウ</t>
    </rPh>
    <rPh sb="2" eb="5">
      <t>ジエイタイ</t>
    </rPh>
    <rPh sb="5" eb="7">
      <t>イワテ</t>
    </rPh>
    <rPh sb="7" eb="10">
      <t>チュウトンチ</t>
    </rPh>
    <rPh sb="10" eb="13">
      <t>イワテサン</t>
    </rPh>
    <rPh sb="13" eb="14">
      <t>ナカ</t>
    </rPh>
    <rPh sb="14" eb="17">
      <t>エンシュウジョウ</t>
    </rPh>
    <phoneticPr fontId="3"/>
  </si>
  <si>
    <t>陸上自衛隊岩手駐屯地滝沢射撃場</t>
    <rPh sb="0" eb="2">
      <t>リクジョウ</t>
    </rPh>
    <rPh sb="2" eb="5">
      <t>ジエイタイ</t>
    </rPh>
    <rPh sb="5" eb="7">
      <t>イワテ</t>
    </rPh>
    <rPh sb="7" eb="10">
      <t>チュウトンチ</t>
    </rPh>
    <rPh sb="10" eb="12">
      <t>タキザワ</t>
    </rPh>
    <rPh sb="12" eb="15">
      <t>シャゲキジョウ</t>
    </rPh>
    <phoneticPr fontId="3"/>
  </si>
  <si>
    <t>陸上自衛隊秋田駐屯地</t>
    <rPh sb="0" eb="2">
      <t>リクジョウ</t>
    </rPh>
    <rPh sb="2" eb="5">
      <t>ジエイタイ</t>
    </rPh>
    <rPh sb="5" eb="7">
      <t>アキタ</t>
    </rPh>
    <rPh sb="7" eb="10">
      <t>チュウトンチ</t>
    </rPh>
    <phoneticPr fontId="3"/>
  </si>
  <si>
    <t>陸上自衛隊秋田駐屯地新屋演習場</t>
    <rPh sb="0" eb="2">
      <t>リクジョウ</t>
    </rPh>
    <rPh sb="2" eb="5">
      <t>ジエイタイ</t>
    </rPh>
    <rPh sb="5" eb="7">
      <t>アキタ</t>
    </rPh>
    <rPh sb="7" eb="10">
      <t>チュウトンチ</t>
    </rPh>
    <rPh sb="10" eb="12">
      <t>アラヤ</t>
    </rPh>
    <rPh sb="12" eb="15">
      <t>エンシュウジョウ</t>
    </rPh>
    <phoneticPr fontId="3"/>
  </si>
  <si>
    <t>陸上自衛隊秋田駐屯地秋田射撃場</t>
    <rPh sb="0" eb="2">
      <t>リクジョウ</t>
    </rPh>
    <rPh sb="2" eb="5">
      <t>ジエイタイ</t>
    </rPh>
    <rPh sb="5" eb="7">
      <t>アキタ</t>
    </rPh>
    <rPh sb="7" eb="10">
      <t>チュウトンチ</t>
    </rPh>
    <rPh sb="10" eb="12">
      <t>アキタ</t>
    </rPh>
    <rPh sb="12" eb="15">
      <t>シャゲキジョウ</t>
    </rPh>
    <phoneticPr fontId="3"/>
  </si>
  <si>
    <t>陸上自衛隊神町駐屯地神町飛行場</t>
    <rPh sb="0" eb="2">
      <t>リクジョウ</t>
    </rPh>
    <rPh sb="2" eb="5">
      <t>ジエイタイ</t>
    </rPh>
    <rPh sb="5" eb="7">
      <t>ジンマチ</t>
    </rPh>
    <rPh sb="7" eb="10">
      <t>チュウトンチ</t>
    </rPh>
    <rPh sb="10" eb="12">
      <t>ジンマチ</t>
    </rPh>
    <rPh sb="12" eb="15">
      <t>ヒコウジョウ</t>
    </rPh>
    <phoneticPr fontId="3"/>
  </si>
  <si>
    <t>陸上自衛隊神町駐屯地大高根演習場</t>
    <rPh sb="0" eb="2">
      <t>リクジョウ</t>
    </rPh>
    <rPh sb="2" eb="5">
      <t>ジエイタイ</t>
    </rPh>
    <rPh sb="5" eb="7">
      <t>ジンマチ</t>
    </rPh>
    <rPh sb="7" eb="10">
      <t>チュウトンチ</t>
    </rPh>
    <rPh sb="10" eb="12">
      <t>オオタカ</t>
    </rPh>
    <rPh sb="12" eb="13">
      <t>ネ</t>
    </rPh>
    <rPh sb="13" eb="16">
      <t>エンシュウジョウ</t>
    </rPh>
    <phoneticPr fontId="3"/>
  </si>
  <si>
    <t>陸上自衛隊神町駐屯地東根射撃場</t>
    <rPh sb="0" eb="2">
      <t>リクジョウ</t>
    </rPh>
    <rPh sb="2" eb="5">
      <t>ジエイタイ</t>
    </rPh>
    <rPh sb="5" eb="7">
      <t>ジンマチ</t>
    </rPh>
    <rPh sb="7" eb="10">
      <t>チュウトンチ</t>
    </rPh>
    <rPh sb="10" eb="12">
      <t>ヒガシネ</t>
    </rPh>
    <rPh sb="12" eb="15">
      <t>シャゲキジョウ</t>
    </rPh>
    <phoneticPr fontId="3"/>
  </si>
  <si>
    <t>陸上自衛隊大和駐屯地</t>
    <rPh sb="0" eb="2">
      <t>リクジョウ</t>
    </rPh>
    <rPh sb="2" eb="5">
      <t>ジエイタイ</t>
    </rPh>
    <rPh sb="5" eb="7">
      <t>タイワ</t>
    </rPh>
    <rPh sb="7" eb="10">
      <t>チュウトンチ</t>
    </rPh>
    <phoneticPr fontId="3"/>
  </si>
  <si>
    <t>陸上自衛隊大和駐屯地王城寺原演習場(廠舎地区)</t>
    <rPh sb="0" eb="2">
      <t>リクジョウ</t>
    </rPh>
    <rPh sb="2" eb="5">
      <t>ジエイタイ</t>
    </rPh>
    <rPh sb="5" eb="7">
      <t>タイワ</t>
    </rPh>
    <rPh sb="7" eb="10">
      <t>チュウトンチ</t>
    </rPh>
    <rPh sb="10" eb="12">
      <t>オウジョウ</t>
    </rPh>
    <rPh sb="12" eb="13">
      <t>ジ</t>
    </rPh>
    <rPh sb="13" eb="14">
      <t>ハラ</t>
    </rPh>
    <rPh sb="14" eb="17">
      <t>エンシュウジョウ</t>
    </rPh>
    <rPh sb="18" eb="20">
      <t>ショウシャ</t>
    </rPh>
    <rPh sb="20" eb="22">
      <t>チク</t>
    </rPh>
    <phoneticPr fontId="3"/>
  </si>
  <si>
    <t>陸上自衛隊大和駐屯地王城寺原演習場(基本射場)</t>
    <rPh sb="0" eb="2">
      <t>リクジョウ</t>
    </rPh>
    <rPh sb="2" eb="5">
      <t>ジエイタイ</t>
    </rPh>
    <rPh sb="5" eb="7">
      <t>タイワ</t>
    </rPh>
    <rPh sb="7" eb="10">
      <t>チュウトンチ</t>
    </rPh>
    <rPh sb="10" eb="12">
      <t>オウジョウ</t>
    </rPh>
    <rPh sb="12" eb="13">
      <t>ジ</t>
    </rPh>
    <rPh sb="13" eb="14">
      <t>ハラ</t>
    </rPh>
    <rPh sb="14" eb="17">
      <t>エンシュウジョウ</t>
    </rPh>
    <rPh sb="18" eb="20">
      <t>キホン</t>
    </rPh>
    <rPh sb="20" eb="22">
      <t>シャジョウ</t>
    </rPh>
    <phoneticPr fontId="3"/>
  </si>
  <si>
    <t>陸上自衛隊大和駐屯地王城寺原演習場(平場口洗車場)</t>
    <rPh sb="0" eb="2">
      <t>リクジョウ</t>
    </rPh>
    <rPh sb="2" eb="5">
      <t>ジエイタイ</t>
    </rPh>
    <rPh sb="5" eb="7">
      <t>タイワ</t>
    </rPh>
    <rPh sb="7" eb="10">
      <t>チュウトンチ</t>
    </rPh>
    <rPh sb="10" eb="12">
      <t>オウジョウ</t>
    </rPh>
    <rPh sb="12" eb="13">
      <t>ジ</t>
    </rPh>
    <rPh sb="13" eb="14">
      <t>ハラ</t>
    </rPh>
    <rPh sb="14" eb="17">
      <t>エンシュウジョウ</t>
    </rPh>
    <rPh sb="18" eb="19">
      <t>ヒラ</t>
    </rPh>
    <rPh sb="19" eb="20">
      <t>バ</t>
    </rPh>
    <rPh sb="20" eb="21">
      <t>グチ</t>
    </rPh>
    <rPh sb="21" eb="23">
      <t>センシャ</t>
    </rPh>
    <rPh sb="23" eb="24">
      <t>ジョウ</t>
    </rPh>
    <phoneticPr fontId="3"/>
  </si>
  <si>
    <t>陸上自衛隊大和駐屯地王城寺原演習場(射撃装置等)</t>
    <rPh sb="0" eb="2">
      <t>リクジョウ</t>
    </rPh>
    <rPh sb="2" eb="5">
      <t>ジエイタイ</t>
    </rPh>
    <rPh sb="5" eb="7">
      <t>タイワ</t>
    </rPh>
    <rPh sb="7" eb="10">
      <t>チュウトンチ</t>
    </rPh>
    <rPh sb="10" eb="12">
      <t>オウジョウ</t>
    </rPh>
    <rPh sb="12" eb="13">
      <t>ジ</t>
    </rPh>
    <rPh sb="13" eb="14">
      <t>ハラ</t>
    </rPh>
    <rPh sb="14" eb="17">
      <t>エンシュウジョウ</t>
    </rPh>
    <rPh sb="18" eb="20">
      <t>シャゲキ</t>
    </rPh>
    <rPh sb="20" eb="22">
      <t>ソウチ</t>
    </rPh>
    <rPh sb="22" eb="23">
      <t>トウ</t>
    </rPh>
    <phoneticPr fontId="3"/>
  </si>
  <si>
    <t>陸上自衛隊多賀城駐屯地利府射撃場</t>
    <rPh sb="0" eb="2">
      <t>リクジョウ</t>
    </rPh>
    <rPh sb="2" eb="5">
      <t>ジエイタイ</t>
    </rPh>
    <rPh sb="5" eb="8">
      <t>タガジョウ</t>
    </rPh>
    <rPh sb="8" eb="11">
      <t>チュウトンチ</t>
    </rPh>
    <rPh sb="11" eb="13">
      <t>リフ</t>
    </rPh>
    <rPh sb="13" eb="16">
      <t>シャゲキジョウ</t>
    </rPh>
    <phoneticPr fontId="3"/>
  </si>
  <si>
    <t>陸上自衛隊多賀城駐屯地中山平訓練場廠舎</t>
    <rPh sb="0" eb="2">
      <t>リクジョウ</t>
    </rPh>
    <rPh sb="2" eb="5">
      <t>ジエイタイ</t>
    </rPh>
    <rPh sb="5" eb="8">
      <t>タガジョウ</t>
    </rPh>
    <rPh sb="8" eb="11">
      <t>チュウトンチ</t>
    </rPh>
    <rPh sb="11" eb="13">
      <t>ナカヤマ</t>
    </rPh>
    <rPh sb="13" eb="14">
      <t>タイ</t>
    </rPh>
    <rPh sb="14" eb="17">
      <t>クンレンジョウ</t>
    </rPh>
    <rPh sb="17" eb="19">
      <t>ショウシャ</t>
    </rPh>
    <phoneticPr fontId="3"/>
  </si>
  <si>
    <t>陸上自衛隊霞目駐屯地</t>
    <rPh sb="0" eb="2">
      <t>リクジョウ</t>
    </rPh>
    <rPh sb="2" eb="5">
      <t>ジエイタイ</t>
    </rPh>
    <rPh sb="5" eb="7">
      <t>カスミメ</t>
    </rPh>
    <rPh sb="7" eb="10">
      <t>チュウトンチ</t>
    </rPh>
    <phoneticPr fontId="3"/>
  </si>
  <si>
    <t>陸上自衛隊霞目駐屯地岩沼訓練場</t>
    <rPh sb="0" eb="2">
      <t>リクジョウ</t>
    </rPh>
    <rPh sb="2" eb="5">
      <t>ジエイタイ</t>
    </rPh>
    <rPh sb="5" eb="7">
      <t>カスミメ</t>
    </rPh>
    <rPh sb="7" eb="10">
      <t>チュウトンチ</t>
    </rPh>
    <rPh sb="10" eb="12">
      <t>イワヌマ</t>
    </rPh>
    <rPh sb="12" eb="15">
      <t>クンレンジョウ</t>
    </rPh>
    <phoneticPr fontId="3"/>
  </si>
  <si>
    <t>陸上自衛隊福島駐屯地射撃場</t>
    <rPh sb="0" eb="2">
      <t>リクジョウ</t>
    </rPh>
    <rPh sb="2" eb="5">
      <t>ジエイタイ</t>
    </rPh>
    <rPh sb="5" eb="7">
      <t>フクシマ</t>
    </rPh>
    <rPh sb="7" eb="10">
      <t>チュウトンチ</t>
    </rPh>
    <rPh sb="10" eb="13">
      <t>シャゲキジョウ</t>
    </rPh>
    <phoneticPr fontId="3"/>
  </si>
  <si>
    <t>陸上自衛隊福島駐屯地水原演習場</t>
    <rPh sb="0" eb="2">
      <t>リクジョウ</t>
    </rPh>
    <rPh sb="2" eb="5">
      <t>ジエイタイ</t>
    </rPh>
    <rPh sb="5" eb="7">
      <t>フクシマ</t>
    </rPh>
    <rPh sb="7" eb="10">
      <t>チュウトンチ</t>
    </rPh>
    <rPh sb="10" eb="11">
      <t>スイ</t>
    </rPh>
    <rPh sb="11" eb="12">
      <t>ハラ</t>
    </rPh>
    <rPh sb="12" eb="15">
      <t>エンシュウジョウ</t>
    </rPh>
    <phoneticPr fontId="3"/>
  </si>
  <si>
    <t>陸上自衛隊福島駐屯地配水池</t>
    <rPh sb="0" eb="2">
      <t>リクジョウ</t>
    </rPh>
    <rPh sb="2" eb="5">
      <t>ジエイタイ</t>
    </rPh>
    <rPh sb="5" eb="7">
      <t>フクシマ</t>
    </rPh>
    <rPh sb="7" eb="10">
      <t>チュウトンチ</t>
    </rPh>
    <rPh sb="10" eb="13">
      <t>ハイスイチ</t>
    </rPh>
    <phoneticPr fontId="3"/>
  </si>
  <si>
    <t>陸上自衛隊郡山駐屯地白河布引山演習場</t>
    <rPh sb="0" eb="2">
      <t>リクジョウ</t>
    </rPh>
    <rPh sb="2" eb="5">
      <t>ジエイタイ</t>
    </rPh>
    <rPh sb="5" eb="7">
      <t>コオリヤマ</t>
    </rPh>
    <rPh sb="7" eb="10">
      <t>チュウトンチ</t>
    </rPh>
    <rPh sb="10" eb="12">
      <t>シラカワ</t>
    </rPh>
    <rPh sb="12" eb="14">
      <t>ヌノビキ</t>
    </rPh>
    <rPh sb="14" eb="15">
      <t>ヤマ</t>
    </rPh>
    <rPh sb="15" eb="18">
      <t>エンシュウジョウ</t>
    </rPh>
    <phoneticPr fontId="3"/>
  </si>
  <si>
    <t>陸上自衛隊郡山駐屯地白河布引山演習場廠舎</t>
    <rPh sb="0" eb="2">
      <t>リクジョウ</t>
    </rPh>
    <rPh sb="2" eb="5">
      <t>ジエイタイ</t>
    </rPh>
    <rPh sb="5" eb="7">
      <t>コオリヤマ</t>
    </rPh>
    <rPh sb="7" eb="10">
      <t>チュウトンチ</t>
    </rPh>
    <rPh sb="10" eb="12">
      <t>シラカワ</t>
    </rPh>
    <rPh sb="12" eb="14">
      <t>ヌノビキ</t>
    </rPh>
    <rPh sb="14" eb="15">
      <t>ヤマ</t>
    </rPh>
    <rPh sb="15" eb="18">
      <t>エンシュウジョウ</t>
    </rPh>
    <rPh sb="18" eb="20">
      <t>ショウシャ</t>
    </rPh>
    <phoneticPr fontId="3"/>
  </si>
  <si>
    <t>陸上自衛隊郡山駐屯地多田野演習場</t>
    <rPh sb="0" eb="2">
      <t>リクジョウ</t>
    </rPh>
    <rPh sb="2" eb="5">
      <t>ジエイタイ</t>
    </rPh>
    <rPh sb="5" eb="7">
      <t>コオリヤマ</t>
    </rPh>
    <rPh sb="7" eb="10">
      <t>チュウトンチ</t>
    </rPh>
    <rPh sb="10" eb="12">
      <t>タダ</t>
    </rPh>
    <rPh sb="12" eb="13">
      <t>ノ</t>
    </rPh>
    <rPh sb="13" eb="16">
      <t>エンシュウジョウ</t>
    </rPh>
    <phoneticPr fontId="3"/>
  </si>
  <si>
    <t>陸上自衛隊郡山駐屯地高森訓練場</t>
    <rPh sb="0" eb="2">
      <t>リクジョウ</t>
    </rPh>
    <rPh sb="2" eb="5">
      <t>ジエイタイ</t>
    </rPh>
    <rPh sb="5" eb="7">
      <t>コオリヤマ</t>
    </rPh>
    <rPh sb="7" eb="10">
      <t>チュウトンチ</t>
    </rPh>
    <rPh sb="10" eb="12">
      <t>タカモリ</t>
    </rPh>
    <rPh sb="12" eb="15">
      <t>クンレンジョウ</t>
    </rPh>
    <phoneticPr fontId="3"/>
  </si>
  <si>
    <t>陸上自衛隊反町分屯地</t>
    <rPh sb="0" eb="2">
      <t>リクジョウ</t>
    </rPh>
    <rPh sb="2" eb="5">
      <t>ジエイタイ</t>
    </rPh>
    <rPh sb="5" eb="7">
      <t>ソリマチ</t>
    </rPh>
    <rPh sb="7" eb="8">
      <t>ブン</t>
    </rPh>
    <rPh sb="8" eb="9">
      <t>トン</t>
    </rPh>
    <rPh sb="9" eb="10">
      <t>チ</t>
    </rPh>
    <phoneticPr fontId="3"/>
  </si>
  <si>
    <t>自衛隊仙台病院</t>
    <rPh sb="0" eb="3">
      <t>ジエイタイ</t>
    </rPh>
    <rPh sb="3" eb="5">
      <t>センダイ</t>
    </rPh>
    <rPh sb="5" eb="7">
      <t>ビョウイン</t>
    </rPh>
    <phoneticPr fontId="3"/>
  </si>
  <si>
    <t>自衛隊青森地方協力本部庁舎</t>
    <rPh sb="0" eb="3">
      <t>ジエイタイ</t>
    </rPh>
    <rPh sb="3" eb="5">
      <t>アオモリ</t>
    </rPh>
    <rPh sb="5" eb="7">
      <t>チホウ</t>
    </rPh>
    <rPh sb="7" eb="9">
      <t>キョウリョク</t>
    </rPh>
    <rPh sb="9" eb="11">
      <t>ホンブ</t>
    </rPh>
    <rPh sb="11" eb="13">
      <t>チョウシャ</t>
    </rPh>
    <phoneticPr fontId="3"/>
  </si>
  <si>
    <t>自衛隊青森地方協力本部むつ地域事務所</t>
    <rPh sb="0" eb="3">
      <t>ジエイタイ</t>
    </rPh>
    <rPh sb="3" eb="5">
      <t>アオモリ</t>
    </rPh>
    <rPh sb="5" eb="7">
      <t>チホウ</t>
    </rPh>
    <rPh sb="7" eb="9">
      <t>キョウリョク</t>
    </rPh>
    <rPh sb="9" eb="11">
      <t>ホンブ</t>
    </rPh>
    <rPh sb="13" eb="15">
      <t>チイキ</t>
    </rPh>
    <rPh sb="15" eb="18">
      <t>ジムショ</t>
    </rPh>
    <phoneticPr fontId="3"/>
  </si>
  <si>
    <t>自衛隊青森地方協力本部弘前地域事務所</t>
    <rPh sb="0" eb="3">
      <t>ジエイタイ</t>
    </rPh>
    <rPh sb="3" eb="5">
      <t>アオモリ</t>
    </rPh>
    <rPh sb="5" eb="7">
      <t>チホウ</t>
    </rPh>
    <rPh sb="7" eb="9">
      <t>キョウリョク</t>
    </rPh>
    <rPh sb="9" eb="11">
      <t>ホンブ</t>
    </rPh>
    <rPh sb="11" eb="13">
      <t>ヒロサキ</t>
    </rPh>
    <rPh sb="13" eb="15">
      <t>チイキ</t>
    </rPh>
    <rPh sb="15" eb="18">
      <t>ジムショ</t>
    </rPh>
    <phoneticPr fontId="3"/>
  </si>
  <si>
    <t>自衛隊青森地方協力本部五所川原地域事務所</t>
    <rPh sb="0" eb="3">
      <t>ジエイタイ</t>
    </rPh>
    <rPh sb="3" eb="5">
      <t>アオモリ</t>
    </rPh>
    <rPh sb="5" eb="7">
      <t>チホウ</t>
    </rPh>
    <rPh sb="7" eb="9">
      <t>キョウリョク</t>
    </rPh>
    <rPh sb="9" eb="11">
      <t>ホンブ</t>
    </rPh>
    <rPh sb="11" eb="15">
      <t>ゴショガワラ</t>
    </rPh>
    <rPh sb="15" eb="17">
      <t>チイキ</t>
    </rPh>
    <rPh sb="17" eb="20">
      <t>ジムショ</t>
    </rPh>
    <phoneticPr fontId="3"/>
  </si>
  <si>
    <t>自衛隊青森地方協力本部八戸地域事務所</t>
    <rPh sb="0" eb="3">
      <t>ジエイタイ</t>
    </rPh>
    <rPh sb="3" eb="5">
      <t>アオモリ</t>
    </rPh>
    <rPh sb="5" eb="7">
      <t>チホウ</t>
    </rPh>
    <rPh sb="7" eb="9">
      <t>キョウリョク</t>
    </rPh>
    <rPh sb="9" eb="11">
      <t>ホンブ</t>
    </rPh>
    <rPh sb="11" eb="13">
      <t>ハチノヘ</t>
    </rPh>
    <rPh sb="13" eb="15">
      <t>チイキ</t>
    </rPh>
    <rPh sb="15" eb="18">
      <t>ジムショ</t>
    </rPh>
    <phoneticPr fontId="3"/>
  </si>
  <si>
    <t>自衛隊青森地方協力本部青森募集案内所</t>
    <rPh sb="0" eb="3">
      <t>ジエイタイ</t>
    </rPh>
    <rPh sb="3" eb="5">
      <t>アオモリ</t>
    </rPh>
    <rPh sb="5" eb="7">
      <t>チホウ</t>
    </rPh>
    <rPh sb="7" eb="9">
      <t>キョウリョク</t>
    </rPh>
    <rPh sb="9" eb="11">
      <t>ホンブ</t>
    </rPh>
    <rPh sb="11" eb="13">
      <t>アオモリ</t>
    </rPh>
    <rPh sb="13" eb="15">
      <t>ボシュウ</t>
    </rPh>
    <rPh sb="15" eb="18">
      <t>アンナイジョ</t>
    </rPh>
    <phoneticPr fontId="3"/>
  </si>
  <si>
    <t>自衛隊青森地方協力本部三沢募集案内所</t>
    <rPh sb="0" eb="3">
      <t>ジエイタイ</t>
    </rPh>
    <rPh sb="3" eb="5">
      <t>アオモリ</t>
    </rPh>
    <rPh sb="5" eb="7">
      <t>チホウ</t>
    </rPh>
    <rPh sb="7" eb="9">
      <t>キョウリョク</t>
    </rPh>
    <rPh sb="9" eb="11">
      <t>ホンブ</t>
    </rPh>
    <rPh sb="11" eb="13">
      <t>ミサワ</t>
    </rPh>
    <rPh sb="13" eb="15">
      <t>ボシュウ</t>
    </rPh>
    <rPh sb="15" eb="18">
      <t>アンナイジョ</t>
    </rPh>
    <phoneticPr fontId="3"/>
  </si>
  <si>
    <t>自衛隊岩手地方協力本部庁舎</t>
    <rPh sb="0" eb="3">
      <t>ジエイタイ</t>
    </rPh>
    <rPh sb="3" eb="5">
      <t>イワテ</t>
    </rPh>
    <rPh sb="5" eb="7">
      <t>チホウ</t>
    </rPh>
    <rPh sb="7" eb="9">
      <t>キョウリョク</t>
    </rPh>
    <rPh sb="9" eb="11">
      <t>ホンブ</t>
    </rPh>
    <rPh sb="11" eb="13">
      <t>チョウシャ</t>
    </rPh>
    <phoneticPr fontId="3"/>
  </si>
  <si>
    <t>自衛隊岩手地方協力本部一関出張所</t>
    <rPh sb="0" eb="3">
      <t>ジエイタイ</t>
    </rPh>
    <rPh sb="3" eb="5">
      <t>イワテ</t>
    </rPh>
    <rPh sb="5" eb="7">
      <t>チホウ</t>
    </rPh>
    <rPh sb="7" eb="9">
      <t>キョウリョク</t>
    </rPh>
    <rPh sb="9" eb="11">
      <t>ホンブ</t>
    </rPh>
    <rPh sb="11" eb="13">
      <t>イチノセキ</t>
    </rPh>
    <rPh sb="13" eb="16">
      <t>シュッチョウジョ</t>
    </rPh>
    <phoneticPr fontId="3"/>
  </si>
  <si>
    <t>自衛隊岩手地方協力本部釜石地域事務所</t>
    <rPh sb="0" eb="3">
      <t>ジエイタイ</t>
    </rPh>
    <rPh sb="3" eb="5">
      <t>イワテ</t>
    </rPh>
    <rPh sb="5" eb="7">
      <t>チホウ</t>
    </rPh>
    <rPh sb="7" eb="9">
      <t>キョウリョク</t>
    </rPh>
    <rPh sb="9" eb="11">
      <t>ホンブ</t>
    </rPh>
    <rPh sb="11" eb="13">
      <t>カマイシ</t>
    </rPh>
    <rPh sb="13" eb="15">
      <t>チイキ</t>
    </rPh>
    <rPh sb="15" eb="18">
      <t>ジムショ</t>
    </rPh>
    <phoneticPr fontId="3"/>
  </si>
  <si>
    <t>自衛隊岩手地方協力本部二戸地域事務所</t>
    <rPh sb="0" eb="3">
      <t>ジエイタイ</t>
    </rPh>
    <rPh sb="3" eb="5">
      <t>イワテ</t>
    </rPh>
    <rPh sb="5" eb="7">
      <t>チホウ</t>
    </rPh>
    <rPh sb="7" eb="9">
      <t>キョウリョク</t>
    </rPh>
    <rPh sb="9" eb="11">
      <t>ホンブ</t>
    </rPh>
    <rPh sb="11" eb="13">
      <t>ニノヘ</t>
    </rPh>
    <rPh sb="13" eb="15">
      <t>チイキ</t>
    </rPh>
    <rPh sb="15" eb="18">
      <t>ジムショ</t>
    </rPh>
    <phoneticPr fontId="3"/>
  </si>
  <si>
    <t>自衛隊岩手地方協力本部宮古地域事務所</t>
    <rPh sb="0" eb="3">
      <t>ジエイタイ</t>
    </rPh>
    <rPh sb="3" eb="5">
      <t>イワテ</t>
    </rPh>
    <rPh sb="5" eb="7">
      <t>チホウ</t>
    </rPh>
    <rPh sb="7" eb="9">
      <t>キョウリョク</t>
    </rPh>
    <rPh sb="9" eb="11">
      <t>ホンブ</t>
    </rPh>
    <rPh sb="11" eb="13">
      <t>ミヤコ</t>
    </rPh>
    <rPh sb="13" eb="15">
      <t>チイキ</t>
    </rPh>
    <rPh sb="15" eb="18">
      <t>ジムショ</t>
    </rPh>
    <phoneticPr fontId="3"/>
  </si>
  <si>
    <t>自衛隊岩手地方協力本部北上地域事務所</t>
    <rPh sb="0" eb="3">
      <t>ジエイタイ</t>
    </rPh>
    <rPh sb="3" eb="5">
      <t>イワテ</t>
    </rPh>
    <rPh sb="5" eb="7">
      <t>チホウ</t>
    </rPh>
    <rPh sb="7" eb="9">
      <t>キョウリョク</t>
    </rPh>
    <rPh sb="9" eb="11">
      <t>ホンブ</t>
    </rPh>
    <rPh sb="11" eb="13">
      <t>キタカミ</t>
    </rPh>
    <rPh sb="13" eb="15">
      <t>チイキ</t>
    </rPh>
    <rPh sb="15" eb="18">
      <t>ジムショ</t>
    </rPh>
    <phoneticPr fontId="3"/>
  </si>
  <si>
    <t>自衛隊岩手地方協力本部盛岡募集案内所</t>
    <rPh sb="0" eb="3">
      <t>ジエイタイ</t>
    </rPh>
    <rPh sb="3" eb="5">
      <t>イワテ</t>
    </rPh>
    <rPh sb="5" eb="7">
      <t>チホウ</t>
    </rPh>
    <rPh sb="7" eb="9">
      <t>キョウリョク</t>
    </rPh>
    <rPh sb="9" eb="11">
      <t>ホンブ</t>
    </rPh>
    <rPh sb="11" eb="13">
      <t>モリオカ</t>
    </rPh>
    <rPh sb="13" eb="15">
      <t>ボシュウ</t>
    </rPh>
    <rPh sb="15" eb="18">
      <t>アンナイジョ</t>
    </rPh>
    <phoneticPr fontId="3"/>
  </si>
  <si>
    <t>自衛隊秋田地方協力本部庁舎</t>
    <rPh sb="0" eb="3">
      <t>ジエイタイ</t>
    </rPh>
    <rPh sb="3" eb="5">
      <t>アキタ</t>
    </rPh>
    <rPh sb="5" eb="7">
      <t>チホウ</t>
    </rPh>
    <rPh sb="7" eb="9">
      <t>キョウリョク</t>
    </rPh>
    <rPh sb="9" eb="11">
      <t>ホンブ</t>
    </rPh>
    <rPh sb="11" eb="13">
      <t>チョウシャ</t>
    </rPh>
    <phoneticPr fontId="3"/>
  </si>
  <si>
    <t>自衛隊秋田地方協力本部大館出張所</t>
    <rPh sb="0" eb="3">
      <t>ジエイタイ</t>
    </rPh>
    <rPh sb="3" eb="5">
      <t>アキタ</t>
    </rPh>
    <rPh sb="5" eb="7">
      <t>チホウ</t>
    </rPh>
    <rPh sb="7" eb="9">
      <t>キョウリョク</t>
    </rPh>
    <rPh sb="9" eb="11">
      <t>ホンブ</t>
    </rPh>
    <rPh sb="11" eb="13">
      <t>オオダテ</t>
    </rPh>
    <rPh sb="13" eb="16">
      <t>シュッチョウジョ</t>
    </rPh>
    <phoneticPr fontId="3"/>
  </si>
  <si>
    <t>自衛隊秋田地方協力本部由利本荘地域事務所</t>
    <rPh sb="0" eb="3">
      <t>ジエイタイ</t>
    </rPh>
    <rPh sb="3" eb="5">
      <t>アキタ</t>
    </rPh>
    <rPh sb="5" eb="7">
      <t>チホウ</t>
    </rPh>
    <rPh sb="7" eb="9">
      <t>キョウリョク</t>
    </rPh>
    <rPh sb="9" eb="11">
      <t>ホンブ</t>
    </rPh>
    <rPh sb="11" eb="13">
      <t>ユリ</t>
    </rPh>
    <rPh sb="13" eb="15">
      <t>ホンジョウ</t>
    </rPh>
    <rPh sb="15" eb="17">
      <t>チイキ</t>
    </rPh>
    <rPh sb="17" eb="20">
      <t>ジムショ</t>
    </rPh>
    <phoneticPr fontId="3"/>
  </si>
  <si>
    <t>自衛隊秋田地方協力本部能代地域事務所</t>
    <rPh sb="0" eb="3">
      <t>ジエイタイ</t>
    </rPh>
    <rPh sb="3" eb="5">
      <t>アキタ</t>
    </rPh>
    <rPh sb="5" eb="7">
      <t>チホウ</t>
    </rPh>
    <rPh sb="7" eb="9">
      <t>キョウリョク</t>
    </rPh>
    <rPh sb="9" eb="11">
      <t>ホンブ</t>
    </rPh>
    <rPh sb="11" eb="13">
      <t>ノシロ</t>
    </rPh>
    <rPh sb="13" eb="15">
      <t>チイキ</t>
    </rPh>
    <rPh sb="15" eb="18">
      <t>ジムショ</t>
    </rPh>
    <phoneticPr fontId="3"/>
  </si>
  <si>
    <t>自衛隊秋田地方協力本部横手地域事務所</t>
    <rPh sb="0" eb="3">
      <t>ジエイタイ</t>
    </rPh>
    <rPh sb="3" eb="5">
      <t>アキタ</t>
    </rPh>
    <rPh sb="5" eb="7">
      <t>チホウ</t>
    </rPh>
    <rPh sb="7" eb="9">
      <t>キョウリョク</t>
    </rPh>
    <rPh sb="9" eb="11">
      <t>ホンブ</t>
    </rPh>
    <rPh sb="11" eb="13">
      <t>ヨコテ</t>
    </rPh>
    <rPh sb="13" eb="15">
      <t>チイキ</t>
    </rPh>
    <rPh sb="15" eb="18">
      <t>ジムショ</t>
    </rPh>
    <phoneticPr fontId="3"/>
  </si>
  <si>
    <t>自衛隊秋田地方協力本部大仙地域事務所</t>
    <rPh sb="0" eb="3">
      <t>ジエイタイ</t>
    </rPh>
    <rPh sb="3" eb="5">
      <t>アキタ</t>
    </rPh>
    <rPh sb="5" eb="7">
      <t>チホウ</t>
    </rPh>
    <rPh sb="7" eb="9">
      <t>キョウリョク</t>
    </rPh>
    <rPh sb="9" eb="11">
      <t>ホンブ</t>
    </rPh>
    <rPh sb="11" eb="13">
      <t>ダイセン</t>
    </rPh>
    <rPh sb="13" eb="15">
      <t>チイキ</t>
    </rPh>
    <rPh sb="15" eb="18">
      <t>ジムショ</t>
    </rPh>
    <phoneticPr fontId="3"/>
  </si>
  <si>
    <t>自衛隊秋田地方協力本部秋田募集案内所</t>
    <rPh sb="0" eb="3">
      <t>ジエイタイ</t>
    </rPh>
    <rPh sb="3" eb="5">
      <t>アキタ</t>
    </rPh>
    <rPh sb="5" eb="7">
      <t>チホウ</t>
    </rPh>
    <rPh sb="7" eb="9">
      <t>キョウリョク</t>
    </rPh>
    <rPh sb="9" eb="11">
      <t>ホンブ</t>
    </rPh>
    <rPh sb="11" eb="13">
      <t>アキタ</t>
    </rPh>
    <rPh sb="13" eb="15">
      <t>ボシュウ</t>
    </rPh>
    <rPh sb="15" eb="18">
      <t>アンナイジョ</t>
    </rPh>
    <phoneticPr fontId="3"/>
  </si>
  <si>
    <t>自衛隊宮城地方協力本部庁舎</t>
    <rPh sb="0" eb="3">
      <t>ジエイタイ</t>
    </rPh>
    <rPh sb="3" eb="5">
      <t>ミヤギ</t>
    </rPh>
    <rPh sb="5" eb="7">
      <t>チホウ</t>
    </rPh>
    <rPh sb="7" eb="9">
      <t>キョウリョク</t>
    </rPh>
    <rPh sb="9" eb="11">
      <t>ホンブ</t>
    </rPh>
    <rPh sb="11" eb="13">
      <t>チョウシャ</t>
    </rPh>
    <phoneticPr fontId="3"/>
  </si>
  <si>
    <t>自衛隊宮城地方協力本部石巻地域事務所</t>
    <rPh sb="0" eb="3">
      <t>ジエイタイ</t>
    </rPh>
    <rPh sb="3" eb="5">
      <t>ミヤギ</t>
    </rPh>
    <rPh sb="5" eb="7">
      <t>チホウ</t>
    </rPh>
    <rPh sb="7" eb="9">
      <t>キョウリョク</t>
    </rPh>
    <rPh sb="9" eb="11">
      <t>ホンブ</t>
    </rPh>
    <rPh sb="11" eb="13">
      <t>イシノマキ</t>
    </rPh>
    <rPh sb="13" eb="15">
      <t>チイキ</t>
    </rPh>
    <rPh sb="15" eb="18">
      <t>ジムショ</t>
    </rPh>
    <phoneticPr fontId="3"/>
  </si>
  <si>
    <t>自衛隊宮城地方協力本部登米地域事務所</t>
    <rPh sb="0" eb="3">
      <t>ジエイタイ</t>
    </rPh>
    <rPh sb="3" eb="5">
      <t>ミヤギ</t>
    </rPh>
    <rPh sb="5" eb="7">
      <t>チホウ</t>
    </rPh>
    <rPh sb="7" eb="9">
      <t>キョウリョク</t>
    </rPh>
    <rPh sb="9" eb="11">
      <t>ホンブ</t>
    </rPh>
    <rPh sb="11" eb="13">
      <t>トメ</t>
    </rPh>
    <rPh sb="13" eb="15">
      <t>チイキ</t>
    </rPh>
    <rPh sb="15" eb="18">
      <t>ジムショ</t>
    </rPh>
    <phoneticPr fontId="3"/>
  </si>
  <si>
    <t>自衛隊宮城地方協力本部栗原地域事務所</t>
    <rPh sb="0" eb="3">
      <t>ジエイタイ</t>
    </rPh>
    <rPh sb="3" eb="5">
      <t>ミヤギ</t>
    </rPh>
    <rPh sb="5" eb="7">
      <t>チホウ</t>
    </rPh>
    <rPh sb="7" eb="9">
      <t>キョウリョク</t>
    </rPh>
    <rPh sb="9" eb="11">
      <t>ホンブ</t>
    </rPh>
    <rPh sb="11" eb="13">
      <t>クリハラ</t>
    </rPh>
    <rPh sb="13" eb="15">
      <t>チイキ</t>
    </rPh>
    <rPh sb="15" eb="18">
      <t>ジムショ</t>
    </rPh>
    <phoneticPr fontId="3"/>
  </si>
  <si>
    <t>自衛隊宮城地方協力本部大崎地域事務所</t>
    <rPh sb="0" eb="3">
      <t>ジエイタイ</t>
    </rPh>
    <rPh sb="3" eb="5">
      <t>ミヤギ</t>
    </rPh>
    <rPh sb="5" eb="7">
      <t>チホウ</t>
    </rPh>
    <rPh sb="7" eb="9">
      <t>キョウリョク</t>
    </rPh>
    <rPh sb="9" eb="11">
      <t>ホンブ</t>
    </rPh>
    <rPh sb="11" eb="13">
      <t>オオサキ</t>
    </rPh>
    <rPh sb="13" eb="15">
      <t>チイキ</t>
    </rPh>
    <rPh sb="15" eb="18">
      <t>ジムショ</t>
    </rPh>
    <phoneticPr fontId="3"/>
  </si>
  <si>
    <t>自衛隊宮城地方協力本部名取地域事務所</t>
    <rPh sb="0" eb="3">
      <t>ジエイタイ</t>
    </rPh>
    <rPh sb="3" eb="5">
      <t>ミヤギ</t>
    </rPh>
    <rPh sb="5" eb="7">
      <t>チホウ</t>
    </rPh>
    <rPh sb="7" eb="9">
      <t>キョウリョク</t>
    </rPh>
    <rPh sb="9" eb="11">
      <t>ホンブ</t>
    </rPh>
    <rPh sb="11" eb="13">
      <t>ナトリ</t>
    </rPh>
    <rPh sb="13" eb="15">
      <t>チイキ</t>
    </rPh>
    <rPh sb="15" eb="18">
      <t>ジムショ</t>
    </rPh>
    <phoneticPr fontId="3"/>
  </si>
  <si>
    <t>自衛隊宮城地方協力本部大河原地域事務所</t>
    <rPh sb="0" eb="3">
      <t>ジエイタイ</t>
    </rPh>
    <rPh sb="3" eb="5">
      <t>ミヤギ</t>
    </rPh>
    <rPh sb="5" eb="7">
      <t>チホウ</t>
    </rPh>
    <rPh sb="7" eb="9">
      <t>キョウリョク</t>
    </rPh>
    <rPh sb="9" eb="11">
      <t>ホンブ</t>
    </rPh>
    <rPh sb="11" eb="14">
      <t>オオガワラ</t>
    </rPh>
    <rPh sb="14" eb="16">
      <t>チイキ</t>
    </rPh>
    <rPh sb="16" eb="19">
      <t>ジムショ</t>
    </rPh>
    <phoneticPr fontId="3"/>
  </si>
  <si>
    <t>自衛隊山形地方協力本部庁舎</t>
    <rPh sb="0" eb="3">
      <t>ジエイタイ</t>
    </rPh>
    <rPh sb="3" eb="5">
      <t>ヤマガタ</t>
    </rPh>
    <rPh sb="5" eb="7">
      <t>チホウ</t>
    </rPh>
    <rPh sb="7" eb="9">
      <t>キョウリョク</t>
    </rPh>
    <rPh sb="9" eb="11">
      <t>ホンブ</t>
    </rPh>
    <rPh sb="11" eb="13">
      <t>チョウシャ</t>
    </rPh>
    <phoneticPr fontId="3"/>
  </si>
  <si>
    <t>自衛隊山形地方協力本部米沢地域事務所</t>
    <rPh sb="0" eb="3">
      <t>ジエイタイ</t>
    </rPh>
    <rPh sb="3" eb="5">
      <t>ヤマガタ</t>
    </rPh>
    <rPh sb="5" eb="7">
      <t>チホウ</t>
    </rPh>
    <rPh sb="7" eb="9">
      <t>キョウリョク</t>
    </rPh>
    <rPh sb="9" eb="11">
      <t>ホンブ</t>
    </rPh>
    <rPh sb="11" eb="13">
      <t>ヨネザワ</t>
    </rPh>
    <rPh sb="13" eb="15">
      <t>チイキ</t>
    </rPh>
    <rPh sb="15" eb="18">
      <t>ジムショ</t>
    </rPh>
    <phoneticPr fontId="3"/>
  </si>
  <si>
    <t>自衛隊山形地方協力本部酒田地域事務所</t>
    <rPh sb="0" eb="3">
      <t>ジエイタイ</t>
    </rPh>
    <rPh sb="3" eb="5">
      <t>ヤマガタ</t>
    </rPh>
    <rPh sb="5" eb="7">
      <t>チホウ</t>
    </rPh>
    <rPh sb="7" eb="9">
      <t>キョウリョク</t>
    </rPh>
    <rPh sb="9" eb="11">
      <t>ホンブ</t>
    </rPh>
    <rPh sb="11" eb="13">
      <t>サカタ</t>
    </rPh>
    <rPh sb="13" eb="15">
      <t>チイキ</t>
    </rPh>
    <rPh sb="15" eb="18">
      <t>ジムショ</t>
    </rPh>
    <phoneticPr fontId="3"/>
  </si>
  <si>
    <t>自衛隊山形地方協力本部東根地域事務所</t>
    <rPh sb="0" eb="3">
      <t>ジエイタイ</t>
    </rPh>
    <rPh sb="3" eb="5">
      <t>ヤマガタ</t>
    </rPh>
    <rPh sb="5" eb="7">
      <t>チホウ</t>
    </rPh>
    <rPh sb="7" eb="9">
      <t>キョウリョク</t>
    </rPh>
    <rPh sb="9" eb="11">
      <t>ホンブ</t>
    </rPh>
    <rPh sb="11" eb="13">
      <t>ヒガシネ</t>
    </rPh>
    <rPh sb="13" eb="15">
      <t>チイキ</t>
    </rPh>
    <rPh sb="15" eb="18">
      <t>ジムショ</t>
    </rPh>
    <phoneticPr fontId="3"/>
  </si>
  <si>
    <t>自衛隊山形地方協力本部山形募集案内所</t>
    <rPh sb="0" eb="3">
      <t>ジエイタイ</t>
    </rPh>
    <rPh sb="3" eb="5">
      <t>ヤマガタ</t>
    </rPh>
    <rPh sb="5" eb="7">
      <t>チホウ</t>
    </rPh>
    <rPh sb="7" eb="9">
      <t>キョウリョク</t>
    </rPh>
    <rPh sb="9" eb="11">
      <t>ホンブ</t>
    </rPh>
    <rPh sb="11" eb="13">
      <t>ヤマガタ</t>
    </rPh>
    <rPh sb="13" eb="15">
      <t>ボシュウ</t>
    </rPh>
    <rPh sb="15" eb="18">
      <t>アンナイジョ</t>
    </rPh>
    <phoneticPr fontId="3"/>
  </si>
  <si>
    <t>自衛隊山形地方協力本部新庄地域事務所</t>
    <rPh sb="0" eb="3">
      <t>ジエイタイ</t>
    </rPh>
    <rPh sb="3" eb="5">
      <t>ヤマガタ</t>
    </rPh>
    <rPh sb="5" eb="7">
      <t>チホウ</t>
    </rPh>
    <rPh sb="7" eb="9">
      <t>キョウリョク</t>
    </rPh>
    <rPh sb="9" eb="11">
      <t>ホンブ</t>
    </rPh>
    <rPh sb="11" eb="13">
      <t>シンジョウ</t>
    </rPh>
    <rPh sb="13" eb="15">
      <t>チイキ</t>
    </rPh>
    <rPh sb="15" eb="18">
      <t>ジムショ</t>
    </rPh>
    <phoneticPr fontId="3"/>
  </si>
  <si>
    <t>自衛隊山形地方協力本部鶴岡出張所</t>
    <rPh sb="0" eb="3">
      <t>ジエイタイ</t>
    </rPh>
    <rPh sb="3" eb="5">
      <t>ヤマガタ</t>
    </rPh>
    <rPh sb="5" eb="7">
      <t>チホウ</t>
    </rPh>
    <rPh sb="7" eb="9">
      <t>キョウリョク</t>
    </rPh>
    <rPh sb="9" eb="11">
      <t>ホンブ</t>
    </rPh>
    <rPh sb="11" eb="13">
      <t>ツルオカ</t>
    </rPh>
    <rPh sb="13" eb="16">
      <t>シュッチョウジョ</t>
    </rPh>
    <phoneticPr fontId="3"/>
  </si>
  <si>
    <t>自衛隊福島地方協力本部庁舎</t>
    <rPh sb="0" eb="3">
      <t>ジエイタイ</t>
    </rPh>
    <rPh sb="3" eb="5">
      <t>フクシマ</t>
    </rPh>
    <rPh sb="5" eb="7">
      <t>チホウ</t>
    </rPh>
    <rPh sb="7" eb="9">
      <t>キョウリョク</t>
    </rPh>
    <rPh sb="9" eb="11">
      <t>ホンブ</t>
    </rPh>
    <rPh sb="11" eb="13">
      <t>チョウシャ</t>
    </rPh>
    <phoneticPr fontId="3"/>
  </si>
  <si>
    <t>自衛隊福島地方協力本部会津若松出張所</t>
    <rPh sb="0" eb="3">
      <t>ジエイタイ</t>
    </rPh>
    <rPh sb="3" eb="5">
      <t>フクシマ</t>
    </rPh>
    <rPh sb="5" eb="7">
      <t>チホウ</t>
    </rPh>
    <rPh sb="7" eb="9">
      <t>キョウリョク</t>
    </rPh>
    <rPh sb="9" eb="11">
      <t>ホンブ</t>
    </rPh>
    <rPh sb="11" eb="13">
      <t>アイヅ</t>
    </rPh>
    <rPh sb="13" eb="15">
      <t>ワカマツ</t>
    </rPh>
    <rPh sb="15" eb="18">
      <t>シュッチョウジョ</t>
    </rPh>
    <phoneticPr fontId="3"/>
  </si>
  <si>
    <t>自衛隊福島地方協力本部相双地域事務所</t>
    <rPh sb="0" eb="3">
      <t>ジエイタイ</t>
    </rPh>
    <rPh sb="3" eb="5">
      <t>フクシマ</t>
    </rPh>
    <rPh sb="5" eb="7">
      <t>チホウ</t>
    </rPh>
    <rPh sb="7" eb="9">
      <t>キョウリョク</t>
    </rPh>
    <rPh sb="9" eb="11">
      <t>ホンブ</t>
    </rPh>
    <rPh sb="11" eb="13">
      <t>ソウソウ</t>
    </rPh>
    <rPh sb="13" eb="15">
      <t>チイキ</t>
    </rPh>
    <rPh sb="15" eb="18">
      <t>ジムショ</t>
    </rPh>
    <phoneticPr fontId="3"/>
  </si>
  <si>
    <t>自衛隊福島地方協力本部いわき地域事務所</t>
    <rPh sb="0" eb="3">
      <t>ジエイタイ</t>
    </rPh>
    <rPh sb="3" eb="5">
      <t>フクシマ</t>
    </rPh>
    <rPh sb="5" eb="7">
      <t>チホウ</t>
    </rPh>
    <rPh sb="7" eb="9">
      <t>キョウリョク</t>
    </rPh>
    <rPh sb="9" eb="11">
      <t>ホンブ</t>
    </rPh>
    <rPh sb="14" eb="16">
      <t>チイキ</t>
    </rPh>
    <rPh sb="16" eb="19">
      <t>ジムショ</t>
    </rPh>
    <phoneticPr fontId="3"/>
  </si>
  <si>
    <t>自衛隊福島地方協力本部郡山地域事務所</t>
    <rPh sb="0" eb="3">
      <t>ジエイタイ</t>
    </rPh>
    <rPh sb="3" eb="5">
      <t>フクシマ</t>
    </rPh>
    <rPh sb="5" eb="7">
      <t>チホウ</t>
    </rPh>
    <rPh sb="7" eb="9">
      <t>キョウリョク</t>
    </rPh>
    <rPh sb="9" eb="11">
      <t>ホンブ</t>
    </rPh>
    <rPh sb="11" eb="13">
      <t>コオリヤマ</t>
    </rPh>
    <rPh sb="13" eb="15">
      <t>チイキ</t>
    </rPh>
    <rPh sb="15" eb="18">
      <t>ジムショ</t>
    </rPh>
    <phoneticPr fontId="3"/>
  </si>
  <si>
    <t>自衛隊福島地方協力本部白河地域事務所</t>
    <rPh sb="0" eb="3">
      <t>ジエイタイ</t>
    </rPh>
    <rPh sb="3" eb="5">
      <t>フクシマ</t>
    </rPh>
    <rPh sb="5" eb="7">
      <t>チホウ</t>
    </rPh>
    <rPh sb="7" eb="9">
      <t>キョウリョク</t>
    </rPh>
    <rPh sb="9" eb="11">
      <t>ホンブ</t>
    </rPh>
    <rPh sb="11" eb="13">
      <t>シラカワ</t>
    </rPh>
    <rPh sb="13" eb="15">
      <t>チイキ</t>
    </rPh>
    <rPh sb="15" eb="18">
      <t>ジムショ</t>
    </rPh>
    <phoneticPr fontId="3"/>
  </si>
  <si>
    <t>自衛隊福島地方協力本部福島募集案内所</t>
    <rPh sb="0" eb="3">
      <t>ジエイタイ</t>
    </rPh>
    <rPh sb="3" eb="5">
      <t>フクシマ</t>
    </rPh>
    <rPh sb="5" eb="7">
      <t>チホウ</t>
    </rPh>
    <rPh sb="7" eb="9">
      <t>キョウリョク</t>
    </rPh>
    <rPh sb="9" eb="11">
      <t>ホンブ</t>
    </rPh>
    <rPh sb="11" eb="13">
      <t>フクシマ</t>
    </rPh>
    <rPh sb="13" eb="15">
      <t>ボシュウ</t>
    </rPh>
    <rPh sb="15" eb="18">
      <t>アンナイジョ</t>
    </rPh>
    <phoneticPr fontId="3"/>
  </si>
  <si>
    <t>陸上自衛隊横浜駐屯地</t>
    <rPh sb="0" eb="2">
      <t>リクジョウ</t>
    </rPh>
    <rPh sb="2" eb="5">
      <t>ジエイタイ</t>
    </rPh>
    <rPh sb="5" eb="7">
      <t>ヨコハマ</t>
    </rPh>
    <rPh sb="7" eb="10">
      <t>チュウトンチ</t>
    </rPh>
    <phoneticPr fontId="3"/>
  </si>
  <si>
    <t>陸上自衛隊十条駐屯地</t>
    <rPh sb="0" eb="2">
      <t>リクジョウ</t>
    </rPh>
    <rPh sb="2" eb="5">
      <t>ジエイタイ</t>
    </rPh>
    <rPh sb="5" eb="7">
      <t>ジュウジョウ</t>
    </rPh>
    <rPh sb="7" eb="10">
      <t>チュウトンチ</t>
    </rPh>
    <phoneticPr fontId="3"/>
  </si>
  <si>
    <t>陸上自衛隊富士駐屯地</t>
    <rPh sb="0" eb="2">
      <t>リクジョウ</t>
    </rPh>
    <rPh sb="2" eb="5">
      <t>ジエイタイ</t>
    </rPh>
    <rPh sb="5" eb="7">
      <t>フジ</t>
    </rPh>
    <rPh sb="7" eb="10">
      <t>チュウトンチ</t>
    </rPh>
    <phoneticPr fontId="3"/>
  </si>
  <si>
    <t>陸上自衛隊東富士演習場</t>
  </si>
  <si>
    <t>陸上自衛隊富士射撃場</t>
  </si>
  <si>
    <t>陸上自衛隊下志津駐屯地</t>
    <rPh sb="0" eb="2">
      <t>リクジョウ</t>
    </rPh>
    <rPh sb="2" eb="5">
      <t>ジエイタイ</t>
    </rPh>
    <rPh sb="5" eb="8">
      <t>シモシヅ</t>
    </rPh>
    <rPh sb="8" eb="11">
      <t>チュウトンチ</t>
    </rPh>
    <phoneticPr fontId="3"/>
  </si>
  <si>
    <t>陸上自衛隊勝田駐屯地</t>
    <rPh sb="0" eb="2">
      <t>リクジョウ</t>
    </rPh>
    <rPh sb="2" eb="5">
      <t>ジエイタイ</t>
    </rPh>
    <rPh sb="5" eb="7">
      <t>カツタ</t>
    </rPh>
    <rPh sb="7" eb="10">
      <t>チュウトンチ</t>
    </rPh>
    <phoneticPr fontId="3"/>
  </si>
  <si>
    <t>陸上自衛隊水戸渡河演習場</t>
    <rPh sb="5" eb="7">
      <t>ミト</t>
    </rPh>
    <rPh sb="7" eb="9">
      <t>トカ</t>
    </rPh>
    <rPh sb="9" eb="12">
      <t>エンシュウジョウ</t>
    </rPh>
    <phoneticPr fontId="3"/>
  </si>
  <si>
    <t>陸上自衛隊勝田小演習場</t>
    <rPh sb="5" eb="7">
      <t>カツタ</t>
    </rPh>
    <rPh sb="7" eb="8">
      <t>ショウ</t>
    </rPh>
    <rPh sb="8" eb="11">
      <t>エンシュウジョウ</t>
    </rPh>
    <phoneticPr fontId="3"/>
  </si>
  <si>
    <t>陸上自衛隊久里浜駐屯地</t>
    <rPh sb="0" eb="2">
      <t>リクジョウ</t>
    </rPh>
    <rPh sb="2" eb="5">
      <t>ジエイタイ</t>
    </rPh>
    <rPh sb="5" eb="8">
      <t>クリハマ</t>
    </rPh>
    <rPh sb="8" eb="11">
      <t>チュウトンチ</t>
    </rPh>
    <phoneticPr fontId="3"/>
  </si>
  <si>
    <t>陸上自衛隊土浦駐屯地</t>
    <rPh sb="0" eb="2">
      <t>リクジョウ</t>
    </rPh>
    <rPh sb="2" eb="5">
      <t>ジエイタイ</t>
    </rPh>
    <rPh sb="5" eb="7">
      <t>ツチウラ</t>
    </rPh>
    <rPh sb="7" eb="10">
      <t>チュウトンチ</t>
    </rPh>
    <phoneticPr fontId="3"/>
  </si>
  <si>
    <t>防衛省三宿地区</t>
    <rPh sb="0" eb="2">
      <t>ボウエイ</t>
    </rPh>
    <rPh sb="2" eb="3">
      <t>ショウ</t>
    </rPh>
    <rPh sb="3" eb="5">
      <t>ミシュク</t>
    </rPh>
    <rPh sb="5" eb="7">
      <t>チク</t>
    </rPh>
    <phoneticPr fontId="3"/>
  </si>
  <si>
    <t>陸上自衛隊北宇都宮駐屯地</t>
    <rPh sb="5" eb="6">
      <t>キタ</t>
    </rPh>
    <rPh sb="6" eb="9">
      <t>ウツノミヤ</t>
    </rPh>
    <rPh sb="9" eb="12">
      <t>チュウトンチ</t>
    </rPh>
    <phoneticPr fontId="3"/>
  </si>
  <si>
    <t>陸上自衛隊小平駐屯地</t>
    <rPh sb="5" eb="7">
      <t>コダイラ</t>
    </rPh>
    <rPh sb="7" eb="10">
      <t>チュウトンチ</t>
    </rPh>
    <phoneticPr fontId="3"/>
  </si>
  <si>
    <t>陸上自衛隊松戸駐屯地</t>
    <rPh sb="5" eb="7">
      <t>マツド</t>
    </rPh>
    <rPh sb="7" eb="10">
      <t>チュウトンチ</t>
    </rPh>
    <phoneticPr fontId="3"/>
  </si>
  <si>
    <t>陸上自衛隊柏高射教育訓練場</t>
    <rPh sb="0" eb="2">
      <t>リクジョウ</t>
    </rPh>
    <rPh sb="2" eb="5">
      <t>ジエイタイ</t>
    </rPh>
    <rPh sb="5" eb="6">
      <t>カシワ</t>
    </rPh>
    <rPh sb="6" eb="8">
      <t>コウシャ</t>
    </rPh>
    <rPh sb="8" eb="10">
      <t>キョウイク</t>
    </rPh>
    <rPh sb="10" eb="13">
      <t>クンレンジョウ</t>
    </rPh>
    <phoneticPr fontId="3"/>
  </si>
  <si>
    <t>陸上自衛隊用賀駐屯地</t>
    <rPh sb="0" eb="2">
      <t>リクジョウ</t>
    </rPh>
    <rPh sb="2" eb="5">
      <t>ジエイタイ</t>
    </rPh>
    <rPh sb="5" eb="7">
      <t>ヨウガ</t>
    </rPh>
    <rPh sb="7" eb="10">
      <t>チュウトンチ</t>
    </rPh>
    <phoneticPr fontId="3"/>
  </si>
  <si>
    <t>陸上自衛隊朝霞駐屯地</t>
    <rPh sb="0" eb="2">
      <t>リクジョウ</t>
    </rPh>
    <rPh sb="2" eb="5">
      <t>ジエイタイ</t>
    </rPh>
    <rPh sb="5" eb="7">
      <t>アサカ</t>
    </rPh>
    <rPh sb="7" eb="10">
      <t>チュウトンチ</t>
    </rPh>
    <phoneticPr fontId="3"/>
  </si>
  <si>
    <t>陸上自衛隊朝霞訓練場</t>
    <rPh sb="0" eb="2">
      <t>リクジョウ</t>
    </rPh>
    <rPh sb="2" eb="5">
      <t>ジエイタイ</t>
    </rPh>
    <rPh sb="5" eb="7">
      <t>アサカ</t>
    </rPh>
    <rPh sb="7" eb="10">
      <t>クンレンジョウ</t>
    </rPh>
    <phoneticPr fontId="3"/>
  </si>
  <si>
    <t>陸上自衛隊座間駐屯地</t>
    <rPh sb="0" eb="2">
      <t>リクジョウ</t>
    </rPh>
    <rPh sb="2" eb="5">
      <t>ジエイタイ</t>
    </rPh>
    <rPh sb="5" eb="7">
      <t>ザマ</t>
    </rPh>
    <rPh sb="7" eb="10">
      <t>チュウトンチ</t>
    </rPh>
    <phoneticPr fontId="3"/>
  </si>
  <si>
    <t>陸上自衛隊習志野駐屯地</t>
    <rPh sb="0" eb="2">
      <t>リクジョウ</t>
    </rPh>
    <rPh sb="2" eb="5">
      <t>ジエイタイ</t>
    </rPh>
    <rPh sb="5" eb="8">
      <t>ナラシノ</t>
    </rPh>
    <rPh sb="8" eb="11">
      <t>チュウトンチ</t>
    </rPh>
    <phoneticPr fontId="3"/>
  </si>
  <si>
    <t>陸上自衛隊習志野演習場</t>
    <rPh sb="0" eb="2">
      <t>リクジョウ</t>
    </rPh>
    <rPh sb="2" eb="5">
      <t>ジエイタイ</t>
    </rPh>
    <rPh sb="5" eb="8">
      <t>ナラシノ</t>
    </rPh>
    <rPh sb="8" eb="10">
      <t>エンシュウ</t>
    </rPh>
    <rPh sb="10" eb="11">
      <t>ジョウ</t>
    </rPh>
    <phoneticPr fontId="3"/>
  </si>
  <si>
    <t>陸上自衛隊宇都宮駐屯地</t>
    <rPh sb="0" eb="2">
      <t>リクジョウ</t>
    </rPh>
    <rPh sb="2" eb="5">
      <t>ジエイタイ</t>
    </rPh>
    <rPh sb="5" eb="8">
      <t>ウツノミヤ</t>
    </rPh>
    <rPh sb="8" eb="11">
      <t>チュウトンチ</t>
    </rPh>
    <phoneticPr fontId="3"/>
  </si>
  <si>
    <t>陸上自衛隊松本駐屯地</t>
    <rPh sb="0" eb="2">
      <t>リクジョウ</t>
    </rPh>
    <rPh sb="2" eb="5">
      <t>ジエイタイ</t>
    </rPh>
    <rPh sb="5" eb="7">
      <t>マツモト</t>
    </rPh>
    <rPh sb="7" eb="10">
      <t>チュウトンチ</t>
    </rPh>
    <phoneticPr fontId="3"/>
  </si>
  <si>
    <t>陸上自衛隊松本射撃場</t>
    <rPh sb="0" eb="2">
      <t>リクジョウ</t>
    </rPh>
    <rPh sb="2" eb="5">
      <t>ジエイタイ</t>
    </rPh>
    <rPh sb="5" eb="7">
      <t>マツモト</t>
    </rPh>
    <rPh sb="6" eb="7">
      <t>マツマツ</t>
    </rPh>
    <rPh sb="7" eb="10">
      <t>シャゲキジョウ</t>
    </rPh>
    <phoneticPr fontId="3"/>
  </si>
  <si>
    <t>陸上自衛隊練馬駐屯地</t>
    <rPh sb="0" eb="2">
      <t>リクジョウ</t>
    </rPh>
    <rPh sb="2" eb="5">
      <t>ジエイタイ</t>
    </rPh>
    <rPh sb="5" eb="7">
      <t>ネリマ</t>
    </rPh>
    <rPh sb="7" eb="10">
      <t>チュウトンチ</t>
    </rPh>
    <phoneticPr fontId="3"/>
  </si>
  <si>
    <t>陸上自衛隊新町駐屯地</t>
    <rPh sb="0" eb="2">
      <t>リクジョウ</t>
    </rPh>
    <rPh sb="2" eb="5">
      <t>ジエイタイ</t>
    </rPh>
    <rPh sb="5" eb="7">
      <t>シンマチ</t>
    </rPh>
    <rPh sb="7" eb="10">
      <t>チュウトンチ</t>
    </rPh>
    <phoneticPr fontId="3"/>
  </si>
  <si>
    <t>陸上自衛隊吉井分屯地</t>
    <rPh sb="0" eb="2">
      <t>リクジョウ</t>
    </rPh>
    <rPh sb="2" eb="5">
      <t>ジエイタイ</t>
    </rPh>
    <rPh sb="5" eb="7">
      <t>ヨシイ</t>
    </rPh>
    <rPh sb="7" eb="10">
      <t>ブントンチ</t>
    </rPh>
    <phoneticPr fontId="3"/>
  </si>
  <si>
    <t>陸上自衛隊古河駐屯地</t>
    <rPh sb="0" eb="2">
      <t>リクジョウ</t>
    </rPh>
    <rPh sb="2" eb="5">
      <t>ジエイタイ</t>
    </rPh>
    <rPh sb="5" eb="7">
      <t>コガ</t>
    </rPh>
    <rPh sb="7" eb="10">
      <t>チュウトンチ</t>
    </rPh>
    <phoneticPr fontId="3"/>
  </si>
  <si>
    <t>陸上自衛隊高田駐屯地</t>
    <rPh sb="0" eb="2">
      <t>リクジョウ</t>
    </rPh>
    <rPh sb="2" eb="5">
      <t>ジエイタイ</t>
    </rPh>
    <rPh sb="5" eb="7">
      <t>タカダ</t>
    </rPh>
    <rPh sb="7" eb="10">
      <t>チュウトンチ</t>
    </rPh>
    <phoneticPr fontId="3"/>
  </si>
  <si>
    <t>陸上自衛隊新発田駐屯地</t>
    <rPh sb="0" eb="2">
      <t>リクジョウ</t>
    </rPh>
    <rPh sb="2" eb="5">
      <t>ジエイタイ</t>
    </rPh>
    <rPh sb="5" eb="8">
      <t>シバタ</t>
    </rPh>
    <rPh sb="8" eb="11">
      <t>チュウトンチ</t>
    </rPh>
    <phoneticPr fontId="3"/>
  </si>
  <si>
    <t>陸上自衛隊大日原演習場</t>
    <rPh sb="0" eb="2">
      <t>リクジョウ</t>
    </rPh>
    <rPh sb="2" eb="5">
      <t>ジエイタイ</t>
    </rPh>
    <rPh sb="5" eb="6">
      <t>ダイ</t>
    </rPh>
    <rPh sb="6" eb="7">
      <t>ニチ</t>
    </rPh>
    <rPh sb="7" eb="8">
      <t>ハラ</t>
    </rPh>
    <rPh sb="8" eb="11">
      <t>エンシュウジョウ</t>
    </rPh>
    <phoneticPr fontId="3"/>
  </si>
  <si>
    <t>陸上自衛隊大宮駐屯地</t>
    <rPh sb="0" eb="2">
      <t>リクジョウ</t>
    </rPh>
    <rPh sb="2" eb="5">
      <t>ジエイタイ</t>
    </rPh>
    <rPh sb="5" eb="7">
      <t>オオミヤ</t>
    </rPh>
    <rPh sb="7" eb="10">
      <t>チュウトンチ</t>
    </rPh>
    <phoneticPr fontId="3"/>
  </si>
  <si>
    <t>陸上自衛隊相馬原駐屯地</t>
    <rPh sb="0" eb="2">
      <t>リクジョウ</t>
    </rPh>
    <rPh sb="2" eb="5">
      <t>ジエイタイ</t>
    </rPh>
    <rPh sb="5" eb="7">
      <t>ソウマ</t>
    </rPh>
    <rPh sb="7" eb="8">
      <t>ハラ</t>
    </rPh>
    <rPh sb="8" eb="11">
      <t>チュウトンチ</t>
    </rPh>
    <phoneticPr fontId="3"/>
  </si>
  <si>
    <t>陸上自衛隊相馬原飛行場</t>
    <rPh sb="0" eb="2">
      <t>リクジョウ</t>
    </rPh>
    <rPh sb="2" eb="5">
      <t>ジエイタイ</t>
    </rPh>
    <rPh sb="5" eb="7">
      <t>ソウマ</t>
    </rPh>
    <rPh sb="7" eb="8">
      <t>ハラ</t>
    </rPh>
    <rPh sb="8" eb="10">
      <t>ヒコウ</t>
    </rPh>
    <rPh sb="10" eb="11">
      <t>ジョウ</t>
    </rPh>
    <phoneticPr fontId="3"/>
  </si>
  <si>
    <t>陸上自衛隊武山駐屯地</t>
    <rPh sb="0" eb="2">
      <t>リクジョウ</t>
    </rPh>
    <rPh sb="2" eb="5">
      <t>ジエイタイ</t>
    </rPh>
    <rPh sb="5" eb="7">
      <t>タケヤマ</t>
    </rPh>
    <rPh sb="7" eb="10">
      <t>チュウトンチ</t>
    </rPh>
    <phoneticPr fontId="3"/>
  </si>
  <si>
    <t>陸上自衛隊長坂射撃場</t>
    <rPh sb="0" eb="2">
      <t>リクジョウ</t>
    </rPh>
    <rPh sb="2" eb="5">
      <t>ジエイタイ</t>
    </rPh>
    <rPh sb="5" eb="7">
      <t>ナガサカ</t>
    </rPh>
    <rPh sb="7" eb="10">
      <t>シャゲキジョウ</t>
    </rPh>
    <phoneticPr fontId="3"/>
  </si>
  <si>
    <t>陸上自衛隊駒門駐屯地</t>
    <rPh sb="0" eb="2">
      <t>リクジョウ</t>
    </rPh>
    <rPh sb="2" eb="5">
      <t>ジエイタイ</t>
    </rPh>
    <rPh sb="5" eb="6">
      <t>コマ</t>
    </rPh>
    <rPh sb="6" eb="7">
      <t>モン</t>
    </rPh>
    <rPh sb="7" eb="10">
      <t>チュウトンチ</t>
    </rPh>
    <phoneticPr fontId="3"/>
  </si>
  <si>
    <t>陸上自衛隊霞ヶ浦駐屯地</t>
    <rPh sb="0" eb="2">
      <t>リクジョウ</t>
    </rPh>
    <rPh sb="2" eb="5">
      <t>ジエイタイ</t>
    </rPh>
    <rPh sb="5" eb="8">
      <t>カスミガウラ</t>
    </rPh>
    <rPh sb="8" eb="11">
      <t>チュウトンチ</t>
    </rPh>
    <phoneticPr fontId="3"/>
  </si>
  <si>
    <t>陸上自衛隊朝日分屯地</t>
    <rPh sb="0" eb="2">
      <t>リクジョウ</t>
    </rPh>
    <rPh sb="2" eb="5">
      <t>ジエイタイ</t>
    </rPh>
    <rPh sb="5" eb="7">
      <t>アサヒ</t>
    </rPh>
    <rPh sb="7" eb="8">
      <t>ブン</t>
    </rPh>
    <rPh sb="8" eb="9">
      <t>トン</t>
    </rPh>
    <rPh sb="9" eb="10">
      <t>チ</t>
    </rPh>
    <phoneticPr fontId="3"/>
  </si>
  <si>
    <t>陸上自衛隊北富士駐屯地</t>
    <rPh sb="0" eb="2">
      <t>リクジョウ</t>
    </rPh>
    <rPh sb="2" eb="5">
      <t>ジエイタイ</t>
    </rPh>
    <rPh sb="5" eb="6">
      <t>キタ</t>
    </rPh>
    <rPh sb="6" eb="8">
      <t>フジ</t>
    </rPh>
    <rPh sb="8" eb="11">
      <t>チュウトンチ</t>
    </rPh>
    <phoneticPr fontId="3"/>
  </si>
  <si>
    <t>陸上自衛隊北富士演習場</t>
    <rPh sb="0" eb="2">
      <t>リクジョウ</t>
    </rPh>
    <rPh sb="2" eb="5">
      <t>ジエイタイ</t>
    </rPh>
    <rPh sb="5" eb="6">
      <t>キタ</t>
    </rPh>
    <rPh sb="6" eb="8">
      <t>フジ</t>
    </rPh>
    <rPh sb="8" eb="11">
      <t>エンシュウジョウ</t>
    </rPh>
    <phoneticPr fontId="3"/>
  </si>
  <si>
    <t>陸上自衛隊板妻駐屯地</t>
    <rPh sb="0" eb="2">
      <t>リクジョウ</t>
    </rPh>
    <rPh sb="2" eb="5">
      <t>ジエイタイ</t>
    </rPh>
    <rPh sb="5" eb="6">
      <t>イタ</t>
    </rPh>
    <rPh sb="6" eb="7">
      <t>ヅマ</t>
    </rPh>
    <rPh sb="7" eb="10">
      <t>チュウトンチ</t>
    </rPh>
    <phoneticPr fontId="3"/>
  </si>
  <si>
    <t>陸上自衛隊木更津駐屯地</t>
    <rPh sb="0" eb="2">
      <t>リクジョウ</t>
    </rPh>
    <rPh sb="2" eb="5">
      <t>ジエイタイ</t>
    </rPh>
    <rPh sb="5" eb="8">
      <t>キサラヅ</t>
    </rPh>
    <rPh sb="8" eb="11">
      <t>チュウトンチ</t>
    </rPh>
    <phoneticPr fontId="3"/>
  </si>
  <si>
    <t>陸上自衛隊立川駐屯地</t>
    <rPh sb="0" eb="2">
      <t>リクジョウ</t>
    </rPh>
    <rPh sb="2" eb="5">
      <t>ジエイタイ</t>
    </rPh>
    <rPh sb="5" eb="7">
      <t>タチカワ</t>
    </rPh>
    <rPh sb="7" eb="10">
      <t>チュウトンチ</t>
    </rPh>
    <phoneticPr fontId="3"/>
  </si>
  <si>
    <t>陸上自衛隊滝ケ原駐屯地</t>
    <rPh sb="0" eb="2">
      <t>リクジョウ</t>
    </rPh>
    <rPh sb="2" eb="5">
      <t>ジエイタイ</t>
    </rPh>
    <rPh sb="5" eb="8">
      <t>タキガハラ</t>
    </rPh>
    <rPh sb="8" eb="11">
      <t>チュウトンチ</t>
    </rPh>
    <phoneticPr fontId="3"/>
  </si>
  <si>
    <t>自衛隊茨城地方協力本部</t>
    <rPh sb="0" eb="3">
      <t>ジエイタイ</t>
    </rPh>
    <rPh sb="3" eb="5">
      <t>イバラキ</t>
    </rPh>
    <rPh sb="5" eb="7">
      <t>チホウ</t>
    </rPh>
    <rPh sb="7" eb="9">
      <t>キョウリョク</t>
    </rPh>
    <rPh sb="9" eb="11">
      <t>ホンブ</t>
    </rPh>
    <phoneticPr fontId="3"/>
  </si>
  <si>
    <t>自衛隊茨城地方協力本部日立出張所</t>
    <rPh sb="0" eb="3">
      <t>ジエイタイ</t>
    </rPh>
    <rPh sb="3" eb="5">
      <t>イバラキ</t>
    </rPh>
    <rPh sb="5" eb="7">
      <t>チホウ</t>
    </rPh>
    <rPh sb="7" eb="9">
      <t>キョウリョク</t>
    </rPh>
    <rPh sb="9" eb="11">
      <t>ホンブ</t>
    </rPh>
    <rPh sb="11" eb="13">
      <t>ヒタチ</t>
    </rPh>
    <rPh sb="13" eb="16">
      <t>シュッチョウジョ</t>
    </rPh>
    <phoneticPr fontId="3"/>
  </si>
  <si>
    <t>自衛隊茨城地方協力本部土浦地域事務所</t>
    <rPh sb="0" eb="3">
      <t>ジエイタイ</t>
    </rPh>
    <rPh sb="3" eb="5">
      <t>イバラキ</t>
    </rPh>
    <rPh sb="5" eb="7">
      <t>チホウ</t>
    </rPh>
    <rPh sb="7" eb="9">
      <t>キョウリョク</t>
    </rPh>
    <rPh sb="9" eb="11">
      <t>ホンブ</t>
    </rPh>
    <rPh sb="11" eb="13">
      <t>ツチウラ</t>
    </rPh>
    <rPh sb="13" eb="15">
      <t>チイキ</t>
    </rPh>
    <rPh sb="15" eb="18">
      <t>ジムショ</t>
    </rPh>
    <phoneticPr fontId="3"/>
  </si>
  <si>
    <t>自衛隊茨城地方協力本部筑西地域事務所</t>
    <rPh sb="0" eb="3">
      <t>ジエイタイ</t>
    </rPh>
    <rPh sb="3" eb="5">
      <t>イバラキ</t>
    </rPh>
    <rPh sb="5" eb="7">
      <t>チホウ</t>
    </rPh>
    <rPh sb="7" eb="9">
      <t>キョウリョク</t>
    </rPh>
    <rPh sb="9" eb="11">
      <t>ホンブ</t>
    </rPh>
    <rPh sb="11" eb="13">
      <t>チクセイ</t>
    </rPh>
    <rPh sb="13" eb="15">
      <t>チイキ</t>
    </rPh>
    <rPh sb="15" eb="18">
      <t>ジムショ</t>
    </rPh>
    <phoneticPr fontId="3"/>
  </si>
  <si>
    <t>自衛隊茨城地方協力本部龍ヶ崎地域事務所</t>
    <rPh sb="0" eb="3">
      <t>ジエイタイ</t>
    </rPh>
    <rPh sb="3" eb="5">
      <t>イバラキ</t>
    </rPh>
    <rPh sb="5" eb="7">
      <t>チホウ</t>
    </rPh>
    <rPh sb="7" eb="9">
      <t>キョウリョク</t>
    </rPh>
    <rPh sb="9" eb="11">
      <t>ホンブ</t>
    </rPh>
    <rPh sb="11" eb="14">
      <t>リュウガサキ</t>
    </rPh>
    <rPh sb="14" eb="16">
      <t>チイキ</t>
    </rPh>
    <rPh sb="16" eb="19">
      <t>ジムショ</t>
    </rPh>
    <phoneticPr fontId="3"/>
  </si>
  <si>
    <t>自衛隊茨城地方協力本部水戸募集案内所</t>
    <rPh sb="0" eb="3">
      <t>ジエイタイ</t>
    </rPh>
    <rPh sb="3" eb="5">
      <t>イバラキ</t>
    </rPh>
    <rPh sb="5" eb="7">
      <t>チホウ</t>
    </rPh>
    <rPh sb="7" eb="9">
      <t>キョウリョク</t>
    </rPh>
    <rPh sb="9" eb="11">
      <t>ホンブ</t>
    </rPh>
    <rPh sb="11" eb="13">
      <t>ミト</t>
    </rPh>
    <rPh sb="13" eb="15">
      <t>ボシュウ</t>
    </rPh>
    <rPh sb="15" eb="17">
      <t>アンナイ</t>
    </rPh>
    <rPh sb="17" eb="18">
      <t>トコロ</t>
    </rPh>
    <phoneticPr fontId="3"/>
  </si>
  <si>
    <t>自衛隊栃木地方協力本部</t>
    <rPh sb="0" eb="3">
      <t>ジエイタイ</t>
    </rPh>
    <rPh sb="3" eb="5">
      <t>トチギ</t>
    </rPh>
    <rPh sb="5" eb="7">
      <t>チホウ</t>
    </rPh>
    <rPh sb="7" eb="9">
      <t>キョウリョク</t>
    </rPh>
    <rPh sb="9" eb="11">
      <t>ホンブ</t>
    </rPh>
    <phoneticPr fontId="3"/>
  </si>
  <si>
    <t>自衛隊栃木地方協力本部宇都宮分室</t>
    <rPh sb="0" eb="3">
      <t>ジエイタイ</t>
    </rPh>
    <rPh sb="3" eb="5">
      <t>トチギ</t>
    </rPh>
    <rPh sb="5" eb="7">
      <t>チホウ</t>
    </rPh>
    <rPh sb="7" eb="9">
      <t>キョウリョク</t>
    </rPh>
    <rPh sb="9" eb="11">
      <t>ホンブ</t>
    </rPh>
    <rPh sb="11" eb="14">
      <t>ウツノミヤ</t>
    </rPh>
    <rPh sb="14" eb="16">
      <t>ブンシツ</t>
    </rPh>
    <phoneticPr fontId="3"/>
  </si>
  <si>
    <t>自衛隊栃木地方協力本部大田原地域事務所</t>
    <rPh sb="0" eb="3">
      <t>ジエイタイ</t>
    </rPh>
    <rPh sb="3" eb="5">
      <t>トチギ</t>
    </rPh>
    <rPh sb="5" eb="7">
      <t>チホウ</t>
    </rPh>
    <rPh sb="7" eb="9">
      <t>キョウリョク</t>
    </rPh>
    <rPh sb="9" eb="11">
      <t>ホンブ</t>
    </rPh>
    <rPh sb="11" eb="14">
      <t>オオタワラ</t>
    </rPh>
    <rPh sb="14" eb="16">
      <t>チイキ</t>
    </rPh>
    <rPh sb="16" eb="19">
      <t>ジムショ</t>
    </rPh>
    <phoneticPr fontId="3"/>
  </si>
  <si>
    <t>自衛隊栃木地方協力本部小山地域事務所</t>
    <rPh sb="0" eb="3">
      <t>ジエイタイ</t>
    </rPh>
    <rPh sb="3" eb="5">
      <t>トチギ</t>
    </rPh>
    <rPh sb="5" eb="7">
      <t>チホウ</t>
    </rPh>
    <rPh sb="7" eb="9">
      <t>キョウリョク</t>
    </rPh>
    <rPh sb="9" eb="11">
      <t>ホンブ</t>
    </rPh>
    <rPh sb="11" eb="13">
      <t>オヤマ</t>
    </rPh>
    <rPh sb="13" eb="15">
      <t>チイキ</t>
    </rPh>
    <rPh sb="15" eb="18">
      <t>ジムショ</t>
    </rPh>
    <phoneticPr fontId="3"/>
  </si>
  <si>
    <t>自衛隊栃木地方協力本部足利地域事務所</t>
    <rPh sb="0" eb="3">
      <t>ジエイタイ</t>
    </rPh>
    <rPh sb="3" eb="5">
      <t>トチギ</t>
    </rPh>
    <rPh sb="5" eb="7">
      <t>チホウ</t>
    </rPh>
    <rPh sb="7" eb="9">
      <t>キョウリョク</t>
    </rPh>
    <rPh sb="9" eb="11">
      <t>ホンブ</t>
    </rPh>
    <rPh sb="11" eb="13">
      <t>アシカガ</t>
    </rPh>
    <rPh sb="13" eb="15">
      <t>チイキ</t>
    </rPh>
    <rPh sb="15" eb="18">
      <t>ジムショ</t>
    </rPh>
    <phoneticPr fontId="3"/>
  </si>
  <si>
    <t>自衛隊栃木地方協力本部真岡募集案内所</t>
    <rPh sb="0" eb="3">
      <t>ジエイタイ</t>
    </rPh>
    <rPh sb="3" eb="5">
      <t>トチギ</t>
    </rPh>
    <rPh sb="5" eb="7">
      <t>チホウ</t>
    </rPh>
    <rPh sb="7" eb="9">
      <t>キョウリョク</t>
    </rPh>
    <rPh sb="9" eb="11">
      <t>ホンブ</t>
    </rPh>
    <rPh sb="11" eb="13">
      <t>マオカ</t>
    </rPh>
    <rPh sb="13" eb="15">
      <t>ボシュウ</t>
    </rPh>
    <rPh sb="15" eb="18">
      <t>アンナイジョ</t>
    </rPh>
    <phoneticPr fontId="3"/>
  </si>
  <si>
    <t>自衛隊群馬地方協力本部</t>
  </si>
  <si>
    <t>自衛隊群馬地方協力本部太田出張所</t>
    <rPh sb="11" eb="13">
      <t>オオタ</t>
    </rPh>
    <rPh sb="13" eb="16">
      <t>シュッチョウジョ</t>
    </rPh>
    <phoneticPr fontId="3"/>
  </si>
  <si>
    <t>自衛隊群馬地方協力本部前橋募集案内所</t>
    <rPh sb="11" eb="13">
      <t>マエバシ</t>
    </rPh>
    <rPh sb="13" eb="15">
      <t>ボシュウ</t>
    </rPh>
    <rPh sb="15" eb="18">
      <t>アンナイジョ</t>
    </rPh>
    <phoneticPr fontId="3"/>
  </si>
  <si>
    <t>自衛隊群馬地方協力本部高崎地域事務所</t>
    <rPh sb="11" eb="13">
      <t>タカサキ</t>
    </rPh>
    <rPh sb="13" eb="15">
      <t>チイキ</t>
    </rPh>
    <rPh sb="15" eb="18">
      <t>ジムショ</t>
    </rPh>
    <phoneticPr fontId="3"/>
  </si>
  <si>
    <t>自衛隊群馬地方協力本部沼田地域事務所</t>
    <rPh sb="11" eb="13">
      <t>ヌマタ</t>
    </rPh>
    <rPh sb="13" eb="15">
      <t>チイキ</t>
    </rPh>
    <rPh sb="15" eb="18">
      <t>ジムショ</t>
    </rPh>
    <phoneticPr fontId="3"/>
  </si>
  <si>
    <t>自衛隊群馬地方協力本部藤岡募集案内所</t>
    <rPh sb="11" eb="13">
      <t>フジオカ</t>
    </rPh>
    <rPh sb="13" eb="15">
      <t>ボシュウ</t>
    </rPh>
    <rPh sb="15" eb="18">
      <t>アンナイジョ</t>
    </rPh>
    <phoneticPr fontId="3"/>
  </si>
  <si>
    <t>自衛隊埼玉地方協力本部</t>
    <rPh sb="3" eb="5">
      <t>サイタマ</t>
    </rPh>
    <phoneticPr fontId="3"/>
  </si>
  <si>
    <t>自衛隊埼玉地方協力本部さいたま地域事務所</t>
    <rPh sb="3" eb="5">
      <t>サイタマ</t>
    </rPh>
    <rPh sb="15" eb="17">
      <t>チイキ</t>
    </rPh>
    <rPh sb="17" eb="20">
      <t>ジムショ</t>
    </rPh>
    <phoneticPr fontId="3"/>
  </si>
  <si>
    <t>自衛隊埼玉地方協力本部入間地域事務所</t>
    <rPh sb="3" eb="5">
      <t>サイタマ</t>
    </rPh>
    <rPh sb="11" eb="13">
      <t>イルマ</t>
    </rPh>
    <rPh sb="13" eb="15">
      <t>チイキ</t>
    </rPh>
    <rPh sb="15" eb="18">
      <t>ジムショ</t>
    </rPh>
    <phoneticPr fontId="3"/>
  </si>
  <si>
    <t>自衛隊埼玉地方協力本部秩父地域事務所</t>
    <rPh sb="3" eb="5">
      <t>サイタマ</t>
    </rPh>
    <rPh sb="11" eb="13">
      <t>チチブ</t>
    </rPh>
    <rPh sb="13" eb="15">
      <t>チイキ</t>
    </rPh>
    <rPh sb="15" eb="18">
      <t>ジムショ</t>
    </rPh>
    <phoneticPr fontId="3"/>
  </si>
  <si>
    <t>自衛隊埼玉地方協力本部熊谷地域事務所</t>
    <rPh sb="3" eb="5">
      <t>サイタマ</t>
    </rPh>
    <rPh sb="11" eb="13">
      <t>クマガヤ</t>
    </rPh>
    <rPh sb="13" eb="15">
      <t>チイキ</t>
    </rPh>
    <rPh sb="15" eb="18">
      <t>ジムショ</t>
    </rPh>
    <phoneticPr fontId="3"/>
  </si>
  <si>
    <t>自衛隊埼玉地方協力本部川越募集案内所</t>
    <rPh sb="3" eb="5">
      <t>サイタマ</t>
    </rPh>
    <rPh sb="11" eb="13">
      <t>カワゴエ</t>
    </rPh>
    <rPh sb="13" eb="15">
      <t>ボシュウ</t>
    </rPh>
    <rPh sb="15" eb="18">
      <t>アンナイジョ</t>
    </rPh>
    <phoneticPr fontId="3"/>
  </si>
  <si>
    <t>自衛隊埼玉地方協力本部川口募集案内所</t>
    <rPh sb="3" eb="5">
      <t>サイタマ</t>
    </rPh>
    <rPh sb="11" eb="13">
      <t>カワグチ</t>
    </rPh>
    <rPh sb="13" eb="15">
      <t>ボシュウ</t>
    </rPh>
    <rPh sb="15" eb="18">
      <t>アンナイジョ</t>
    </rPh>
    <phoneticPr fontId="3"/>
  </si>
  <si>
    <t>自衛隊埼玉地方協力本部春日部募集案内所</t>
    <rPh sb="3" eb="5">
      <t>サイタマ</t>
    </rPh>
    <rPh sb="11" eb="14">
      <t>カスカベ</t>
    </rPh>
    <rPh sb="14" eb="16">
      <t>ボシュウ</t>
    </rPh>
    <rPh sb="16" eb="19">
      <t>アンナイジョ</t>
    </rPh>
    <phoneticPr fontId="3"/>
  </si>
  <si>
    <t>自衛隊埼玉地方協力本部加須募集案内所</t>
    <rPh sb="3" eb="5">
      <t>サイタマ</t>
    </rPh>
    <rPh sb="11" eb="13">
      <t>カゾ</t>
    </rPh>
    <rPh sb="13" eb="15">
      <t>ボシュウ</t>
    </rPh>
    <rPh sb="15" eb="18">
      <t>アンナイジョ</t>
    </rPh>
    <phoneticPr fontId="3"/>
  </si>
  <si>
    <t>自衛隊千葉地方協力本部</t>
    <rPh sb="3" eb="5">
      <t>チバ</t>
    </rPh>
    <rPh sb="5" eb="7">
      <t>チホウ</t>
    </rPh>
    <phoneticPr fontId="3"/>
  </si>
  <si>
    <t>自衛隊千葉地方協力本部船橋出張所</t>
    <rPh sb="3" eb="5">
      <t>チバ</t>
    </rPh>
    <rPh sb="5" eb="7">
      <t>チホウ</t>
    </rPh>
    <rPh sb="11" eb="13">
      <t>フナバシ</t>
    </rPh>
    <rPh sb="13" eb="16">
      <t>シュッチョウジョ</t>
    </rPh>
    <phoneticPr fontId="3"/>
  </si>
  <si>
    <t>自衛隊千葉地方協力本部市川募集案内所</t>
    <rPh sb="3" eb="5">
      <t>チバ</t>
    </rPh>
    <rPh sb="5" eb="7">
      <t>チホウ</t>
    </rPh>
    <rPh sb="11" eb="13">
      <t>イチカワ</t>
    </rPh>
    <rPh sb="13" eb="15">
      <t>ボシュウ</t>
    </rPh>
    <rPh sb="15" eb="18">
      <t>アンナイジョ</t>
    </rPh>
    <phoneticPr fontId="3"/>
  </si>
  <si>
    <t>自衛隊千葉地方協力本部木更津地域事務所</t>
    <rPh sb="3" eb="5">
      <t>チバ</t>
    </rPh>
    <rPh sb="5" eb="7">
      <t>チホウ</t>
    </rPh>
    <rPh sb="11" eb="14">
      <t>キサラヅ</t>
    </rPh>
    <rPh sb="14" eb="16">
      <t>チイキ</t>
    </rPh>
    <rPh sb="16" eb="19">
      <t>ジムショ</t>
    </rPh>
    <phoneticPr fontId="3"/>
  </si>
  <si>
    <t>自衛隊千葉地方協力本部茂原地域事務所</t>
    <rPh sb="3" eb="5">
      <t>チバ</t>
    </rPh>
    <rPh sb="5" eb="7">
      <t>チホウ</t>
    </rPh>
    <rPh sb="11" eb="13">
      <t>モハラ</t>
    </rPh>
    <rPh sb="13" eb="15">
      <t>チイキ</t>
    </rPh>
    <rPh sb="15" eb="18">
      <t>ジムショ</t>
    </rPh>
    <phoneticPr fontId="3"/>
  </si>
  <si>
    <t>自衛隊千葉地方協力本部千葉募集案内所</t>
    <rPh sb="3" eb="5">
      <t>チバ</t>
    </rPh>
    <rPh sb="5" eb="7">
      <t>チホウ</t>
    </rPh>
    <rPh sb="11" eb="13">
      <t>チバ</t>
    </rPh>
    <rPh sb="13" eb="15">
      <t>ボシュウ</t>
    </rPh>
    <rPh sb="15" eb="18">
      <t>アンナイジョ</t>
    </rPh>
    <phoneticPr fontId="3"/>
  </si>
  <si>
    <t>自衛隊千葉地方協力本部成田地域事務所</t>
    <rPh sb="3" eb="5">
      <t>チバ</t>
    </rPh>
    <rPh sb="5" eb="7">
      <t>チホウ</t>
    </rPh>
    <rPh sb="11" eb="13">
      <t>ナリタ</t>
    </rPh>
    <rPh sb="13" eb="15">
      <t>チイキ</t>
    </rPh>
    <rPh sb="15" eb="18">
      <t>ジムショ</t>
    </rPh>
    <phoneticPr fontId="3"/>
  </si>
  <si>
    <t>自衛隊千葉地方協力本部旭地域事務所</t>
    <rPh sb="3" eb="5">
      <t>チバ</t>
    </rPh>
    <rPh sb="5" eb="7">
      <t>チホウ</t>
    </rPh>
    <rPh sb="11" eb="12">
      <t>アサヒ</t>
    </rPh>
    <rPh sb="12" eb="14">
      <t>チイキ</t>
    </rPh>
    <rPh sb="14" eb="17">
      <t>ジムショ</t>
    </rPh>
    <phoneticPr fontId="3"/>
  </si>
  <si>
    <t>自衛隊千葉地方協力本部柏募集案内所</t>
    <rPh sb="3" eb="5">
      <t>チバ</t>
    </rPh>
    <rPh sb="5" eb="7">
      <t>チホウ</t>
    </rPh>
    <rPh sb="11" eb="12">
      <t>カシワ</t>
    </rPh>
    <rPh sb="12" eb="14">
      <t>ボシュウ</t>
    </rPh>
    <rPh sb="14" eb="17">
      <t>アンナイジョ</t>
    </rPh>
    <phoneticPr fontId="3"/>
  </si>
  <si>
    <t>自衛隊東京地方協力本部</t>
    <rPh sb="0" eb="3">
      <t>ジエイタイ</t>
    </rPh>
    <rPh sb="3" eb="5">
      <t>トウキョウ</t>
    </rPh>
    <rPh sb="5" eb="7">
      <t>チホウ</t>
    </rPh>
    <rPh sb="7" eb="9">
      <t>キョウリョク</t>
    </rPh>
    <rPh sb="9" eb="10">
      <t>ホン</t>
    </rPh>
    <rPh sb="10" eb="11">
      <t>ブ</t>
    </rPh>
    <phoneticPr fontId="3"/>
  </si>
  <si>
    <t>自衛隊東京地方協力本部港出張所</t>
    <rPh sb="0" eb="3">
      <t>ジエイタイ</t>
    </rPh>
    <rPh sb="3" eb="5">
      <t>トウキョウ</t>
    </rPh>
    <rPh sb="5" eb="7">
      <t>チホウ</t>
    </rPh>
    <rPh sb="7" eb="9">
      <t>キョウリョク</t>
    </rPh>
    <rPh sb="9" eb="10">
      <t>ホン</t>
    </rPh>
    <rPh sb="10" eb="11">
      <t>ブ</t>
    </rPh>
    <rPh sb="11" eb="12">
      <t>ミナト</t>
    </rPh>
    <rPh sb="12" eb="15">
      <t>シュッチョウジョ</t>
    </rPh>
    <phoneticPr fontId="3"/>
  </si>
  <si>
    <t>自衛隊東京地方協力本部大田出張所</t>
    <rPh sb="0" eb="3">
      <t>ジエイタイ</t>
    </rPh>
    <rPh sb="3" eb="5">
      <t>トウキョウ</t>
    </rPh>
    <rPh sb="5" eb="7">
      <t>チホウ</t>
    </rPh>
    <rPh sb="7" eb="9">
      <t>キョウリョク</t>
    </rPh>
    <rPh sb="9" eb="10">
      <t>ホン</t>
    </rPh>
    <rPh sb="10" eb="11">
      <t>ブ</t>
    </rPh>
    <rPh sb="11" eb="13">
      <t>オオタ</t>
    </rPh>
    <rPh sb="13" eb="16">
      <t>シュッチョウジョ</t>
    </rPh>
    <phoneticPr fontId="3"/>
  </si>
  <si>
    <t>自衛隊東京地方協力本部世田谷募集案内所</t>
    <rPh sb="0" eb="3">
      <t>ジエイタイ</t>
    </rPh>
    <rPh sb="3" eb="5">
      <t>トウキョウ</t>
    </rPh>
    <rPh sb="5" eb="7">
      <t>チホウ</t>
    </rPh>
    <rPh sb="7" eb="9">
      <t>キョウリョク</t>
    </rPh>
    <rPh sb="9" eb="10">
      <t>ホン</t>
    </rPh>
    <rPh sb="10" eb="11">
      <t>ブ</t>
    </rPh>
    <rPh sb="11" eb="14">
      <t>セタガヤ</t>
    </rPh>
    <rPh sb="14" eb="16">
      <t>ボシュウ</t>
    </rPh>
    <rPh sb="16" eb="19">
      <t>アンナイジョ</t>
    </rPh>
    <phoneticPr fontId="3"/>
  </si>
  <si>
    <t>自衛隊東京地方協力本部代々木募集案内所</t>
    <rPh sb="0" eb="3">
      <t>ジエイタイ</t>
    </rPh>
    <rPh sb="3" eb="5">
      <t>トウキョウ</t>
    </rPh>
    <rPh sb="5" eb="7">
      <t>チホウ</t>
    </rPh>
    <rPh sb="7" eb="9">
      <t>キョウリョク</t>
    </rPh>
    <rPh sb="9" eb="10">
      <t>ホン</t>
    </rPh>
    <rPh sb="10" eb="11">
      <t>ブ</t>
    </rPh>
    <rPh sb="11" eb="14">
      <t>ヨヨギ</t>
    </rPh>
    <rPh sb="14" eb="16">
      <t>ボシュウ</t>
    </rPh>
    <rPh sb="16" eb="19">
      <t>アンナイジョ</t>
    </rPh>
    <phoneticPr fontId="3"/>
  </si>
  <si>
    <t>自衛隊東京地方協力本部五反田募集案内所</t>
    <rPh sb="0" eb="3">
      <t>ジエイタイ</t>
    </rPh>
    <rPh sb="3" eb="5">
      <t>トウキョウ</t>
    </rPh>
    <rPh sb="5" eb="7">
      <t>チホウ</t>
    </rPh>
    <rPh sb="7" eb="9">
      <t>キョウリョク</t>
    </rPh>
    <rPh sb="9" eb="10">
      <t>ホン</t>
    </rPh>
    <rPh sb="10" eb="11">
      <t>ブ</t>
    </rPh>
    <rPh sb="11" eb="14">
      <t>ゴタンダ</t>
    </rPh>
    <rPh sb="14" eb="16">
      <t>ボシュウ</t>
    </rPh>
    <rPh sb="16" eb="19">
      <t>アンナイジョ</t>
    </rPh>
    <phoneticPr fontId="3"/>
  </si>
  <si>
    <t>自衛隊東京地方協力本部豊島出張所</t>
    <rPh sb="0" eb="3">
      <t>ジエイタイ</t>
    </rPh>
    <rPh sb="3" eb="5">
      <t>トウキョウ</t>
    </rPh>
    <rPh sb="5" eb="7">
      <t>チホウ</t>
    </rPh>
    <rPh sb="7" eb="9">
      <t>キョウリョク</t>
    </rPh>
    <rPh sb="9" eb="10">
      <t>ホン</t>
    </rPh>
    <rPh sb="10" eb="11">
      <t>ブ</t>
    </rPh>
    <rPh sb="11" eb="13">
      <t>トヨシマ</t>
    </rPh>
    <rPh sb="13" eb="16">
      <t>シュッチョウジョ</t>
    </rPh>
    <phoneticPr fontId="3"/>
  </si>
  <si>
    <t>自衛隊東京地方協力本部北地域事務所</t>
    <rPh sb="0" eb="3">
      <t>ジエイタイ</t>
    </rPh>
    <rPh sb="3" eb="5">
      <t>トウキョウ</t>
    </rPh>
    <rPh sb="5" eb="7">
      <t>チホウ</t>
    </rPh>
    <rPh sb="7" eb="9">
      <t>キョウリョク</t>
    </rPh>
    <rPh sb="9" eb="10">
      <t>ホン</t>
    </rPh>
    <rPh sb="10" eb="11">
      <t>ブ</t>
    </rPh>
    <rPh sb="11" eb="12">
      <t>キタ</t>
    </rPh>
    <rPh sb="12" eb="14">
      <t>チイキ</t>
    </rPh>
    <rPh sb="14" eb="17">
      <t>ジムショ</t>
    </rPh>
    <phoneticPr fontId="3"/>
  </si>
  <si>
    <t>自衛隊東京地方協力本部練馬地域事務所</t>
    <rPh sb="0" eb="3">
      <t>ジエイタイ</t>
    </rPh>
    <rPh sb="3" eb="5">
      <t>トウキョウ</t>
    </rPh>
    <rPh sb="5" eb="7">
      <t>チホウ</t>
    </rPh>
    <rPh sb="7" eb="9">
      <t>キョウリョク</t>
    </rPh>
    <rPh sb="9" eb="10">
      <t>ホン</t>
    </rPh>
    <rPh sb="10" eb="11">
      <t>ブ</t>
    </rPh>
    <rPh sb="11" eb="13">
      <t>ネリマ</t>
    </rPh>
    <rPh sb="13" eb="15">
      <t>チイキ</t>
    </rPh>
    <rPh sb="15" eb="18">
      <t>ジムショ</t>
    </rPh>
    <phoneticPr fontId="3"/>
  </si>
  <si>
    <t>自衛隊東京地方協力本部高円寺募集案内所</t>
    <rPh sb="0" eb="3">
      <t>ジエイタイ</t>
    </rPh>
    <rPh sb="3" eb="5">
      <t>トウキョウ</t>
    </rPh>
    <rPh sb="5" eb="7">
      <t>チホウ</t>
    </rPh>
    <rPh sb="7" eb="9">
      <t>キョウリョク</t>
    </rPh>
    <rPh sb="9" eb="10">
      <t>ホン</t>
    </rPh>
    <rPh sb="10" eb="11">
      <t>ブ</t>
    </rPh>
    <rPh sb="11" eb="14">
      <t>コウエンジ</t>
    </rPh>
    <rPh sb="14" eb="16">
      <t>ボシュウ</t>
    </rPh>
    <rPh sb="16" eb="19">
      <t>アンナイジョ</t>
    </rPh>
    <phoneticPr fontId="3"/>
  </si>
  <si>
    <t>自衛隊東京地方協力本部江東出張所</t>
    <rPh sb="0" eb="3">
      <t>ジエイタイ</t>
    </rPh>
    <rPh sb="3" eb="5">
      <t>トウキョウ</t>
    </rPh>
    <rPh sb="5" eb="7">
      <t>チホウ</t>
    </rPh>
    <rPh sb="7" eb="9">
      <t>キョウリョク</t>
    </rPh>
    <rPh sb="9" eb="10">
      <t>ホン</t>
    </rPh>
    <rPh sb="10" eb="11">
      <t>ブ</t>
    </rPh>
    <rPh sb="11" eb="13">
      <t>コウトウ</t>
    </rPh>
    <rPh sb="13" eb="16">
      <t>シュッチョウジョ</t>
    </rPh>
    <phoneticPr fontId="3"/>
  </si>
  <si>
    <t>自衛隊東京地方協力本部台東出張所</t>
    <rPh sb="0" eb="3">
      <t>ジエイタイ</t>
    </rPh>
    <rPh sb="3" eb="5">
      <t>トウキョウ</t>
    </rPh>
    <rPh sb="5" eb="7">
      <t>チホウ</t>
    </rPh>
    <rPh sb="7" eb="9">
      <t>キョウリョク</t>
    </rPh>
    <rPh sb="9" eb="10">
      <t>ホン</t>
    </rPh>
    <rPh sb="10" eb="11">
      <t>ブ</t>
    </rPh>
    <rPh sb="11" eb="13">
      <t>タイトウ</t>
    </rPh>
    <rPh sb="13" eb="16">
      <t>シュッチョウジョ</t>
    </rPh>
    <phoneticPr fontId="3"/>
  </si>
  <si>
    <t>自衛隊東京地方協力本部足立地域事務所</t>
    <rPh sb="0" eb="3">
      <t>ジエイタイ</t>
    </rPh>
    <rPh sb="3" eb="5">
      <t>トウキョウ</t>
    </rPh>
    <rPh sb="5" eb="7">
      <t>チホウ</t>
    </rPh>
    <rPh sb="7" eb="9">
      <t>キョウリョク</t>
    </rPh>
    <rPh sb="9" eb="10">
      <t>ホン</t>
    </rPh>
    <rPh sb="10" eb="11">
      <t>ブ</t>
    </rPh>
    <rPh sb="11" eb="13">
      <t>アダチ</t>
    </rPh>
    <rPh sb="13" eb="15">
      <t>チイキ</t>
    </rPh>
    <rPh sb="15" eb="18">
      <t>ジムショ</t>
    </rPh>
    <phoneticPr fontId="3"/>
  </si>
  <si>
    <t>自衛隊東京地方協力本部新小岩募集案内所</t>
    <rPh sb="0" eb="3">
      <t>ジエイタイ</t>
    </rPh>
    <rPh sb="3" eb="5">
      <t>トウキョウ</t>
    </rPh>
    <rPh sb="5" eb="7">
      <t>チホウ</t>
    </rPh>
    <rPh sb="7" eb="9">
      <t>キョウリョク</t>
    </rPh>
    <rPh sb="9" eb="10">
      <t>ホン</t>
    </rPh>
    <rPh sb="10" eb="11">
      <t>ブ</t>
    </rPh>
    <rPh sb="11" eb="14">
      <t>シンコイワ</t>
    </rPh>
    <rPh sb="14" eb="16">
      <t>ボシュウ</t>
    </rPh>
    <rPh sb="16" eb="19">
      <t>アンナイジョ</t>
    </rPh>
    <phoneticPr fontId="3"/>
  </si>
  <si>
    <t>自衛隊東京地方協力本部立川出張所</t>
    <rPh sb="0" eb="3">
      <t>ジエイタイ</t>
    </rPh>
    <rPh sb="3" eb="5">
      <t>トウキョウ</t>
    </rPh>
    <rPh sb="5" eb="7">
      <t>チホウ</t>
    </rPh>
    <rPh sb="7" eb="9">
      <t>キョウリョク</t>
    </rPh>
    <rPh sb="9" eb="10">
      <t>ホン</t>
    </rPh>
    <rPh sb="10" eb="11">
      <t>ブ</t>
    </rPh>
    <rPh sb="11" eb="13">
      <t>タチカワ</t>
    </rPh>
    <rPh sb="13" eb="16">
      <t>シュッチョウジョ</t>
    </rPh>
    <phoneticPr fontId="3"/>
  </si>
  <si>
    <t>自衛隊東京地方協力本部西東京地域事務所</t>
    <rPh sb="0" eb="3">
      <t>ジエイタイ</t>
    </rPh>
    <rPh sb="3" eb="5">
      <t>トウキョウ</t>
    </rPh>
    <rPh sb="5" eb="7">
      <t>チホウ</t>
    </rPh>
    <rPh sb="7" eb="9">
      <t>キョウリョク</t>
    </rPh>
    <rPh sb="9" eb="10">
      <t>ホン</t>
    </rPh>
    <rPh sb="10" eb="11">
      <t>ブ</t>
    </rPh>
    <rPh sb="11" eb="14">
      <t>ニシトウキョウ</t>
    </rPh>
    <rPh sb="14" eb="16">
      <t>チイキ</t>
    </rPh>
    <rPh sb="16" eb="19">
      <t>ジムショ</t>
    </rPh>
    <phoneticPr fontId="3"/>
  </si>
  <si>
    <t>自衛隊東京地方協力本部八王子地域事務所</t>
    <rPh sb="0" eb="3">
      <t>ジエイタイ</t>
    </rPh>
    <rPh sb="3" eb="5">
      <t>トウキョウ</t>
    </rPh>
    <rPh sb="5" eb="7">
      <t>チホウ</t>
    </rPh>
    <rPh sb="7" eb="9">
      <t>キョウリョク</t>
    </rPh>
    <rPh sb="9" eb="10">
      <t>ホン</t>
    </rPh>
    <rPh sb="10" eb="11">
      <t>ブ</t>
    </rPh>
    <rPh sb="11" eb="14">
      <t>ハチオウジ</t>
    </rPh>
    <rPh sb="14" eb="16">
      <t>チイキ</t>
    </rPh>
    <rPh sb="16" eb="19">
      <t>ジムショ</t>
    </rPh>
    <phoneticPr fontId="3"/>
  </si>
  <si>
    <t>自衛隊東京地方協力本部町田募集案内所</t>
    <rPh sb="0" eb="3">
      <t>ジエイタイ</t>
    </rPh>
    <rPh sb="3" eb="5">
      <t>トウキョウ</t>
    </rPh>
    <rPh sb="5" eb="7">
      <t>チホウ</t>
    </rPh>
    <rPh sb="7" eb="9">
      <t>キョウリョク</t>
    </rPh>
    <rPh sb="9" eb="10">
      <t>ホン</t>
    </rPh>
    <rPh sb="10" eb="11">
      <t>ブ</t>
    </rPh>
    <rPh sb="11" eb="13">
      <t>マチダ</t>
    </rPh>
    <rPh sb="13" eb="15">
      <t>ボシュウ</t>
    </rPh>
    <rPh sb="15" eb="18">
      <t>アンナイジョ</t>
    </rPh>
    <phoneticPr fontId="3"/>
  </si>
  <si>
    <t>自衛隊東京地方協力本部福生募集案内所</t>
    <rPh sb="0" eb="3">
      <t>ジエイタイ</t>
    </rPh>
    <rPh sb="3" eb="5">
      <t>トウキョウ</t>
    </rPh>
    <rPh sb="5" eb="7">
      <t>チホウ</t>
    </rPh>
    <rPh sb="7" eb="9">
      <t>キョウリョク</t>
    </rPh>
    <rPh sb="9" eb="10">
      <t>ホン</t>
    </rPh>
    <rPh sb="10" eb="11">
      <t>ブ</t>
    </rPh>
    <rPh sb="11" eb="13">
      <t>フッサ</t>
    </rPh>
    <rPh sb="13" eb="15">
      <t>ボシュウ</t>
    </rPh>
    <rPh sb="15" eb="18">
      <t>アンナイジョ</t>
    </rPh>
    <phoneticPr fontId="3"/>
  </si>
  <si>
    <t>自衛隊東京地方協力本部国分寺募集案内所</t>
    <rPh sb="0" eb="3">
      <t>ジエイタイ</t>
    </rPh>
    <rPh sb="3" eb="5">
      <t>トウキョウ</t>
    </rPh>
    <rPh sb="5" eb="7">
      <t>チホウ</t>
    </rPh>
    <rPh sb="7" eb="9">
      <t>キョウリョク</t>
    </rPh>
    <rPh sb="9" eb="11">
      <t>ホンブ</t>
    </rPh>
    <rPh sb="11" eb="14">
      <t>コクブンジ</t>
    </rPh>
    <rPh sb="14" eb="16">
      <t>ボシュウ</t>
    </rPh>
    <rPh sb="16" eb="18">
      <t>アンナイ</t>
    </rPh>
    <rPh sb="18" eb="19">
      <t>ジョ</t>
    </rPh>
    <phoneticPr fontId="3"/>
  </si>
  <si>
    <t>自衛隊神奈川地方協力本部</t>
    <rPh sb="0" eb="3">
      <t>ジエイタイ</t>
    </rPh>
    <rPh sb="3" eb="6">
      <t>カナガワ</t>
    </rPh>
    <rPh sb="6" eb="8">
      <t>チホウ</t>
    </rPh>
    <rPh sb="8" eb="10">
      <t>キョウリョク</t>
    </rPh>
    <rPh sb="10" eb="12">
      <t>ホンブ</t>
    </rPh>
    <phoneticPr fontId="3"/>
  </si>
  <si>
    <t>自衛隊神奈川地方協力本部川崎出張所</t>
    <rPh sb="0" eb="3">
      <t>ジエイタイ</t>
    </rPh>
    <rPh sb="3" eb="6">
      <t>カナガワ</t>
    </rPh>
    <rPh sb="6" eb="8">
      <t>チホウ</t>
    </rPh>
    <rPh sb="8" eb="10">
      <t>キョウリョク</t>
    </rPh>
    <rPh sb="10" eb="12">
      <t>ホンブ</t>
    </rPh>
    <rPh sb="12" eb="17">
      <t>カワサキ</t>
    </rPh>
    <phoneticPr fontId="3"/>
  </si>
  <si>
    <t>自衛隊神奈川地方協力本部横浜出張所</t>
    <rPh sb="0" eb="3">
      <t>ジエイタイ</t>
    </rPh>
    <rPh sb="3" eb="6">
      <t>カナガワ</t>
    </rPh>
    <rPh sb="6" eb="8">
      <t>チホウ</t>
    </rPh>
    <rPh sb="8" eb="10">
      <t>キョウリョク</t>
    </rPh>
    <rPh sb="10" eb="12">
      <t>ホンブ</t>
    </rPh>
    <rPh sb="12" eb="14">
      <t>ヨコハマ</t>
    </rPh>
    <rPh sb="14" eb="16">
      <t>シュッチョウ</t>
    </rPh>
    <rPh sb="16" eb="17">
      <t>ショ</t>
    </rPh>
    <phoneticPr fontId="3"/>
  </si>
  <si>
    <t>自衛隊神奈川地方協力本部小田原地域事務所</t>
    <rPh sb="0" eb="3">
      <t>ジエイタイ</t>
    </rPh>
    <rPh sb="3" eb="6">
      <t>カナガワ</t>
    </rPh>
    <rPh sb="6" eb="8">
      <t>チホウ</t>
    </rPh>
    <rPh sb="8" eb="10">
      <t>キョウリョク</t>
    </rPh>
    <rPh sb="10" eb="12">
      <t>ホンブ</t>
    </rPh>
    <rPh sb="12" eb="20">
      <t>オダワラ</t>
    </rPh>
    <phoneticPr fontId="3"/>
  </si>
  <si>
    <t>自衛隊神奈川地方協力本部相模原地域事務所</t>
    <rPh sb="0" eb="3">
      <t>ジエイタイ</t>
    </rPh>
    <rPh sb="3" eb="6">
      <t>カナガワ</t>
    </rPh>
    <rPh sb="6" eb="8">
      <t>チホウ</t>
    </rPh>
    <rPh sb="8" eb="10">
      <t>キョウリョク</t>
    </rPh>
    <rPh sb="10" eb="12">
      <t>ホンブ</t>
    </rPh>
    <rPh sb="12" eb="20">
      <t>サガミハラ</t>
    </rPh>
    <phoneticPr fontId="3"/>
  </si>
  <si>
    <t>自衛隊神奈川地方協力本部平塚地域事務所</t>
    <rPh sb="0" eb="3">
      <t>ジエイタイ</t>
    </rPh>
    <rPh sb="3" eb="6">
      <t>カナガワ</t>
    </rPh>
    <rPh sb="6" eb="8">
      <t>チホウ</t>
    </rPh>
    <rPh sb="8" eb="10">
      <t>キョウリョク</t>
    </rPh>
    <rPh sb="10" eb="12">
      <t>ホンブ</t>
    </rPh>
    <rPh sb="12" eb="19">
      <t>ヒラツカ</t>
    </rPh>
    <phoneticPr fontId="3"/>
  </si>
  <si>
    <t>自衛隊神奈川地方協力本部横須賀地域事務所</t>
    <rPh sb="0" eb="3">
      <t>ジエイタイ</t>
    </rPh>
    <rPh sb="3" eb="6">
      <t>カナガワ</t>
    </rPh>
    <rPh sb="6" eb="8">
      <t>チホウ</t>
    </rPh>
    <rPh sb="8" eb="10">
      <t>キョウリョク</t>
    </rPh>
    <rPh sb="10" eb="12">
      <t>ホンブ</t>
    </rPh>
    <rPh sb="12" eb="20">
      <t>ヨコスカ</t>
    </rPh>
    <phoneticPr fontId="3"/>
  </si>
  <si>
    <t>自衛隊神奈川地方協力本部市ヶ尾募集案内所</t>
    <rPh sb="0" eb="3">
      <t>ジエイタイ</t>
    </rPh>
    <rPh sb="3" eb="6">
      <t>カナガワ</t>
    </rPh>
    <rPh sb="6" eb="8">
      <t>チホウ</t>
    </rPh>
    <rPh sb="8" eb="10">
      <t>キョウリョク</t>
    </rPh>
    <rPh sb="10" eb="12">
      <t>ホンブ</t>
    </rPh>
    <rPh sb="12" eb="20">
      <t>イチガオ</t>
    </rPh>
    <phoneticPr fontId="3"/>
  </si>
  <si>
    <t>自衛隊神奈川地方協力本部溝の口募集案内所</t>
    <rPh sb="0" eb="3">
      <t>ジエイタイ</t>
    </rPh>
    <rPh sb="3" eb="6">
      <t>カナガワ</t>
    </rPh>
    <rPh sb="6" eb="8">
      <t>チホウ</t>
    </rPh>
    <rPh sb="8" eb="10">
      <t>キョウリョク</t>
    </rPh>
    <rPh sb="10" eb="12">
      <t>ホンブ</t>
    </rPh>
    <rPh sb="12" eb="13">
      <t>ミゾ</t>
    </rPh>
    <rPh sb="14" eb="20">
      <t>クチ</t>
    </rPh>
    <phoneticPr fontId="3"/>
  </si>
  <si>
    <t>自衛隊神奈川地方協力本部厚木募集案内所</t>
    <rPh sb="0" eb="3">
      <t>ジエイタイ</t>
    </rPh>
    <rPh sb="3" eb="6">
      <t>カナガワ</t>
    </rPh>
    <rPh sb="6" eb="8">
      <t>チホウ</t>
    </rPh>
    <rPh sb="8" eb="10">
      <t>キョウリョク</t>
    </rPh>
    <rPh sb="10" eb="12">
      <t>ホンブ</t>
    </rPh>
    <rPh sb="12" eb="19">
      <t>アツギ</t>
    </rPh>
    <phoneticPr fontId="3"/>
  </si>
  <si>
    <t>自衛隊神奈川地方協力本部上大岡募集案内所</t>
    <rPh sb="0" eb="3">
      <t>ジエイタイ</t>
    </rPh>
    <rPh sb="3" eb="6">
      <t>カナガワ</t>
    </rPh>
    <rPh sb="6" eb="8">
      <t>チホウ</t>
    </rPh>
    <rPh sb="8" eb="10">
      <t>キョウリョク</t>
    </rPh>
    <rPh sb="10" eb="12">
      <t>ホンブ</t>
    </rPh>
    <rPh sb="12" eb="20">
      <t>カミオオオカ</t>
    </rPh>
    <phoneticPr fontId="3"/>
  </si>
  <si>
    <t>自衛隊神奈川地方協力本部藤沢募集案内所</t>
    <rPh sb="0" eb="3">
      <t>ジエイタイ</t>
    </rPh>
    <rPh sb="3" eb="6">
      <t>カナガワ</t>
    </rPh>
    <rPh sb="6" eb="8">
      <t>チホウ</t>
    </rPh>
    <rPh sb="8" eb="10">
      <t>キョウリョク</t>
    </rPh>
    <rPh sb="10" eb="12">
      <t>ホンブ</t>
    </rPh>
    <rPh sb="12" eb="19">
      <t>フジサワ</t>
    </rPh>
    <phoneticPr fontId="3"/>
  </si>
  <si>
    <t>自衛隊新潟地方協力本部</t>
  </si>
  <si>
    <t>自衛隊新潟地方協力本部長岡出張所</t>
  </si>
  <si>
    <t>自衛隊新潟地方協力本部高田地域事務所</t>
  </si>
  <si>
    <t>自衛隊新潟地方協力本部柏崎地域事務所</t>
  </si>
  <si>
    <t>自衛隊新潟地方協力本部加茂地域事務所</t>
  </si>
  <si>
    <t>自衛隊新潟地方協力本部佐渡駐在員事務所</t>
  </si>
  <si>
    <t>自衛隊新潟地方協力本部新潟募集案内所</t>
  </si>
  <si>
    <t>自衛隊新潟地方協力本部新発田地域事務所</t>
  </si>
  <si>
    <t>自衛隊山梨地方協力本部</t>
    <rPh sb="0" eb="3">
      <t>ジエイタイ</t>
    </rPh>
    <rPh sb="3" eb="5">
      <t>ヤマナシ</t>
    </rPh>
    <rPh sb="5" eb="7">
      <t>チホウ</t>
    </rPh>
    <rPh sb="7" eb="9">
      <t>キョウリョク</t>
    </rPh>
    <rPh sb="9" eb="11">
      <t>ホンブ</t>
    </rPh>
    <phoneticPr fontId="3"/>
  </si>
  <si>
    <t>自衛隊山梨地方協力本部大月地域事務所</t>
    <rPh sb="0" eb="3">
      <t>ジエイタイ</t>
    </rPh>
    <rPh sb="3" eb="5">
      <t>ヤマナシ</t>
    </rPh>
    <rPh sb="5" eb="7">
      <t>チホウ</t>
    </rPh>
    <rPh sb="7" eb="9">
      <t>キョウリョク</t>
    </rPh>
    <rPh sb="9" eb="11">
      <t>ホンブ</t>
    </rPh>
    <rPh sb="11" eb="13">
      <t>オオツキ</t>
    </rPh>
    <rPh sb="13" eb="15">
      <t>チイキ</t>
    </rPh>
    <rPh sb="15" eb="17">
      <t>ジム</t>
    </rPh>
    <rPh sb="17" eb="18">
      <t>ショ</t>
    </rPh>
    <phoneticPr fontId="3"/>
  </si>
  <si>
    <t>自衛隊山梨地方協力本部甲府募集案内所（甲東地区担当）</t>
    <rPh sb="0" eb="3">
      <t>ジエイタイ</t>
    </rPh>
    <rPh sb="3" eb="5">
      <t>ヤマナシ</t>
    </rPh>
    <rPh sb="5" eb="7">
      <t>チホウ</t>
    </rPh>
    <rPh sb="7" eb="9">
      <t>キョウリョク</t>
    </rPh>
    <rPh sb="9" eb="11">
      <t>ホンブ</t>
    </rPh>
    <rPh sb="11" eb="13">
      <t>コウフ</t>
    </rPh>
    <rPh sb="13" eb="15">
      <t>ボシュウ</t>
    </rPh>
    <rPh sb="15" eb="17">
      <t>アンナイ</t>
    </rPh>
    <rPh sb="17" eb="18">
      <t>ジョ</t>
    </rPh>
    <phoneticPr fontId="3"/>
  </si>
  <si>
    <t>自衛隊山梨地方協力本部甲府募集案内所（巨摩地区担当）</t>
    <rPh sb="0" eb="3">
      <t>ジエイタイ</t>
    </rPh>
    <rPh sb="3" eb="5">
      <t>ヤマナシ</t>
    </rPh>
    <rPh sb="5" eb="7">
      <t>チホウ</t>
    </rPh>
    <rPh sb="7" eb="9">
      <t>キョウリョク</t>
    </rPh>
    <rPh sb="9" eb="11">
      <t>ホンブ</t>
    </rPh>
    <rPh sb="11" eb="13">
      <t>コウフ</t>
    </rPh>
    <rPh sb="13" eb="15">
      <t>ボシュウ</t>
    </rPh>
    <rPh sb="15" eb="17">
      <t>アンナイ</t>
    </rPh>
    <rPh sb="17" eb="18">
      <t>ジョ</t>
    </rPh>
    <rPh sb="19" eb="21">
      <t>コマ</t>
    </rPh>
    <rPh sb="21" eb="23">
      <t>チク</t>
    </rPh>
    <rPh sb="23" eb="25">
      <t>タントウ</t>
    </rPh>
    <phoneticPr fontId="3"/>
  </si>
  <si>
    <t>自衛隊長野地方協力本部</t>
    <rPh sb="0" eb="3">
      <t>ジエイタイ</t>
    </rPh>
    <rPh sb="3" eb="5">
      <t>ナガノ</t>
    </rPh>
    <rPh sb="5" eb="7">
      <t>チホウ</t>
    </rPh>
    <rPh sb="7" eb="9">
      <t>キョウリョク</t>
    </rPh>
    <rPh sb="9" eb="11">
      <t>ホンブ</t>
    </rPh>
    <phoneticPr fontId="3"/>
  </si>
  <si>
    <t>自衛隊長野地方協力本部上田地域事務所</t>
    <rPh sb="0" eb="3">
      <t>ジエイタイ</t>
    </rPh>
    <rPh sb="3" eb="5">
      <t>ナガノ</t>
    </rPh>
    <rPh sb="5" eb="7">
      <t>チホウ</t>
    </rPh>
    <rPh sb="7" eb="9">
      <t>キョウリョク</t>
    </rPh>
    <rPh sb="9" eb="11">
      <t>ホンブ</t>
    </rPh>
    <rPh sb="11" eb="13">
      <t>ウエダ</t>
    </rPh>
    <rPh sb="13" eb="15">
      <t>チイキ</t>
    </rPh>
    <rPh sb="15" eb="18">
      <t>ジムショ</t>
    </rPh>
    <phoneticPr fontId="3"/>
  </si>
  <si>
    <t>自衛隊長野地方協力本部松本地域事務所</t>
    <rPh sb="0" eb="3">
      <t>ジエイタイ</t>
    </rPh>
    <rPh sb="3" eb="5">
      <t>ナガノ</t>
    </rPh>
    <rPh sb="5" eb="7">
      <t>チホウ</t>
    </rPh>
    <rPh sb="7" eb="9">
      <t>キョウリョク</t>
    </rPh>
    <rPh sb="9" eb="11">
      <t>ホンブ</t>
    </rPh>
    <rPh sb="11" eb="13">
      <t>マツモト</t>
    </rPh>
    <rPh sb="13" eb="15">
      <t>チイキ</t>
    </rPh>
    <rPh sb="15" eb="18">
      <t>ジムショ</t>
    </rPh>
    <phoneticPr fontId="3"/>
  </si>
  <si>
    <t>自衛隊長野地方協力本部茅野地域事務所</t>
    <rPh sb="0" eb="3">
      <t>ジエイタイ</t>
    </rPh>
    <rPh sb="3" eb="5">
      <t>ナガノ</t>
    </rPh>
    <rPh sb="5" eb="7">
      <t>チホウ</t>
    </rPh>
    <rPh sb="7" eb="9">
      <t>キョウリョク</t>
    </rPh>
    <rPh sb="9" eb="11">
      <t>ホンブ</t>
    </rPh>
    <rPh sb="11" eb="13">
      <t>チノ</t>
    </rPh>
    <rPh sb="13" eb="15">
      <t>チイキ</t>
    </rPh>
    <rPh sb="15" eb="18">
      <t>ジムショ</t>
    </rPh>
    <phoneticPr fontId="3"/>
  </si>
  <si>
    <t>自衛隊長野地方協力本部伊那地域事務所</t>
    <rPh sb="0" eb="3">
      <t>ジエイタイ</t>
    </rPh>
    <rPh sb="3" eb="5">
      <t>ナガノ</t>
    </rPh>
    <rPh sb="5" eb="7">
      <t>チホウ</t>
    </rPh>
    <rPh sb="7" eb="9">
      <t>キョウリョク</t>
    </rPh>
    <rPh sb="9" eb="11">
      <t>ホンブ</t>
    </rPh>
    <rPh sb="11" eb="13">
      <t>イナ</t>
    </rPh>
    <rPh sb="13" eb="15">
      <t>チイキ</t>
    </rPh>
    <rPh sb="15" eb="18">
      <t>ジムショ</t>
    </rPh>
    <phoneticPr fontId="3"/>
  </si>
  <si>
    <t>自衛隊長野地方協力本部自衛隊表参道広報ROOM</t>
    <rPh sb="0" eb="3">
      <t>ジエイタイ</t>
    </rPh>
    <rPh sb="3" eb="5">
      <t>ナガノ</t>
    </rPh>
    <rPh sb="5" eb="7">
      <t>チホウ</t>
    </rPh>
    <rPh sb="7" eb="9">
      <t>キョウリョク</t>
    </rPh>
    <rPh sb="9" eb="11">
      <t>ホンブ</t>
    </rPh>
    <rPh sb="11" eb="14">
      <t>ジエイタイ</t>
    </rPh>
    <rPh sb="14" eb="17">
      <t>オモテサンドウ</t>
    </rPh>
    <rPh sb="17" eb="19">
      <t>コウホウ</t>
    </rPh>
    <phoneticPr fontId="3"/>
  </si>
  <si>
    <t>自衛隊静岡地方協力本部</t>
    <rPh sb="0" eb="3">
      <t>ジエイタイ</t>
    </rPh>
    <rPh sb="3" eb="5">
      <t>シズオカ</t>
    </rPh>
    <rPh sb="5" eb="7">
      <t>チホウ</t>
    </rPh>
    <rPh sb="7" eb="9">
      <t>キョウリョク</t>
    </rPh>
    <rPh sb="9" eb="11">
      <t>ホンブ</t>
    </rPh>
    <phoneticPr fontId="3"/>
  </si>
  <si>
    <t>自衛隊静岡地方協力本部沼津地域事務所</t>
    <rPh sb="0" eb="3">
      <t>ジエイタイ</t>
    </rPh>
    <rPh sb="3" eb="5">
      <t>シズオカ</t>
    </rPh>
    <rPh sb="5" eb="7">
      <t>チホウ</t>
    </rPh>
    <rPh sb="7" eb="9">
      <t>キョウリョク</t>
    </rPh>
    <rPh sb="9" eb="11">
      <t>ホンブ</t>
    </rPh>
    <rPh sb="11" eb="13">
      <t>ヌマヅ</t>
    </rPh>
    <rPh sb="13" eb="15">
      <t>チイキ</t>
    </rPh>
    <rPh sb="15" eb="18">
      <t>ジムショ</t>
    </rPh>
    <phoneticPr fontId="3"/>
  </si>
  <si>
    <t>自衛隊静岡地方協力本部伊東地域事務所</t>
    <rPh sb="0" eb="3">
      <t>ジエイタイ</t>
    </rPh>
    <rPh sb="3" eb="5">
      <t>シズオカ</t>
    </rPh>
    <rPh sb="5" eb="7">
      <t>チホウ</t>
    </rPh>
    <rPh sb="7" eb="9">
      <t>キョウリョク</t>
    </rPh>
    <rPh sb="9" eb="11">
      <t>ホンブ</t>
    </rPh>
    <rPh sb="11" eb="13">
      <t>イトウ</t>
    </rPh>
    <rPh sb="13" eb="15">
      <t>チイキ</t>
    </rPh>
    <rPh sb="15" eb="18">
      <t>ジムショ</t>
    </rPh>
    <phoneticPr fontId="3"/>
  </si>
  <si>
    <t>自衛隊静岡地方協力本部富士地域事務所</t>
    <rPh sb="0" eb="3">
      <t>ジエイタイ</t>
    </rPh>
    <rPh sb="3" eb="5">
      <t>シズオカ</t>
    </rPh>
    <rPh sb="5" eb="7">
      <t>チホウ</t>
    </rPh>
    <rPh sb="7" eb="9">
      <t>キョウリョク</t>
    </rPh>
    <rPh sb="9" eb="11">
      <t>ホンブ</t>
    </rPh>
    <rPh sb="11" eb="13">
      <t>フジ</t>
    </rPh>
    <rPh sb="13" eb="15">
      <t>チイキ</t>
    </rPh>
    <rPh sb="15" eb="18">
      <t>ジムショ</t>
    </rPh>
    <phoneticPr fontId="3"/>
  </si>
  <si>
    <t>自衛隊静岡地方協力本部三島募集案内所</t>
    <rPh sb="0" eb="3">
      <t>ジエイタイ</t>
    </rPh>
    <rPh sb="3" eb="5">
      <t>シズオカ</t>
    </rPh>
    <rPh sb="5" eb="7">
      <t>チホウ</t>
    </rPh>
    <rPh sb="7" eb="9">
      <t>キョウリョク</t>
    </rPh>
    <rPh sb="9" eb="11">
      <t>ホンブ</t>
    </rPh>
    <rPh sb="11" eb="13">
      <t>ミシマ</t>
    </rPh>
    <rPh sb="13" eb="15">
      <t>ボシュウ</t>
    </rPh>
    <rPh sb="15" eb="18">
      <t>アンナイジョ</t>
    </rPh>
    <phoneticPr fontId="3"/>
  </si>
  <si>
    <t>自衛隊静岡地方協力本部藤枝地域事務所</t>
    <rPh sb="0" eb="3">
      <t>ジエイタイ</t>
    </rPh>
    <rPh sb="3" eb="5">
      <t>シズオカ</t>
    </rPh>
    <rPh sb="5" eb="7">
      <t>チホウ</t>
    </rPh>
    <rPh sb="7" eb="9">
      <t>キョウリョク</t>
    </rPh>
    <rPh sb="9" eb="11">
      <t>ホンブ</t>
    </rPh>
    <rPh sb="11" eb="13">
      <t>フジエダ</t>
    </rPh>
    <rPh sb="13" eb="15">
      <t>チイキ</t>
    </rPh>
    <rPh sb="15" eb="18">
      <t>ジムショ</t>
    </rPh>
    <phoneticPr fontId="3"/>
  </si>
  <si>
    <t>自衛隊静岡地方協力本部静岡募集案内所</t>
    <rPh sb="0" eb="3">
      <t>ジエイタイ</t>
    </rPh>
    <rPh sb="3" eb="5">
      <t>シズオカ</t>
    </rPh>
    <rPh sb="5" eb="7">
      <t>チホウ</t>
    </rPh>
    <rPh sb="7" eb="9">
      <t>キョウリョク</t>
    </rPh>
    <rPh sb="9" eb="11">
      <t>ホンブ</t>
    </rPh>
    <rPh sb="11" eb="13">
      <t>シズオカ</t>
    </rPh>
    <rPh sb="13" eb="15">
      <t>ボシュウ</t>
    </rPh>
    <rPh sb="15" eb="18">
      <t>アンナイジョ</t>
    </rPh>
    <phoneticPr fontId="3"/>
  </si>
  <si>
    <t>自衛隊静岡地方協力本部清水募集案内所</t>
    <rPh sb="0" eb="3">
      <t>ジエイタイ</t>
    </rPh>
    <rPh sb="3" eb="5">
      <t>シズオカ</t>
    </rPh>
    <rPh sb="5" eb="7">
      <t>チホウ</t>
    </rPh>
    <rPh sb="7" eb="9">
      <t>キョウリョク</t>
    </rPh>
    <rPh sb="9" eb="11">
      <t>ホンブ</t>
    </rPh>
    <rPh sb="11" eb="13">
      <t>シミズ</t>
    </rPh>
    <rPh sb="13" eb="15">
      <t>ボシュウ</t>
    </rPh>
    <rPh sb="15" eb="18">
      <t>アンナイジョ</t>
    </rPh>
    <phoneticPr fontId="3"/>
  </si>
  <si>
    <t>自衛隊静岡地方協力本部浜松出張所</t>
    <rPh sb="0" eb="3">
      <t>ジエイタイ</t>
    </rPh>
    <rPh sb="3" eb="5">
      <t>シズオカ</t>
    </rPh>
    <rPh sb="5" eb="7">
      <t>チホウ</t>
    </rPh>
    <rPh sb="7" eb="9">
      <t>キョウリョク</t>
    </rPh>
    <rPh sb="9" eb="11">
      <t>ホンブ</t>
    </rPh>
    <rPh sb="11" eb="13">
      <t>ハママツ</t>
    </rPh>
    <rPh sb="13" eb="16">
      <t>シュッチョウジョ</t>
    </rPh>
    <phoneticPr fontId="3"/>
  </si>
  <si>
    <t>自衛隊静岡地方協力本部浜北募集案内所</t>
    <rPh sb="0" eb="3">
      <t>ジエイタイ</t>
    </rPh>
    <rPh sb="3" eb="5">
      <t>シズオカ</t>
    </rPh>
    <rPh sb="5" eb="7">
      <t>チホウ</t>
    </rPh>
    <rPh sb="7" eb="9">
      <t>キョウリョク</t>
    </rPh>
    <rPh sb="9" eb="11">
      <t>ホンブ</t>
    </rPh>
    <rPh sb="11" eb="13">
      <t>ハマキタ</t>
    </rPh>
    <rPh sb="13" eb="15">
      <t>ボシュウ</t>
    </rPh>
    <rPh sb="15" eb="17">
      <t>アンナイ</t>
    </rPh>
    <rPh sb="17" eb="18">
      <t>ジョ</t>
    </rPh>
    <phoneticPr fontId="3"/>
  </si>
  <si>
    <t>自衛隊静岡地方協力本部袋井地域事務所</t>
    <rPh sb="0" eb="3">
      <t>ジエイタイ</t>
    </rPh>
    <rPh sb="3" eb="5">
      <t>シズオカ</t>
    </rPh>
    <rPh sb="5" eb="7">
      <t>チホウ</t>
    </rPh>
    <rPh sb="7" eb="9">
      <t>キョウリョク</t>
    </rPh>
    <rPh sb="9" eb="11">
      <t>ホンブ</t>
    </rPh>
    <rPh sb="11" eb="13">
      <t>フクロイ</t>
    </rPh>
    <rPh sb="13" eb="15">
      <t>チイキ</t>
    </rPh>
    <rPh sb="15" eb="17">
      <t>ジム</t>
    </rPh>
    <rPh sb="17" eb="18">
      <t>ショ</t>
    </rPh>
    <phoneticPr fontId="3"/>
  </si>
  <si>
    <t>自衛隊富山地方協力本部</t>
    <rPh sb="0" eb="3">
      <t>ジエイタイ</t>
    </rPh>
    <rPh sb="3" eb="5">
      <t>トヤマ</t>
    </rPh>
    <rPh sb="5" eb="7">
      <t>チホウ</t>
    </rPh>
    <rPh sb="7" eb="9">
      <t>キョウリョク</t>
    </rPh>
    <rPh sb="9" eb="11">
      <t>ホンブ</t>
    </rPh>
    <phoneticPr fontId="3"/>
  </si>
  <si>
    <t>自衛隊富山地方協力本部富山募集案内所</t>
    <rPh sb="0" eb="3">
      <t>ジエイタイ</t>
    </rPh>
    <rPh sb="3" eb="5">
      <t>トヤマ</t>
    </rPh>
    <rPh sb="5" eb="7">
      <t>チホウ</t>
    </rPh>
    <rPh sb="7" eb="9">
      <t>キョウリョク</t>
    </rPh>
    <rPh sb="9" eb="11">
      <t>ホンブ</t>
    </rPh>
    <rPh sb="11" eb="13">
      <t>トヤマ</t>
    </rPh>
    <rPh sb="13" eb="15">
      <t>ボシュウ</t>
    </rPh>
    <rPh sb="15" eb="18">
      <t>アンナイショ</t>
    </rPh>
    <phoneticPr fontId="3"/>
  </si>
  <si>
    <t>自衛隊富山地方協力本部魚津地域事務所</t>
    <rPh sb="0" eb="3">
      <t>ジエイタイ</t>
    </rPh>
    <rPh sb="3" eb="5">
      <t>トヤマ</t>
    </rPh>
    <rPh sb="5" eb="7">
      <t>チホウ</t>
    </rPh>
    <rPh sb="7" eb="9">
      <t>キョウリョク</t>
    </rPh>
    <rPh sb="9" eb="11">
      <t>ホンブ</t>
    </rPh>
    <rPh sb="11" eb="13">
      <t>ウオヅ</t>
    </rPh>
    <rPh sb="13" eb="15">
      <t>チイキ</t>
    </rPh>
    <rPh sb="15" eb="18">
      <t>ジムショ</t>
    </rPh>
    <phoneticPr fontId="3"/>
  </si>
  <si>
    <t>自衛隊富山地方協力本部高岡地域事務所</t>
    <rPh sb="0" eb="3">
      <t>ジエイタイ</t>
    </rPh>
    <rPh sb="3" eb="5">
      <t>トヤマ</t>
    </rPh>
    <rPh sb="5" eb="7">
      <t>チホウ</t>
    </rPh>
    <rPh sb="7" eb="9">
      <t>キョウリョク</t>
    </rPh>
    <rPh sb="9" eb="11">
      <t>ホンブ</t>
    </rPh>
    <rPh sb="11" eb="13">
      <t>タカオカ</t>
    </rPh>
    <rPh sb="13" eb="15">
      <t>チイキ</t>
    </rPh>
    <rPh sb="15" eb="18">
      <t>ジムショ</t>
    </rPh>
    <phoneticPr fontId="3"/>
  </si>
  <si>
    <t>自衛隊富山地方協力本部砺波募集案内所</t>
    <rPh sb="0" eb="3">
      <t>ジエイタイ</t>
    </rPh>
    <rPh sb="3" eb="5">
      <t>トヤマ</t>
    </rPh>
    <rPh sb="5" eb="7">
      <t>チホウ</t>
    </rPh>
    <rPh sb="7" eb="9">
      <t>キョウリョク</t>
    </rPh>
    <rPh sb="9" eb="11">
      <t>ホンブ</t>
    </rPh>
    <rPh sb="11" eb="13">
      <t>トナミ</t>
    </rPh>
    <rPh sb="13" eb="15">
      <t>ボシュウ</t>
    </rPh>
    <rPh sb="15" eb="18">
      <t>アンナイショ</t>
    </rPh>
    <phoneticPr fontId="3"/>
  </si>
  <si>
    <t>自衛隊石川地方協力本部</t>
    <rPh sb="0" eb="3">
      <t>ジエイタイ</t>
    </rPh>
    <rPh sb="3" eb="5">
      <t>イシカワ</t>
    </rPh>
    <rPh sb="5" eb="7">
      <t>チホウ</t>
    </rPh>
    <rPh sb="7" eb="9">
      <t>キョウリョク</t>
    </rPh>
    <rPh sb="9" eb="11">
      <t>ホンブ</t>
    </rPh>
    <phoneticPr fontId="3"/>
  </si>
  <si>
    <t>自衛隊石川地方協力本部七尾出張所</t>
    <rPh sb="0" eb="3">
      <t>ジエイタイ</t>
    </rPh>
    <rPh sb="3" eb="5">
      <t>イシカワ</t>
    </rPh>
    <rPh sb="5" eb="7">
      <t>チホウ</t>
    </rPh>
    <rPh sb="7" eb="9">
      <t>キョウリョク</t>
    </rPh>
    <rPh sb="9" eb="11">
      <t>ホンブ</t>
    </rPh>
    <rPh sb="11" eb="13">
      <t>ナナオ</t>
    </rPh>
    <rPh sb="13" eb="16">
      <t>シュッチョウショ</t>
    </rPh>
    <phoneticPr fontId="3"/>
  </si>
  <si>
    <t>自衛隊石川地方協力本部能登地域事務所</t>
    <rPh sb="0" eb="3">
      <t>ジエイタイ</t>
    </rPh>
    <rPh sb="3" eb="5">
      <t>イシカワ</t>
    </rPh>
    <rPh sb="5" eb="7">
      <t>チホウ</t>
    </rPh>
    <rPh sb="7" eb="9">
      <t>キョウリョク</t>
    </rPh>
    <rPh sb="9" eb="11">
      <t>ホンブ</t>
    </rPh>
    <rPh sb="11" eb="13">
      <t>ノト</t>
    </rPh>
    <rPh sb="13" eb="15">
      <t>チイキ</t>
    </rPh>
    <rPh sb="15" eb="18">
      <t>ジムショ</t>
    </rPh>
    <phoneticPr fontId="3"/>
  </si>
  <si>
    <t>自衛隊石川地方協力本部金沢募集案内所</t>
    <rPh sb="0" eb="3">
      <t>ジエイタイ</t>
    </rPh>
    <rPh sb="3" eb="5">
      <t>イシカワ</t>
    </rPh>
    <rPh sb="5" eb="7">
      <t>チホウ</t>
    </rPh>
    <rPh sb="7" eb="9">
      <t>キョウリョク</t>
    </rPh>
    <rPh sb="9" eb="11">
      <t>ホンブ</t>
    </rPh>
    <rPh sb="11" eb="13">
      <t>カナザワ</t>
    </rPh>
    <rPh sb="13" eb="15">
      <t>ボシュウ</t>
    </rPh>
    <rPh sb="15" eb="18">
      <t>アンナイショ</t>
    </rPh>
    <phoneticPr fontId="3"/>
  </si>
  <si>
    <t>自衛隊石川地方協力本部小松地域事務所</t>
    <rPh sb="0" eb="3">
      <t>ジエイタイ</t>
    </rPh>
    <rPh sb="3" eb="5">
      <t>イシカワ</t>
    </rPh>
    <rPh sb="5" eb="7">
      <t>チホウ</t>
    </rPh>
    <rPh sb="7" eb="9">
      <t>キョウリョク</t>
    </rPh>
    <rPh sb="9" eb="11">
      <t>ホンブ</t>
    </rPh>
    <rPh sb="11" eb="13">
      <t>コマツ</t>
    </rPh>
    <rPh sb="13" eb="15">
      <t>チイキ</t>
    </rPh>
    <rPh sb="15" eb="18">
      <t>ジムショ</t>
    </rPh>
    <phoneticPr fontId="3"/>
  </si>
  <si>
    <t>自衛隊福井地方協力本部</t>
    <rPh sb="0" eb="3">
      <t>ジエイタイ</t>
    </rPh>
    <rPh sb="3" eb="5">
      <t>フクイ</t>
    </rPh>
    <rPh sb="5" eb="7">
      <t>チホウ</t>
    </rPh>
    <rPh sb="7" eb="9">
      <t>キョウリョク</t>
    </rPh>
    <rPh sb="9" eb="11">
      <t>ホンブ</t>
    </rPh>
    <phoneticPr fontId="3"/>
  </si>
  <si>
    <t>自衛隊福井地方協力本部大野地域事務所</t>
    <rPh sb="0" eb="3">
      <t>ジエイタイ</t>
    </rPh>
    <rPh sb="3" eb="5">
      <t>フクイ</t>
    </rPh>
    <rPh sb="5" eb="7">
      <t>チホウ</t>
    </rPh>
    <rPh sb="7" eb="9">
      <t>キョウリョク</t>
    </rPh>
    <rPh sb="9" eb="11">
      <t>ホンブ</t>
    </rPh>
    <rPh sb="11" eb="13">
      <t>オオノ</t>
    </rPh>
    <rPh sb="13" eb="15">
      <t>チイキ</t>
    </rPh>
    <rPh sb="15" eb="18">
      <t>ジムショ</t>
    </rPh>
    <phoneticPr fontId="3"/>
  </si>
  <si>
    <t>自衛隊福井地方協力本部越前地域事務所</t>
    <rPh sb="0" eb="3">
      <t>ジエイタイ</t>
    </rPh>
    <rPh sb="3" eb="5">
      <t>フクイ</t>
    </rPh>
    <rPh sb="5" eb="7">
      <t>チホウ</t>
    </rPh>
    <rPh sb="7" eb="9">
      <t>キョウリョク</t>
    </rPh>
    <rPh sb="9" eb="11">
      <t>ホンブ</t>
    </rPh>
    <rPh sb="11" eb="13">
      <t>エチゼン</t>
    </rPh>
    <rPh sb="13" eb="15">
      <t>チイキ</t>
    </rPh>
    <rPh sb="15" eb="18">
      <t>ジムショ</t>
    </rPh>
    <phoneticPr fontId="3"/>
  </si>
  <si>
    <t>自衛隊福井地方協力本部敦賀地域事務所</t>
    <rPh sb="0" eb="3">
      <t>ジエイタイ</t>
    </rPh>
    <rPh sb="3" eb="5">
      <t>フクイ</t>
    </rPh>
    <rPh sb="5" eb="7">
      <t>チホウ</t>
    </rPh>
    <rPh sb="7" eb="9">
      <t>キョウリョク</t>
    </rPh>
    <rPh sb="9" eb="11">
      <t>ホンブ</t>
    </rPh>
    <rPh sb="11" eb="13">
      <t>ツルガ</t>
    </rPh>
    <rPh sb="13" eb="15">
      <t>チイキ</t>
    </rPh>
    <rPh sb="15" eb="18">
      <t>ジムショ</t>
    </rPh>
    <phoneticPr fontId="3"/>
  </si>
  <si>
    <t>自衛隊愛知地方協力本部</t>
    <rPh sb="0" eb="3">
      <t>ジエイタイ</t>
    </rPh>
    <rPh sb="3" eb="5">
      <t>アイチ</t>
    </rPh>
    <rPh sb="5" eb="7">
      <t>チホウ</t>
    </rPh>
    <rPh sb="7" eb="9">
      <t>キョウリョク</t>
    </rPh>
    <rPh sb="9" eb="11">
      <t>ホンブ</t>
    </rPh>
    <phoneticPr fontId="3"/>
  </si>
  <si>
    <t>自衛隊愛知地方協力本部名古屋出張所</t>
    <rPh sb="0" eb="3">
      <t>ジエイタイ</t>
    </rPh>
    <rPh sb="3" eb="5">
      <t>アイチ</t>
    </rPh>
    <rPh sb="5" eb="7">
      <t>チホウ</t>
    </rPh>
    <rPh sb="7" eb="9">
      <t>キョウリョク</t>
    </rPh>
    <rPh sb="9" eb="11">
      <t>ホンブ</t>
    </rPh>
    <rPh sb="11" eb="14">
      <t>ナゴヤ</t>
    </rPh>
    <rPh sb="14" eb="17">
      <t>シュッチョウショ</t>
    </rPh>
    <phoneticPr fontId="3"/>
  </si>
  <si>
    <t>自衛隊愛知地方協力本部岡崎出張所</t>
    <rPh sb="0" eb="3">
      <t>ジエイタイ</t>
    </rPh>
    <rPh sb="3" eb="5">
      <t>アイチ</t>
    </rPh>
    <rPh sb="5" eb="7">
      <t>チホウ</t>
    </rPh>
    <rPh sb="7" eb="9">
      <t>キョウリョク</t>
    </rPh>
    <rPh sb="9" eb="11">
      <t>ホンブ</t>
    </rPh>
    <rPh sb="11" eb="13">
      <t>オカザキ</t>
    </rPh>
    <rPh sb="13" eb="16">
      <t>シュッチョウショ</t>
    </rPh>
    <phoneticPr fontId="3"/>
  </si>
  <si>
    <t>自衛隊愛知地方協力本部一宮地域事務所</t>
    <rPh sb="0" eb="3">
      <t>ジエイタイ</t>
    </rPh>
    <rPh sb="3" eb="5">
      <t>アイチ</t>
    </rPh>
    <rPh sb="5" eb="7">
      <t>チホウ</t>
    </rPh>
    <rPh sb="7" eb="9">
      <t>キョウリョク</t>
    </rPh>
    <rPh sb="9" eb="11">
      <t>ホンブ</t>
    </rPh>
    <rPh sb="11" eb="13">
      <t>イチノミヤ</t>
    </rPh>
    <rPh sb="13" eb="15">
      <t>チイキ</t>
    </rPh>
    <rPh sb="15" eb="18">
      <t>ジムショ</t>
    </rPh>
    <phoneticPr fontId="3"/>
  </si>
  <si>
    <t>自衛隊愛知地方協力本部瀬戸地域事務所</t>
    <rPh sb="0" eb="3">
      <t>ジエイタイ</t>
    </rPh>
    <rPh sb="3" eb="5">
      <t>アイチ</t>
    </rPh>
    <rPh sb="5" eb="7">
      <t>チホウ</t>
    </rPh>
    <rPh sb="7" eb="9">
      <t>キョウリョク</t>
    </rPh>
    <rPh sb="9" eb="11">
      <t>ホンブ</t>
    </rPh>
    <rPh sb="11" eb="13">
      <t>セト</t>
    </rPh>
    <rPh sb="13" eb="15">
      <t>チイキ</t>
    </rPh>
    <rPh sb="15" eb="18">
      <t>ジムショ</t>
    </rPh>
    <phoneticPr fontId="3"/>
  </si>
  <si>
    <t>自衛隊愛知地方協力本部半田地域事務所</t>
    <rPh sb="0" eb="3">
      <t>ジエイタイ</t>
    </rPh>
    <rPh sb="3" eb="5">
      <t>アイチ</t>
    </rPh>
    <rPh sb="5" eb="7">
      <t>チホウ</t>
    </rPh>
    <rPh sb="7" eb="9">
      <t>キョウリョク</t>
    </rPh>
    <rPh sb="9" eb="11">
      <t>ホンブ</t>
    </rPh>
    <rPh sb="11" eb="13">
      <t>ハンダ</t>
    </rPh>
    <rPh sb="13" eb="15">
      <t>チイキ</t>
    </rPh>
    <rPh sb="15" eb="18">
      <t>ジムショ</t>
    </rPh>
    <phoneticPr fontId="3"/>
  </si>
  <si>
    <t>自衛隊愛知地方協力本部豊田地域事務所</t>
    <rPh sb="0" eb="3">
      <t>ジエイタイ</t>
    </rPh>
    <rPh sb="3" eb="5">
      <t>アイチ</t>
    </rPh>
    <rPh sb="5" eb="7">
      <t>チホウ</t>
    </rPh>
    <rPh sb="7" eb="9">
      <t>キョウリョク</t>
    </rPh>
    <rPh sb="9" eb="11">
      <t>ホンブ</t>
    </rPh>
    <rPh sb="11" eb="13">
      <t>トヨダ</t>
    </rPh>
    <rPh sb="13" eb="15">
      <t>チイキ</t>
    </rPh>
    <rPh sb="15" eb="18">
      <t>ジムショ</t>
    </rPh>
    <phoneticPr fontId="3"/>
  </si>
  <si>
    <t>自衛隊愛知地方協力本部豊橋地域事務所</t>
    <rPh sb="0" eb="3">
      <t>ジエイタイ</t>
    </rPh>
    <rPh sb="3" eb="5">
      <t>アイチ</t>
    </rPh>
    <rPh sb="5" eb="7">
      <t>チホウ</t>
    </rPh>
    <rPh sb="7" eb="9">
      <t>キョウリョク</t>
    </rPh>
    <rPh sb="9" eb="11">
      <t>ホンブ</t>
    </rPh>
    <rPh sb="11" eb="13">
      <t>トヨハシ</t>
    </rPh>
    <rPh sb="13" eb="15">
      <t>チイキ</t>
    </rPh>
    <rPh sb="15" eb="18">
      <t>ジムショ</t>
    </rPh>
    <phoneticPr fontId="3"/>
  </si>
  <si>
    <t>自衛隊愛知地方協力本部名古屋南募集案内所</t>
    <rPh sb="0" eb="3">
      <t>ジエイタイ</t>
    </rPh>
    <rPh sb="3" eb="5">
      <t>アイチ</t>
    </rPh>
    <rPh sb="5" eb="7">
      <t>チホウ</t>
    </rPh>
    <rPh sb="7" eb="9">
      <t>キョウリョク</t>
    </rPh>
    <rPh sb="9" eb="11">
      <t>ホンブ</t>
    </rPh>
    <rPh sb="11" eb="14">
      <t>ナゴヤ</t>
    </rPh>
    <rPh sb="14" eb="15">
      <t>ミナミ</t>
    </rPh>
    <rPh sb="15" eb="17">
      <t>ボシュウ</t>
    </rPh>
    <rPh sb="17" eb="20">
      <t>アンナイショ</t>
    </rPh>
    <phoneticPr fontId="3"/>
  </si>
  <si>
    <t>自衛隊岐阜地方協力本部</t>
    <rPh sb="0" eb="3">
      <t>ジエイタイ</t>
    </rPh>
    <rPh sb="3" eb="5">
      <t>ギフ</t>
    </rPh>
    <rPh sb="5" eb="7">
      <t>チホウ</t>
    </rPh>
    <rPh sb="7" eb="9">
      <t>キョウリョク</t>
    </rPh>
    <rPh sb="9" eb="11">
      <t>ホンブ</t>
    </rPh>
    <phoneticPr fontId="3"/>
  </si>
  <si>
    <t>自衛隊岐阜地方協力本部高山出張所</t>
    <rPh sb="0" eb="3">
      <t>ジエイタイ</t>
    </rPh>
    <rPh sb="3" eb="5">
      <t>ギフ</t>
    </rPh>
    <rPh sb="5" eb="7">
      <t>チホウ</t>
    </rPh>
    <rPh sb="7" eb="9">
      <t>キョウリョク</t>
    </rPh>
    <rPh sb="9" eb="11">
      <t>ホンブ</t>
    </rPh>
    <rPh sb="11" eb="13">
      <t>タカヤマ</t>
    </rPh>
    <rPh sb="13" eb="16">
      <t>シュッチョウショ</t>
    </rPh>
    <phoneticPr fontId="3"/>
  </si>
  <si>
    <t>自衛隊岐阜地方協力本部恵那地域事務所</t>
    <rPh sb="0" eb="3">
      <t>ジエイタイ</t>
    </rPh>
    <rPh sb="3" eb="5">
      <t>ギフ</t>
    </rPh>
    <rPh sb="5" eb="7">
      <t>チホウ</t>
    </rPh>
    <rPh sb="7" eb="9">
      <t>キョウリョク</t>
    </rPh>
    <rPh sb="9" eb="11">
      <t>ホンブ</t>
    </rPh>
    <rPh sb="11" eb="13">
      <t>エナ</t>
    </rPh>
    <rPh sb="13" eb="15">
      <t>チイキ</t>
    </rPh>
    <rPh sb="15" eb="18">
      <t>ジムショ</t>
    </rPh>
    <phoneticPr fontId="3"/>
  </si>
  <si>
    <t>自衛隊岐阜地方協力本部郡上地域事務所</t>
    <rPh sb="0" eb="3">
      <t>ジエイタイ</t>
    </rPh>
    <rPh sb="3" eb="5">
      <t>ギフ</t>
    </rPh>
    <rPh sb="5" eb="7">
      <t>チホウ</t>
    </rPh>
    <rPh sb="7" eb="9">
      <t>キョウリョク</t>
    </rPh>
    <rPh sb="9" eb="11">
      <t>ホンブ</t>
    </rPh>
    <rPh sb="11" eb="13">
      <t>グジョウ</t>
    </rPh>
    <rPh sb="13" eb="15">
      <t>チイキ</t>
    </rPh>
    <rPh sb="15" eb="18">
      <t>ジムショ</t>
    </rPh>
    <phoneticPr fontId="3"/>
  </si>
  <si>
    <t>自衛隊岐阜地方協力本部岐阜募集案内所</t>
    <rPh sb="0" eb="3">
      <t>ジエイタイ</t>
    </rPh>
    <rPh sb="3" eb="5">
      <t>ギフ</t>
    </rPh>
    <rPh sb="5" eb="7">
      <t>チホウ</t>
    </rPh>
    <rPh sb="7" eb="9">
      <t>キョウリョク</t>
    </rPh>
    <rPh sb="9" eb="11">
      <t>ホンブ</t>
    </rPh>
    <rPh sb="11" eb="13">
      <t>ギフ</t>
    </rPh>
    <rPh sb="13" eb="15">
      <t>ボシュウ</t>
    </rPh>
    <rPh sb="15" eb="18">
      <t>アンナイショ</t>
    </rPh>
    <phoneticPr fontId="3"/>
  </si>
  <si>
    <t>自衛隊岐阜地方協力本部広報センター</t>
    <rPh sb="0" eb="3">
      <t>ジエイタイ</t>
    </rPh>
    <rPh sb="3" eb="5">
      <t>ギフ</t>
    </rPh>
    <rPh sb="5" eb="7">
      <t>チホウ</t>
    </rPh>
    <rPh sb="7" eb="9">
      <t>キョウリョク</t>
    </rPh>
    <rPh sb="9" eb="11">
      <t>ホンブ</t>
    </rPh>
    <rPh sb="11" eb="13">
      <t>コウホウ</t>
    </rPh>
    <phoneticPr fontId="3"/>
  </si>
  <si>
    <t>自衛隊岐阜地方協力本部美濃加茂地域事務所</t>
    <rPh sb="0" eb="3">
      <t>ジエイタイ</t>
    </rPh>
    <rPh sb="3" eb="5">
      <t>ギフ</t>
    </rPh>
    <rPh sb="5" eb="7">
      <t>チホウ</t>
    </rPh>
    <rPh sb="7" eb="9">
      <t>キョウリョク</t>
    </rPh>
    <rPh sb="9" eb="11">
      <t>ホンブ</t>
    </rPh>
    <rPh sb="11" eb="15">
      <t>ミノカモ</t>
    </rPh>
    <rPh sb="15" eb="17">
      <t>チイキ</t>
    </rPh>
    <rPh sb="17" eb="20">
      <t>ジムショ</t>
    </rPh>
    <phoneticPr fontId="3"/>
  </si>
  <si>
    <t>自衛隊三重地方協力本部</t>
    <rPh sb="0" eb="3">
      <t>ジエイタイ</t>
    </rPh>
    <rPh sb="3" eb="5">
      <t>ミエ</t>
    </rPh>
    <rPh sb="5" eb="7">
      <t>チホウ</t>
    </rPh>
    <rPh sb="7" eb="9">
      <t>キョウリョク</t>
    </rPh>
    <rPh sb="9" eb="11">
      <t>ホンブ</t>
    </rPh>
    <phoneticPr fontId="3"/>
  </si>
  <si>
    <t>自衛隊三重地方協力本部四日市地域事務所</t>
    <rPh sb="0" eb="3">
      <t>ジエイタイ</t>
    </rPh>
    <rPh sb="3" eb="5">
      <t>ミエ</t>
    </rPh>
    <rPh sb="5" eb="7">
      <t>チホウ</t>
    </rPh>
    <rPh sb="7" eb="9">
      <t>キョウリョク</t>
    </rPh>
    <rPh sb="9" eb="11">
      <t>ホンブ</t>
    </rPh>
    <rPh sb="11" eb="14">
      <t>ヨッカイチ</t>
    </rPh>
    <rPh sb="14" eb="16">
      <t>チイキ</t>
    </rPh>
    <rPh sb="16" eb="19">
      <t>ジムショ</t>
    </rPh>
    <phoneticPr fontId="3"/>
  </si>
  <si>
    <t>自衛隊三重地方協力本部津募集案内所</t>
    <rPh sb="0" eb="3">
      <t>ジエイタイ</t>
    </rPh>
    <rPh sb="3" eb="5">
      <t>ミエ</t>
    </rPh>
    <rPh sb="5" eb="7">
      <t>チホウ</t>
    </rPh>
    <rPh sb="7" eb="9">
      <t>キョウリョク</t>
    </rPh>
    <rPh sb="9" eb="11">
      <t>ホンブ</t>
    </rPh>
    <rPh sb="11" eb="12">
      <t>ツ</t>
    </rPh>
    <rPh sb="12" eb="14">
      <t>ボシュウ</t>
    </rPh>
    <rPh sb="14" eb="17">
      <t>アンナイショ</t>
    </rPh>
    <phoneticPr fontId="3"/>
  </si>
  <si>
    <t>自衛隊三重地方協力本部伊勢地域事務所</t>
    <rPh sb="0" eb="3">
      <t>ジエイタイ</t>
    </rPh>
    <rPh sb="3" eb="5">
      <t>ミエ</t>
    </rPh>
    <rPh sb="5" eb="7">
      <t>チホウ</t>
    </rPh>
    <rPh sb="7" eb="9">
      <t>キョウリョク</t>
    </rPh>
    <rPh sb="9" eb="11">
      <t>ホンブ</t>
    </rPh>
    <rPh sb="11" eb="13">
      <t>イセ</t>
    </rPh>
    <rPh sb="13" eb="15">
      <t>チイキ</t>
    </rPh>
    <rPh sb="15" eb="18">
      <t>ジムショ</t>
    </rPh>
    <phoneticPr fontId="3"/>
  </si>
  <si>
    <t>自衛隊三重地方協力本部伊賀地域事務所</t>
    <rPh sb="0" eb="3">
      <t>ジエイタイ</t>
    </rPh>
    <rPh sb="3" eb="5">
      <t>ミエ</t>
    </rPh>
    <rPh sb="5" eb="7">
      <t>チホウ</t>
    </rPh>
    <rPh sb="7" eb="9">
      <t>キョウリョク</t>
    </rPh>
    <rPh sb="9" eb="11">
      <t>ホンブ</t>
    </rPh>
    <rPh sb="11" eb="13">
      <t>イガ</t>
    </rPh>
    <rPh sb="13" eb="15">
      <t>チイキ</t>
    </rPh>
    <rPh sb="15" eb="18">
      <t>ジムショ</t>
    </rPh>
    <phoneticPr fontId="3"/>
  </si>
  <si>
    <t>自衛隊三重地方協力本部熊野地域事務所</t>
    <rPh sb="0" eb="3">
      <t>ジエイタイ</t>
    </rPh>
    <rPh sb="3" eb="5">
      <t>ミエ</t>
    </rPh>
    <rPh sb="5" eb="7">
      <t>チホウ</t>
    </rPh>
    <rPh sb="7" eb="9">
      <t>キョウリョク</t>
    </rPh>
    <rPh sb="9" eb="11">
      <t>ホンブ</t>
    </rPh>
    <rPh sb="11" eb="13">
      <t>クマノ</t>
    </rPh>
    <rPh sb="13" eb="15">
      <t>チイキ</t>
    </rPh>
    <rPh sb="15" eb="18">
      <t>ジムショ</t>
    </rPh>
    <phoneticPr fontId="3"/>
  </si>
  <si>
    <t>自衛隊滋賀地方協力本部</t>
    <rPh sb="0" eb="3">
      <t>ジエイタイ</t>
    </rPh>
    <rPh sb="3" eb="5">
      <t>シガ</t>
    </rPh>
    <rPh sb="5" eb="7">
      <t>チホウ</t>
    </rPh>
    <rPh sb="7" eb="9">
      <t>キョウリョク</t>
    </rPh>
    <rPh sb="9" eb="11">
      <t>ホンブ</t>
    </rPh>
    <phoneticPr fontId="3"/>
  </si>
  <si>
    <t>自衛隊滋賀地方協力本部近江八幡地域事務所</t>
    <rPh sb="0" eb="3">
      <t>ジエイタイ</t>
    </rPh>
    <rPh sb="3" eb="5">
      <t>シガ</t>
    </rPh>
    <rPh sb="5" eb="7">
      <t>チホウ</t>
    </rPh>
    <rPh sb="7" eb="9">
      <t>キョウリョク</t>
    </rPh>
    <rPh sb="9" eb="11">
      <t>ホンブ</t>
    </rPh>
    <rPh sb="11" eb="15">
      <t>オウミハチマン</t>
    </rPh>
    <rPh sb="15" eb="17">
      <t>チイキ</t>
    </rPh>
    <rPh sb="17" eb="20">
      <t>ジムショ</t>
    </rPh>
    <phoneticPr fontId="3"/>
  </si>
  <si>
    <t>自衛隊滋賀地方協力本部草津地域事務所</t>
    <rPh sb="0" eb="3">
      <t>ジエイタイ</t>
    </rPh>
    <rPh sb="3" eb="5">
      <t>シガ</t>
    </rPh>
    <rPh sb="5" eb="7">
      <t>チホウ</t>
    </rPh>
    <rPh sb="7" eb="9">
      <t>キョウリョク</t>
    </rPh>
    <rPh sb="9" eb="11">
      <t>ホンブ</t>
    </rPh>
    <rPh sb="11" eb="13">
      <t>クサツ</t>
    </rPh>
    <rPh sb="13" eb="15">
      <t>チイキ</t>
    </rPh>
    <rPh sb="15" eb="18">
      <t>ジムショ</t>
    </rPh>
    <phoneticPr fontId="3"/>
  </si>
  <si>
    <t>自衛隊滋賀地方協力本部高島地域事務所</t>
    <rPh sb="0" eb="3">
      <t>ジエイタイ</t>
    </rPh>
    <rPh sb="3" eb="5">
      <t>シガ</t>
    </rPh>
    <rPh sb="5" eb="7">
      <t>チホウ</t>
    </rPh>
    <rPh sb="7" eb="9">
      <t>キョウリョク</t>
    </rPh>
    <rPh sb="9" eb="11">
      <t>ホンブ</t>
    </rPh>
    <rPh sb="11" eb="13">
      <t>タカシマ</t>
    </rPh>
    <rPh sb="13" eb="15">
      <t>チイキ</t>
    </rPh>
    <rPh sb="15" eb="18">
      <t>ジムショ</t>
    </rPh>
    <phoneticPr fontId="3"/>
  </si>
  <si>
    <t>自衛隊滋賀地方協力本部彦根地域事務所</t>
    <rPh sb="0" eb="3">
      <t>ジエイタイ</t>
    </rPh>
    <rPh sb="3" eb="5">
      <t>シガ</t>
    </rPh>
    <rPh sb="5" eb="7">
      <t>チホウ</t>
    </rPh>
    <rPh sb="7" eb="9">
      <t>キョウリョク</t>
    </rPh>
    <rPh sb="9" eb="11">
      <t>ホンブ</t>
    </rPh>
    <rPh sb="11" eb="13">
      <t>ヒコネ</t>
    </rPh>
    <rPh sb="13" eb="15">
      <t>チイキ</t>
    </rPh>
    <rPh sb="15" eb="18">
      <t>ジムショ</t>
    </rPh>
    <phoneticPr fontId="3"/>
  </si>
  <si>
    <t>自衛隊滋賀地方協力本部大津募集案内所</t>
    <rPh sb="0" eb="3">
      <t>ジエイタイ</t>
    </rPh>
    <rPh sb="3" eb="5">
      <t>シガ</t>
    </rPh>
    <rPh sb="5" eb="7">
      <t>チホウ</t>
    </rPh>
    <rPh sb="7" eb="9">
      <t>キョウリョク</t>
    </rPh>
    <rPh sb="9" eb="11">
      <t>ホンブ</t>
    </rPh>
    <rPh sb="11" eb="13">
      <t>オオツ</t>
    </rPh>
    <rPh sb="13" eb="15">
      <t>ボシュウ</t>
    </rPh>
    <rPh sb="15" eb="18">
      <t>アンナイショ</t>
    </rPh>
    <phoneticPr fontId="3"/>
  </si>
  <si>
    <t>自衛隊京都地方協力本部</t>
    <rPh sb="0" eb="3">
      <t>ジエイタイ</t>
    </rPh>
    <rPh sb="3" eb="5">
      <t>キョウト</t>
    </rPh>
    <rPh sb="5" eb="7">
      <t>チホウ</t>
    </rPh>
    <rPh sb="7" eb="9">
      <t>キョウリョク</t>
    </rPh>
    <rPh sb="9" eb="11">
      <t>ホンブ</t>
    </rPh>
    <phoneticPr fontId="3"/>
  </si>
  <si>
    <t>自衛隊京都地方協力本部京丹後地域事務所</t>
    <rPh sb="0" eb="3">
      <t>ジエイタイ</t>
    </rPh>
    <rPh sb="3" eb="5">
      <t>キョウト</t>
    </rPh>
    <rPh sb="5" eb="7">
      <t>チホウ</t>
    </rPh>
    <rPh sb="7" eb="9">
      <t>キョウリョク</t>
    </rPh>
    <rPh sb="9" eb="11">
      <t>ホンブ</t>
    </rPh>
    <rPh sb="11" eb="12">
      <t>キョウ</t>
    </rPh>
    <rPh sb="12" eb="14">
      <t>タンゴ</t>
    </rPh>
    <rPh sb="14" eb="16">
      <t>チイキ</t>
    </rPh>
    <rPh sb="16" eb="19">
      <t>ジムショ</t>
    </rPh>
    <phoneticPr fontId="3"/>
  </si>
  <si>
    <t>自衛隊京都地方協力本部福知山地域事務所</t>
    <rPh sb="0" eb="3">
      <t>ジエイタイ</t>
    </rPh>
    <rPh sb="3" eb="5">
      <t>キョウト</t>
    </rPh>
    <rPh sb="5" eb="7">
      <t>チホウ</t>
    </rPh>
    <rPh sb="7" eb="9">
      <t>キョウリョク</t>
    </rPh>
    <rPh sb="9" eb="11">
      <t>ホンブ</t>
    </rPh>
    <rPh sb="11" eb="14">
      <t>フクチヤマ</t>
    </rPh>
    <rPh sb="14" eb="16">
      <t>チイキ</t>
    </rPh>
    <rPh sb="16" eb="19">
      <t>ジムショ</t>
    </rPh>
    <phoneticPr fontId="3"/>
  </si>
  <si>
    <t>自衛隊京都地方協力本部宇治地域事務所</t>
    <rPh sb="0" eb="3">
      <t>ジエイタイ</t>
    </rPh>
    <rPh sb="3" eb="5">
      <t>キョウト</t>
    </rPh>
    <rPh sb="5" eb="7">
      <t>チホウ</t>
    </rPh>
    <rPh sb="7" eb="9">
      <t>キョウリョク</t>
    </rPh>
    <rPh sb="9" eb="11">
      <t>ホンブ</t>
    </rPh>
    <rPh sb="11" eb="13">
      <t>ウジ</t>
    </rPh>
    <rPh sb="13" eb="15">
      <t>チイキ</t>
    </rPh>
    <rPh sb="15" eb="18">
      <t>ジムショ</t>
    </rPh>
    <phoneticPr fontId="3"/>
  </si>
  <si>
    <t>自衛隊京都地方協力本部亀岡募集案内所</t>
    <rPh sb="0" eb="3">
      <t>ジエイタイ</t>
    </rPh>
    <rPh sb="3" eb="5">
      <t>キョウト</t>
    </rPh>
    <rPh sb="5" eb="7">
      <t>チホウ</t>
    </rPh>
    <rPh sb="7" eb="9">
      <t>キョウリョク</t>
    </rPh>
    <rPh sb="9" eb="11">
      <t>ホンブ</t>
    </rPh>
    <rPh sb="11" eb="13">
      <t>カメオカ</t>
    </rPh>
    <rPh sb="13" eb="15">
      <t>ボシュウ</t>
    </rPh>
    <rPh sb="15" eb="18">
      <t>アンナイショ</t>
    </rPh>
    <phoneticPr fontId="3"/>
  </si>
  <si>
    <t>自衛隊京都地方協力本部河原町募集案内所</t>
    <rPh sb="0" eb="3">
      <t>ジエイタイ</t>
    </rPh>
    <rPh sb="3" eb="5">
      <t>キョウト</t>
    </rPh>
    <rPh sb="5" eb="7">
      <t>チホウ</t>
    </rPh>
    <rPh sb="7" eb="9">
      <t>キョウリョク</t>
    </rPh>
    <rPh sb="9" eb="11">
      <t>ホンブ</t>
    </rPh>
    <rPh sb="11" eb="14">
      <t>カワラマチ</t>
    </rPh>
    <rPh sb="14" eb="16">
      <t>ボシュウ</t>
    </rPh>
    <rPh sb="16" eb="19">
      <t>アンナイショ</t>
    </rPh>
    <phoneticPr fontId="3"/>
  </si>
  <si>
    <t>自衛隊京都地方協力本部京都募集案内所</t>
    <rPh sb="0" eb="3">
      <t>ジエイタイ</t>
    </rPh>
    <rPh sb="3" eb="5">
      <t>キョウト</t>
    </rPh>
    <rPh sb="5" eb="7">
      <t>チホウ</t>
    </rPh>
    <rPh sb="7" eb="9">
      <t>キョウリョク</t>
    </rPh>
    <rPh sb="9" eb="11">
      <t>ホンブ</t>
    </rPh>
    <rPh sb="11" eb="13">
      <t>キョウト</t>
    </rPh>
    <rPh sb="13" eb="15">
      <t>ボシュウ</t>
    </rPh>
    <rPh sb="15" eb="18">
      <t>アンナイショ</t>
    </rPh>
    <phoneticPr fontId="3"/>
  </si>
  <si>
    <t>自衛隊京都地方協力本部舞鶴地域事務所</t>
    <rPh sb="0" eb="3">
      <t>ジエイタイ</t>
    </rPh>
    <rPh sb="3" eb="5">
      <t>キョウト</t>
    </rPh>
    <rPh sb="5" eb="7">
      <t>チホウ</t>
    </rPh>
    <rPh sb="7" eb="9">
      <t>キョウリョク</t>
    </rPh>
    <rPh sb="9" eb="11">
      <t>ホンブ</t>
    </rPh>
    <rPh sb="11" eb="13">
      <t>マイヅル</t>
    </rPh>
    <rPh sb="13" eb="15">
      <t>チイキ</t>
    </rPh>
    <rPh sb="15" eb="17">
      <t>ジム</t>
    </rPh>
    <rPh sb="17" eb="18">
      <t>ショ</t>
    </rPh>
    <phoneticPr fontId="3"/>
  </si>
  <si>
    <t>自衛隊奈良地方協力本部</t>
    <rPh sb="0" eb="3">
      <t>ジエイタイ</t>
    </rPh>
    <rPh sb="3" eb="5">
      <t>ナラ</t>
    </rPh>
    <rPh sb="5" eb="7">
      <t>チホウ</t>
    </rPh>
    <rPh sb="7" eb="9">
      <t>キョウリョク</t>
    </rPh>
    <rPh sb="9" eb="11">
      <t>ホンブ</t>
    </rPh>
    <phoneticPr fontId="3"/>
  </si>
  <si>
    <t>自衛隊奈良地方協力本部奈良募集案内所</t>
    <rPh sb="0" eb="3">
      <t>ジエイタイ</t>
    </rPh>
    <rPh sb="3" eb="5">
      <t>ナラ</t>
    </rPh>
    <rPh sb="5" eb="7">
      <t>チホウ</t>
    </rPh>
    <rPh sb="7" eb="9">
      <t>キョウリョク</t>
    </rPh>
    <rPh sb="9" eb="11">
      <t>ホンブ</t>
    </rPh>
    <rPh sb="11" eb="13">
      <t>ナラ</t>
    </rPh>
    <rPh sb="13" eb="15">
      <t>ボシュウ</t>
    </rPh>
    <rPh sb="15" eb="18">
      <t>アンナイショ</t>
    </rPh>
    <phoneticPr fontId="3"/>
  </si>
  <si>
    <t>自衛隊奈良地方協力本部天理募集案内所</t>
    <rPh sb="0" eb="3">
      <t>ジエイタイ</t>
    </rPh>
    <rPh sb="3" eb="5">
      <t>ナラ</t>
    </rPh>
    <rPh sb="5" eb="7">
      <t>チホウ</t>
    </rPh>
    <rPh sb="7" eb="9">
      <t>キョウリョク</t>
    </rPh>
    <rPh sb="9" eb="11">
      <t>ホンブ</t>
    </rPh>
    <rPh sb="11" eb="13">
      <t>テンリ</t>
    </rPh>
    <rPh sb="13" eb="15">
      <t>ボシュウ</t>
    </rPh>
    <rPh sb="15" eb="18">
      <t>アンナイショ</t>
    </rPh>
    <phoneticPr fontId="3"/>
  </si>
  <si>
    <t>自衛隊奈良地方協力本部橿原地域事務所</t>
    <rPh sb="0" eb="3">
      <t>ジエイタイ</t>
    </rPh>
    <rPh sb="3" eb="5">
      <t>ナラ</t>
    </rPh>
    <rPh sb="5" eb="7">
      <t>チホウ</t>
    </rPh>
    <rPh sb="7" eb="9">
      <t>キョウリョク</t>
    </rPh>
    <rPh sb="9" eb="11">
      <t>ホンブ</t>
    </rPh>
    <rPh sb="11" eb="13">
      <t>カシハラ</t>
    </rPh>
    <rPh sb="13" eb="15">
      <t>チイキ</t>
    </rPh>
    <rPh sb="15" eb="18">
      <t>ジムショ</t>
    </rPh>
    <phoneticPr fontId="3"/>
  </si>
  <si>
    <t>自衛隊奈良地方協力本部五條地域事務所</t>
    <rPh sb="0" eb="3">
      <t>ジエイタイ</t>
    </rPh>
    <rPh sb="3" eb="5">
      <t>ナラ</t>
    </rPh>
    <rPh sb="5" eb="7">
      <t>チホウ</t>
    </rPh>
    <rPh sb="7" eb="9">
      <t>キョウリョク</t>
    </rPh>
    <rPh sb="9" eb="11">
      <t>ホンブ</t>
    </rPh>
    <rPh sb="11" eb="13">
      <t>ゴジョウ</t>
    </rPh>
    <rPh sb="13" eb="15">
      <t>チイキ</t>
    </rPh>
    <rPh sb="15" eb="18">
      <t>ジムショ</t>
    </rPh>
    <phoneticPr fontId="3"/>
  </si>
  <si>
    <t>自衛隊和歌山地方協力本部</t>
    <rPh sb="0" eb="3">
      <t>ジエイタイ</t>
    </rPh>
    <rPh sb="3" eb="6">
      <t>ワカヤマ</t>
    </rPh>
    <rPh sb="6" eb="8">
      <t>チホウ</t>
    </rPh>
    <rPh sb="8" eb="10">
      <t>キョウリョク</t>
    </rPh>
    <rPh sb="10" eb="12">
      <t>ホンブ</t>
    </rPh>
    <phoneticPr fontId="3"/>
  </si>
  <si>
    <t>自衛隊和歌山地方協力本部橋本地域事務所</t>
    <rPh sb="0" eb="3">
      <t>ジエイタイ</t>
    </rPh>
    <rPh sb="3" eb="6">
      <t>ワカヤマ</t>
    </rPh>
    <rPh sb="6" eb="8">
      <t>チホウ</t>
    </rPh>
    <rPh sb="8" eb="10">
      <t>キョウリョク</t>
    </rPh>
    <rPh sb="10" eb="12">
      <t>ホンブ</t>
    </rPh>
    <rPh sb="12" eb="14">
      <t>ハシモト</t>
    </rPh>
    <rPh sb="14" eb="16">
      <t>チイキ</t>
    </rPh>
    <rPh sb="16" eb="19">
      <t>ジムショ</t>
    </rPh>
    <phoneticPr fontId="3"/>
  </si>
  <si>
    <t>自衛隊和歌山地方協力本部御坊地域事務所</t>
    <rPh sb="0" eb="3">
      <t>ジエイタイ</t>
    </rPh>
    <rPh sb="3" eb="6">
      <t>ワカヤマ</t>
    </rPh>
    <rPh sb="6" eb="8">
      <t>チホウ</t>
    </rPh>
    <rPh sb="8" eb="10">
      <t>キョウリョク</t>
    </rPh>
    <rPh sb="10" eb="12">
      <t>ホンブ</t>
    </rPh>
    <rPh sb="12" eb="14">
      <t>ゴボウ</t>
    </rPh>
    <rPh sb="14" eb="16">
      <t>チイキ</t>
    </rPh>
    <rPh sb="16" eb="19">
      <t>ジムショ</t>
    </rPh>
    <phoneticPr fontId="3"/>
  </si>
  <si>
    <t>自衛隊和歌山地方協力本部田辺地域事務所</t>
    <rPh sb="0" eb="3">
      <t>ジエイタイ</t>
    </rPh>
    <rPh sb="3" eb="6">
      <t>ワカヤマ</t>
    </rPh>
    <rPh sb="6" eb="8">
      <t>チホウ</t>
    </rPh>
    <rPh sb="8" eb="10">
      <t>キョウリョク</t>
    </rPh>
    <rPh sb="10" eb="12">
      <t>ホンブ</t>
    </rPh>
    <rPh sb="12" eb="14">
      <t>タナベ</t>
    </rPh>
    <rPh sb="14" eb="16">
      <t>チイキ</t>
    </rPh>
    <rPh sb="16" eb="19">
      <t>ジムショ</t>
    </rPh>
    <phoneticPr fontId="3"/>
  </si>
  <si>
    <t>自衛隊和歌山地方協力本部新宮地域事務所</t>
    <rPh sb="0" eb="3">
      <t>ジエイタイ</t>
    </rPh>
    <rPh sb="3" eb="6">
      <t>ワカヤマ</t>
    </rPh>
    <rPh sb="6" eb="8">
      <t>チホウ</t>
    </rPh>
    <rPh sb="8" eb="10">
      <t>キョウリョク</t>
    </rPh>
    <rPh sb="10" eb="12">
      <t>ホンブ</t>
    </rPh>
    <rPh sb="12" eb="14">
      <t>シングウ</t>
    </rPh>
    <rPh sb="14" eb="16">
      <t>チイキ</t>
    </rPh>
    <rPh sb="16" eb="19">
      <t>ジムショ</t>
    </rPh>
    <phoneticPr fontId="3"/>
  </si>
  <si>
    <t>自衛隊和歌山地方協力本部和歌山募集案内所</t>
    <rPh sb="0" eb="3">
      <t>ジエイタイ</t>
    </rPh>
    <rPh sb="3" eb="6">
      <t>ワカヤマ</t>
    </rPh>
    <rPh sb="6" eb="8">
      <t>チホウ</t>
    </rPh>
    <rPh sb="8" eb="10">
      <t>キョウリョク</t>
    </rPh>
    <rPh sb="10" eb="12">
      <t>ホンブ</t>
    </rPh>
    <rPh sb="12" eb="15">
      <t>ワカヤマ</t>
    </rPh>
    <rPh sb="15" eb="17">
      <t>ボシュウ</t>
    </rPh>
    <rPh sb="17" eb="20">
      <t>アンナイショ</t>
    </rPh>
    <phoneticPr fontId="3"/>
  </si>
  <si>
    <t>自衛隊和歌山地方協力本部有田募集案内所</t>
    <rPh sb="0" eb="3">
      <t>ジエイタイ</t>
    </rPh>
    <rPh sb="3" eb="6">
      <t>ワカヤマ</t>
    </rPh>
    <rPh sb="6" eb="8">
      <t>チホウ</t>
    </rPh>
    <rPh sb="8" eb="10">
      <t>キョウリョク</t>
    </rPh>
    <rPh sb="10" eb="12">
      <t>ホンブ</t>
    </rPh>
    <rPh sb="12" eb="14">
      <t>アリタ</t>
    </rPh>
    <rPh sb="14" eb="16">
      <t>ボシュウ</t>
    </rPh>
    <rPh sb="16" eb="18">
      <t>アンナイ</t>
    </rPh>
    <rPh sb="18" eb="19">
      <t>ジョ</t>
    </rPh>
    <phoneticPr fontId="3"/>
  </si>
  <si>
    <t>自衛隊大阪地方協力本部</t>
    <rPh sb="0" eb="3">
      <t>ジエイタイ</t>
    </rPh>
    <rPh sb="3" eb="5">
      <t>オオサカ</t>
    </rPh>
    <rPh sb="5" eb="7">
      <t>チホウ</t>
    </rPh>
    <rPh sb="7" eb="9">
      <t>キョウリョク</t>
    </rPh>
    <rPh sb="9" eb="11">
      <t>ホンブ</t>
    </rPh>
    <phoneticPr fontId="3"/>
  </si>
  <si>
    <t>自衛隊大阪地方協力本部阿倍野出張所</t>
    <rPh sb="0" eb="3">
      <t>ジエイタイ</t>
    </rPh>
    <rPh sb="3" eb="5">
      <t>オオサカ</t>
    </rPh>
    <rPh sb="5" eb="7">
      <t>チホウ</t>
    </rPh>
    <rPh sb="7" eb="9">
      <t>キョウリョク</t>
    </rPh>
    <rPh sb="9" eb="11">
      <t>ホンブ</t>
    </rPh>
    <rPh sb="11" eb="14">
      <t>アベノ</t>
    </rPh>
    <rPh sb="14" eb="17">
      <t>シュッチョウショ</t>
    </rPh>
    <phoneticPr fontId="3"/>
  </si>
  <si>
    <t>自衛隊大阪地方協力本部堺出張所</t>
    <rPh sb="0" eb="3">
      <t>ジエイタイ</t>
    </rPh>
    <rPh sb="3" eb="5">
      <t>オオサカ</t>
    </rPh>
    <rPh sb="5" eb="7">
      <t>チホウ</t>
    </rPh>
    <rPh sb="7" eb="9">
      <t>キョウリョク</t>
    </rPh>
    <rPh sb="9" eb="11">
      <t>ホンブ</t>
    </rPh>
    <rPh sb="11" eb="12">
      <t>サカイ</t>
    </rPh>
    <rPh sb="12" eb="15">
      <t>シュッチョウショ</t>
    </rPh>
    <phoneticPr fontId="3"/>
  </si>
  <si>
    <t>自衛隊大阪地方協力本部東大阪地域事務所</t>
    <rPh sb="0" eb="3">
      <t>ジエイタイ</t>
    </rPh>
    <rPh sb="3" eb="5">
      <t>オオサカ</t>
    </rPh>
    <rPh sb="5" eb="7">
      <t>チホウ</t>
    </rPh>
    <rPh sb="7" eb="9">
      <t>キョウリョク</t>
    </rPh>
    <rPh sb="9" eb="11">
      <t>ホンブ</t>
    </rPh>
    <rPh sb="11" eb="14">
      <t>ヒガシオオサカ</t>
    </rPh>
    <rPh sb="14" eb="16">
      <t>チイキ</t>
    </rPh>
    <rPh sb="16" eb="19">
      <t>ジムショ</t>
    </rPh>
    <phoneticPr fontId="3"/>
  </si>
  <si>
    <t>自衛隊大阪地方協力本部茨木地域事務所</t>
    <rPh sb="0" eb="3">
      <t>ジエイタイ</t>
    </rPh>
    <rPh sb="3" eb="5">
      <t>オオサカ</t>
    </rPh>
    <rPh sb="5" eb="7">
      <t>チホウ</t>
    </rPh>
    <rPh sb="7" eb="9">
      <t>キョウリョク</t>
    </rPh>
    <rPh sb="9" eb="11">
      <t>ホンブ</t>
    </rPh>
    <rPh sb="11" eb="13">
      <t>イバラギ</t>
    </rPh>
    <rPh sb="13" eb="15">
      <t>チイキ</t>
    </rPh>
    <rPh sb="15" eb="18">
      <t>ジムショ</t>
    </rPh>
    <phoneticPr fontId="3"/>
  </si>
  <si>
    <t>自衛隊大阪地方協力本部富田林地域事務所</t>
    <rPh sb="0" eb="3">
      <t>ジエイタイ</t>
    </rPh>
    <rPh sb="3" eb="5">
      <t>オオサカ</t>
    </rPh>
    <rPh sb="5" eb="7">
      <t>チホウ</t>
    </rPh>
    <rPh sb="7" eb="9">
      <t>キョウリョク</t>
    </rPh>
    <rPh sb="9" eb="11">
      <t>ホンブ</t>
    </rPh>
    <rPh sb="11" eb="14">
      <t>トンダバヤシ</t>
    </rPh>
    <rPh sb="14" eb="16">
      <t>チイキ</t>
    </rPh>
    <rPh sb="16" eb="19">
      <t>ジムショ</t>
    </rPh>
    <phoneticPr fontId="3"/>
  </si>
  <si>
    <t>自衛隊大阪地方協力本部岸和田地域事務所</t>
    <rPh sb="0" eb="3">
      <t>ジエイタイ</t>
    </rPh>
    <rPh sb="3" eb="5">
      <t>オオサカ</t>
    </rPh>
    <rPh sb="5" eb="7">
      <t>チホウ</t>
    </rPh>
    <rPh sb="7" eb="9">
      <t>キョウリョク</t>
    </rPh>
    <rPh sb="9" eb="11">
      <t>ホンブ</t>
    </rPh>
    <rPh sb="11" eb="14">
      <t>キシワダ</t>
    </rPh>
    <rPh sb="14" eb="16">
      <t>チイキ</t>
    </rPh>
    <rPh sb="16" eb="19">
      <t>ジムショ</t>
    </rPh>
    <phoneticPr fontId="3"/>
  </si>
  <si>
    <t>自衛隊大阪地方協力本部梅田募集案内所</t>
    <rPh sb="0" eb="3">
      <t>ジエイタイ</t>
    </rPh>
    <rPh sb="3" eb="5">
      <t>オオサカ</t>
    </rPh>
    <rPh sb="5" eb="7">
      <t>チホウ</t>
    </rPh>
    <rPh sb="7" eb="9">
      <t>キョウリョク</t>
    </rPh>
    <rPh sb="9" eb="11">
      <t>ホンブ</t>
    </rPh>
    <rPh sb="11" eb="13">
      <t>ウメダ</t>
    </rPh>
    <rPh sb="13" eb="15">
      <t>ボシュウ</t>
    </rPh>
    <rPh sb="15" eb="18">
      <t>アンナイショ</t>
    </rPh>
    <phoneticPr fontId="3"/>
  </si>
  <si>
    <t>自衛隊大阪地方協力本部天王寺募集案内所</t>
    <rPh sb="0" eb="3">
      <t>ジエイタイ</t>
    </rPh>
    <rPh sb="3" eb="5">
      <t>オオサカ</t>
    </rPh>
    <rPh sb="5" eb="7">
      <t>チホウ</t>
    </rPh>
    <rPh sb="7" eb="9">
      <t>キョウリョク</t>
    </rPh>
    <rPh sb="9" eb="11">
      <t>ホンブ</t>
    </rPh>
    <rPh sb="11" eb="14">
      <t>テンノウジ</t>
    </rPh>
    <rPh sb="14" eb="16">
      <t>ボシュウ</t>
    </rPh>
    <rPh sb="16" eb="19">
      <t>アンナイショ</t>
    </rPh>
    <phoneticPr fontId="3"/>
  </si>
  <si>
    <t>自衛隊大阪地方協力本部ミナミ募集案内所</t>
    <rPh sb="0" eb="3">
      <t>ジエイタイ</t>
    </rPh>
    <rPh sb="3" eb="5">
      <t>オオサカ</t>
    </rPh>
    <rPh sb="5" eb="7">
      <t>チホウ</t>
    </rPh>
    <rPh sb="7" eb="9">
      <t>キョウリョク</t>
    </rPh>
    <rPh sb="9" eb="11">
      <t>ホンブ</t>
    </rPh>
    <rPh sb="14" eb="16">
      <t>ボシュウ</t>
    </rPh>
    <rPh sb="16" eb="19">
      <t>アンナイショ</t>
    </rPh>
    <phoneticPr fontId="3"/>
  </si>
  <si>
    <t>自衛隊大阪地方協力本部京橋募集案内所</t>
    <rPh sb="0" eb="3">
      <t>ジエイタイ</t>
    </rPh>
    <rPh sb="3" eb="5">
      <t>オオサカ</t>
    </rPh>
    <rPh sb="5" eb="7">
      <t>チホウ</t>
    </rPh>
    <rPh sb="7" eb="9">
      <t>キョウリョク</t>
    </rPh>
    <rPh sb="9" eb="11">
      <t>ホンブ</t>
    </rPh>
    <rPh sb="11" eb="13">
      <t>キョウバシ</t>
    </rPh>
    <rPh sb="13" eb="15">
      <t>ボシュウ</t>
    </rPh>
    <rPh sb="15" eb="18">
      <t>アンナイショ</t>
    </rPh>
    <phoneticPr fontId="3"/>
  </si>
  <si>
    <t>自衛隊大阪地方協力本部ナンバ募集案内所</t>
    <rPh sb="0" eb="3">
      <t>ジエイタイ</t>
    </rPh>
    <rPh sb="3" eb="5">
      <t>オオサカ</t>
    </rPh>
    <rPh sb="5" eb="7">
      <t>チホウ</t>
    </rPh>
    <rPh sb="7" eb="9">
      <t>キョウリョク</t>
    </rPh>
    <rPh sb="9" eb="11">
      <t>ホンブ</t>
    </rPh>
    <rPh sb="14" eb="16">
      <t>ボシュウ</t>
    </rPh>
    <rPh sb="16" eb="19">
      <t>アンナイショ</t>
    </rPh>
    <phoneticPr fontId="3"/>
  </si>
  <si>
    <t>自衛隊大阪地方協力本部十三募集案内所</t>
    <rPh sb="0" eb="3">
      <t>ジエイタイ</t>
    </rPh>
    <rPh sb="3" eb="5">
      <t>オオサカ</t>
    </rPh>
    <rPh sb="5" eb="7">
      <t>チホウ</t>
    </rPh>
    <rPh sb="7" eb="9">
      <t>キョウリョク</t>
    </rPh>
    <rPh sb="9" eb="11">
      <t>ホンブ</t>
    </rPh>
    <rPh sb="11" eb="13">
      <t>ジュウソウ</t>
    </rPh>
    <rPh sb="13" eb="15">
      <t>ボシュウ</t>
    </rPh>
    <rPh sb="15" eb="18">
      <t>アンナイショ</t>
    </rPh>
    <phoneticPr fontId="3"/>
  </si>
  <si>
    <t>自衛隊大阪地方協力本部豊中募集案内所</t>
    <rPh sb="0" eb="3">
      <t>ジエイタイ</t>
    </rPh>
    <rPh sb="3" eb="5">
      <t>オオサカ</t>
    </rPh>
    <rPh sb="5" eb="7">
      <t>チホウ</t>
    </rPh>
    <rPh sb="7" eb="9">
      <t>キョウリョク</t>
    </rPh>
    <rPh sb="9" eb="11">
      <t>ホンブ</t>
    </rPh>
    <rPh sb="11" eb="13">
      <t>トヨナカ</t>
    </rPh>
    <rPh sb="13" eb="15">
      <t>ボシュウ</t>
    </rPh>
    <rPh sb="15" eb="18">
      <t>アンナイショ</t>
    </rPh>
    <phoneticPr fontId="3"/>
  </si>
  <si>
    <t>自衛隊大阪地方協力本部谷九募集案内所</t>
    <rPh sb="0" eb="3">
      <t>ジエイタイ</t>
    </rPh>
    <rPh sb="3" eb="5">
      <t>オオサカ</t>
    </rPh>
    <rPh sb="5" eb="7">
      <t>チホウ</t>
    </rPh>
    <rPh sb="7" eb="9">
      <t>キョウリョク</t>
    </rPh>
    <rPh sb="9" eb="11">
      <t>ホンブ</t>
    </rPh>
    <rPh sb="11" eb="13">
      <t>タニキュウ</t>
    </rPh>
    <rPh sb="13" eb="15">
      <t>ボシュウ</t>
    </rPh>
    <rPh sb="15" eb="18">
      <t>アンナイショ</t>
    </rPh>
    <phoneticPr fontId="3"/>
  </si>
  <si>
    <t>自衛隊大阪地方協力本部守口出張所</t>
    <rPh sb="0" eb="3">
      <t>ジエイタイ</t>
    </rPh>
    <rPh sb="3" eb="5">
      <t>オオサカ</t>
    </rPh>
    <rPh sb="5" eb="7">
      <t>チホウ</t>
    </rPh>
    <rPh sb="7" eb="9">
      <t>キョウリョク</t>
    </rPh>
    <rPh sb="9" eb="11">
      <t>ホンブ</t>
    </rPh>
    <rPh sb="11" eb="13">
      <t>モリグチ</t>
    </rPh>
    <rPh sb="13" eb="16">
      <t>シュッチョウショ</t>
    </rPh>
    <phoneticPr fontId="3"/>
  </si>
  <si>
    <t>自衛隊兵庫地方協力本部</t>
    <rPh sb="0" eb="3">
      <t>ジエイタイ</t>
    </rPh>
    <rPh sb="3" eb="5">
      <t>ヒョウゴ</t>
    </rPh>
    <rPh sb="5" eb="7">
      <t>チホウ</t>
    </rPh>
    <rPh sb="7" eb="9">
      <t>キョウリョク</t>
    </rPh>
    <rPh sb="9" eb="11">
      <t>ホンブ</t>
    </rPh>
    <phoneticPr fontId="3"/>
  </si>
  <si>
    <t>自衛隊兵庫地方協力本部伊丹地域事務所</t>
    <rPh sb="0" eb="3">
      <t>ジエイタイ</t>
    </rPh>
    <rPh sb="3" eb="5">
      <t>ヒョウゴ</t>
    </rPh>
    <rPh sb="5" eb="7">
      <t>チホウ</t>
    </rPh>
    <rPh sb="7" eb="9">
      <t>キョウリョク</t>
    </rPh>
    <rPh sb="9" eb="11">
      <t>ホンブ</t>
    </rPh>
    <rPh sb="11" eb="13">
      <t>イタミ</t>
    </rPh>
    <rPh sb="13" eb="15">
      <t>チイキ</t>
    </rPh>
    <rPh sb="15" eb="18">
      <t>ジムショ</t>
    </rPh>
    <phoneticPr fontId="3"/>
  </si>
  <si>
    <t>自衛隊兵庫地方協力本部西宮地域事務所</t>
    <rPh sb="0" eb="3">
      <t>ジエイタイ</t>
    </rPh>
    <rPh sb="3" eb="5">
      <t>ヒョウゴ</t>
    </rPh>
    <rPh sb="5" eb="7">
      <t>チホウ</t>
    </rPh>
    <rPh sb="7" eb="9">
      <t>キョウリョク</t>
    </rPh>
    <rPh sb="9" eb="11">
      <t>ホンブ</t>
    </rPh>
    <rPh sb="11" eb="13">
      <t>ニシノミヤ</t>
    </rPh>
    <rPh sb="13" eb="15">
      <t>チイキ</t>
    </rPh>
    <rPh sb="15" eb="18">
      <t>ジムショ</t>
    </rPh>
    <phoneticPr fontId="3"/>
  </si>
  <si>
    <t>自衛隊兵庫地方協力本部柏原地域事務所</t>
    <rPh sb="0" eb="3">
      <t>ジエイタイ</t>
    </rPh>
    <rPh sb="3" eb="5">
      <t>ヒョウゴ</t>
    </rPh>
    <rPh sb="5" eb="7">
      <t>チホウ</t>
    </rPh>
    <rPh sb="7" eb="9">
      <t>キョウリョク</t>
    </rPh>
    <rPh sb="9" eb="11">
      <t>ホンブ</t>
    </rPh>
    <rPh sb="11" eb="13">
      <t>カシワラ</t>
    </rPh>
    <rPh sb="13" eb="15">
      <t>チイキ</t>
    </rPh>
    <rPh sb="15" eb="18">
      <t>ジムショ</t>
    </rPh>
    <phoneticPr fontId="3"/>
  </si>
  <si>
    <t>自衛隊兵庫地方協力本部神戸出張所</t>
    <rPh sb="0" eb="3">
      <t>ジエイタイ</t>
    </rPh>
    <rPh sb="3" eb="5">
      <t>ヒョウゴ</t>
    </rPh>
    <rPh sb="5" eb="7">
      <t>チホウ</t>
    </rPh>
    <rPh sb="7" eb="9">
      <t>キョウリョク</t>
    </rPh>
    <rPh sb="9" eb="11">
      <t>ホンブ</t>
    </rPh>
    <rPh sb="11" eb="13">
      <t>コウベ</t>
    </rPh>
    <rPh sb="13" eb="16">
      <t>シュッチョウショ</t>
    </rPh>
    <phoneticPr fontId="3"/>
  </si>
  <si>
    <t>自衛隊兵庫地方協力本部北神戸募集案内所</t>
    <rPh sb="0" eb="3">
      <t>ジエイタイ</t>
    </rPh>
    <rPh sb="3" eb="5">
      <t>ヒョウゴ</t>
    </rPh>
    <rPh sb="5" eb="7">
      <t>チホウ</t>
    </rPh>
    <rPh sb="7" eb="9">
      <t>キョウリョク</t>
    </rPh>
    <rPh sb="9" eb="11">
      <t>ホンブ</t>
    </rPh>
    <rPh sb="11" eb="12">
      <t>キタ</t>
    </rPh>
    <rPh sb="12" eb="14">
      <t>コウベ</t>
    </rPh>
    <rPh sb="14" eb="16">
      <t>ボシュウ</t>
    </rPh>
    <rPh sb="16" eb="19">
      <t>アンナイショ</t>
    </rPh>
    <phoneticPr fontId="3"/>
  </si>
  <si>
    <t>自衛隊兵庫地方協力本部西神戸募集案内所</t>
    <rPh sb="0" eb="3">
      <t>ジエイタイ</t>
    </rPh>
    <rPh sb="3" eb="5">
      <t>ヒョウゴ</t>
    </rPh>
    <rPh sb="5" eb="7">
      <t>チホウ</t>
    </rPh>
    <rPh sb="7" eb="9">
      <t>キョウリョク</t>
    </rPh>
    <rPh sb="9" eb="11">
      <t>ホンブ</t>
    </rPh>
    <rPh sb="11" eb="12">
      <t>ニシ</t>
    </rPh>
    <rPh sb="12" eb="14">
      <t>コウベ</t>
    </rPh>
    <rPh sb="14" eb="16">
      <t>ボシュウ</t>
    </rPh>
    <rPh sb="16" eb="19">
      <t>アンナイショ</t>
    </rPh>
    <phoneticPr fontId="3"/>
  </si>
  <si>
    <t>自衛隊兵庫地方協力本部加古川地域事務所</t>
    <rPh sb="0" eb="3">
      <t>ジエイタイ</t>
    </rPh>
    <rPh sb="3" eb="5">
      <t>ヒョウゴ</t>
    </rPh>
    <rPh sb="5" eb="7">
      <t>チホウ</t>
    </rPh>
    <rPh sb="7" eb="9">
      <t>キョウリョク</t>
    </rPh>
    <rPh sb="9" eb="11">
      <t>ホンブ</t>
    </rPh>
    <rPh sb="11" eb="14">
      <t>カコガワ</t>
    </rPh>
    <rPh sb="14" eb="16">
      <t>チイキ</t>
    </rPh>
    <rPh sb="16" eb="19">
      <t>ジムショ</t>
    </rPh>
    <phoneticPr fontId="3"/>
  </si>
  <si>
    <t>自衛隊兵庫地方協力本部姫路地域事務所</t>
    <rPh sb="0" eb="3">
      <t>ジエイタイ</t>
    </rPh>
    <rPh sb="3" eb="5">
      <t>ヒョウゴ</t>
    </rPh>
    <rPh sb="5" eb="7">
      <t>チホウ</t>
    </rPh>
    <rPh sb="7" eb="9">
      <t>キョウリョク</t>
    </rPh>
    <rPh sb="9" eb="11">
      <t>ホンブ</t>
    </rPh>
    <rPh sb="11" eb="13">
      <t>ヒメジ</t>
    </rPh>
    <rPh sb="13" eb="15">
      <t>チイキ</t>
    </rPh>
    <rPh sb="15" eb="18">
      <t>ジムショ</t>
    </rPh>
    <phoneticPr fontId="3"/>
  </si>
  <si>
    <t>自衛隊兵庫地方協力本部相生地域事務所</t>
    <rPh sb="0" eb="3">
      <t>ジエイタイ</t>
    </rPh>
    <rPh sb="3" eb="5">
      <t>ヒョウゴ</t>
    </rPh>
    <rPh sb="5" eb="7">
      <t>チホウ</t>
    </rPh>
    <rPh sb="7" eb="9">
      <t>キョウリョク</t>
    </rPh>
    <rPh sb="9" eb="11">
      <t>ホンブ</t>
    </rPh>
    <rPh sb="11" eb="13">
      <t>アイオイ</t>
    </rPh>
    <rPh sb="13" eb="15">
      <t>チイキ</t>
    </rPh>
    <rPh sb="15" eb="18">
      <t>ジムショ</t>
    </rPh>
    <phoneticPr fontId="3"/>
  </si>
  <si>
    <t>自衛隊兵庫地方協力本部豊岡出張所</t>
    <rPh sb="0" eb="3">
      <t>ジエイタイ</t>
    </rPh>
    <rPh sb="3" eb="5">
      <t>ヒョウゴ</t>
    </rPh>
    <rPh sb="5" eb="7">
      <t>チホウ</t>
    </rPh>
    <rPh sb="7" eb="9">
      <t>キョウリョク</t>
    </rPh>
    <rPh sb="9" eb="11">
      <t>ホンブ</t>
    </rPh>
    <rPh sb="11" eb="13">
      <t>トヨオカ</t>
    </rPh>
    <rPh sb="13" eb="16">
      <t>シュッチョウショ</t>
    </rPh>
    <phoneticPr fontId="3"/>
  </si>
  <si>
    <t>自衛隊鳥取地方協力本部</t>
    <rPh sb="0" eb="3">
      <t>ジエイタイ</t>
    </rPh>
    <rPh sb="3" eb="5">
      <t>トットリ</t>
    </rPh>
    <rPh sb="5" eb="7">
      <t>チホウ</t>
    </rPh>
    <rPh sb="7" eb="9">
      <t>キョウリョク</t>
    </rPh>
    <rPh sb="9" eb="11">
      <t>ホンブ</t>
    </rPh>
    <phoneticPr fontId="3"/>
  </si>
  <si>
    <t>自衛隊鳥取地方協力本部鳥取募集案内所</t>
    <rPh sb="0" eb="3">
      <t>ジエイタイ</t>
    </rPh>
    <rPh sb="3" eb="5">
      <t>トットリ</t>
    </rPh>
    <rPh sb="5" eb="7">
      <t>チホウ</t>
    </rPh>
    <rPh sb="7" eb="9">
      <t>キョウリョク</t>
    </rPh>
    <rPh sb="9" eb="11">
      <t>ホンブ</t>
    </rPh>
    <rPh sb="11" eb="13">
      <t>トットリ</t>
    </rPh>
    <rPh sb="13" eb="15">
      <t>ボシュウ</t>
    </rPh>
    <rPh sb="15" eb="18">
      <t>アンナイショ</t>
    </rPh>
    <phoneticPr fontId="3"/>
  </si>
  <si>
    <t>自衛隊鳥取地方協力本部倉吉地域事務所</t>
    <rPh sb="0" eb="3">
      <t>ジエイタイ</t>
    </rPh>
    <rPh sb="3" eb="5">
      <t>トットリ</t>
    </rPh>
    <rPh sb="5" eb="7">
      <t>チホウ</t>
    </rPh>
    <rPh sb="7" eb="9">
      <t>キョウリョク</t>
    </rPh>
    <rPh sb="9" eb="11">
      <t>ホンブ</t>
    </rPh>
    <rPh sb="11" eb="13">
      <t>クラヨシ</t>
    </rPh>
    <rPh sb="13" eb="15">
      <t>チイキ</t>
    </rPh>
    <rPh sb="15" eb="18">
      <t>ジムショ</t>
    </rPh>
    <phoneticPr fontId="3"/>
  </si>
  <si>
    <t>自衛隊鳥取地方協力本部米子地域事務所</t>
    <rPh sb="0" eb="3">
      <t>ジエイタイ</t>
    </rPh>
    <rPh sb="3" eb="5">
      <t>トットリ</t>
    </rPh>
    <rPh sb="5" eb="7">
      <t>チホウ</t>
    </rPh>
    <rPh sb="7" eb="9">
      <t>キョウリョク</t>
    </rPh>
    <rPh sb="9" eb="11">
      <t>ホンブ</t>
    </rPh>
    <rPh sb="11" eb="13">
      <t>ヨナゴ</t>
    </rPh>
    <rPh sb="13" eb="15">
      <t>チイキ</t>
    </rPh>
    <rPh sb="15" eb="18">
      <t>ジムショ</t>
    </rPh>
    <phoneticPr fontId="3"/>
  </si>
  <si>
    <t>自衛隊島根地方協力本部</t>
    <rPh sb="0" eb="3">
      <t>ジエイタイ</t>
    </rPh>
    <rPh sb="3" eb="5">
      <t>シマネ</t>
    </rPh>
    <rPh sb="5" eb="7">
      <t>チホウ</t>
    </rPh>
    <rPh sb="7" eb="9">
      <t>キョウリョク</t>
    </rPh>
    <rPh sb="9" eb="11">
      <t>ホンブ</t>
    </rPh>
    <phoneticPr fontId="3"/>
  </si>
  <si>
    <t>自衛隊島根地方協力本部松江募集案内所</t>
    <rPh sb="0" eb="3">
      <t>ジエイタイ</t>
    </rPh>
    <rPh sb="3" eb="5">
      <t>シマネ</t>
    </rPh>
    <rPh sb="5" eb="7">
      <t>チホウ</t>
    </rPh>
    <rPh sb="7" eb="9">
      <t>キョウリョク</t>
    </rPh>
    <rPh sb="9" eb="11">
      <t>ホンブ</t>
    </rPh>
    <rPh sb="11" eb="13">
      <t>マツエ</t>
    </rPh>
    <rPh sb="13" eb="15">
      <t>ボシュウ</t>
    </rPh>
    <rPh sb="15" eb="18">
      <t>アンナイショ</t>
    </rPh>
    <phoneticPr fontId="3"/>
  </si>
  <si>
    <t>自衛隊島根地方協力本部隠岐の島駐在員事務所</t>
    <rPh sb="0" eb="3">
      <t>ジエイタイ</t>
    </rPh>
    <rPh sb="3" eb="5">
      <t>シマネ</t>
    </rPh>
    <rPh sb="5" eb="7">
      <t>チホウ</t>
    </rPh>
    <rPh sb="7" eb="9">
      <t>キョウリョク</t>
    </rPh>
    <rPh sb="9" eb="11">
      <t>ホンブ</t>
    </rPh>
    <rPh sb="11" eb="13">
      <t>オキ</t>
    </rPh>
    <rPh sb="14" eb="15">
      <t>シマ</t>
    </rPh>
    <rPh sb="15" eb="18">
      <t>チュウザイイン</t>
    </rPh>
    <rPh sb="18" eb="21">
      <t>ジムショ</t>
    </rPh>
    <phoneticPr fontId="3"/>
  </si>
  <si>
    <t>自衛隊島根地方協力本部出雲地域事務所</t>
    <rPh sb="0" eb="3">
      <t>ジエイタイ</t>
    </rPh>
    <rPh sb="3" eb="5">
      <t>シマネ</t>
    </rPh>
    <rPh sb="5" eb="7">
      <t>チホウ</t>
    </rPh>
    <rPh sb="7" eb="9">
      <t>キョウリョク</t>
    </rPh>
    <rPh sb="9" eb="11">
      <t>ホンブ</t>
    </rPh>
    <rPh sb="11" eb="13">
      <t>イズモ</t>
    </rPh>
    <rPh sb="13" eb="15">
      <t>チイキ</t>
    </rPh>
    <rPh sb="15" eb="18">
      <t>ジムショ</t>
    </rPh>
    <phoneticPr fontId="3"/>
  </si>
  <si>
    <t>自衛隊島根地方協力本部大田地域事務所</t>
    <rPh sb="0" eb="3">
      <t>ジエイタイ</t>
    </rPh>
    <rPh sb="3" eb="5">
      <t>シマネ</t>
    </rPh>
    <rPh sb="5" eb="7">
      <t>チホウ</t>
    </rPh>
    <rPh sb="7" eb="9">
      <t>キョウリョク</t>
    </rPh>
    <rPh sb="9" eb="11">
      <t>ホンブ</t>
    </rPh>
    <rPh sb="11" eb="13">
      <t>オオタ</t>
    </rPh>
    <rPh sb="13" eb="15">
      <t>チイキ</t>
    </rPh>
    <rPh sb="15" eb="18">
      <t>ジムショ</t>
    </rPh>
    <phoneticPr fontId="3"/>
  </si>
  <si>
    <t>自衛隊島根地方協力本部浜田出張所</t>
    <rPh sb="0" eb="3">
      <t>ジエイタイ</t>
    </rPh>
    <rPh sb="3" eb="5">
      <t>シマネ</t>
    </rPh>
    <rPh sb="5" eb="7">
      <t>チホウ</t>
    </rPh>
    <rPh sb="7" eb="9">
      <t>キョウリョク</t>
    </rPh>
    <rPh sb="9" eb="11">
      <t>ホンブ</t>
    </rPh>
    <rPh sb="11" eb="13">
      <t>ハマダ</t>
    </rPh>
    <rPh sb="13" eb="16">
      <t>シュッチョウショ</t>
    </rPh>
    <phoneticPr fontId="3"/>
  </si>
  <si>
    <t>自衛隊島根地方協力本部益田地域事務所</t>
    <rPh sb="0" eb="3">
      <t>ジエイタイ</t>
    </rPh>
    <rPh sb="3" eb="5">
      <t>シマネ</t>
    </rPh>
    <rPh sb="5" eb="7">
      <t>チホウ</t>
    </rPh>
    <rPh sb="7" eb="9">
      <t>キョウリョク</t>
    </rPh>
    <rPh sb="9" eb="11">
      <t>ホンブ</t>
    </rPh>
    <rPh sb="11" eb="13">
      <t>マスダ</t>
    </rPh>
    <rPh sb="13" eb="15">
      <t>チイキ</t>
    </rPh>
    <rPh sb="15" eb="18">
      <t>ジムショ</t>
    </rPh>
    <phoneticPr fontId="3"/>
  </si>
  <si>
    <t>自衛隊岡山地方協力本部</t>
    <rPh sb="0" eb="3">
      <t>ジエイタイ</t>
    </rPh>
    <rPh sb="3" eb="5">
      <t>オカヤマ</t>
    </rPh>
    <rPh sb="5" eb="7">
      <t>チホウ</t>
    </rPh>
    <rPh sb="7" eb="9">
      <t>キョウリョク</t>
    </rPh>
    <rPh sb="9" eb="11">
      <t>ホンブ</t>
    </rPh>
    <phoneticPr fontId="3"/>
  </si>
  <si>
    <t>自衛隊岡山地方協力本部津山出張所</t>
    <rPh sb="0" eb="3">
      <t>ジエイタイ</t>
    </rPh>
    <rPh sb="3" eb="5">
      <t>オカヤマ</t>
    </rPh>
    <rPh sb="5" eb="7">
      <t>チホウ</t>
    </rPh>
    <rPh sb="7" eb="9">
      <t>キョウリョク</t>
    </rPh>
    <rPh sb="9" eb="11">
      <t>ホンブ</t>
    </rPh>
    <rPh sb="11" eb="13">
      <t>ツヤマ</t>
    </rPh>
    <rPh sb="13" eb="16">
      <t>シュッチョウショ</t>
    </rPh>
    <phoneticPr fontId="3"/>
  </si>
  <si>
    <t>自衛隊岡山地方協力本部岡山募集案内所</t>
    <rPh sb="0" eb="3">
      <t>ジエイタイ</t>
    </rPh>
    <rPh sb="3" eb="5">
      <t>オカヤマ</t>
    </rPh>
    <rPh sb="5" eb="7">
      <t>チホウ</t>
    </rPh>
    <rPh sb="7" eb="9">
      <t>キョウリョク</t>
    </rPh>
    <rPh sb="9" eb="11">
      <t>ホンブ</t>
    </rPh>
    <rPh sb="11" eb="13">
      <t>オカヤマ</t>
    </rPh>
    <rPh sb="13" eb="15">
      <t>ボシュウ</t>
    </rPh>
    <rPh sb="15" eb="17">
      <t>アンナイ</t>
    </rPh>
    <rPh sb="17" eb="18">
      <t>ジョ</t>
    </rPh>
    <phoneticPr fontId="3"/>
  </si>
  <si>
    <t>自衛隊岡山地方協力本部倉敷地域事務所</t>
    <rPh sb="0" eb="3">
      <t>ジエイタイ</t>
    </rPh>
    <rPh sb="3" eb="5">
      <t>オカヤマ</t>
    </rPh>
    <rPh sb="5" eb="7">
      <t>チホウ</t>
    </rPh>
    <rPh sb="7" eb="9">
      <t>キョウリョク</t>
    </rPh>
    <rPh sb="9" eb="11">
      <t>ホンブ</t>
    </rPh>
    <rPh sb="11" eb="13">
      <t>クラシキ</t>
    </rPh>
    <rPh sb="13" eb="15">
      <t>チイキ</t>
    </rPh>
    <rPh sb="15" eb="18">
      <t>ジムショ</t>
    </rPh>
    <phoneticPr fontId="3"/>
  </si>
  <si>
    <t>自衛隊岡山地方協力本部高梁地域事務所</t>
    <rPh sb="0" eb="3">
      <t>ジエイタイ</t>
    </rPh>
    <rPh sb="3" eb="5">
      <t>オカヤマ</t>
    </rPh>
    <rPh sb="5" eb="7">
      <t>チホウ</t>
    </rPh>
    <rPh sb="7" eb="9">
      <t>キョウリョク</t>
    </rPh>
    <rPh sb="9" eb="11">
      <t>ホンブ</t>
    </rPh>
    <rPh sb="11" eb="13">
      <t>タカハシ</t>
    </rPh>
    <rPh sb="13" eb="15">
      <t>チイキ</t>
    </rPh>
    <rPh sb="15" eb="18">
      <t>ジムショ</t>
    </rPh>
    <phoneticPr fontId="3"/>
  </si>
  <si>
    <t>自衛隊広島地方協力本部</t>
    <rPh sb="0" eb="3">
      <t>ジエイタイ</t>
    </rPh>
    <rPh sb="3" eb="5">
      <t>ヒロシマ</t>
    </rPh>
    <rPh sb="5" eb="7">
      <t>チホウ</t>
    </rPh>
    <rPh sb="7" eb="9">
      <t>キョウリョク</t>
    </rPh>
    <rPh sb="9" eb="11">
      <t>ホンブ</t>
    </rPh>
    <phoneticPr fontId="3"/>
  </si>
  <si>
    <t>自衛隊広島地方協力本部尾道出張所</t>
    <rPh sb="0" eb="3">
      <t>ジエイタイ</t>
    </rPh>
    <rPh sb="3" eb="5">
      <t>ヒロシマ</t>
    </rPh>
    <rPh sb="5" eb="7">
      <t>チホウ</t>
    </rPh>
    <rPh sb="7" eb="9">
      <t>キョウリョク</t>
    </rPh>
    <rPh sb="9" eb="11">
      <t>ホンブ</t>
    </rPh>
    <rPh sb="11" eb="13">
      <t>オノミチ</t>
    </rPh>
    <rPh sb="13" eb="16">
      <t>シュッチョウショ</t>
    </rPh>
    <phoneticPr fontId="3"/>
  </si>
  <si>
    <t>自衛隊広島地方協力本部三次地域事務所</t>
    <rPh sb="0" eb="3">
      <t>ジエイタイ</t>
    </rPh>
    <rPh sb="3" eb="5">
      <t>ヒロシマ</t>
    </rPh>
    <rPh sb="5" eb="7">
      <t>チホウ</t>
    </rPh>
    <rPh sb="7" eb="9">
      <t>キョウリョク</t>
    </rPh>
    <rPh sb="9" eb="11">
      <t>ホンブ</t>
    </rPh>
    <rPh sb="11" eb="13">
      <t>ミヨシ</t>
    </rPh>
    <rPh sb="13" eb="15">
      <t>チイキ</t>
    </rPh>
    <rPh sb="15" eb="18">
      <t>ジムショ</t>
    </rPh>
    <phoneticPr fontId="3"/>
  </si>
  <si>
    <t>自衛隊広島地方協力本部福山地域事務所</t>
    <rPh sb="0" eb="3">
      <t>ジエイタイ</t>
    </rPh>
    <rPh sb="3" eb="5">
      <t>ヒロシマ</t>
    </rPh>
    <rPh sb="5" eb="7">
      <t>チホウ</t>
    </rPh>
    <rPh sb="7" eb="9">
      <t>キョウリョク</t>
    </rPh>
    <rPh sb="9" eb="11">
      <t>ホンブ</t>
    </rPh>
    <rPh sb="11" eb="13">
      <t>フクヤマ</t>
    </rPh>
    <rPh sb="13" eb="15">
      <t>チイキ</t>
    </rPh>
    <rPh sb="15" eb="18">
      <t>ジムショ</t>
    </rPh>
    <phoneticPr fontId="3"/>
  </si>
  <si>
    <t>自衛隊広島地方協力本部東広島地域事務所</t>
    <rPh sb="0" eb="3">
      <t>ジエイタイ</t>
    </rPh>
    <rPh sb="3" eb="5">
      <t>ヒロシマ</t>
    </rPh>
    <rPh sb="5" eb="7">
      <t>チホウ</t>
    </rPh>
    <rPh sb="7" eb="9">
      <t>キョウリョク</t>
    </rPh>
    <rPh sb="9" eb="11">
      <t>ホンブ</t>
    </rPh>
    <rPh sb="11" eb="12">
      <t>ヒガシ</t>
    </rPh>
    <rPh sb="12" eb="14">
      <t>ヒロシマ</t>
    </rPh>
    <rPh sb="14" eb="16">
      <t>チイキ</t>
    </rPh>
    <rPh sb="16" eb="19">
      <t>ジムショ</t>
    </rPh>
    <phoneticPr fontId="3"/>
  </si>
  <si>
    <t>自衛隊広島地方協力本部広島地域事務所</t>
    <rPh sb="0" eb="3">
      <t>ジエイタイ</t>
    </rPh>
    <rPh sb="3" eb="5">
      <t>ヒロシマ</t>
    </rPh>
    <rPh sb="5" eb="7">
      <t>チホウ</t>
    </rPh>
    <rPh sb="7" eb="9">
      <t>キョウリョク</t>
    </rPh>
    <rPh sb="9" eb="11">
      <t>ホンブ</t>
    </rPh>
    <rPh sb="11" eb="13">
      <t>ヒロシマ</t>
    </rPh>
    <rPh sb="13" eb="15">
      <t>チイキ</t>
    </rPh>
    <rPh sb="15" eb="18">
      <t>ジムショ</t>
    </rPh>
    <phoneticPr fontId="3"/>
  </si>
  <si>
    <t>自衛隊広島地方協力本部可部募集案内所</t>
    <rPh sb="0" eb="3">
      <t>ジエイタイ</t>
    </rPh>
    <rPh sb="3" eb="5">
      <t>ヒロシマ</t>
    </rPh>
    <rPh sb="5" eb="7">
      <t>チホウ</t>
    </rPh>
    <rPh sb="7" eb="9">
      <t>キョウリョク</t>
    </rPh>
    <rPh sb="9" eb="11">
      <t>ホンブ</t>
    </rPh>
    <rPh sb="11" eb="13">
      <t>カベ</t>
    </rPh>
    <rPh sb="13" eb="15">
      <t>ボシュウ</t>
    </rPh>
    <rPh sb="15" eb="18">
      <t>アンナイショ</t>
    </rPh>
    <phoneticPr fontId="3"/>
  </si>
  <si>
    <t>自衛隊広島地方協力本部呉地域事務所</t>
    <rPh sb="0" eb="3">
      <t>ジエイタイ</t>
    </rPh>
    <rPh sb="3" eb="5">
      <t>ヒロシマ</t>
    </rPh>
    <rPh sb="5" eb="7">
      <t>チホウ</t>
    </rPh>
    <rPh sb="7" eb="9">
      <t>キョウリョク</t>
    </rPh>
    <rPh sb="9" eb="11">
      <t>ホンブ</t>
    </rPh>
    <rPh sb="11" eb="12">
      <t>クレ</t>
    </rPh>
    <rPh sb="12" eb="14">
      <t>チイキ</t>
    </rPh>
    <rPh sb="14" eb="16">
      <t>ジム</t>
    </rPh>
    <rPh sb="16" eb="17">
      <t>ショ</t>
    </rPh>
    <phoneticPr fontId="3"/>
  </si>
  <si>
    <t>自衛隊山口地方協力本部</t>
    <rPh sb="0" eb="3">
      <t>ジエイタイ</t>
    </rPh>
    <rPh sb="3" eb="5">
      <t>ヤマグチ</t>
    </rPh>
    <rPh sb="5" eb="7">
      <t>チホウ</t>
    </rPh>
    <rPh sb="7" eb="9">
      <t>キョウリョク</t>
    </rPh>
    <rPh sb="9" eb="11">
      <t>ホンブ</t>
    </rPh>
    <phoneticPr fontId="3"/>
  </si>
  <si>
    <t>自衛隊山口地方協力本部下関出張所</t>
    <rPh sb="0" eb="3">
      <t>ジエイタイ</t>
    </rPh>
    <rPh sb="3" eb="5">
      <t>ヤマグチ</t>
    </rPh>
    <rPh sb="5" eb="7">
      <t>チホウ</t>
    </rPh>
    <rPh sb="7" eb="9">
      <t>キョウリョク</t>
    </rPh>
    <rPh sb="9" eb="11">
      <t>ホンブ</t>
    </rPh>
    <rPh sb="11" eb="13">
      <t>シモノセキ</t>
    </rPh>
    <rPh sb="13" eb="16">
      <t>シュッチョウショ</t>
    </rPh>
    <phoneticPr fontId="3"/>
  </si>
  <si>
    <t>自衛隊山口地方協力本部岩国地域事務所</t>
    <rPh sb="0" eb="3">
      <t>ジエイタイ</t>
    </rPh>
    <rPh sb="3" eb="5">
      <t>ヤマグチ</t>
    </rPh>
    <rPh sb="5" eb="7">
      <t>チホウ</t>
    </rPh>
    <rPh sb="7" eb="9">
      <t>キョウリョク</t>
    </rPh>
    <rPh sb="9" eb="11">
      <t>ホンブ</t>
    </rPh>
    <rPh sb="11" eb="13">
      <t>イワクニ</t>
    </rPh>
    <rPh sb="13" eb="15">
      <t>チイキ</t>
    </rPh>
    <rPh sb="15" eb="18">
      <t>ジムショ</t>
    </rPh>
    <phoneticPr fontId="3"/>
  </si>
  <si>
    <t>自衛隊山口地方協力本部柳井地域事務所</t>
    <rPh sb="0" eb="3">
      <t>ジエイタイ</t>
    </rPh>
    <rPh sb="3" eb="5">
      <t>ヤマグチ</t>
    </rPh>
    <rPh sb="5" eb="7">
      <t>チホウ</t>
    </rPh>
    <rPh sb="7" eb="9">
      <t>キョウリョク</t>
    </rPh>
    <rPh sb="9" eb="11">
      <t>ホンブ</t>
    </rPh>
    <rPh sb="11" eb="13">
      <t>ヤナイ</t>
    </rPh>
    <rPh sb="13" eb="15">
      <t>チイキ</t>
    </rPh>
    <rPh sb="15" eb="18">
      <t>ジムショ</t>
    </rPh>
    <phoneticPr fontId="3"/>
  </si>
  <si>
    <t>自衛隊山口地方協力本部周南地域事務所</t>
    <rPh sb="0" eb="3">
      <t>ジエイタイ</t>
    </rPh>
    <rPh sb="3" eb="5">
      <t>ヤマグチ</t>
    </rPh>
    <rPh sb="5" eb="7">
      <t>チホウ</t>
    </rPh>
    <rPh sb="7" eb="9">
      <t>キョウリョク</t>
    </rPh>
    <rPh sb="9" eb="11">
      <t>ホンブ</t>
    </rPh>
    <rPh sb="11" eb="13">
      <t>シュウナン</t>
    </rPh>
    <rPh sb="13" eb="15">
      <t>チイキ</t>
    </rPh>
    <rPh sb="15" eb="18">
      <t>ジムショ</t>
    </rPh>
    <phoneticPr fontId="3"/>
  </si>
  <si>
    <t>自衛隊山口地方協力本部宇部地域事務所</t>
    <rPh sb="0" eb="3">
      <t>ジエイタイ</t>
    </rPh>
    <rPh sb="3" eb="5">
      <t>ヤマグチ</t>
    </rPh>
    <rPh sb="5" eb="7">
      <t>チホウ</t>
    </rPh>
    <rPh sb="7" eb="9">
      <t>キョウリョク</t>
    </rPh>
    <rPh sb="9" eb="11">
      <t>ホンブ</t>
    </rPh>
    <rPh sb="11" eb="13">
      <t>ウベ</t>
    </rPh>
    <rPh sb="13" eb="15">
      <t>チイキ</t>
    </rPh>
    <rPh sb="15" eb="18">
      <t>ジムショ</t>
    </rPh>
    <phoneticPr fontId="3"/>
  </si>
  <si>
    <t>自衛隊山口地方協力本部萩地域事務所</t>
    <rPh sb="0" eb="3">
      <t>ジエイタイ</t>
    </rPh>
    <rPh sb="3" eb="5">
      <t>ヤマグチ</t>
    </rPh>
    <rPh sb="5" eb="7">
      <t>チホウ</t>
    </rPh>
    <rPh sb="7" eb="9">
      <t>キョウリョク</t>
    </rPh>
    <rPh sb="9" eb="11">
      <t>ホンブ</t>
    </rPh>
    <rPh sb="11" eb="12">
      <t>ハギ</t>
    </rPh>
    <rPh sb="12" eb="14">
      <t>チイキ</t>
    </rPh>
    <rPh sb="14" eb="17">
      <t>ジムショ</t>
    </rPh>
    <phoneticPr fontId="3"/>
  </si>
  <si>
    <t>自衛隊山口地方協力本部山口募集案内所</t>
    <rPh sb="0" eb="3">
      <t>ジエイタイ</t>
    </rPh>
    <rPh sb="3" eb="5">
      <t>ヤマグチ</t>
    </rPh>
    <rPh sb="5" eb="7">
      <t>チホウ</t>
    </rPh>
    <rPh sb="7" eb="9">
      <t>キョウリョク</t>
    </rPh>
    <rPh sb="9" eb="11">
      <t>ホンブ</t>
    </rPh>
    <rPh sb="11" eb="13">
      <t>ヤマグチ</t>
    </rPh>
    <rPh sb="13" eb="15">
      <t>ボシュウ</t>
    </rPh>
    <rPh sb="15" eb="18">
      <t>アンナイショ</t>
    </rPh>
    <phoneticPr fontId="3"/>
  </si>
  <si>
    <t>自衛隊香川地方協力本部</t>
    <rPh sb="0" eb="3">
      <t>ジエイタイ</t>
    </rPh>
    <rPh sb="3" eb="5">
      <t>カガワ</t>
    </rPh>
    <rPh sb="5" eb="7">
      <t>チホウ</t>
    </rPh>
    <rPh sb="7" eb="9">
      <t>キョウリョク</t>
    </rPh>
    <rPh sb="9" eb="11">
      <t>ホンブ</t>
    </rPh>
    <phoneticPr fontId="3"/>
  </si>
  <si>
    <t>自衛隊香川地方協力本部さぬき地域事務所</t>
    <rPh sb="0" eb="3">
      <t>ジエイタイ</t>
    </rPh>
    <rPh sb="3" eb="5">
      <t>カガワ</t>
    </rPh>
    <rPh sb="5" eb="7">
      <t>チホウ</t>
    </rPh>
    <rPh sb="7" eb="9">
      <t>キョウリョク</t>
    </rPh>
    <rPh sb="9" eb="11">
      <t>ホンブ</t>
    </rPh>
    <rPh sb="14" eb="16">
      <t>チイキ</t>
    </rPh>
    <rPh sb="16" eb="19">
      <t>ジムショ</t>
    </rPh>
    <phoneticPr fontId="3"/>
  </si>
  <si>
    <t>自衛隊香川地方協力本部高松募集案内所</t>
    <rPh sb="0" eb="3">
      <t>ジエイタイ</t>
    </rPh>
    <rPh sb="3" eb="5">
      <t>カガワ</t>
    </rPh>
    <rPh sb="5" eb="7">
      <t>チホウ</t>
    </rPh>
    <rPh sb="7" eb="9">
      <t>キョウリョク</t>
    </rPh>
    <rPh sb="9" eb="11">
      <t>ホンブ</t>
    </rPh>
    <rPh sb="11" eb="13">
      <t>タカマツ</t>
    </rPh>
    <rPh sb="13" eb="15">
      <t>ボシュウ</t>
    </rPh>
    <rPh sb="15" eb="18">
      <t>アンナイショ</t>
    </rPh>
    <phoneticPr fontId="3"/>
  </si>
  <si>
    <t>自衛隊香川地方協力本部善通寺地域事務所</t>
    <rPh sb="0" eb="3">
      <t>ジエイタイ</t>
    </rPh>
    <rPh sb="3" eb="5">
      <t>カガワ</t>
    </rPh>
    <rPh sb="5" eb="7">
      <t>チホウ</t>
    </rPh>
    <rPh sb="7" eb="9">
      <t>キョウリョク</t>
    </rPh>
    <rPh sb="9" eb="11">
      <t>ホンブ</t>
    </rPh>
    <rPh sb="11" eb="14">
      <t>ゼンツウジ</t>
    </rPh>
    <rPh sb="14" eb="16">
      <t>チイキ</t>
    </rPh>
    <rPh sb="16" eb="18">
      <t>ジム</t>
    </rPh>
    <rPh sb="18" eb="19">
      <t>ショ</t>
    </rPh>
    <phoneticPr fontId="3"/>
  </si>
  <si>
    <t>自衛隊香川地方協力本部丸亀地域事務所</t>
    <rPh sb="0" eb="3">
      <t>ジエイタイ</t>
    </rPh>
    <rPh sb="3" eb="5">
      <t>カガワ</t>
    </rPh>
    <rPh sb="5" eb="7">
      <t>チホウ</t>
    </rPh>
    <rPh sb="7" eb="9">
      <t>キョウリョク</t>
    </rPh>
    <rPh sb="9" eb="11">
      <t>ホンブ</t>
    </rPh>
    <rPh sb="11" eb="13">
      <t>マルガメ</t>
    </rPh>
    <rPh sb="13" eb="15">
      <t>チイキ</t>
    </rPh>
    <rPh sb="15" eb="17">
      <t>ジム</t>
    </rPh>
    <rPh sb="17" eb="18">
      <t>ショ</t>
    </rPh>
    <phoneticPr fontId="3"/>
  </si>
  <si>
    <t>自衛隊香川地方協力本部観音寺地域事務所</t>
    <rPh sb="0" eb="3">
      <t>ジエイタイ</t>
    </rPh>
    <rPh sb="3" eb="5">
      <t>カガワ</t>
    </rPh>
    <rPh sb="5" eb="7">
      <t>チホウ</t>
    </rPh>
    <rPh sb="7" eb="9">
      <t>キョウリョク</t>
    </rPh>
    <rPh sb="9" eb="11">
      <t>ホンブ</t>
    </rPh>
    <rPh sb="11" eb="14">
      <t>カンオンジ</t>
    </rPh>
    <rPh sb="14" eb="16">
      <t>チイキ</t>
    </rPh>
    <rPh sb="16" eb="18">
      <t>ジム</t>
    </rPh>
    <rPh sb="18" eb="19">
      <t>ショ</t>
    </rPh>
    <phoneticPr fontId="3"/>
  </si>
  <si>
    <t>自衛隊香川地方協力本部土庄分駐所</t>
    <rPh sb="0" eb="3">
      <t>ジエイタイ</t>
    </rPh>
    <rPh sb="3" eb="5">
      <t>カガワ</t>
    </rPh>
    <rPh sb="5" eb="7">
      <t>チホウ</t>
    </rPh>
    <rPh sb="7" eb="9">
      <t>キョウリョク</t>
    </rPh>
    <rPh sb="9" eb="11">
      <t>ホンブ</t>
    </rPh>
    <rPh sb="11" eb="13">
      <t>トノショウ</t>
    </rPh>
    <rPh sb="13" eb="15">
      <t>ブンチュウ</t>
    </rPh>
    <rPh sb="15" eb="16">
      <t>ジョ</t>
    </rPh>
    <phoneticPr fontId="3"/>
  </si>
  <si>
    <t>自衛隊愛媛地方協力本部</t>
    <rPh sb="0" eb="3">
      <t>ジエイタイ</t>
    </rPh>
    <rPh sb="3" eb="5">
      <t>エヒメ</t>
    </rPh>
    <rPh sb="5" eb="7">
      <t>チホウ</t>
    </rPh>
    <rPh sb="7" eb="9">
      <t>キョウリョク</t>
    </rPh>
    <rPh sb="9" eb="11">
      <t>ホンブ</t>
    </rPh>
    <phoneticPr fontId="3"/>
  </si>
  <si>
    <t>自衛隊愛媛地方協力本部松山募集案内所</t>
    <rPh sb="0" eb="3">
      <t>ジエイタイ</t>
    </rPh>
    <rPh sb="3" eb="5">
      <t>エヒメ</t>
    </rPh>
    <rPh sb="5" eb="7">
      <t>チホウ</t>
    </rPh>
    <rPh sb="7" eb="9">
      <t>キョウリョク</t>
    </rPh>
    <rPh sb="9" eb="11">
      <t>ホンブ</t>
    </rPh>
    <rPh sb="11" eb="13">
      <t>マツヤマ</t>
    </rPh>
    <rPh sb="13" eb="15">
      <t>ボシュウ</t>
    </rPh>
    <rPh sb="15" eb="18">
      <t>アンナイショ</t>
    </rPh>
    <phoneticPr fontId="3"/>
  </si>
  <si>
    <t>自衛隊愛媛地方協力本部新居浜出張所</t>
    <rPh sb="0" eb="3">
      <t>ジエイタイ</t>
    </rPh>
    <rPh sb="3" eb="5">
      <t>エヒメ</t>
    </rPh>
    <rPh sb="5" eb="7">
      <t>チホウ</t>
    </rPh>
    <rPh sb="7" eb="9">
      <t>キョウリョク</t>
    </rPh>
    <rPh sb="9" eb="11">
      <t>ホンブ</t>
    </rPh>
    <rPh sb="11" eb="14">
      <t>ニイハマ</t>
    </rPh>
    <rPh sb="14" eb="17">
      <t>シュッチョウショ</t>
    </rPh>
    <phoneticPr fontId="3"/>
  </si>
  <si>
    <t>自衛隊愛媛地方協力本部今治地域事務所</t>
    <rPh sb="0" eb="3">
      <t>ジエイタイ</t>
    </rPh>
    <rPh sb="3" eb="5">
      <t>エヒメ</t>
    </rPh>
    <rPh sb="5" eb="7">
      <t>チホウ</t>
    </rPh>
    <rPh sb="7" eb="9">
      <t>キョウリョク</t>
    </rPh>
    <rPh sb="9" eb="11">
      <t>ホンブ</t>
    </rPh>
    <rPh sb="11" eb="13">
      <t>イマバリ</t>
    </rPh>
    <rPh sb="13" eb="15">
      <t>チイキ</t>
    </rPh>
    <rPh sb="15" eb="18">
      <t>ジムショ</t>
    </rPh>
    <phoneticPr fontId="3"/>
  </si>
  <si>
    <t>自衛隊愛媛地方協力本部大洲地域事務所</t>
    <rPh sb="0" eb="3">
      <t>ジエイタイ</t>
    </rPh>
    <rPh sb="3" eb="5">
      <t>エヒメ</t>
    </rPh>
    <rPh sb="5" eb="7">
      <t>チホウ</t>
    </rPh>
    <rPh sb="7" eb="9">
      <t>キョウリョク</t>
    </rPh>
    <rPh sb="9" eb="11">
      <t>ホンブ</t>
    </rPh>
    <rPh sb="11" eb="13">
      <t>オオズ</t>
    </rPh>
    <rPh sb="13" eb="15">
      <t>チイキ</t>
    </rPh>
    <rPh sb="15" eb="18">
      <t>ジムショ</t>
    </rPh>
    <phoneticPr fontId="3"/>
  </si>
  <si>
    <t>自衛隊愛媛地方協力本部宇和島地域事務所</t>
    <rPh sb="0" eb="3">
      <t>ジエイタイ</t>
    </rPh>
    <rPh sb="3" eb="5">
      <t>エヒメ</t>
    </rPh>
    <rPh sb="5" eb="7">
      <t>チホウ</t>
    </rPh>
    <rPh sb="7" eb="9">
      <t>キョウリョク</t>
    </rPh>
    <rPh sb="9" eb="11">
      <t>ホンブ</t>
    </rPh>
    <rPh sb="11" eb="14">
      <t>ウワジマ</t>
    </rPh>
    <rPh sb="14" eb="16">
      <t>チイキ</t>
    </rPh>
    <rPh sb="16" eb="19">
      <t>ジムショ</t>
    </rPh>
    <phoneticPr fontId="3"/>
  </si>
  <si>
    <t>自衛隊高知地方協力本部</t>
    <rPh sb="0" eb="3">
      <t>ジエイタイ</t>
    </rPh>
    <rPh sb="3" eb="5">
      <t>コウチ</t>
    </rPh>
    <rPh sb="5" eb="7">
      <t>チホウ</t>
    </rPh>
    <rPh sb="7" eb="9">
      <t>キョウリョク</t>
    </rPh>
    <rPh sb="9" eb="11">
      <t>ホンブ</t>
    </rPh>
    <phoneticPr fontId="3"/>
  </si>
  <si>
    <t>自衛隊高知地方協力本部四万十地域事務所</t>
    <rPh sb="0" eb="3">
      <t>ジエイタイ</t>
    </rPh>
    <rPh sb="3" eb="5">
      <t>コウチ</t>
    </rPh>
    <rPh sb="5" eb="7">
      <t>チホウ</t>
    </rPh>
    <rPh sb="7" eb="9">
      <t>キョウリョク</t>
    </rPh>
    <rPh sb="9" eb="11">
      <t>ホンブ</t>
    </rPh>
    <rPh sb="11" eb="14">
      <t>シマント</t>
    </rPh>
    <rPh sb="14" eb="16">
      <t>チイキ</t>
    </rPh>
    <rPh sb="16" eb="19">
      <t>ジムショ</t>
    </rPh>
    <phoneticPr fontId="3"/>
  </si>
  <si>
    <t>自衛隊高知地方協力本部須崎地域事務所</t>
    <rPh sb="0" eb="3">
      <t>ジエイタイ</t>
    </rPh>
    <rPh sb="3" eb="5">
      <t>コウチ</t>
    </rPh>
    <rPh sb="5" eb="7">
      <t>チホウ</t>
    </rPh>
    <rPh sb="7" eb="9">
      <t>キョウリョク</t>
    </rPh>
    <rPh sb="9" eb="11">
      <t>ホンブ</t>
    </rPh>
    <rPh sb="11" eb="13">
      <t>スザキ</t>
    </rPh>
    <rPh sb="13" eb="15">
      <t>チイキ</t>
    </rPh>
    <rPh sb="15" eb="18">
      <t>ジムショ</t>
    </rPh>
    <phoneticPr fontId="3"/>
  </si>
  <si>
    <t>自衛隊高知地方協力本部安芸地域事務所</t>
    <rPh sb="0" eb="3">
      <t>ジエイタイ</t>
    </rPh>
    <rPh sb="3" eb="5">
      <t>コウチ</t>
    </rPh>
    <rPh sb="5" eb="7">
      <t>チホウ</t>
    </rPh>
    <rPh sb="7" eb="9">
      <t>キョウリョク</t>
    </rPh>
    <rPh sb="9" eb="11">
      <t>ホンブ</t>
    </rPh>
    <rPh sb="11" eb="13">
      <t>アキ</t>
    </rPh>
    <rPh sb="13" eb="15">
      <t>チイキ</t>
    </rPh>
    <rPh sb="15" eb="18">
      <t>ジムショ</t>
    </rPh>
    <phoneticPr fontId="3"/>
  </si>
  <si>
    <t>自衛隊徳島地方協力本部</t>
    <rPh sb="0" eb="3">
      <t>ジエイタイ</t>
    </rPh>
    <rPh sb="3" eb="5">
      <t>トクシマ</t>
    </rPh>
    <rPh sb="5" eb="7">
      <t>チホウ</t>
    </rPh>
    <rPh sb="7" eb="9">
      <t>キョウリョク</t>
    </rPh>
    <rPh sb="9" eb="11">
      <t>ホンブ</t>
    </rPh>
    <phoneticPr fontId="3"/>
  </si>
  <si>
    <t>自衛隊徳島地方協力本部三好出張所</t>
    <rPh sb="0" eb="3">
      <t>ジエイタイ</t>
    </rPh>
    <rPh sb="3" eb="5">
      <t>トクシマ</t>
    </rPh>
    <rPh sb="5" eb="7">
      <t>チホウ</t>
    </rPh>
    <rPh sb="7" eb="9">
      <t>キョウリョク</t>
    </rPh>
    <rPh sb="9" eb="11">
      <t>ホンブ</t>
    </rPh>
    <rPh sb="11" eb="13">
      <t>ミヨシ</t>
    </rPh>
    <rPh sb="13" eb="16">
      <t>シュッチョウショ</t>
    </rPh>
    <phoneticPr fontId="3"/>
  </si>
  <si>
    <t>自衛隊徳島地方協力本部鴨島地域事務所</t>
    <rPh sb="0" eb="3">
      <t>ジエイタイ</t>
    </rPh>
    <rPh sb="3" eb="5">
      <t>トクシマ</t>
    </rPh>
    <rPh sb="5" eb="7">
      <t>チホウ</t>
    </rPh>
    <rPh sb="7" eb="9">
      <t>キョウリョク</t>
    </rPh>
    <rPh sb="9" eb="11">
      <t>ホンブ</t>
    </rPh>
    <rPh sb="11" eb="13">
      <t>カモジマ</t>
    </rPh>
    <rPh sb="13" eb="15">
      <t>チイキ</t>
    </rPh>
    <rPh sb="15" eb="18">
      <t>ジムショ</t>
    </rPh>
    <phoneticPr fontId="3"/>
  </si>
  <si>
    <t>自衛隊徳島地方協力本部徳島募集案内所</t>
    <rPh sb="0" eb="3">
      <t>ジエイタイ</t>
    </rPh>
    <rPh sb="3" eb="5">
      <t>トクシマ</t>
    </rPh>
    <rPh sb="5" eb="7">
      <t>チホウ</t>
    </rPh>
    <rPh sb="7" eb="9">
      <t>キョウリョク</t>
    </rPh>
    <rPh sb="9" eb="11">
      <t>ホンブ</t>
    </rPh>
    <rPh sb="11" eb="13">
      <t>トクシマ</t>
    </rPh>
    <rPh sb="13" eb="15">
      <t>ボシュウ</t>
    </rPh>
    <rPh sb="15" eb="18">
      <t>アンナイショ</t>
    </rPh>
    <phoneticPr fontId="3"/>
  </si>
  <si>
    <t>自衛隊徳島地方協力本部鳴門地域事務所</t>
    <rPh sb="0" eb="3">
      <t>ジエイタイ</t>
    </rPh>
    <rPh sb="3" eb="5">
      <t>トクシマ</t>
    </rPh>
    <rPh sb="5" eb="7">
      <t>チホウ</t>
    </rPh>
    <rPh sb="7" eb="9">
      <t>キョウリョク</t>
    </rPh>
    <rPh sb="9" eb="11">
      <t>ホンブ</t>
    </rPh>
    <rPh sb="11" eb="13">
      <t>ナルト</t>
    </rPh>
    <rPh sb="13" eb="15">
      <t>チイキ</t>
    </rPh>
    <rPh sb="15" eb="18">
      <t>ジムショ</t>
    </rPh>
    <phoneticPr fontId="3"/>
  </si>
  <si>
    <t>自衛隊徳島地方協力本部阿南地域事務所</t>
    <rPh sb="0" eb="3">
      <t>ジエイタイ</t>
    </rPh>
    <rPh sb="3" eb="5">
      <t>トクシマ</t>
    </rPh>
    <rPh sb="5" eb="7">
      <t>チホウ</t>
    </rPh>
    <rPh sb="7" eb="9">
      <t>キョウリョク</t>
    </rPh>
    <rPh sb="9" eb="11">
      <t>ホンブ</t>
    </rPh>
    <rPh sb="11" eb="13">
      <t>アナン</t>
    </rPh>
    <rPh sb="13" eb="15">
      <t>チイキ</t>
    </rPh>
    <rPh sb="15" eb="18">
      <t>ジムショ</t>
    </rPh>
    <phoneticPr fontId="3"/>
  </si>
  <si>
    <t>陸上自衛隊富山駐屯地</t>
    <rPh sb="0" eb="2">
      <t>リクジョウ</t>
    </rPh>
    <rPh sb="2" eb="5">
      <t>ジエイタイ</t>
    </rPh>
    <rPh sb="5" eb="7">
      <t>トヤマ</t>
    </rPh>
    <rPh sb="7" eb="10">
      <t>チュウトンチ</t>
    </rPh>
    <phoneticPr fontId="3"/>
  </si>
  <si>
    <t>陸上自衛隊金沢駐屯地</t>
    <rPh sb="0" eb="2">
      <t>リクジョウ</t>
    </rPh>
    <rPh sb="2" eb="5">
      <t>ジエイタイ</t>
    </rPh>
    <rPh sb="5" eb="7">
      <t>カナザワ</t>
    </rPh>
    <rPh sb="7" eb="10">
      <t>チュウトンチ</t>
    </rPh>
    <phoneticPr fontId="3"/>
  </si>
  <si>
    <t>陸上自衛隊金沢駐屯地三小牛山射撃場</t>
    <rPh sb="0" eb="2">
      <t>リクジョウ</t>
    </rPh>
    <rPh sb="2" eb="5">
      <t>ジエイタイ</t>
    </rPh>
    <rPh sb="5" eb="7">
      <t>カナザワ</t>
    </rPh>
    <rPh sb="7" eb="10">
      <t>チュウトンチ</t>
    </rPh>
    <rPh sb="10" eb="11">
      <t>サン</t>
    </rPh>
    <rPh sb="11" eb="12">
      <t>ショウ</t>
    </rPh>
    <rPh sb="12" eb="14">
      <t>ウシヤマ</t>
    </rPh>
    <rPh sb="14" eb="17">
      <t>シャゲキジョウ</t>
    </rPh>
    <phoneticPr fontId="3"/>
  </si>
  <si>
    <t>陸上自衛隊鯖江駐屯地</t>
    <rPh sb="0" eb="2">
      <t>リクジョウ</t>
    </rPh>
    <rPh sb="2" eb="5">
      <t>ジエイタイ</t>
    </rPh>
    <rPh sb="5" eb="7">
      <t>サバエ</t>
    </rPh>
    <rPh sb="7" eb="10">
      <t>チュウトンチ</t>
    </rPh>
    <phoneticPr fontId="3"/>
  </si>
  <si>
    <t>陸上自衛隊春日井駐屯地</t>
    <rPh sb="0" eb="2">
      <t>リクジョウ</t>
    </rPh>
    <rPh sb="2" eb="5">
      <t>ジエイタイ</t>
    </rPh>
    <rPh sb="5" eb="8">
      <t>カスガイ</t>
    </rPh>
    <rPh sb="8" eb="11">
      <t>チュウトンチ</t>
    </rPh>
    <phoneticPr fontId="3"/>
  </si>
  <si>
    <t>陸上自衛隊春日井駐屯地大草自動車訓練場</t>
    <rPh sb="0" eb="2">
      <t>リクジョウ</t>
    </rPh>
    <rPh sb="2" eb="5">
      <t>ジエイタイ</t>
    </rPh>
    <rPh sb="5" eb="8">
      <t>カスガイ</t>
    </rPh>
    <rPh sb="8" eb="11">
      <t>チュウトンチ</t>
    </rPh>
    <rPh sb="11" eb="13">
      <t>オオクサ</t>
    </rPh>
    <rPh sb="13" eb="16">
      <t>ジドウシャ</t>
    </rPh>
    <rPh sb="16" eb="19">
      <t>クンレンジョウ</t>
    </rPh>
    <phoneticPr fontId="3"/>
  </si>
  <si>
    <t>陸上自衛隊守山駐屯地</t>
    <rPh sb="0" eb="2">
      <t>リクジョウ</t>
    </rPh>
    <rPh sb="2" eb="4">
      <t>ジエイ</t>
    </rPh>
    <rPh sb="4" eb="5">
      <t>タイ</t>
    </rPh>
    <rPh sb="5" eb="7">
      <t>モリヤマ</t>
    </rPh>
    <rPh sb="7" eb="10">
      <t>チュウトンチ</t>
    </rPh>
    <phoneticPr fontId="3"/>
  </si>
  <si>
    <t>陸上自衛隊守山駐屯地日野射撃場</t>
    <rPh sb="0" eb="2">
      <t>リクジョウ</t>
    </rPh>
    <rPh sb="2" eb="5">
      <t>ジエイタイ</t>
    </rPh>
    <rPh sb="5" eb="7">
      <t>モリヤマ</t>
    </rPh>
    <rPh sb="7" eb="10">
      <t>チュウトンチ</t>
    </rPh>
    <rPh sb="10" eb="12">
      <t>ヒノ</t>
    </rPh>
    <rPh sb="12" eb="15">
      <t>シャゲキジョウ</t>
    </rPh>
    <phoneticPr fontId="3"/>
  </si>
  <si>
    <t>陸上自衛隊岐阜分屯地</t>
    <rPh sb="0" eb="2">
      <t>リクジョウ</t>
    </rPh>
    <rPh sb="2" eb="5">
      <t>ジエイタイ</t>
    </rPh>
    <rPh sb="5" eb="7">
      <t>ギフ</t>
    </rPh>
    <rPh sb="7" eb="8">
      <t>ブン</t>
    </rPh>
    <rPh sb="8" eb="9">
      <t>トン</t>
    </rPh>
    <rPh sb="9" eb="10">
      <t>チ</t>
    </rPh>
    <phoneticPr fontId="3"/>
  </si>
  <si>
    <t>陸上自衛隊豊川駐屯地</t>
    <rPh sb="0" eb="2">
      <t>リクジョウ</t>
    </rPh>
    <rPh sb="2" eb="5">
      <t>ジエイタイ</t>
    </rPh>
    <rPh sb="5" eb="7">
      <t>トヨカワ</t>
    </rPh>
    <rPh sb="7" eb="10">
      <t>チュウトンチ</t>
    </rPh>
    <phoneticPr fontId="3"/>
  </si>
  <si>
    <t>陸上自衛隊豊川駐屯地豊川自動車訓練場</t>
    <rPh sb="0" eb="2">
      <t>リクジョウ</t>
    </rPh>
    <rPh sb="2" eb="5">
      <t>ジエイタイ</t>
    </rPh>
    <rPh sb="5" eb="7">
      <t>トヨカワ</t>
    </rPh>
    <rPh sb="7" eb="10">
      <t>チュウトンチ</t>
    </rPh>
    <rPh sb="10" eb="12">
      <t>トヨカワ</t>
    </rPh>
    <rPh sb="12" eb="15">
      <t>ジドウシャ</t>
    </rPh>
    <rPh sb="15" eb="18">
      <t>クンレンジョウ</t>
    </rPh>
    <phoneticPr fontId="3"/>
  </si>
  <si>
    <t>陸上自衛隊豊川駐屯地日吉原演習場</t>
    <rPh sb="0" eb="2">
      <t>リクジョウ</t>
    </rPh>
    <rPh sb="2" eb="5">
      <t>ジエイタイ</t>
    </rPh>
    <rPh sb="5" eb="7">
      <t>トヨカワ</t>
    </rPh>
    <rPh sb="7" eb="10">
      <t>チュウトンチ</t>
    </rPh>
    <rPh sb="10" eb="12">
      <t>ヒヨシ</t>
    </rPh>
    <rPh sb="12" eb="13">
      <t>ハラ</t>
    </rPh>
    <rPh sb="13" eb="16">
      <t>エンシュウジョウ</t>
    </rPh>
    <phoneticPr fontId="3"/>
  </si>
  <si>
    <t>陸上自衛隊豊川駐屯地高山射撃場</t>
    <rPh sb="0" eb="2">
      <t>リクジョウ</t>
    </rPh>
    <rPh sb="2" eb="5">
      <t>ジエイタイ</t>
    </rPh>
    <rPh sb="5" eb="7">
      <t>トヨカワ</t>
    </rPh>
    <rPh sb="7" eb="10">
      <t>チュウトンチ</t>
    </rPh>
    <rPh sb="10" eb="12">
      <t>タカヤマ</t>
    </rPh>
    <rPh sb="12" eb="15">
      <t>シャゲキジョウ</t>
    </rPh>
    <phoneticPr fontId="3"/>
  </si>
  <si>
    <t>陸上自衛隊久居駐屯地</t>
    <rPh sb="0" eb="2">
      <t>リクジョウ</t>
    </rPh>
    <rPh sb="2" eb="5">
      <t>ジエイタイ</t>
    </rPh>
    <rPh sb="5" eb="7">
      <t>ヒサイ</t>
    </rPh>
    <rPh sb="7" eb="10">
      <t>チュウトンチ</t>
    </rPh>
    <phoneticPr fontId="3"/>
  </si>
  <si>
    <t>陸上自衛隊久居駐屯地久居訓練場</t>
    <rPh sb="0" eb="2">
      <t>リクジョウ</t>
    </rPh>
    <rPh sb="2" eb="5">
      <t>ジエイタイ</t>
    </rPh>
    <rPh sb="5" eb="7">
      <t>ヒサイ</t>
    </rPh>
    <rPh sb="7" eb="10">
      <t>チュウトンチ</t>
    </rPh>
    <rPh sb="10" eb="12">
      <t>ヒサイ</t>
    </rPh>
    <rPh sb="12" eb="15">
      <t>クンレンジョウ</t>
    </rPh>
    <phoneticPr fontId="3"/>
  </si>
  <si>
    <t>陸上自衛隊久居駐屯地久居演習場</t>
    <rPh sb="0" eb="2">
      <t>リクジョウ</t>
    </rPh>
    <rPh sb="2" eb="5">
      <t>ジエイタイ</t>
    </rPh>
    <rPh sb="5" eb="7">
      <t>ヒサイ</t>
    </rPh>
    <rPh sb="7" eb="10">
      <t>チュウトンチ</t>
    </rPh>
    <rPh sb="10" eb="12">
      <t>ヒサイ</t>
    </rPh>
    <rPh sb="12" eb="15">
      <t>エンシュウジョウ</t>
    </rPh>
    <phoneticPr fontId="3"/>
  </si>
  <si>
    <t>陸上自衛隊久居駐屯地久居射撃場</t>
    <rPh sb="0" eb="2">
      <t>リクジョウ</t>
    </rPh>
    <rPh sb="2" eb="5">
      <t>ジエイタイ</t>
    </rPh>
    <rPh sb="5" eb="7">
      <t>ヒサイ</t>
    </rPh>
    <rPh sb="7" eb="10">
      <t>チュウトンチ</t>
    </rPh>
    <rPh sb="10" eb="12">
      <t>ヒサイ</t>
    </rPh>
    <rPh sb="12" eb="15">
      <t>シャゲキジョウ</t>
    </rPh>
    <phoneticPr fontId="3"/>
  </si>
  <si>
    <t>陸上自衛隊明野駐屯地</t>
    <rPh sb="0" eb="2">
      <t>リクジョウ</t>
    </rPh>
    <rPh sb="2" eb="5">
      <t>ジエイタイ</t>
    </rPh>
    <rPh sb="5" eb="6">
      <t>ア</t>
    </rPh>
    <rPh sb="6" eb="7">
      <t>ノ</t>
    </rPh>
    <rPh sb="7" eb="10">
      <t>チュウトンチ</t>
    </rPh>
    <phoneticPr fontId="3"/>
  </si>
  <si>
    <t>陸上自衛隊今津駐屯地</t>
    <rPh sb="0" eb="2">
      <t>リクジョウ</t>
    </rPh>
    <rPh sb="2" eb="5">
      <t>ジエイタイ</t>
    </rPh>
    <rPh sb="5" eb="7">
      <t>イマヅ</t>
    </rPh>
    <rPh sb="7" eb="10">
      <t>チュウトンチ</t>
    </rPh>
    <phoneticPr fontId="3"/>
  </si>
  <si>
    <t>陸上自衛隊今津駐屯地饗庭野演習場</t>
    <rPh sb="0" eb="2">
      <t>リクジョウ</t>
    </rPh>
    <rPh sb="2" eb="5">
      <t>ジエイタイ</t>
    </rPh>
    <rPh sb="5" eb="7">
      <t>イマヅ</t>
    </rPh>
    <rPh sb="7" eb="10">
      <t>チュウトンチ</t>
    </rPh>
    <rPh sb="13" eb="16">
      <t>エンシュウジョウ</t>
    </rPh>
    <phoneticPr fontId="3"/>
  </si>
  <si>
    <t>陸上自衛隊大津駐屯地</t>
    <rPh sb="0" eb="2">
      <t>リクジョウ</t>
    </rPh>
    <rPh sb="2" eb="5">
      <t>ジエイタイ</t>
    </rPh>
    <rPh sb="5" eb="7">
      <t>オオツ</t>
    </rPh>
    <rPh sb="7" eb="10">
      <t>チュウトンチ</t>
    </rPh>
    <phoneticPr fontId="3"/>
  </si>
  <si>
    <t>陸上自衛隊大津駐屯地大津自動車訓練場</t>
    <rPh sb="0" eb="2">
      <t>リクジョウ</t>
    </rPh>
    <rPh sb="2" eb="5">
      <t>ジエイタイ</t>
    </rPh>
    <rPh sb="5" eb="7">
      <t>オオツ</t>
    </rPh>
    <rPh sb="7" eb="10">
      <t>チュウトンチ</t>
    </rPh>
    <rPh sb="10" eb="12">
      <t>オオツ</t>
    </rPh>
    <rPh sb="12" eb="15">
      <t>ジドウシャ</t>
    </rPh>
    <rPh sb="15" eb="18">
      <t>クンレンジョウ</t>
    </rPh>
    <phoneticPr fontId="3"/>
  </si>
  <si>
    <t>陸上自衛隊福知山駐屯地</t>
    <rPh sb="0" eb="2">
      <t>リクジョウ</t>
    </rPh>
    <rPh sb="2" eb="5">
      <t>ジエイタイ</t>
    </rPh>
    <rPh sb="5" eb="8">
      <t>フクチヤマ</t>
    </rPh>
    <rPh sb="8" eb="11">
      <t>チュウトンチ</t>
    </rPh>
    <phoneticPr fontId="3"/>
  </si>
  <si>
    <t>陸上自衛隊福知山駐屯地福知山訓練場</t>
    <rPh sb="0" eb="2">
      <t>リクジョウ</t>
    </rPh>
    <rPh sb="2" eb="5">
      <t>ジエイタイ</t>
    </rPh>
    <rPh sb="5" eb="8">
      <t>フクチヤマ</t>
    </rPh>
    <rPh sb="8" eb="11">
      <t>チュウトンチ</t>
    </rPh>
    <rPh sb="11" eb="14">
      <t>フクチヤマ</t>
    </rPh>
    <rPh sb="14" eb="17">
      <t>クンレンジョウ</t>
    </rPh>
    <phoneticPr fontId="3"/>
  </si>
  <si>
    <t>陸上自衛隊桂駐屯地</t>
    <rPh sb="0" eb="2">
      <t>リクジョウ</t>
    </rPh>
    <rPh sb="2" eb="5">
      <t>ジエイタイ</t>
    </rPh>
    <rPh sb="5" eb="6">
      <t>カツラ</t>
    </rPh>
    <rPh sb="6" eb="9">
      <t>チュウトンチ</t>
    </rPh>
    <phoneticPr fontId="3"/>
  </si>
  <si>
    <t>陸上自衛隊宇治駐屯地</t>
    <rPh sb="0" eb="2">
      <t>リクジョウ</t>
    </rPh>
    <rPh sb="2" eb="5">
      <t>ジエイタイ</t>
    </rPh>
    <rPh sb="5" eb="7">
      <t>ウジ</t>
    </rPh>
    <rPh sb="7" eb="10">
      <t>チュウトンチ</t>
    </rPh>
    <phoneticPr fontId="3"/>
  </si>
  <si>
    <t>陸上自衛隊祝園分屯地</t>
    <rPh sb="0" eb="2">
      <t>リクジョウ</t>
    </rPh>
    <rPh sb="2" eb="5">
      <t>ジエイタイ</t>
    </rPh>
    <rPh sb="5" eb="7">
      <t>ホウソノ</t>
    </rPh>
    <rPh sb="7" eb="8">
      <t>ブン</t>
    </rPh>
    <rPh sb="8" eb="9">
      <t>トン</t>
    </rPh>
    <rPh sb="9" eb="10">
      <t>チ</t>
    </rPh>
    <phoneticPr fontId="3"/>
  </si>
  <si>
    <t>陸上自衛隊大久保駐屯地</t>
    <rPh sb="0" eb="2">
      <t>リクジョウ</t>
    </rPh>
    <rPh sb="2" eb="5">
      <t>ジエイタイ</t>
    </rPh>
    <rPh sb="5" eb="8">
      <t>オオクボ</t>
    </rPh>
    <rPh sb="8" eb="11">
      <t>チュウトンチ</t>
    </rPh>
    <phoneticPr fontId="3"/>
  </si>
  <si>
    <t>陸上自衛隊大久保駐屯地長池演習場</t>
    <rPh sb="0" eb="2">
      <t>リクジョウ</t>
    </rPh>
    <rPh sb="2" eb="5">
      <t>ジエイタイ</t>
    </rPh>
    <rPh sb="5" eb="8">
      <t>オオクボ</t>
    </rPh>
    <rPh sb="8" eb="11">
      <t>チュウトンチ</t>
    </rPh>
    <rPh sb="11" eb="12">
      <t>ナガ</t>
    </rPh>
    <rPh sb="12" eb="13">
      <t>イケ</t>
    </rPh>
    <rPh sb="13" eb="16">
      <t>エンシュウジョウ</t>
    </rPh>
    <phoneticPr fontId="3"/>
  </si>
  <si>
    <t>陸上自衛隊八尾駐屯地</t>
    <rPh sb="0" eb="2">
      <t>リクジョウ</t>
    </rPh>
    <rPh sb="2" eb="5">
      <t>ジエイタイ</t>
    </rPh>
    <rPh sb="5" eb="7">
      <t>ヤオ</t>
    </rPh>
    <rPh sb="7" eb="10">
      <t>チュウトンチ</t>
    </rPh>
    <phoneticPr fontId="3"/>
  </si>
  <si>
    <t>陸上自衛隊信太山駐屯地</t>
    <rPh sb="0" eb="2">
      <t>リクジョウ</t>
    </rPh>
    <rPh sb="2" eb="5">
      <t>ジエイタイ</t>
    </rPh>
    <rPh sb="5" eb="8">
      <t>シノダヤマ</t>
    </rPh>
    <rPh sb="8" eb="11">
      <t>チュウトンチ</t>
    </rPh>
    <phoneticPr fontId="3"/>
  </si>
  <si>
    <t>陸上自衛隊信太山駐屯地信太山演習場</t>
    <rPh sb="0" eb="2">
      <t>リクジョウ</t>
    </rPh>
    <rPh sb="2" eb="5">
      <t>ジエイタイ</t>
    </rPh>
    <rPh sb="5" eb="8">
      <t>シノダヤマ</t>
    </rPh>
    <rPh sb="8" eb="11">
      <t>チュウトンチ</t>
    </rPh>
    <rPh sb="11" eb="14">
      <t>シノダヤマ</t>
    </rPh>
    <rPh sb="14" eb="17">
      <t>エンシュウジョウ</t>
    </rPh>
    <phoneticPr fontId="3"/>
  </si>
  <si>
    <t>陸上自衛隊信太山駐屯地信太山射撃場</t>
    <rPh sb="0" eb="2">
      <t>リクジョウ</t>
    </rPh>
    <rPh sb="2" eb="5">
      <t>ジエイタイ</t>
    </rPh>
    <rPh sb="5" eb="8">
      <t>シノダヤマ</t>
    </rPh>
    <rPh sb="8" eb="11">
      <t>チュウトンチ</t>
    </rPh>
    <rPh sb="11" eb="14">
      <t>シノダヤマ</t>
    </rPh>
    <rPh sb="14" eb="17">
      <t>シャゲキジョウ</t>
    </rPh>
    <phoneticPr fontId="3"/>
  </si>
  <si>
    <t>陸上自衛隊川西駐屯地</t>
    <rPh sb="0" eb="2">
      <t>リクジョウ</t>
    </rPh>
    <rPh sb="2" eb="5">
      <t>ジエイタイ</t>
    </rPh>
    <rPh sb="5" eb="7">
      <t>カワニシ</t>
    </rPh>
    <rPh sb="7" eb="10">
      <t>チュウトンチ</t>
    </rPh>
    <phoneticPr fontId="3"/>
  </si>
  <si>
    <t>陸上自衛隊伊丹駐屯地</t>
    <rPh sb="0" eb="2">
      <t>リクジョウ</t>
    </rPh>
    <rPh sb="2" eb="5">
      <t>ジエイタイ</t>
    </rPh>
    <rPh sb="5" eb="7">
      <t>イタミ</t>
    </rPh>
    <rPh sb="7" eb="10">
      <t>チュウトンチ</t>
    </rPh>
    <phoneticPr fontId="3"/>
  </si>
  <si>
    <t>陸上自衛隊千僧駐屯地</t>
    <rPh sb="0" eb="2">
      <t>リクジョウ</t>
    </rPh>
    <rPh sb="2" eb="5">
      <t>ジエイタイ</t>
    </rPh>
    <rPh sb="5" eb="6">
      <t>セン</t>
    </rPh>
    <rPh sb="6" eb="7">
      <t>ソウ</t>
    </rPh>
    <rPh sb="7" eb="10">
      <t>チュウトンチ</t>
    </rPh>
    <phoneticPr fontId="3"/>
  </si>
  <si>
    <t>陸上自衛隊久代訓練場</t>
    <rPh sb="0" eb="2">
      <t>リクジョウ</t>
    </rPh>
    <rPh sb="2" eb="5">
      <t>ジエイタイ</t>
    </rPh>
    <rPh sb="5" eb="7">
      <t>クシロ</t>
    </rPh>
    <rPh sb="7" eb="10">
      <t>クンレンジョウ</t>
    </rPh>
    <phoneticPr fontId="3"/>
  </si>
  <si>
    <t>陸上自衛隊青野原駐屯地</t>
    <rPh sb="0" eb="2">
      <t>リクジョウ</t>
    </rPh>
    <rPh sb="2" eb="5">
      <t>ジエイタイ</t>
    </rPh>
    <rPh sb="5" eb="8">
      <t>アオノハラ</t>
    </rPh>
    <rPh sb="8" eb="11">
      <t>チュウトンチ</t>
    </rPh>
    <phoneticPr fontId="3"/>
  </si>
  <si>
    <t>陸上自衛隊青野ケ原演習場</t>
    <rPh sb="0" eb="2">
      <t>リクジョウ</t>
    </rPh>
    <rPh sb="2" eb="5">
      <t>ジエイタイ</t>
    </rPh>
    <rPh sb="5" eb="7">
      <t>アオノ</t>
    </rPh>
    <rPh sb="8" eb="9">
      <t>ハラ</t>
    </rPh>
    <rPh sb="9" eb="12">
      <t>エンシュウジョウ</t>
    </rPh>
    <phoneticPr fontId="3"/>
  </si>
  <si>
    <t>陸上自衛隊姫路駐屯地</t>
    <rPh sb="0" eb="2">
      <t>リクジョウ</t>
    </rPh>
    <rPh sb="2" eb="5">
      <t>ジエイタイ</t>
    </rPh>
    <rPh sb="5" eb="7">
      <t>ヒメジ</t>
    </rPh>
    <rPh sb="7" eb="10">
      <t>チュウトンチ</t>
    </rPh>
    <phoneticPr fontId="3"/>
  </si>
  <si>
    <t>陸上自衛隊和歌山駐屯地</t>
    <rPh sb="0" eb="2">
      <t>リクジョウ</t>
    </rPh>
    <rPh sb="2" eb="5">
      <t>ジエイタイ</t>
    </rPh>
    <rPh sb="5" eb="8">
      <t>ワカヤマ</t>
    </rPh>
    <rPh sb="8" eb="11">
      <t>チュウトンチ</t>
    </rPh>
    <phoneticPr fontId="3"/>
  </si>
  <si>
    <t>陸上自衛隊米子駐屯地</t>
    <rPh sb="0" eb="2">
      <t>リクジョウ</t>
    </rPh>
    <rPh sb="2" eb="5">
      <t>ジエイタイ</t>
    </rPh>
    <rPh sb="5" eb="7">
      <t>ヨナゴ</t>
    </rPh>
    <rPh sb="7" eb="10">
      <t>チュウトンチ</t>
    </rPh>
    <phoneticPr fontId="3"/>
  </si>
  <si>
    <t>陸上自衛隊米子射撃場</t>
    <rPh sb="0" eb="2">
      <t>リクジョウ</t>
    </rPh>
    <rPh sb="2" eb="5">
      <t>ジエイタイ</t>
    </rPh>
    <rPh sb="5" eb="7">
      <t>ヨナゴ</t>
    </rPh>
    <rPh sb="7" eb="10">
      <t>シャゲキジョウ</t>
    </rPh>
    <phoneticPr fontId="3"/>
  </si>
  <si>
    <t>陸上自衛隊米子駐屯地日光演習場</t>
    <rPh sb="0" eb="2">
      <t>リクジョウ</t>
    </rPh>
    <rPh sb="2" eb="5">
      <t>ジエイタイ</t>
    </rPh>
    <rPh sb="5" eb="7">
      <t>ヨナゴ</t>
    </rPh>
    <rPh sb="7" eb="10">
      <t>チュウトンチ</t>
    </rPh>
    <rPh sb="10" eb="12">
      <t>ニッコウ</t>
    </rPh>
    <rPh sb="12" eb="15">
      <t>エンシュウジョウ</t>
    </rPh>
    <phoneticPr fontId="3"/>
  </si>
  <si>
    <t>陸上自衛隊米子駐屯地米子自動車訓練場</t>
    <rPh sb="0" eb="2">
      <t>リクジョウ</t>
    </rPh>
    <rPh sb="2" eb="5">
      <t>ジエイタイ</t>
    </rPh>
    <rPh sb="5" eb="7">
      <t>ヨナゴ</t>
    </rPh>
    <rPh sb="7" eb="10">
      <t>チュウトンチ</t>
    </rPh>
    <rPh sb="10" eb="12">
      <t>ヨナゴ</t>
    </rPh>
    <rPh sb="12" eb="15">
      <t>ジドウシャ</t>
    </rPh>
    <rPh sb="15" eb="18">
      <t>クンレンジョウ</t>
    </rPh>
    <phoneticPr fontId="3"/>
  </si>
  <si>
    <t>陸上自衛隊出雲駐屯地</t>
    <rPh sb="0" eb="2">
      <t>リクジョウ</t>
    </rPh>
    <rPh sb="2" eb="5">
      <t>ジエイタイ</t>
    </rPh>
    <rPh sb="5" eb="7">
      <t>イズモ</t>
    </rPh>
    <rPh sb="7" eb="10">
      <t>チュウトンチ</t>
    </rPh>
    <phoneticPr fontId="3"/>
  </si>
  <si>
    <t>陸上自衛隊日本原駐屯地</t>
    <rPh sb="0" eb="2">
      <t>リクジョウ</t>
    </rPh>
    <rPh sb="2" eb="5">
      <t>ジエイタイ</t>
    </rPh>
    <rPh sb="5" eb="8">
      <t>ニホンバラ</t>
    </rPh>
    <rPh sb="8" eb="11">
      <t>チュウトンチ</t>
    </rPh>
    <phoneticPr fontId="3"/>
  </si>
  <si>
    <t>陸上自衛隊日本原駐屯地日本原演習場</t>
    <rPh sb="0" eb="2">
      <t>リクジョウ</t>
    </rPh>
    <rPh sb="2" eb="5">
      <t>ジエイタイ</t>
    </rPh>
    <rPh sb="5" eb="8">
      <t>ニホンバラ</t>
    </rPh>
    <rPh sb="8" eb="11">
      <t>チュウトンチ</t>
    </rPh>
    <rPh sb="11" eb="14">
      <t>ニホンバラ</t>
    </rPh>
    <rPh sb="14" eb="17">
      <t>エンシュウジョウ</t>
    </rPh>
    <phoneticPr fontId="3"/>
  </si>
  <si>
    <t>陸上自衛隊三軒屋駐屯地</t>
    <rPh sb="0" eb="2">
      <t>リクジョウ</t>
    </rPh>
    <rPh sb="2" eb="5">
      <t>ジエイタイ</t>
    </rPh>
    <rPh sb="5" eb="8">
      <t>サンゲンヤ</t>
    </rPh>
    <rPh sb="8" eb="11">
      <t>チュウトンチ</t>
    </rPh>
    <phoneticPr fontId="3"/>
  </si>
  <si>
    <t>陸上自衛隊海田市駐屯地</t>
    <rPh sb="0" eb="2">
      <t>リクジョウ</t>
    </rPh>
    <rPh sb="2" eb="5">
      <t>ジエイタイ</t>
    </rPh>
    <rPh sb="5" eb="8">
      <t>カイタイチ</t>
    </rPh>
    <rPh sb="8" eb="11">
      <t>チュウトンチ</t>
    </rPh>
    <phoneticPr fontId="3"/>
  </si>
  <si>
    <t>陸上自衛隊海田市駐屯地原村演習場</t>
    <rPh sb="0" eb="2">
      <t>リクジョウ</t>
    </rPh>
    <rPh sb="2" eb="5">
      <t>ジエイタイ</t>
    </rPh>
    <rPh sb="5" eb="7">
      <t>カイタ</t>
    </rPh>
    <rPh sb="7" eb="8">
      <t>イチ</t>
    </rPh>
    <rPh sb="8" eb="11">
      <t>チュウトンチ</t>
    </rPh>
    <rPh sb="11" eb="13">
      <t>ハラムラ</t>
    </rPh>
    <rPh sb="13" eb="16">
      <t>エンシュウジョウ</t>
    </rPh>
    <phoneticPr fontId="3"/>
  </si>
  <si>
    <t>陸上自衛隊山口駐屯地</t>
    <rPh sb="0" eb="2">
      <t>リクジョウ</t>
    </rPh>
    <rPh sb="2" eb="5">
      <t>ジエイタイ</t>
    </rPh>
    <rPh sb="5" eb="7">
      <t>ヤマグチ</t>
    </rPh>
    <rPh sb="7" eb="10">
      <t>チュウトンチ</t>
    </rPh>
    <phoneticPr fontId="3"/>
  </si>
  <si>
    <t>陸上自衛隊山口駐屯地むつみ演習場</t>
    <rPh sb="0" eb="2">
      <t>リクジョウ</t>
    </rPh>
    <rPh sb="2" eb="5">
      <t>ジエイタイ</t>
    </rPh>
    <rPh sb="5" eb="7">
      <t>ヤマグチ</t>
    </rPh>
    <rPh sb="7" eb="10">
      <t>チュウトンチ</t>
    </rPh>
    <rPh sb="13" eb="16">
      <t>エンシュウジョウ</t>
    </rPh>
    <phoneticPr fontId="3"/>
  </si>
  <si>
    <t>陸上自衛隊山口駐屯地山口射撃場</t>
    <rPh sb="0" eb="2">
      <t>リクジョウ</t>
    </rPh>
    <rPh sb="2" eb="5">
      <t>ジエイタイ</t>
    </rPh>
    <rPh sb="5" eb="7">
      <t>ヤマグチ</t>
    </rPh>
    <rPh sb="7" eb="10">
      <t>チュウトンチ</t>
    </rPh>
    <rPh sb="10" eb="12">
      <t>ヤマグチ</t>
    </rPh>
    <rPh sb="12" eb="15">
      <t>シャゲキジョウ</t>
    </rPh>
    <phoneticPr fontId="3"/>
  </si>
  <si>
    <t>陸上自衛隊山口駐屯地山口弾薬庫</t>
    <rPh sb="0" eb="2">
      <t>リクジョウ</t>
    </rPh>
    <rPh sb="2" eb="5">
      <t>ジエイタイ</t>
    </rPh>
    <rPh sb="5" eb="7">
      <t>ヤマグチ</t>
    </rPh>
    <rPh sb="7" eb="10">
      <t>チュウトンチ</t>
    </rPh>
    <rPh sb="10" eb="12">
      <t>ヤマグチ</t>
    </rPh>
    <rPh sb="12" eb="15">
      <t>ダンヤクコ</t>
    </rPh>
    <phoneticPr fontId="3"/>
  </si>
  <si>
    <t>陸上自衛隊善通寺駐屯地</t>
    <rPh sb="0" eb="2">
      <t>リクジョウ</t>
    </rPh>
    <rPh sb="2" eb="5">
      <t>ジエイタイ</t>
    </rPh>
    <rPh sb="5" eb="8">
      <t>ゼンツウジ</t>
    </rPh>
    <rPh sb="8" eb="11">
      <t>チュウトンチ</t>
    </rPh>
    <phoneticPr fontId="3"/>
  </si>
  <si>
    <t>陸上自衛隊善通寺駐屯地高屋射撃場</t>
    <rPh sb="0" eb="2">
      <t>リクジョウ</t>
    </rPh>
    <rPh sb="2" eb="5">
      <t>ジエイタイ</t>
    </rPh>
    <rPh sb="5" eb="8">
      <t>ゼンツウジ</t>
    </rPh>
    <rPh sb="8" eb="11">
      <t>チュウトンチ</t>
    </rPh>
    <rPh sb="11" eb="13">
      <t>タカヤ</t>
    </rPh>
    <rPh sb="13" eb="16">
      <t>シャゲキジョウ</t>
    </rPh>
    <phoneticPr fontId="3"/>
  </si>
  <si>
    <t>陸上自衛隊善通寺駐屯地善通寺自動車訓練場</t>
    <rPh sb="0" eb="2">
      <t>リクジョウ</t>
    </rPh>
    <rPh sb="2" eb="5">
      <t>ジエイタイ</t>
    </rPh>
    <rPh sb="5" eb="8">
      <t>ゼンツウジ</t>
    </rPh>
    <rPh sb="8" eb="11">
      <t>チュウトンチ</t>
    </rPh>
    <rPh sb="11" eb="14">
      <t>ゼンツウジ</t>
    </rPh>
    <rPh sb="14" eb="17">
      <t>ジドウシャ</t>
    </rPh>
    <rPh sb="17" eb="20">
      <t>クンレンジョウ</t>
    </rPh>
    <phoneticPr fontId="3"/>
  </si>
  <si>
    <t>陸上自衛隊善通寺駐屯地大麻山弾薬庫</t>
    <rPh sb="0" eb="2">
      <t>リクジョウ</t>
    </rPh>
    <rPh sb="2" eb="5">
      <t>ジエイタイ</t>
    </rPh>
    <rPh sb="5" eb="8">
      <t>ゼンツウジ</t>
    </rPh>
    <rPh sb="8" eb="11">
      <t>チュウトンチ</t>
    </rPh>
    <rPh sb="11" eb="13">
      <t>オオサ</t>
    </rPh>
    <rPh sb="13" eb="14">
      <t>ヤマ</t>
    </rPh>
    <rPh sb="14" eb="17">
      <t>ダンヤクコ</t>
    </rPh>
    <phoneticPr fontId="3"/>
  </si>
  <si>
    <t>陸上自衛隊善通寺駐屯地国分台演習場</t>
    <rPh sb="0" eb="2">
      <t>リクジョウ</t>
    </rPh>
    <rPh sb="2" eb="5">
      <t>ジエイタイ</t>
    </rPh>
    <rPh sb="5" eb="8">
      <t>ゼンツウジ</t>
    </rPh>
    <rPh sb="8" eb="11">
      <t>チュウトンチ</t>
    </rPh>
    <rPh sb="11" eb="14">
      <t>コクブダイ</t>
    </rPh>
    <rPh sb="14" eb="17">
      <t>エンシュウジョウ</t>
    </rPh>
    <phoneticPr fontId="3"/>
  </si>
  <si>
    <t>陸上自衛隊徳島駐屯地</t>
    <rPh sb="0" eb="2">
      <t>リクジョウ</t>
    </rPh>
    <rPh sb="2" eb="5">
      <t>ジエイタイ</t>
    </rPh>
    <rPh sb="5" eb="7">
      <t>トクシマ</t>
    </rPh>
    <rPh sb="7" eb="10">
      <t>チュウトンチ</t>
    </rPh>
    <phoneticPr fontId="3"/>
  </si>
  <si>
    <t>陸上自衛隊松山駐屯地</t>
    <rPh sb="0" eb="2">
      <t>リクジョウ</t>
    </rPh>
    <rPh sb="2" eb="5">
      <t>ジエイタイ</t>
    </rPh>
    <rPh sb="5" eb="7">
      <t>マツヤマ</t>
    </rPh>
    <rPh sb="7" eb="10">
      <t>チュウトンチ</t>
    </rPh>
    <phoneticPr fontId="3"/>
  </si>
  <si>
    <t>陸上自衛隊松山駐屯地小野演習場</t>
    <rPh sb="0" eb="2">
      <t>リクジョウ</t>
    </rPh>
    <rPh sb="2" eb="5">
      <t>ジエイタイ</t>
    </rPh>
    <rPh sb="5" eb="7">
      <t>マツヤマ</t>
    </rPh>
    <rPh sb="7" eb="10">
      <t>チュウトンチ</t>
    </rPh>
    <rPh sb="10" eb="12">
      <t>オノ</t>
    </rPh>
    <rPh sb="12" eb="15">
      <t>エンシュウジョウ</t>
    </rPh>
    <phoneticPr fontId="3"/>
  </si>
  <si>
    <t>陸上自衛隊松山駐屯地小野訓練場</t>
    <rPh sb="0" eb="2">
      <t>リクジョウ</t>
    </rPh>
    <rPh sb="2" eb="5">
      <t>ジエイタイ</t>
    </rPh>
    <rPh sb="5" eb="7">
      <t>マツヤマ</t>
    </rPh>
    <rPh sb="7" eb="10">
      <t>チュウトンチ</t>
    </rPh>
    <rPh sb="10" eb="12">
      <t>オノ</t>
    </rPh>
    <rPh sb="12" eb="15">
      <t>クンレンジョウ</t>
    </rPh>
    <phoneticPr fontId="3"/>
  </si>
  <si>
    <t>陸上自衛隊高知駐屯地（第１営舎）</t>
    <rPh sb="0" eb="2">
      <t>リクジョウ</t>
    </rPh>
    <rPh sb="2" eb="5">
      <t>ジエイタイ</t>
    </rPh>
    <rPh sb="5" eb="7">
      <t>コウチ</t>
    </rPh>
    <rPh sb="7" eb="10">
      <t>チュウトンチ</t>
    </rPh>
    <rPh sb="11" eb="12">
      <t>ダイ</t>
    </rPh>
    <rPh sb="13" eb="14">
      <t>エイ</t>
    </rPh>
    <rPh sb="14" eb="15">
      <t>シャ</t>
    </rPh>
    <phoneticPr fontId="3"/>
  </si>
  <si>
    <t>陸上自衛隊高知駐屯地（第２営舎）</t>
    <rPh sb="0" eb="2">
      <t>リクジョウ</t>
    </rPh>
    <rPh sb="2" eb="5">
      <t>ジエイタイ</t>
    </rPh>
    <rPh sb="5" eb="7">
      <t>コウチ</t>
    </rPh>
    <rPh sb="7" eb="10">
      <t>チュウトンチ</t>
    </rPh>
    <rPh sb="11" eb="12">
      <t>ダイ</t>
    </rPh>
    <rPh sb="13" eb="14">
      <t>エイ</t>
    </rPh>
    <rPh sb="14" eb="15">
      <t>シャ</t>
    </rPh>
    <phoneticPr fontId="3"/>
  </si>
  <si>
    <t>陸上自衛隊北熊本駐屯地</t>
    <rPh sb="0" eb="2">
      <t>リクジョウ</t>
    </rPh>
    <rPh sb="2" eb="5">
      <t>ジエイタイ</t>
    </rPh>
    <rPh sb="5" eb="6">
      <t>キタ</t>
    </rPh>
    <rPh sb="6" eb="8">
      <t>クマモト</t>
    </rPh>
    <rPh sb="8" eb="11">
      <t>チュウトンチ</t>
    </rPh>
    <phoneticPr fontId="3"/>
  </si>
  <si>
    <t>陸上自衛隊健軍駐屯地</t>
    <rPh sb="0" eb="2">
      <t>リクジョウ</t>
    </rPh>
    <rPh sb="2" eb="5">
      <t>ジエイタイ</t>
    </rPh>
    <rPh sb="5" eb="7">
      <t>ケングン</t>
    </rPh>
    <rPh sb="7" eb="10">
      <t>チュウトンチ</t>
    </rPh>
    <phoneticPr fontId="3"/>
  </si>
  <si>
    <t>陸上自衛隊福岡駐屯地</t>
    <rPh sb="0" eb="2">
      <t>リクジョウ</t>
    </rPh>
    <rPh sb="2" eb="5">
      <t>ジエイタイ</t>
    </rPh>
    <rPh sb="5" eb="7">
      <t>フクオカ</t>
    </rPh>
    <rPh sb="7" eb="10">
      <t>チュウトンチ</t>
    </rPh>
    <phoneticPr fontId="3"/>
  </si>
  <si>
    <t>陸上自衛隊久留米駐屯地</t>
    <rPh sb="0" eb="2">
      <t>リクジョウ</t>
    </rPh>
    <rPh sb="2" eb="5">
      <t>ジエイタイ</t>
    </rPh>
    <rPh sb="5" eb="8">
      <t>クルメ</t>
    </rPh>
    <rPh sb="8" eb="11">
      <t>チュウトンチ</t>
    </rPh>
    <phoneticPr fontId="3"/>
  </si>
  <si>
    <t>陸上自衛隊目達原駐屯地</t>
    <rPh sb="0" eb="2">
      <t>リクジョウ</t>
    </rPh>
    <rPh sb="2" eb="5">
      <t>ジエイタイ</t>
    </rPh>
    <rPh sb="5" eb="8">
      <t>メタバル</t>
    </rPh>
    <rPh sb="8" eb="11">
      <t>チュウトンチ</t>
    </rPh>
    <phoneticPr fontId="3"/>
  </si>
  <si>
    <t>陸上自衛隊相浦駐屯地</t>
    <rPh sb="0" eb="2">
      <t>リクジョウ</t>
    </rPh>
    <rPh sb="2" eb="5">
      <t>ジエイタイ</t>
    </rPh>
    <rPh sb="5" eb="6">
      <t>アイ</t>
    </rPh>
    <rPh sb="6" eb="7">
      <t>ウラ</t>
    </rPh>
    <rPh sb="7" eb="9">
      <t>チュウトン</t>
    </rPh>
    <rPh sb="9" eb="10">
      <t>チ</t>
    </rPh>
    <phoneticPr fontId="3"/>
  </si>
  <si>
    <t>陸上自衛隊那覇駐屯地</t>
    <rPh sb="0" eb="2">
      <t>リクジョウ</t>
    </rPh>
    <rPh sb="2" eb="5">
      <t>ジエイタイ</t>
    </rPh>
    <rPh sb="5" eb="7">
      <t>ナハ</t>
    </rPh>
    <rPh sb="7" eb="10">
      <t>チュウトンチ</t>
    </rPh>
    <phoneticPr fontId="3"/>
  </si>
  <si>
    <t>陸上自衛隊小倉駐屯地</t>
  </si>
  <si>
    <t>陸上自衛隊富野分屯地</t>
  </si>
  <si>
    <t>陸上自衛隊小倉駐屯地山田訓練場</t>
  </si>
  <si>
    <t>陸上自衛隊小倉駐屯地曽根訓練場</t>
  </si>
  <si>
    <t>陸上自衛隊福岡駐屯地福岡自動車訓練場</t>
  </si>
  <si>
    <t>陸上自衛隊福岡駐屯地福岡射撃場</t>
  </si>
  <si>
    <t>陸上自衛隊福岡駐屯地井尻水源地</t>
  </si>
  <si>
    <t>陸上自衛隊春日駐屯地</t>
  </si>
  <si>
    <t>陸上自衛隊飯塚駐屯地</t>
  </si>
  <si>
    <t>陸上自衛隊小郡駐屯地</t>
  </si>
  <si>
    <t>陸上自衛隊小郡駐屯地小郡訓練場</t>
  </si>
  <si>
    <t>陸上自衛隊小郡駐屯地桜谷射撃場</t>
  </si>
  <si>
    <t>陸上自衛隊久留米駐屯地久留米弾薬庫</t>
  </si>
  <si>
    <t>陸上自衛隊前川原駐屯地</t>
  </si>
  <si>
    <t>陸上自衛隊前川原駐屯地藤山射撃場</t>
  </si>
  <si>
    <t>陸上自衛隊鳥栖分屯地</t>
  </si>
  <si>
    <t>陸上自衛隊対馬駐屯地</t>
  </si>
  <si>
    <t>陸上自衛隊対馬駐屯地対馬訓練場</t>
  </si>
  <si>
    <t>陸上自衛隊相浦駐屯地早岐射撃場</t>
  </si>
  <si>
    <t>陸上自衛隊大村駐屯地</t>
  </si>
  <si>
    <t>陸上自衛隊大村駐屯地大村射撃場</t>
    <rPh sb="10" eb="12">
      <t>オオムラ</t>
    </rPh>
    <rPh sb="12" eb="15">
      <t>シャゲキジョウ</t>
    </rPh>
    <phoneticPr fontId="3"/>
  </si>
  <si>
    <t>陸上自衛隊大村駐屯地大野原演習場</t>
  </si>
  <si>
    <t>陸上自衛隊竹松駐屯地</t>
  </si>
  <si>
    <t>陸上自衛隊熊本駐屯地</t>
  </si>
  <si>
    <t>陸上自衛隊高遊原分屯地</t>
  </si>
  <si>
    <t>陸上自衛隊北熊本駐屯地黒石原演習場</t>
  </si>
  <si>
    <t>陸上自衛隊北熊本駐屯地大矢野原演習場</t>
  </si>
  <si>
    <t>陸上自衛隊健軍駐屯地健軍訓練場</t>
  </si>
  <si>
    <t>陸上自衛隊別府駐屯地</t>
  </si>
  <si>
    <t>陸上自衛隊別府駐屯地十文字原演習場</t>
  </si>
  <si>
    <t>陸上自衛隊大分分屯地</t>
  </si>
  <si>
    <t>陸上自衛隊南別府駐屯地</t>
  </si>
  <si>
    <t>陸上自衛隊湯布院駐屯地</t>
  </si>
  <si>
    <t>陸上自衛隊湯布院駐屯地日出生台演習場</t>
  </si>
  <si>
    <t>陸上自衛隊玖珠駐屯地</t>
  </si>
  <si>
    <t>陸上自衛隊えびの駐屯地</t>
  </si>
  <si>
    <t>陸上自衛隊えびの駐屯地霧島演習場</t>
  </si>
  <si>
    <t>陸上自衛隊都城駐屯地</t>
  </si>
  <si>
    <t>陸上自衛隊都城駐屯地都城訓練場</t>
  </si>
  <si>
    <t>陸上自衛隊都城駐屯地高ノ峰射撃場</t>
    <rPh sb="0" eb="2">
      <t>リクジョウ</t>
    </rPh>
    <rPh sb="2" eb="5">
      <t>ジエイタイ</t>
    </rPh>
    <rPh sb="5" eb="7">
      <t>ミヤコノジョウ</t>
    </rPh>
    <rPh sb="7" eb="10">
      <t>チュウトンチ</t>
    </rPh>
    <rPh sb="10" eb="11">
      <t>コウ</t>
    </rPh>
    <rPh sb="12" eb="13">
      <t>ミネ</t>
    </rPh>
    <rPh sb="13" eb="16">
      <t>シャゲキジョウ</t>
    </rPh>
    <phoneticPr fontId="3"/>
  </si>
  <si>
    <t>陸上自衛隊川内駐屯地</t>
  </si>
  <si>
    <t>陸上自衛隊川内駐屯地川内演習場</t>
    <rPh sb="10" eb="12">
      <t>センダイ</t>
    </rPh>
    <rPh sb="12" eb="14">
      <t>エンシュウ</t>
    </rPh>
    <rPh sb="14" eb="15">
      <t>バ</t>
    </rPh>
    <phoneticPr fontId="3"/>
  </si>
  <si>
    <t>陸上自衛隊国分駐屯地</t>
  </si>
  <si>
    <t>陸上自衛隊国分駐屯地国分射撃場</t>
  </si>
  <si>
    <t>陸上自衛隊国分駐屯地福山演習場</t>
  </si>
  <si>
    <t>陸上自衛隊国分駐屯地佐多射撃場</t>
  </si>
  <si>
    <t>陸上自衛隊八重瀬分屯地</t>
  </si>
  <si>
    <t>陸上自衛隊白川分屯地</t>
  </si>
  <si>
    <t>陸上自衛隊勝連分屯地</t>
  </si>
  <si>
    <t>陸上自衛隊知念分屯地</t>
  </si>
  <si>
    <t>陸上自衛隊南与座分屯地</t>
  </si>
  <si>
    <t>陸上自衛隊那覇駐屯地嘉手納弾薬庫</t>
  </si>
  <si>
    <t>陸上自衛隊那覇駐屯地沖縄訓練場</t>
  </si>
  <si>
    <t>陸上自衛隊与那国駐屯地</t>
    <rPh sb="0" eb="2">
      <t>リクジョウ</t>
    </rPh>
    <rPh sb="2" eb="5">
      <t>ジエイタイ</t>
    </rPh>
    <rPh sb="5" eb="8">
      <t>ヨナグニ</t>
    </rPh>
    <rPh sb="8" eb="11">
      <t>チュウトンチ</t>
    </rPh>
    <phoneticPr fontId="3"/>
  </si>
  <si>
    <t>自衛隊福岡地方協力本部</t>
  </si>
  <si>
    <t>自衛隊福岡地方協力本部福岡地域事務所</t>
  </si>
  <si>
    <t>自衛隊福岡地方協力本部飯塚地域事務所</t>
  </si>
  <si>
    <t>自衛隊福岡地方協力本部久留米地域事務所</t>
  </si>
  <si>
    <t>自衛隊福岡地方協力本部柳川地域事務所</t>
  </si>
  <si>
    <t>自衛隊福岡地方協力本部大牟田地域事務所</t>
  </si>
  <si>
    <t>自衛隊福岡地方協力本部八女地域事務所</t>
  </si>
  <si>
    <t>自衛隊福岡地方協力本部福岡募集案内所</t>
  </si>
  <si>
    <t>自衛隊福岡地方協力本部福岡西募集案内所</t>
  </si>
  <si>
    <t>自衛隊福岡地方協力本部北九州出張所</t>
    <rPh sb="0" eb="3">
      <t>ジエイタイ</t>
    </rPh>
    <rPh sb="3" eb="5">
      <t>フクオカ</t>
    </rPh>
    <rPh sb="5" eb="7">
      <t>チホウ</t>
    </rPh>
    <rPh sb="7" eb="9">
      <t>キョウリョク</t>
    </rPh>
    <rPh sb="9" eb="11">
      <t>ホンブ</t>
    </rPh>
    <rPh sb="11" eb="14">
      <t>キタキュウシュウ</t>
    </rPh>
    <rPh sb="14" eb="16">
      <t>シュッチョウ</t>
    </rPh>
    <rPh sb="16" eb="17">
      <t>ショ</t>
    </rPh>
    <phoneticPr fontId="3"/>
  </si>
  <si>
    <t>自衛隊佐賀地方協力本部</t>
  </si>
  <si>
    <t>自衛隊佐賀地方協力本部唐津出張所</t>
  </si>
  <si>
    <t>自衛隊佐賀地方協力本部武雄地域事務所</t>
  </si>
  <si>
    <t>自衛隊佐賀地方協力本部鳥栖地域事務所</t>
  </si>
  <si>
    <t>自衛隊佐賀地方協力本部佐賀募集案内所</t>
  </si>
  <si>
    <t>自衛隊長崎地方協力本部</t>
  </si>
  <si>
    <t>自衛隊長崎地方協力本部佐世保出張所</t>
  </si>
  <si>
    <t>自衛隊長崎地方協力本部大村地域事務所</t>
  </si>
  <si>
    <t>自衛隊長崎地方協力本部諫早地域事務所</t>
  </si>
  <si>
    <t>自衛隊長崎地方協力本部島原地域事務所</t>
  </si>
  <si>
    <t>自衛隊長崎地方協力本部長崎募集案内所</t>
  </si>
  <si>
    <t>自衛隊長崎地方協力本部琴海地域事務所</t>
  </si>
  <si>
    <t>自衛隊長崎地方協力本部壱岐駐在員事務所</t>
  </si>
  <si>
    <t>自衛隊長崎地方協力本部対馬駐在員事務所</t>
  </si>
  <si>
    <t>自衛隊長崎地方協力本部五島駐在員事務所</t>
  </si>
  <si>
    <t>自衛隊長崎地方協力本部上五島駐在員事務所</t>
  </si>
  <si>
    <t>自衛隊熊本地方協力本部</t>
  </si>
  <si>
    <t>自衛隊熊本地方協力本部熊本募集案内所</t>
  </si>
  <si>
    <t>自衛隊熊本地方協力本部宇城募集案内所</t>
  </si>
  <si>
    <t>自衛隊熊本地方協力本部玉名地域事務所</t>
  </si>
  <si>
    <t>自衛隊熊本地方協力本部山鹿地域事務所</t>
  </si>
  <si>
    <t>自衛隊熊本地方協力本部八代出張所</t>
  </si>
  <si>
    <t>自衛隊熊本地方協力本部水俣地域事務所</t>
  </si>
  <si>
    <t>自衛隊熊本地方協力本部人吉地域事務所</t>
  </si>
  <si>
    <t>自衛隊熊本地方協力本部天草駐在員事務所</t>
  </si>
  <si>
    <t>自衛隊熊本地方協力本部阿蘇地域事務所</t>
  </si>
  <si>
    <t>自衛隊熊本地方協力本部菊池分駐所</t>
  </si>
  <si>
    <t>自衛隊大分地方協力本部</t>
  </si>
  <si>
    <t>自衛隊大分地方協力本部大分募集案内所</t>
  </si>
  <si>
    <t>自衛隊大分地方協力本部別府地域事務所</t>
  </si>
  <si>
    <t>自衛隊大分地方協力本部宇佐地域事務所</t>
  </si>
  <si>
    <t>自衛隊大分地方協力本部日田地域事務所</t>
  </si>
  <si>
    <t>自衛隊大分地方協力本部竹田地域事務所</t>
  </si>
  <si>
    <t>自衛隊大分地方協力本部佐伯地域事務所</t>
  </si>
  <si>
    <t>自衛隊宮崎地方協力本部</t>
  </si>
  <si>
    <t>自衛隊宮崎地方協力本部延岡出張所</t>
  </si>
  <si>
    <t>自衛隊宮崎地方協力本部日向地域事務所</t>
    <rPh sb="13" eb="15">
      <t>チイキ</t>
    </rPh>
    <rPh sb="15" eb="18">
      <t>ジムショ</t>
    </rPh>
    <phoneticPr fontId="3"/>
  </si>
  <si>
    <t>自衛隊宮崎地方協力本部日南地域事務所</t>
    <rPh sb="13" eb="15">
      <t>チイキ</t>
    </rPh>
    <rPh sb="15" eb="18">
      <t>ジムショ</t>
    </rPh>
    <phoneticPr fontId="3"/>
  </si>
  <si>
    <t>自衛隊宮崎地方協力本部小林地域事務所</t>
    <rPh sb="13" eb="15">
      <t>チイキ</t>
    </rPh>
    <rPh sb="15" eb="18">
      <t>ジムショ</t>
    </rPh>
    <phoneticPr fontId="3"/>
  </si>
  <si>
    <t>自衛隊宮崎地方協力本部宮崎募集案内所</t>
  </si>
  <si>
    <t>自衛隊宮崎地方協力本部高千穂連絡所</t>
    <rPh sb="11" eb="14">
      <t>タカチホ</t>
    </rPh>
    <rPh sb="14" eb="16">
      <t>レンラク</t>
    </rPh>
    <phoneticPr fontId="3"/>
  </si>
  <si>
    <t>自衛隊鹿児島地方協力本部</t>
  </si>
  <si>
    <t>自衛隊鹿児島地方協力本部鹿児島募集案内所</t>
  </si>
  <si>
    <t>自衛隊鹿児島地方協力本部大隅地域事務所</t>
  </si>
  <si>
    <t>自衛隊鹿児島地方協力本部国分地域事務所</t>
  </si>
  <si>
    <t>自衛隊鹿児島地方協力本部鹿屋地域事務所</t>
  </si>
  <si>
    <t>自衛隊鹿児島地方協力本部種子島駐在員事務所</t>
  </si>
  <si>
    <t>自衛隊鹿児島地方協力本部奄美大島駐在員事務所</t>
  </si>
  <si>
    <t>自衛隊鹿児島地方協力本部徳之島駐在員事務所</t>
  </si>
  <si>
    <t>自衛隊鹿児島地方協力本部薩摩川内出張所</t>
  </si>
  <si>
    <t>自衛隊鹿児島地方協力本部知覧分駐所</t>
  </si>
  <si>
    <t>自衛隊沖縄地方協力本部</t>
  </si>
  <si>
    <t>自衛隊沖縄地方協力本部名護地域事務所</t>
  </si>
  <si>
    <t>自衛隊沖縄地方協力本部沖縄募集案内所</t>
  </si>
  <si>
    <t>自衛隊沖縄地方協力本部宮古島出張所</t>
  </si>
  <si>
    <t>自衛隊沖縄地方協力本部石垣出張所</t>
  </si>
  <si>
    <t>自衛隊沖縄地方協力本部那覇分駐所島尻分室</t>
  </si>
  <si>
    <t>陸上自衛隊市ヶ谷駐屯地</t>
    <rPh sb="0" eb="2">
      <t>リクジョウ</t>
    </rPh>
    <rPh sb="2" eb="5">
      <t>ジエイタイ</t>
    </rPh>
    <rPh sb="5" eb="8">
      <t>イチガヤ</t>
    </rPh>
    <rPh sb="8" eb="11">
      <t>チュウトンチ</t>
    </rPh>
    <phoneticPr fontId="3"/>
  </si>
  <si>
    <t>陸上自衛隊北徳島分屯地</t>
    <rPh sb="0" eb="2">
      <t>リクジョウ</t>
    </rPh>
    <rPh sb="2" eb="5">
      <t>ジエイタイ</t>
    </rPh>
    <rPh sb="5" eb="6">
      <t>キタ</t>
    </rPh>
    <rPh sb="6" eb="8">
      <t>トクシマ</t>
    </rPh>
    <rPh sb="8" eb="9">
      <t>ブン</t>
    </rPh>
    <rPh sb="9" eb="10">
      <t>トン</t>
    </rPh>
    <phoneticPr fontId="3"/>
  </si>
  <si>
    <t>陸上自衛隊稚内分屯地</t>
    <rPh sb="0" eb="2">
      <t>リクジョウ</t>
    </rPh>
    <rPh sb="2" eb="5">
      <t>ジエイタイ</t>
    </rPh>
    <rPh sb="5" eb="7">
      <t>ワッカナイ</t>
    </rPh>
    <rPh sb="7" eb="8">
      <t>ブン</t>
    </rPh>
    <rPh sb="8" eb="9">
      <t>トン</t>
    </rPh>
    <rPh sb="9" eb="10">
      <t>チ</t>
    </rPh>
    <phoneticPr fontId="3"/>
  </si>
  <si>
    <t>自衛隊岐阜地方協力本部岐阜募集案内所（岐阜基地分室）</t>
    <rPh sb="0" eb="3">
      <t>ジエイタイ</t>
    </rPh>
    <rPh sb="3" eb="5">
      <t>ギフ</t>
    </rPh>
    <rPh sb="5" eb="7">
      <t>チホウ</t>
    </rPh>
    <rPh sb="7" eb="9">
      <t>キョウリョク</t>
    </rPh>
    <rPh sb="9" eb="11">
      <t>ホンブ</t>
    </rPh>
    <rPh sb="11" eb="13">
      <t>ギフ</t>
    </rPh>
    <rPh sb="13" eb="15">
      <t>ボシュウ</t>
    </rPh>
    <rPh sb="15" eb="17">
      <t>アンナイ</t>
    </rPh>
    <rPh sb="17" eb="18">
      <t>ジョ</t>
    </rPh>
    <rPh sb="19" eb="21">
      <t>ギフ</t>
    </rPh>
    <rPh sb="21" eb="23">
      <t>キチ</t>
    </rPh>
    <rPh sb="23" eb="25">
      <t>ブンシツ</t>
    </rPh>
    <phoneticPr fontId="3"/>
  </si>
  <si>
    <t>陸上自衛隊防府分屯地</t>
    <rPh sb="0" eb="2">
      <t>リクジョウ</t>
    </rPh>
    <rPh sb="2" eb="5">
      <t>ジエイタイ</t>
    </rPh>
    <rPh sb="5" eb="7">
      <t>ホウフ</t>
    </rPh>
    <rPh sb="7" eb="8">
      <t>ブン</t>
    </rPh>
    <rPh sb="8" eb="9">
      <t>トン</t>
    </rPh>
    <rPh sb="9" eb="10">
      <t>チ</t>
    </rPh>
    <phoneticPr fontId="3"/>
  </si>
  <si>
    <t>陸上自衛隊第１５ヘリコプター隊</t>
    <rPh sb="0" eb="2">
      <t>リクジョウ</t>
    </rPh>
    <rPh sb="2" eb="5">
      <t>ジエイタイ</t>
    </rPh>
    <rPh sb="5" eb="6">
      <t>ダイ</t>
    </rPh>
    <rPh sb="14" eb="15">
      <t>タイ</t>
    </rPh>
    <phoneticPr fontId="3"/>
  </si>
  <si>
    <t>陸上自衛隊東立川駐屯地</t>
    <rPh sb="0" eb="2">
      <t>リクジョウ</t>
    </rPh>
    <rPh sb="2" eb="5">
      <t>ジエイタイ</t>
    </rPh>
    <rPh sb="5" eb="6">
      <t>ヒガシ</t>
    </rPh>
    <rPh sb="6" eb="8">
      <t>タチカワ</t>
    </rPh>
    <rPh sb="8" eb="11">
      <t>チュウトンチ</t>
    </rPh>
    <phoneticPr fontId="3"/>
  </si>
  <si>
    <t>陸上自衛隊美保分屯地</t>
  </si>
  <si>
    <t>海上自衛隊横須賀船越地区</t>
    <rPh sb="0" eb="2">
      <t>カイジョウ</t>
    </rPh>
    <rPh sb="2" eb="4">
      <t>ジエイ</t>
    </rPh>
    <rPh sb="4" eb="5">
      <t>タイ</t>
    </rPh>
    <rPh sb="5" eb="8">
      <t>ヨコスカ</t>
    </rPh>
    <rPh sb="8" eb="10">
      <t>フナコシ</t>
    </rPh>
    <rPh sb="10" eb="12">
      <t>チク</t>
    </rPh>
    <phoneticPr fontId="3"/>
  </si>
  <si>
    <t>海上自衛隊横須賀逸見長浦地区</t>
    <rPh sb="0" eb="2">
      <t>カイジョウ</t>
    </rPh>
    <rPh sb="2" eb="4">
      <t>ジエイ</t>
    </rPh>
    <rPh sb="4" eb="5">
      <t>タイ</t>
    </rPh>
    <rPh sb="5" eb="8">
      <t>ヨコスカ</t>
    </rPh>
    <rPh sb="8" eb="10">
      <t>ヘンミ</t>
    </rPh>
    <rPh sb="10" eb="12">
      <t>ナガウラ</t>
    </rPh>
    <rPh sb="12" eb="14">
      <t>チク</t>
    </rPh>
    <phoneticPr fontId="3"/>
  </si>
  <si>
    <t>海上自衛隊横須賀教育隊</t>
    <rPh sb="0" eb="2">
      <t>カイジョウ</t>
    </rPh>
    <rPh sb="2" eb="4">
      <t>ジエイ</t>
    </rPh>
    <rPh sb="4" eb="5">
      <t>タイ</t>
    </rPh>
    <rPh sb="5" eb="8">
      <t>ヨコスカ</t>
    </rPh>
    <rPh sb="8" eb="10">
      <t>キョウイク</t>
    </rPh>
    <rPh sb="10" eb="11">
      <t>タイ</t>
    </rPh>
    <phoneticPr fontId="3"/>
  </si>
  <si>
    <t>海上自衛隊横須賀警備隊</t>
  </si>
  <si>
    <t>海上自衛隊横須賀弾薬整備補給所比与宇地区</t>
  </si>
  <si>
    <t>海上自衛隊横須賀造修補給所補給倉庫地区</t>
  </si>
  <si>
    <t>海上自衛隊横須賀造修補給所比与宇地区</t>
  </si>
  <si>
    <t>海上自衛隊横須賀吾妻島地区</t>
  </si>
  <si>
    <t>海上自衛隊対潜資料隊</t>
  </si>
  <si>
    <t>海上自衛隊横須賀潜水艦基地隊</t>
  </si>
  <si>
    <t>海上自衛隊横須賀消磁所</t>
  </si>
  <si>
    <t>海上自衛隊横須賀造修補給所工作部分室</t>
  </si>
  <si>
    <t>海上自衛隊横須賀造修補給所楠ヶ浦施設</t>
  </si>
  <si>
    <t>海上自衛隊横須賀渉外連絡官施設</t>
  </si>
  <si>
    <t>海上自衛隊父島基地</t>
  </si>
  <si>
    <t>海上自衛隊田戸台分庁舎</t>
  </si>
  <si>
    <t>海上自衛隊武山通信所</t>
  </si>
  <si>
    <t>海上自衛隊夜明山通信所</t>
  </si>
  <si>
    <t>海上自衛隊観音崎警備所</t>
  </si>
  <si>
    <t>海上自衛隊横須賀田浦地区</t>
    <rPh sb="0" eb="2">
      <t>カイジョウ</t>
    </rPh>
    <rPh sb="2" eb="4">
      <t>ジエイ</t>
    </rPh>
    <rPh sb="4" eb="5">
      <t>タイ</t>
    </rPh>
    <rPh sb="5" eb="8">
      <t>ヨコスカ</t>
    </rPh>
    <rPh sb="8" eb="10">
      <t>タウラ</t>
    </rPh>
    <rPh sb="10" eb="12">
      <t>チク</t>
    </rPh>
    <phoneticPr fontId="3"/>
  </si>
  <si>
    <t>海上自衛隊呉地方総監部</t>
    <rPh sb="0" eb="2">
      <t>カイジョウ</t>
    </rPh>
    <rPh sb="2" eb="4">
      <t>ジエイ</t>
    </rPh>
    <rPh sb="4" eb="5">
      <t>タイ</t>
    </rPh>
    <rPh sb="5" eb="6">
      <t>クレ</t>
    </rPh>
    <rPh sb="6" eb="8">
      <t>チホウ</t>
    </rPh>
    <rPh sb="8" eb="10">
      <t>ソウカン</t>
    </rPh>
    <rPh sb="10" eb="11">
      <t>ブ</t>
    </rPh>
    <phoneticPr fontId="3"/>
  </si>
  <si>
    <t>海上自衛隊からす小島訓練場</t>
    <rPh sb="0" eb="2">
      <t>カイジョウ</t>
    </rPh>
    <rPh sb="2" eb="4">
      <t>ジエイ</t>
    </rPh>
    <rPh sb="4" eb="5">
      <t>タイ</t>
    </rPh>
    <rPh sb="8" eb="10">
      <t>コジマ</t>
    </rPh>
    <rPh sb="10" eb="13">
      <t>クンレンジョウ</t>
    </rPh>
    <phoneticPr fontId="3"/>
  </si>
  <si>
    <t>海上自衛隊呉係船堀地区</t>
  </si>
  <si>
    <t>海上自衛隊呉史料館</t>
  </si>
  <si>
    <t>海上自衛隊呉潜水艦基地</t>
  </si>
  <si>
    <t>海上自衛隊港務部第３区</t>
  </si>
  <si>
    <t>海上自衛隊呉吉浦地区</t>
  </si>
  <si>
    <t>海上自衛隊呉飛渡瀬地区</t>
  </si>
  <si>
    <t>海上自衛隊呉切串地区</t>
  </si>
  <si>
    <t>海上自衛隊大麗女地区</t>
  </si>
  <si>
    <t>海上自衛隊野登呂山通信所</t>
  </si>
  <si>
    <t>海上自衛隊灰ヶ峰通信所</t>
  </si>
  <si>
    <t>海上自衛隊膳棚山通信所</t>
  </si>
  <si>
    <t>海上自衛隊佐伯基地</t>
  </si>
  <si>
    <t>海上自衛隊佐世保崎辺地区</t>
    <rPh sb="0" eb="2">
      <t>カイジョウ</t>
    </rPh>
    <rPh sb="2" eb="4">
      <t>ジエイ</t>
    </rPh>
    <rPh sb="4" eb="5">
      <t>タイ</t>
    </rPh>
    <rPh sb="5" eb="8">
      <t>サセボ</t>
    </rPh>
    <rPh sb="8" eb="10">
      <t>サキベ</t>
    </rPh>
    <rPh sb="10" eb="12">
      <t>チク</t>
    </rPh>
    <phoneticPr fontId="3"/>
  </si>
  <si>
    <t>海上自衛隊佐世保地方総監部地区</t>
  </si>
  <si>
    <t>海上自衛隊佐世保立神地区</t>
  </si>
  <si>
    <t>自衛隊佐世保病院地区</t>
  </si>
  <si>
    <t>海上自衛隊佐世保干尽地区</t>
  </si>
  <si>
    <t>海上自衛隊佐世保太田地区</t>
  </si>
  <si>
    <t>海上自衛隊佐世保金山地区</t>
  </si>
  <si>
    <t>海上自衛隊佐世保ドライドック</t>
  </si>
  <si>
    <t>海上自衛隊佐世保庵崎地区</t>
  </si>
  <si>
    <t>佐世保史料館</t>
  </si>
  <si>
    <t>海上自衛隊佐世保針尾地区</t>
  </si>
  <si>
    <t>海上自衛隊烏帽子岳通信所</t>
  </si>
  <si>
    <t>海上自衛隊佐世保向後崎地区</t>
  </si>
  <si>
    <t>海上自衛隊白岳通信所</t>
  </si>
  <si>
    <t>海上自衛隊琴海通信所</t>
  </si>
  <si>
    <t>海上自衛隊佐世保対馬地区</t>
  </si>
  <si>
    <t>海上自衛隊権現山通信所</t>
  </si>
  <si>
    <t>海上自衛隊佐世保下対馬地区</t>
  </si>
  <si>
    <t>海上自衛隊佐世保下対馬地分庁舎</t>
  </si>
  <si>
    <t>海上自衛隊豆酘崎通信所</t>
  </si>
  <si>
    <t>海上自衛隊佐世保上対馬地区</t>
  </si>
  <si>
    <t>海上自衛隊城岳通信所</t>
  </si>
  <si>
    <t>海上自衛隊佐世保壱岐地区</t>
  </si>
  <si>
    <t>海上自衛隊奄美基地</t>
  </si>
  <si>
    <t>海上自衛隊針尾通信所</t>
  </si>
  <si>
    <t>海上自衛隊舞鶴地方総監部</t>
    <rPh sb="0" eb="2">
      <t>カイジョウ</t>
    </rPh>
    <rPh sb="2" eb="4">
      <t>ジエイ</t>
    </rPh>
    <rPh sb="4" eb="5">
      <t>タイ</t>
    </rPh>
    <rPh sb="5" eb="7">
      <t>マイヅル</t>
    </rPh>
    <rPh sb="7" eb="9">
      <t>チホウ</t>
    </rPh>
    <rPh sb="9" eb="11">
      <t>ソウカン</t>
    </rPh>
    <rPh sb="11" eb="12">
      <t>ブ</t>
    </rPh>
    <phoneticPr fontId="3"/>
  </si>
  <si>
    <t>海上自衛隊舞鶴総監部会議所</t>
  </si>
  <si>
    <t>海上自衛隊舞鶴北吸係留所</t>
  </si>
  <si>
    <t>海上自衛隊舞鶴造修補給所</t>
  </si>
  <si>
    <t>海上自衛隊舞鶴警備隊待機所</t>
  </si>
  <si>
    <t>海上自衛隊舞鶴造修補給所浜地区</t>
  </si>
  <si>
    <t>海上自衛隊舞鶴警備隊</t>
  </si>
  <si>
    <t>海上自衛隊舞鶴応急訓練場地区</t>
  </si>
  <si>
    <t>海上自衛隊舞鶴教育隊</t>
  </si>
  <si>
    <t>自衛隊舞鶴病院</t>
  </si>
  <si>
    <t>海上自衛隊舞鶴大波地区</t>
  </si>
  <si>
    <t>海上自衛隊舞鶴弾薬整備補給所</t>
  </si>
  <si>
    <t>海上自衛隊舞鶴弾薬整備補給所倉庫地区</t>
  </si>
  <si>
    <t>海上自衛隊舞鶴海上訓練指導隊</t>
  </si>
  <si>
    <t>海上自衛隊舞鶴岩子地区</t>
  </si>
  <si>
    <t>海上自衛隊舞鶴白浜地区</t>
  </si>
  <si>
    <t>海上自衛隊空山通信所</t>
  </si>
  <si>
    <t>海上自衛隊上杉通信所</t>
  </si>
  <si>
    <t>海上自衛隊槇山通信所</t>
  </si>
  <si>
    <t>海上自衛隊新潟基地</t>
  </si>
  <si>
    <t>海上自衛隊大湊地方総監部</t>
    <rPh sb="0" eb="2">
      <t>カイジョウ</t>
    </rPh>
    <rPh sb="2" eb="4">
      <t>ジエイ</t>
    </rPh>
    <rPh sb="4" eb="5">
      <t>タイ</t>
    </rPh>
    <rPh sb="5" eb="7">
      <t>オオミナト</t>
    </rPh>
    <rPh sb="7" eb="9">
      <t>チホウ</t>
    </rPh>
    <rPh sb="9" eb="11">
      <t>ソウカン</t>
    </rPh>
    <rPh sb="11" eb="12">
      <t>ブ</t>
    </rPh>
    <phoneticPr fontId="3"/>
  </si>
  <si>
    <t>海上自衛隊大湊地方総監部芦崎貯油所</t>
  </si>
  <si>
    <t>自衛隊大湊病院</t>
  </si>
  <si>
    <t>海上自衛隊大湊弾薬整備補給所</t>
  </si>
  <si>
    <t>海上自衛隊大湊地方総監部樺山送信所</t>
  </si>
  <si>
    <t>海上自衛隊大湊地方総監部近川受信所</t>
  </si>
  <si>
    <t>防衛統合ディジタル大石八森無線中継所</t>
  </si>
  <si>
    <t>海上自衛隊下北海洋観測所</t>
  </si>
  <si>
    <t>海上自衛隊余市防備隊</t>
  </si>
  <si>
    <t>海上自衛隊余市防備隊積丹中継所</t>
  </si>
  <si>
    <t>海上自衛隊東京音楽隊</t>
  </si>
  <si>
    <t>海上自衛隊第１術科学校</t>
    <rPh sb="0" eb="2">
      <t>カイジョウ</t>
    </rPh>
    <rPh sb="2" eb="4">
      <t>ジエイ</t>
    </rPh>
    <rPh sb="4" eb="5">
      <t>タイ</t>
    </rPh>
    <rPh sb="5" eb="6">
      <t>ダイ</t>
    </rPh>
    <rPh sb="7" eb="8">
      <t>ジュツ</t>
    </rPh>
    <rPh sb="8" eb="9">
      <t>カ</t>
    </rPh>
    <rPh sb="9" eb="11">
      <t>ガッコウ</t>
    </rPh>
    <phoneticPr fontId="3"/>
  </si>
  <si>
    <t>海上自衛隊大原訓練場</t>
  </si>
  <si>
    <t>海上自衛隊小用上陸所</t>
  </si>
  <si>
    <t>海上自衛隊長浜射撃場</t>
  </si>
  <si>
    <t>海上自衛隊航空補給処</t>
  </si>
  <si>
    <t>海上自衛隊鹿屋航空基地</t>
    <rPh sb="0" eb="2">
      <t>カイジョウ</t>
    </rPh>
    <rPh sb="2" eb="4">
      <t>ジエイ</t>
    </rPh>
    <rPh sb="4" eb="5">
      <t>タイ</t>
    </rPh>
    <rPh sb="5" eb="7">
      <t>カノヤ</t>
    </rPh>
    <rPh sb="7" eb="9">
      <t>コウクウ</t>
    </rPh>
    <rPh sb="9" eb="11">
      <t>キチ</t>
    </rPh>
    <phoneticPr fontId="3"/>
  </si>
  <si>
    <t>海上自衛隊鹿児島音響測定所</t>
  </si>
  <si>
    <t>海上自衛隊鹿屋古江地区</t>
  </si>
  <si>
    <t>海上自衛隊八戸航空基地</t>
    <rPh sb="0" eb="2">
      <t>カイジョウ</t>
    </rPh>
    <rPh sb="2" eb="4">
      <t>ジエイ</t>
    </rPh>
    <rPh sb="4" eb="5">
      <t>タイ</t>
    </rPh>
    <rPh sb="5" eb="7">
      <t>ハチノヘ</t>
    </rPh>
    <rPh sb="7" eb="9">
      <t>コウクウ</t>
    </rPh>
    <rPh sb="9" eb="11">
      <t>キチ</t>
    </rPh>
    <phoneticPr fontId="3"/>
  </si>
  <si>
    <t>海上自衛隊倉石通信所</t>
  </si>
  <si>
    <t>海上自衛隊厚木航空基地</t>
    <rPh sb="0" eb="2">
      <t>カイジョウ</t>
    </rPh>
    <rPh sb="2" eb="4">
      <t>ジエイ</t>
    </rPh>
    <rPh sb="4" eb="5">
      <t>タイ</t>
    </rPh>
    <rPh sb="5" eb="7">
      <t>アツギ</t>
    </rPh>
    <rPh sb="7" eb="9">
      <t>コウクウ</t>
    </rPh>
    <rPh sb="9" eb="11">
      <t>キチ</t>
    </rPh>
    <phoneticPr fontId="3"/>
  </si>
  <si>
    <t>海上自衛隊硫黄島航空基地</t>
    <rPh sb="0" eb="2">
      <t>カイジョウ</t>
    </rPh>
    <rPh sb="2" eb="4">
      <t>ジエイ</t>
    </rPh>
    <rPh sb="4" eb="5">
      <t>タイ</t>
    </rPh>
    <rPh sb="5" eb="8">
      <t>イオウジマ</t>
    </rPh>
    <rPh sb="8" eb="10">
      <t>コウクウ</t>
    </rPh>
    <rPh sb="10" eb="12">
      <t>キチ</t>
    </rPh>
    <phoneticPr fontId="3"/>
  </si>
  <si>
    <t>海上自衛隊大山通信所</t>
  </si>
  <si>
    <t>海上自衛隊国頭通信所</t>
  </si>
  <si>
    <t>海上自衛隊八重岳通信所</t>
  </si>
  <si>
    <t>海上自衛隊館山航空基地</t>
    <rPh sb="0" eb="2">
      <t>カイジョウ</t>
    </rPh>
    <rPh sb="2" eb="4">
      <t>ジエイ</t>
    </rPh>
    <rPh sb="4" eb="5">
      <t>タイ</t>
    </rPh>
    <rPh sb="5" eb="7">
      <t>タテヤマ</t>
    </rPh>
    <rPh sb="7" eb="9">
      <t>コウクウ</t>
    </rPh>
    <rPh sb="9" eb="11">
      <t>キチ</t>
    </rPh>
    <phoneticPr fontId="3"/>
  </si>
  <si>
    <t>海上自衛隊館山タカン局</t>
  </si>
  <si>
    <t>海上自衛隊大村航空基地</t>
    <rPh sb="0" eb="2">
      <t>カイジョウ</t>
    </rPh>
    <rPh sb="2" eb="4">
      <t>ジエイ</t>
    </rPh>
    <rPh sb="4" eb="5">
      <t>タイ</t>
    </rPh>
    <rPh sb="5" eb="7">
      <t>オオムラ</t>
    </rPh>
    <rPh sb="7" eb="9">
      <t>コウクウ</t>
    </rPh>
    <rPh sb="9" eb="11">
      <t>キチ</t>
    </rPh>
    <phoneticPr fontId="3"/>
  </si>
  <si>
    <t>海上自衛隊大村通信所</t>
  </si>
  <si>
    <t>海上自衛隊野母崎通信所</t>
  </si>
  <si>
    <t>海上自衛隊長浦岳レーダー観測所</t>
  </si>
  <si>
    <t>海上自衛隊瑞穂通信局</t>
  </si>
  <si>
    <t>海上自衛隊岩国航空基地</t>
    <rPh sb="0" eb="2">
      <t>カイジョウ</t>
    </rPh>
    <rPh sb="2" eb="4">
      <t>ジエイ</t>
    </rPh>
    <rPh sb="4" eb="5">
      <t>タイ</t>
    </rPh>
    <rPh sb="5" eb="7">
      <t>イワクニ</t>
    </rPh>
    <rPh sb="7" eb="9">
      <t>コウクウ</t>
    </rPh>
    <rPh sb="9" eb="11">
      <t>キチ</t>
    </rPh>
    <phoneticPr fontId="3"/>
  </si>
  <si>
    <t>海上自衛隊美川通信所</t>
  </si>
  <si>
    <t>海上自衛隊銭壺通信所</t>
  </si>
  <si>
    <t>海上自衛隊上郷通信所</t>
  </si>
  <si>
    <t>海上自衛隊下総航空基地</t>
    <rPh sb="0" eb="2">
      <t>カイジョウ</t>
    </rPh>
    <rPh sb="2" eb="4">
      <t>ジエイ</t>
    </rPh>
    <rPh sb="4" eb="5">
      <t>タイ</t>
    </rPh>
    <rPh sb="5" eb="7">
      <t>シモフサ</t>
    </rPh>
    <rPh sb="7" eb="9">
      <t>コウクウ</t>
    </rPh>
    <rPh sb="9" eb="11">
      <t>キチ</t>
    </rPh>
    <phoneticPr fontId="3"/>
  </si>
  <si>
    <t>海上自衛隊徳島航空基地</t>
    <rPh sb="0" eb="2">
      <t>カイジョウ</t>
    </rPh>
    <rPh sb="2" eb="4">
      <t>ジエイ</t>
    </rPh>
    <rPh sb="4" eb="5">
      <t>タイ</t>
    </rPh>
    <rPh sb="5" eb="7">
      <t>トクシマ</t>
    </rPh>
    <rPh sb="7" eb="9">
      <t>コウクウ</t>
    </rPh>
    <rPh sb="9" eb="11">
      <t>キチ</t>
    </rPh>
    <phoneticPr fontId="3"/>
  </si>
  <si>
    <t>海上自衛隊徳島燃料貯蔵所</t>
  </si>
  <si>
    <t>海上自衛隊ホーマー局舎</t>
  </si>
  <si>
    <t>海上自衛隊小月航空基地</t>
    <rPh sb="0" eb="2">
      <t>カイジョウ</t>
    </rPh>
    <rPh sb="2" eb="4">
      <t>ジエイ</t>
    </rPh>
    <rPh sb="4" eb="5">
      <t>タイ</t>
    </rPh>
    <rPh sb="5" eb="7">
      <t>オヅキ</t>
    </rPh>
    <rPh sb="7" eb="9">
      <t>コウクウ</t>
    </rPh>
    <rPh sb="9" eb="11">
      <t>キチ</t>
    </rPh>
    <phoneticPr fontId="3"/>
  </si>
  <si>
    <t>海上自衛隊華山通信所</t>
  </si>
  <si>
    <t>海上自衛隊六連島SIF局舎</t>
  </si>
  <si>
    <t>海上自衛隊阪神基地</t>
  </si>
  <si>
    <t>海上自衛隊由良基地</t>
  </si>
  <si>
    <t>海上自衛隊仮屋磁気測定所</t>
  </si>
  <si>
    <t>海上自衛隊下関基地</t>
  </si>
  <si>
    <t>海上自衛隊沖縄基地</t>
    <rPh sb="0" eb="2">
      <t>カイジョウ</t>
    </rPh>
    <rPh sb="2" eb="4">
      <t>ジエイ</t>
    </rPh>
    <rPh sb="4" eb="5">
      <t>タイ</t>
    </rPh>
    <rPh sb="5" eb="7">
      <t>オキナワ</t>
    </rPh>
    <rPh sb="7" eb="9">
      <t>キチ</t>
    </rPh>
    <phoneticPr fontId="3"/>
  </si>
  <si>
    <t>海上自衛隊函館基地</t>
  </si>
  <si>
    <t>海上自衛隊函館基地分室</t>
  </si>
  <si>
    <t>海上自衛隊松前地区</t>
  </si>
  <si>
    <t>海上自衛隊松前白神地区</t>
  </si>
  <si>
    <t>海上自衛隊竜飛地区</t>
  </si>
  <si>
    <t>海上自衛隊舞鶴航空基地</t>
  </si>
  <si>
    <t>海上自衛隊空山タカン局舎</t>
  </si>
  <si>
    <t>海上自衛隊空山気象レーダー局舎</t>
  </si>
  <si>
    <t>海上自衛隊三本松鼻航空灯台</t>
  </si>
  <si>
    <t>海上自衛隊瀬崎地区</t>
  </si>
  <si>
    <t>海上自衛隊小松島航空基地</t>
  </si>
  <si>
    <t>海上自衛隊室戸通信所</t>
  </si>
  <si>
    <t>海上自衛隊剣山通信所</t>
  </si>
  <si>
    <t>海上自衛隊大湊航空基地</t>
    <rPh sb="0" eb="2">
      <t>カイジョウ</t>
    </rPh>
    <rPh sb="2" eb="4">
      <t>ジエイ</t>
    </rPh>
    <rPh sb="4" eb="5">
      <t>タイ</t>
    </rPh>
    <rPh sb="5" eb="7">
      <t>オオミナト</t>
    </rPh>
    <rPh sb="7" eb="9">
      <t>コウクウ</t>
    </rPh>
    <rPh sb="9" eb="11">
      <t>キチ</t>
    </rPh>
    <phoneticPr fontId="3"/>
  </si>
  <si>
    <t>海上自衛隊大湊通信所</t>
  </si>
  <si>
    <t>海上自衛隊障子山通信所</t>
  </si>
  <si>
    <t>海上幕僚監部</t>
    <rPh sb="0" eb="2">
      <t>カイジョウ</t>
    </rPh>
    <rPh sb="2" eb="4">
      <t>バクリョウ</t>
    </rPh>
    <rPh sb="4" eb="6">
      <t>カンブ</t>
    </rPh>
    <phoneticPr fontId="3"/>
  </si>
  <si>
    <t>海上自衛隊函館基地隊本部中継所</t>
    <rPh sb="0" eb="2">
      <t>カイジョウ</t>
    </rPh>
    <rPh sb="2" eb="5">
      <t>ジエイタイ</t>
    </rPh>
    <rPh sb="5" eb="7">
      <t>ハコダテ</t>
    </rPh>
    <rPh sb="7" eb="9">
      <t>キチ</t>
    </rPh>
    <rPh sb="9" eb="10">
      <t>タイ</t>
    </rPh>
    <rPh sb="10" eb="12">
      <t>ホンブ</t>
    </rPh>
    <rPh sb="12" eb="15">
      <t>チュウケイショ</t>
    </rPh>
    <phoneticPr fontId="3"/>
  </si>
  <si>
    <t>海上自衛隊補給本部</t>
    <rPh sb="0" eb="2">
      <t>カイジョウ</t>
    </rPh>
    <rPh sb="2" eb="5">
      <t>ジエイタイ</t>
    </rPh>
    <rPh sb="5" eb="7">
      <t>ホキュウ</t>
    </rPh>
    <rPh sb="7" eb="9">
      <t>ホンブ</t>
    </rPh>
    <phoneticPr fontId="3"/>
  </si>
  <si>
    <t>海上自衛隊大湊地方隊稚内基地分遣隊</t>
    <rPh sb="0" eb="2">
      <t>カイジョウ</t>
    </rPh>
    <rPh sb="2" eb="5">
      <t>ジエイタイ</t>
    </rPh>
    <rPh sb="5" eb="7">
      <t>オオミナト</t>
    </rPh>
    <rPh sb="7" eb="9">
      <t>チホウ</t>
    </rPh>
    <rPh sb="9" eb="10">
      <t>タイ</t>
    </rPh>
    <rPh sb="10" eb="12">
      <t>ワッカナイ</t>
    </rPh>
    <rPh sb="12" eb="14">
      <t>キチ</t>
    </rPh>
    <rPh sb="14" eb="16">
      <t>ブンケン</t>
    </rPh>
    <rPh sb="16" eb="17">
      <t>タイ</t>
    </rPh>
    <phoneticPr fontId="3"/>
  </si>
  <si>
    <t>海上自衛隊対潜資料隊気象科</t>
    <rPh sb="0" eb="2">
      <t>カイジョウ</t>
    </rPh>
    <rPh sb="2" eb="5">
      <t>ジエイタイ</t>
    </rPh>
    <rPh sb="5" eb="7">
      <t>タイセン</t>
    </rPh>
    <rPh sb="7" eb="9">
      <t>シリョウ</t>
    </rPh>
    <rPh sb="9" eb="10">
      <t>タイ</t>
    </rPh>
    <rPh sb="10" eb="12">
      <t>キショウ</t>
    </rPh>
    <rPh sb="12" eb="13">
      <t>カ</t>
    </rPh>
    <phoneticPr fontId="3"/>
  </si>
  <si>
    <t>海上自衛隊那覇航空基地</t>
    <rPh sb="0" eb="2">
      <t>カイジョウ</t>
    </rPh>
    <rPh sb="2" eb="5">
      <t>ジエイタイ</t>
    </rPh>
    <rPh sb="5" eb="7">
      <t>ナハ</t>
    </rPh>
    <rPh sb="7" eb="9">
      <t>コウクウ</t>
    </rPh>
    <rPh sb="9" eb="11">
      <t>キチ</t>
    </rPh>
    <phoneticPr fontId="3"/>
  </si>
  <si>
    <t>海上自衛隊幹部学校</t>
    <rPh sb="0" eb="2">
      <t>カイジョウ</t>
    </rPh>
    <rPh sb="2" eb="5">
      <t>ジエイタイ</t>
    </rPh>
    <rPh sb="5" eb="7">
      <t>カンブ</t>
    </rPh>
    <rPh sb="7" eb="9">
      <t>ガッコウ</t>
    </rPh>
    <phoneticPr fontId="3"/>
  </si>
  <si>
    <t>海上自衛隊呉入船山地区</t>
  </si>
  <si>
    <t>航空自衛隊千歳基地</t>
    <rPh sb="0" eb="2">
      <t>コウクウ</t>
    </rPh>
    <rPh sb="2" eb="5">
      <t>ジエイタイ</t>
    </rPh>
    <rPh sb="5" eb="7">
      <t>チトセ</t>
    </rPh>
    <rPh sb="7" eb="9">
      <t>キチ</t>
    </rPh>
    <phoneticPr fontId="3"/>
  </si>
  <si>
    <t>航空自衛隊三沢基地</t>
    <rPh sb="0" eb="2">
      <t>コウクウ</t>
    </rPh>
    <rPh sb="2" eb="5">
      <t>ジエイタイ</t>
    </rPh>
    <rPh sb="5" eb="7">
      <t>ミサワ</t>
    </rPh>
    <rPh sb="7" eb="9">
      <t>キチ</t>
    </rPh>
    <phoneticPr fontId="3"/>
  </si>
  <si>
    <t>航空自衛隊入間基地</t>
    <rPh sb="0" eb="2">
      <t>コウクウ</t>
    </rPh>
    <rPh sb="2" eb="5">
      <t>ジエイタイ</t>
    </rPh>
    <rPh sb="5" eb="7">
      <t>イルマ</t>
    </rPh>
    <rPh sb="7" eb="9">
      <t>キチ</t>
    </rPh>
    <phoneticPr fontId="3"/>
  </si>
  <si>
    <t>航空自衛隊浜松基地</t>
    <rPh sb="0" eb="2">
      <t>コウクウ</t>
    </rPh>
    <rPh sb="2" eb="5">
      <t>ジエイタイ</t>
    </rPh>
    <rPh sb="5" eb="7">
      <t>ハママツ</t>
    </rPh>
    <rPh sb="7" eb="9">
      <t>キチ</t>
    </rPh>
    <phoneticPr fontId="3"/>
  </si>
  <si>
    <t>航空自衛隊那覇基地</t>
    <rPh sb="0" eb="2">
      <t>コウクウ</t>
    </rPh>
    <rPh sb="2" eb="5">
      <t>ジエイタイ</t>
    </rPh>
    <rPh sb="5" eb="7">
      <t>ナハ</t>
    </rPh>
    <rPh sb="7" eb="9">
      <t>キチ</t>
    </rPh>
    <phoneticPr fontId="3"/>
  </si>
  <si>
    <t>航空自衛隊岐阜基地</t>
    <rPh sb="0" eb="2">
      <t>コウクウ</t>
    </rPh>
    <rPh sb="2" eb="5">
      <t>ジエイタイ</t>
    </rPh>
    <rPh sb="5" eb="7">
      <t>ギフ</t>
    </rPh>
    <rPh sb="7" eb="9">
      <t>キチ</t>
    </rPh>
    <phoneticPr fontId="3"/>
  </si>
  <si>
    <t>航空自衛隊百里基地</t>
    <rPh sb="0" eb="2">
      <t>コウクウ</t>
    </rPh>
    <rPh sb="2" eb="5">
      <t>ジエイタイ</t>
    </rPh>
    <rPh sb="5" eb="7">
      <t>ヒャクリ</t>
    </rPh>
    <rPh sb="7" eb="9">
      <t>キチ</t>
    </rPh>
    <phoneticPr fontId="3"/>
  </si>
  <si>
    <t>航空自衛隊小牧基地</t>
    <rPh sb="0" eb="2">
      <t>コウクウ</t>
    </rPh>
    <rPh sb="2" eb="5">
      <t>ジエイタイ</t>
    </rPh>
    <rPh sb="5" eb="7">
      <t>コマキ</t>
    </rPh>
    <rPh sb="7" eb="9">
      <t>キチ</t>
    </rPh>
    <phoneticPr fontId="3"/>
  </si>
  <si>
    <t>航空自衛隊小松基地</t>
    <rPh sb="0" eb="2">
      <t>コウクウ</t>
    </rPh>
    <rPh sb="2" eb="5">
      <t>ジエイタイ</t>
    </rPh>
    <rPh sb="5" eb="7">
      <t>コマツ</t>
    </rPh>
    <rPh sb="7" eb="9">
      <t>キチ</t>
    </rPh>
    <phoneticPr fontId="3"/>
  </si>
  <si>
    <t>航空自衛隊府中基地</t>
    <rPh sb="0" eb="2">
      <t>コウクウ</t>
    </rPh>
    <rPh sb="2" eb="5">
      <t>ジエイタイ</t>
    </rPh>
    <rPh sb="5" eb="7">
      <t>フチュウ</t>
    </rPh>
    <rPh sb="7" eb="9">
      <t>キチ</t>
    </rPh>
    <phoneticPr fontId="3"/>
  </si>
  <si>
    <t>航空自衛隊松島基地</t>
    <rPh sb="0" eb="2">
      <t>コウクウ</t>
    </rPh>
    <rPh sb="2" eb="5">
      <t>ジエイタイ</t>
    </rPh>
    <rPh sb="5" eb="7">
      <t>マツシマ</t>
    </rPh>
    <rPh sb="7" eb="9">
      <t>キチ</t>
    </rPh>
    <phoneticPr fontId="3"/>
  </si>
  <si>
    <t>航空自衛隊芦屋基地</t>
    <rPh sb="0" eb="2">
      <t>コウクウ</t>
    </rPh>
    <rPh sb="2" eb="5">
      <t>ジエイタイ</t>
    </rPh>
    <rPh sb="5" eb="7">
      <t>アシヤ</t>
    </rPh>
    <rPh sb="7" eb="9">
      <t>キチ</t>
    </rPh>
    <phoneticPr fontId="3"/>
  </si>
  <si>
    <t>航空自衛隊築城基地</t>
    <rPh sb="0" eb="2">
      <t>コウクウ</t>
    </rPh>
    <rPh sb="2" eb="5">
      <t>ジエイタイ</t>
    </rPh>
    <rPh sb="5" eb="7">
      <t>ツイキ</t>
    </rPh>
    <rPh sb="7" eb="9">
      <t>キチ</t>
    </rPh>
    <phoneticPr fontId="3"/>
  </si>
  <si>
    <t>航空自衛隊熊谷基地</t>
    <rPh sb="0" eb="2">
      <t>コウクウ</t>
    </rPh>
    <rPh sb="2" eb="5">
      <t>ジエイタイ</t>
    </rPh>
    <rPh sb="5" eb="7">
      <t>クマガヤ</t>
    </rPh>
    <rPh sb="7" eb="9">
      <t>キチ</t>
    </rPh>
    <phoneticPr fontId="3"/>
  </si>
  <si>
    <t>航空自衛隊新田原基地</t>
    <rPh sb="0" eb="2">
      <t>コウクウ</t>
    </rPh>
    <rPh sb="2" eb="5">
      <t>ジエイタイ</t>
    </rPh>
    <rPh sb="5" eb="8">
      <t>ニュウタバル</t>
    </rPh>
    <rPh sb="8" eb="10">
      <t>キチ</t>
    </rPh>
    <phoneticPr fontId="3"/>
  </si>
  <si>
    <t>航空自衛隊防府南基地</t>
    <rPh sb="0" eb="2">
      <t>コウクウ</t>
    </rPh>
    <rPh sb="2" eb="5">
      <t>ジエイタイ</t>
    </rPh>
    <rPh sb="5" eb="7">
      <t>ホウフ</t>
    </rPh>
    <rPh sb="7" eb="8">
      <t>ミナミ</t>
    </rPh>
    <rPh sb="8" eb="10">
      <t>キチ</t>
    </rPh>
    <phoneticPr fontId="3"/>
  </si>
  <si>
    <t>航空自衛隊美保基地</t>
    <rPh sb="0" eb="2">
      <t>コウクウ</t>
    </rPh>
    <rPh sb="2" eb="5">
      <t>ジエイタイ</t>
    </rPh>
    <rPh sb="5" eb="7">
      <t>ミホ</t>
    </rPh>
    <rPh sb="7" eb="9">
      <t>キチ</t>
    </rPh>
    <phoneticPr fontId="3"/>
  </si>
  <si>
    <t>航空自衛隊春日基地（北地区）</t>
  </si>
  <si>
    <t>航空自衛隊防府北基地</t>
    <rPh sb="0" eb="2">
      <t>コウクウ</t>
    </rPh>
    <rPh sb="2" eb="5">
      <t>ジエイタイ</t>
    </rPh>
    <rPh sb="5" eb="7">
      <t>ホウフ</t>
    </rPh>
    <rPh sb="7" eb="8">
      <t>キタ</t>
    </rPh>
    <rPh sb="8" eb="10">
      <t>キチ</t>
    </rPh>
    <phoneticPr fontId="3"/>
  </si>
  <si>
    <t>航空自衛隊奈良基地</t>
  </si>
  <si>
    <t>航空自衛隊車力分屯基地</t>
  </si>
  <si>
    <t>航空自衛隊静浜基地</t>
  </si>
  <si>
    <t>航空自衛隊八雲分屯基地</t>
  </si>
  <si>
    <t>航空自衛隊春日基地（南地区）</t>
  </si>
  <si>
    <t>航空自衛隊東北町分屯基地</t>
  </si>
  <si>
    <t>航空自衛隊木更津分屯基地</t>
    <rPh sb="8" eb="9">
      <t>ブン</t>
    </rPh>
    <rPh sb="9" eb="10">
      <t>トン</t>
    </rPh>
    <phoneticPr fontId="3"/>
  </si>
  <si>
    <t>航空自衛隊長沼分屯基地</t>
    <rPh sb="9" eb="11">
      <t>キチ</t>
    </rPh>
    <phoneticPr fontId="3"/>
  </si>
  <si>
    <t>航空自衛隊饗庭野分屯基地</t>
  </si>
  <si>
    <t>航空自衛隊秋田分屯基地</t>
  </si>
  <si>
    <t>航空自衛隊白山分屯基地</t>
  </si>
  <si>
    <t>航空自衛隊新潟分屯基地</t>
  </si>
  <si>
    <t>航空自衛隊知念分屯基地</t>
  </si>
  <si>
    <t>航空自衛隊高尾山分屯基地</t>
  </si>
  <si>
    <t>航空自衛隊高良台分屯基地</t>
  </si>
  <si>
    <t>航空自衛隊高蔵寺分屯基地</t>
  </si>
  <si>
    <t>航空自衛隊恩納分屯基地</t>
  </si>
  <si>
    <t>航空自衛隊春日基地（飛行場地区）</t>
    <rPh sb="0" eb="2">
      <t>コウクウ</t>
    </rPh>
    <rPh sb="2" eb="5">
      <t>ジエイタイ</t>
    </rPh>
    <rPh sb="5" eb="7">
      <t>カスガ</t>
    </rPh>
    <rPh sb="7" eb="9">
      <t>キチ</t>
    </rPh>
    <rPh sb="10" eb="13">
      <t>ヒコウジョウ</t>
    </rPh>
    <rPh sb="13" eb="15">
      <t>チク</t>
    </rPh>
    <phoneticPr fontId="3"/>
  </si>
  <si>
    <t>航空自衛隊奄美大島分屯基地</t>
  </si>
  <si>
    <t>航空自衛隊習志野分屯基地</t>
  </si>
  <si>
    <t>航空自衛隊武山分屯基地教育訓練長井統制地区</t>
  </si>
  <si>
    <t>航空自衛隊霞ケ浦分屯基地</t>
  </si>
  <si>
    <t>航空自衛隊霞ケ浦分屯基地高射教育訓練場</t>
  </si>
  <si>
    <t>航空自衛隊入間基地水源地笹井ダム</t>
    <rPh sb="0" eb="5">
      <t>コウ</t>
    </rPh>
    <phoneticPr fontId="3"/>
  </si>
  <si>
    <t>航空自衛隊土佐清水分屯基地中継所地区</t>
  </si>
  <si>
    <t>航空自衛隊土佐清水分屯基地</t>
  </si>
  <si>
    <t>航空自衛隊市ヶ谷基地柏送信所</t>
    <rPh sb="0" eb="5">
      <t>コウ</t>
    </rPh>
    <rPh sb="5" eb="8">
      <t>イチガヤ</t>
    </rPh>
    <phoneticPr fontId="3"/>
  </si>
  <si>
    <t>航空自衛隊入間基地川角送信所</t>
    <rPh sb="0" eb="5">
      <t>コウ</t>
    </rPh>
    <phoneticPr fontId="3"/>
  </si>
  <si>
    <t>航空自衛隊小松基地佐美送信所</t>
    <rPh sb="0" eb="5">
      <t>コウ</t>
    </rPh>
    <rPh sb="5" eb="7">
      <t>コマツ</t>
    </rPh>
    <rPh sb="7" eb="9">
      <t>キチ</t>
    </rPh>
    <phoneticPr fontId="3"/>
  </si>
  <si>
    <t>航空自衛隊横田基地</t>
    <rPh sb="0" eb="2">
      <t>コウクウ</t>
    </rPh>
    <rPh sb="2" eb="5">
      <t>ジエイタイ</t>
    </rPh>
    <rPh sb="5" eb="7">
      <t>ヨコタ</t>
    </rPh>
    <rPh sb="7" eb="9">
      <t>キチ</t>
    </rPh>
    <phoneticPr fontId="3"/>
  </si>
  <si>
    <t>航空自衛隊市ヶ谷基地</t>
    <rPh sb="0" eb="2">
      <t>コウクウ</t>
    </rPh>
    <rPh sb="2" eb="5">
      <t>ジエイタイ</t>
    </rPh>
    <rPh sb="5" eb="8">
      <t>イチガヤ</t>
    </rPh>
    <rPh sb="8" eb="10">
      <t>キチ</t>
    </rPh>
    <phoneticPr fontId="3"/>
  </si>
  <si>
    <t>航空自衛隊第４補給処調達部札幌調達室</t>
    <rPh sb="0" eb="2">
      <t>コウクウ</t>
    </rPh>
    <rPh sb="2" eb="5">
      <t>ジエイタイ</t>
    </rPh>
    <rPh sb="5" eb="6">
      <t>ダイ</t>
    </rPh>
    <rPh sb="7" eb="9">
      <t>ホキュウ</t>
    </rPh>
    <rPh sb="9" eb="10">
      <t>ショ</t>
    </rPh>
    <rPh sb="10" eb="13">
      <t>チョウタツブ</t>
    </rPh>
    <rPh sb="13" eb="15">
      <t>サッポロ</t>
    </rPh>
    <rPh sb="15" eb="17">
      <t>チョウタツ</t>
    </rPh>
    <rPh sb="17" eb="18">
      <t>シツ</t>
    </rPh>
    <phoneticPr fontId="3"/>
  </si>
  <si>
    <t>航空自衛隊島松空対地射撃場</t>
    <rPh sb="0" eb="2">
      <t>コウクウ</t>
    </rPh>
    <rPh sb="2" eb="5">
      <t>ジエイタイ</t>
    </rPh>
    <rPh sb="5" eb="7">
      <t>シママツ</t>
    </rPh>
    <rPh sb="7" eb="8">
      <t>ソラ</t>
    </rPh>
    <rPh sb="8" eb="9">
      <t>タイ</t>
    </rPh>
    <rPh sb="9" eb="10">
      <t>チ</t>
    </rPh>
    <rPh sb="10" eb="13">
      <t>シャゲキジョウ</t>
    </rPh>
    <phoneticPr fontId="3"/>
  </si>
  <si>
    <t>航空自衛隊硫黄島分屯基地</t>
    <rPh sb="0" eb="2">
      <t>コウクウ</t>
    </rPh>
    <rPh sb="2" eb="5">
      <t>ジエイタイ</t>
    </rPh>
    <rPh sb="5" eb="8">
      <t>イオウジマ</t>
    </rPh>
    <rPh sb="8" eb="9">
      <t>ブン</t>
    </rPh>
    <rPh sb="9" eb="10">
      <t>トン</t>
    </rPh>
    <rPh sb="10" eb="12">
      <t>キチ</t>
    </rPh>
    <phoneticPr fontId="3"/>
  </si>
  <si>
    <t>航空自衛隊十条基地</t>
    <rPh sb="0" eb="2">
      <t>コウクウ</t>
    </rPh>
    <rPh sb="2" eb="5">
      <t>ジエイタイ</t>
    </rPh>
    <rPh sb="5" eb="7">
      <t>ジュウジョウ</t>
    </rPh>
    <rPh sb="7" eb="9">
      <t>キチ</t>
    </rPh>
    <phoneticPr fontId="3"/>
  </si>
  <si>
    <t>航空自衛隊武山分屯基地</t>
    <rPh sb="0" eb="2">
      <t>コウクウ</t>
    </rPh>
    <rPh sb="2" eb="5">
      <t>ジエイタイ</t>
    </rPh>
    <rPh sb="5" eb="7">
      <t>タケヤマ</t>
    </rPh>
    <rPh sb="7" eb="8">
      <t>ブン</t>
    </rPh>
    <rPh sb="8" eb="9">
      <t>タムロ</t>
    </rPh>
    <rPh sb="9" eb="11">
      <t>キチ</t>
    </rPh>
    <phoneticPr fontId="3"/>
  </si>
  <si>
    <t>航空自衛隊目黒基地</t>
    <rPh sb="0" eb="2">
      <t>コウクウ</t>
    </rPh>
    <rPh sb="2" eb="5">
      <t>ジエイタイ</t>
    </rPh>
    <rPh sb="5" eb="7">
      <t>メグロ</t>
    </rPh>
    <rPh sb="7" eb="9">
      <t>キチ</t>
    </rPh>
    <phoneticPr fontId="3"/>
  </si>
  <si>
    <t>航空自衛隊立川分屯基地</t>
    <rPh sb="0" eb="2">
      <t>コウクウ</t>
    </rPh>
    <rPh sb="2" eb="5">
      <t>ジエイタイ</t>
    </rPh>
    <rPh sb="5" eb="7">
      <t>タチカワ</t>
    </rPh>
    <rPh sb="7" eb="8">
      <t>ブン</t>
    </rPh>
    <rPh sb="8" eb="9">
      <t>タムロ</t>
    </rPh>
    <rPh sb="9" eb="11">
      <t>キチ</t>
    </rPh>
    <phoneticPr fontId="3"/>
  </si>
  <si>
    <t>情報本部</t>
    <rPh sb="0" eb="2">
      <t>ジョウホウ</t>
    </rPh>
    <rPh sb="2" eb="4">
      <t>ホンブ</t>
    </rPh>
    <phoneticPr fontId="3"/>
  </si>
  <si>
    <t>防衛監察本部</t>
    <rPh sb="0" eb="2">
      <t>ボウエイ</t>
    </rPh>
    <rPh sb="2" eb="4">
      <t>カンサツ</t>
    </rPh>
    <rPh sb="4" eb="6">
      <t>ホンブ</t>
    </rPh>
    <phoneticPr fontId="3"/>
  </si>
  <si>
    <t>北海道防衛局</t>
    <rPh sb="0" eb="3">
      <t>ホッカイドウ</t>
    </rPh>
    <rPh sb="3" eb="5">
      <t>ボウエイ</t>
    </rPh>
    <rPh sb="5" eb="6">
      <t>キョク</t>
    </rPh>
    <phoneticPr fontId="3"/>
  </si>
  <si>
    <t>帯広防衛支局</t>
    <rPh sb="0" eb="2">
      <t>オビヒロ</t>
    </rPh>
    <rPh sb="2" eb="4">
      <t>ボウエイ</t>
    </rPh>
    <rPh sb="4" eb="6">
      <t>シキョク</t>
    </rPh>
    <phoneticPr fontId="3"/>
  </si>
  <si>
    <t>千歳防衛事務所</t>
    <rPh sb="0" eb="2">
      <t>チトセ</t>
    </rPh>
    <rPh sb="2" eb="4">
      <t>ボウエイ</t>
    </rPh>
    <rPh sb="4" eb="7">
      <t>ジムショ</t>
    </rPh>
    <phoneticPr fontId="3"/>
  </si>
  <si>
    <t>東北防衛局</t>
    <rPh sb="0" eb="2">
      <t>トウホク</t>
    </rPh>
    <rPh sb="2" eb="4">
      <t>ボウエイ</t>
    </rPh>
    <rPh sb="4" eb="5">
      <t>キョク</t>
    </rPh>
    <phoneticPr fontId="3"/>
  </si>
  <si>
    <t>北関東防衛局</t>
    <rPh sb="0" eb="3">
      <t>キタカントウ</t>
    </rPh>
    <rPh sb="3" eb="5">
      <t>ボウエイ</t>
    </rPh>
    <rPh sb="5" eb="6">
      <t>キョク</t>
    </rPh>
    <phoneticPr fontId="3"/>
  </si>
  <si>
    <t>南関東防衛局</t>
    <rPh sb="0" eb="1">
      <t>ミナミ</t>
    </rPh>
    <rPh sb="1" eb="3">
      <t>カントウ</t>
    </rPh>
    <rPh sb="3" eb="5">
      <t>ボウエイ</t>
    </rPh>
    <rPh sb="5" eb="6">
      <t>キョク</t>
    </rPh>
    <phoneticPr fontId="3"/>
  </si>
  <si>
    <t>近畿中部防衛局</t>
    <rPh sb="0" eb="7">
      <t>キ</t>
    </rPh>
    <phoneticPr fontId="3"/>
  </si>
  <si>
    <t>東海防衛支局</t>
    <rPh sb="0" eb="2">
      <t>トウカイ</t>
    </rPh>
    <rPh sb="2" eb="4">
      <t>ボウエイ</t>
    </rPh>
    <rPh sb="4" eb="6">
      <t>シキョク</t>
    </rPh>
    <phoneticPr fontId="3"/>
  </si>
  <si>
    <t>小松防衛事務所</t>
    <rPh sb="0" eb="2">
      <t>コマツ</t>
    </rPh>
    <rPh sb="2" eb="4">
      <t>ボウエイ</t>
    </rPh>
    <rPh sb="4" eb="7">
      <t>ジムショ</t>
    </rPh>
    <phoneticPr fontId="3"/>
  </si>
  <si>
    <t>京都防衛事務所</t>
  </si>
  <si>
    <t>舞鶴防衛事務所</t>
  </si>
  <si>
    <t>中国四国防衛局</t>
  </si>
  <si>
    <t>九州防衛局</t>
  </si>
  <si>
    <t>沖縄防衛局</t>
    <rPh sb="0" eb="2">
      <t>オキナワ</t>
    </rPh>
    <rPh sb="2" eb="4">
      <t>ボウエイ</t>
    </rPh>
    <rPh sb="4" eb="5">
      <t>キョク</t>
    </rPh>
    <phoneticPr fontId="3"/>
  </si>
  <si>
    <t>防衛装備庁陸上装備研究所</t>
    <rPh sb="0" eb="2">
      <t>ボウエイ</t>
    </rPh>
    <rPh sb="2" eb="4">
      <t>ソウビ</t>
    </rPh>
    <rPh sb="4" eb="5">
      <t>チョウ</t>
    </rPh>
    <rPh sb="5" eb="7">
      <t>リクジョウ</t>
    </rPh>
    <rPh sb="7" eb="9">
      <t>ソウビ</t>
    </rPh>
    <rPh sb="9" eb="12">
      <t>ケンキュウショ</t>
    </rPh>
    <phoneticPr fontId="3"/>
  </si>
  <si>
    <t>防衛装備庁下北試験場</t>
    <rPh sb="0" eb="2">
      <t>ボウエイ</t>
    </rPh>
    <rPh sb="2" eb="4">
      <t>ソウビ</t>
    </rPh>
    <rPh sb="4" eb="5">
      <t>チョウ</t>
    </rPh>
    <rPh sb="5" eb="7">
      <t>シモキタ</t>
    </rPh>
    <rPh sb="7" eb="10">
      <t>シケンジョウ</t>
    </rPh>
    <phoneticPr fontId="3"/>
  </si>
  <si>
    <t>防衛装備庁航空装備研究所土浦支所</t>
    <rPh sb="0" eb="2">
      <t>ボウエイ</t>
    </rPh>
    <rPh sb="2" eb="4">
      <t>ソウビ</t>
    </rPh>
    <rPh sb="4" eb="5">
      <t>チョウ</t>
    </rPh>
    <rPh sb="5" eb="7">
      <t>コウクウ</t>
    </rPh>
    <rPh sb="7" eb="9">
      <t>ソウビ</t>
    </rPh>
    <rPh sb="9" eb="11">
      <t>ケンキュウ</t>
    </rPh>
    <rPh sb="11" eb="12">
      <t>ショ</t>
    </rPh>
    <rPh sb="12" eb="14">
      <t>ツチウラ</t>
    </rPh>
    <rPh sb="14" eb="16">
      <t>シショ</t>
    </rPh>
    <phoneticPr fontId="3"/>
  </si>
  <si>
    <t>防衛装備庁航空装備研究所新島支所</t>
    <rPh sb="0" eb="2">
      <t>ボウエイ</t>
    </rPh>
    <rPh sb="2" eb="4">
      <t>ソウビ</t>
    </rPh>
    <rPh sb="4" eb="5">
      <t>チョウ</t>
    </rPh>
    <rPh sb="5" eb="7">
      <t>コウクウ</t>
    </rPh>
    <rPh sb="7" eb="9">
      <t>ソウビ</t>
    </rPh>
    <rPh sb="9" eb="12">
      <t>ケンキュウショ</t>
    </rPh>
    <rPh sb="12" eb="14">
      <t>ニイジマ</t>
    </rPh>
    <rPh sb="14" eb="16">
      <t>シショ</t>
    </rPh>
    <phoneticPr fontId="3"/>
  </si>
  <si>
    <t>防衛装備庁艦艇装備研究所川崎支所</t>
    <rPh sb="0" eb="2">
      <t>ボウエイ</t>
    </rPh>
    <rPh sb="2" eb="4">
      <t>ソウビ</t>
    </rPh>
    <rPh sb="4" eb="5">
      <t>チョウ</t>
    </rPh>
    <rPh sb="5" eb="7">
      <t>カンテイ</t>
    </rPh>
    <rPh sb="7" eb="9">
      <t>ソウビ</t>
    </rPh>
    <rPh sb="9" eb="12">
      <t>ケンキュウショ</t>
    </rPh>
    <rPh sb="12" eb="14">
      <t>カワサキ</t>
    </rPh>
    <rPh sb="14" eb="16">
      <t>シショ</t>
    </rPh>
    <phoneticPr fontId="3"/>
  </si>
  <si>
    <t>防衛装備庁艦艇装備研究所（久里浜・大瀬含む）、先進技術推進センター（目黒）</t>
    <rPh sb="0" eb="2">
      <t>ボウエイ</t>
    </rPh>
    <rPh sb="2" eb="4">
      <t>ソウビ</t>
    </rPh>
    <rPh sb="4" eb="5">
      <t>チョウ</t>
    </rPh>
    <rPh sb="5" eb="7">
      <t>カンテイ</t>
    </rPh>
    <rPh sb="7" eb="9">
      <t>ソウビ</t>
    </rPh>
    <rPh sb="9" eb="12">
      <t>ケンキュウショ</t>
    </rPh>
    <rPh sb="13" eb="16">
      <t>クリハマ</t>
    </rPh>
    <rPh sb="17" eb="19">
      <t>オオセ</t>
    </rPh>
    <rPh sb="19" eb="20">
      <t>フク</t>
    </rPh>
    <rPh sb="23" eb="25">
      <t>センシン</t>
    </rPh>
    <rPh sb="25" eb="27">
      <t>ギジュツ</t>
    </rPh>
    <rPh sb="27" eb="29">
      <t>スイシン</t>
    </rPh>
    <rPh sb="34" eb="36">
      <t>メグロ</t>
    </rPh>
    <phoneticPr fontId="3"/>
  </si>
  <si>
    <t>防衛装備庁航空装備研究所</t>
    <rPh sb="0" eb="2">
      <t>ボウエイ</t>
    </rPh>
    <rPh sb="2" eb="4">
      <t>ソウビ</t>
    </rPh>
    <rPh sb="4" eb="5">
      <t>チョウ</t>
    </rPh>
    <rPh sb="5" eb="7">
      <t>コウクウ</t>
    </rPh>
    <rPh sb="7" eb="9">
      <t>ソウビ</t>
    </rPh>
    <rPh sb="9" eb="12">
      <t>ケンキュウショ</t>
    </rPh>
    <phoneticPr fontId="3"/>
  </si>
  <si>
    <t>防衛装備庁電子装備研究所飯岡支所</t>
    <rPh sb="5" eb="7">
      <t>デンシ</t>
    </rPh>
    <rPh sb="7" eb="9">
      <t>ソウビ</t>
    </rPh>
    <rPh sb="9" eb="12">
      <t>ケンキュウショ</t>
    </rPh>
    <rPh sb="12" eb="14">
      <t>イイオカ</t>
    </rPh>
    <rPh sb="14" eb="16">
      <t>シショ</t>
    </rPh>
    <phoneticPr fontId="3"/>
  </si>
  <si>
    <t>防衛装備庁（本庁）</t>
    <rPh sb="6" eb="8">
      <t>ホンチョウ</t>
    </rPh>
    <phoneticPr fontId="3"/>
  </si>
  <si>
    <t>防衛装備庁電子装備研究所（与那国含む）、先進技術推進センター（三宿）</t>
    <rPh sb="0" eb="2">
      <t>ボウエイ</t>
    </rPh>
    <rPh sb="2" eb="4">
      <t>ソウビ</t>
    </rPh>
    <rPh sb="4" eb="5">
      <t>チョウ</t>
    </rPh>
    <rPh sb="5" eb="7">
      <t>デンシ</t>
    </rPh>
    <rPh sb="7" eb="9">
      <t>ソウビ</t>
    </rPh>
    <rPh sb="9" eb="12">
      <t>ケンキュウショ</t>
    </rPh>
    <rPh sb="13" eb="16">
      <t>ヨナグニ</t>
    </rPh>
    <rPh sb="16" eb="17">
      <t>フク</t>
    </rPh>
    <rPh sb="20" eb="22">
      <t>センシン</t>
    </rPh>
    <rPh sb="22" eb="24">
      <t>ギジュツ</t>
    </rPh>
    <rPh sb="24" eb="26">
      <t>スイシン</t>
    </rPh>
    <rPh sb="31" eb="33">
      <t>ミシュク</t>
    </rPh>
    <phoneticPr fontId="3"/>
  </si>
  <si>
    <t>防衛装備庁岐阜試験場</t>
    <rPh sb="0" eb="2">
      <t>ボウエイ</t>
    </rPh>
    <rPh sb="2" eb="4">
      <t>ソウビ</t>
    </rPh>
    <rPh sb="4" eb="5">
      <t>チョウ</t>
    </rPh>
    <rPh sb="5" eb="7">
      <t>ギフ</t>
    </rPh>
    <rPh sb="7" eb="10">
      <t>シケンジョウ</t>
    </rPh>
    <phoneticPr fontId="3"/>
  </si>
  <si>
    <t>航空自衛隊稚内分屯基地</t>
    <rPh sb="0" eb="2">
      <t>コウクウ</t>
    </rPh>
    <rPh sb="2" eb="5">
      <t>ジエイタイ</t>
    </rPh>
    <rPh sb="5" eb="7">
      <t>ワッカナイ</t>
    </rPh>
    <rPh sb="7" eb="8">
      <t>ブン</t>
    </rPh>
    <rPh sb="8" eb="9">
      <t>トン</t>
    </rPh>
    <rPh sb="9" eb="11">
      <t>キチ</t>
    </rPh>
    <phoneticPr fontId="3"/>
  </si>
  <si>
    <t>航空自衛隊下甑島分屯基地</t>
    <rPh sb="0" eb="2">
      <t>コウクウ</t>
    </rPh>
    <rPh sb="2" eb="5">
      <t>ジエイタイ</t>
    </rPh>
    <rPh sb="5" eb="7">
      <t>シモコシキ</t>
    </rPh>
    <rPh sb="7" eb="8">
      <t>シマ</t>
    </rPh>
    <rPh sb="8" eb="9">
      <t>ブン</t>
    </rPh>
    <rPh sb="9" eb="10">
      <t>トン</t>
    </rPh>
    <rPh sb="10" eb="12">
      <t>キチ</t>
    </rPh>
    <phoneticPr fontId="3"/>
  </si>
  <si>
    <t>航空自衛隊大滝根山分屯基地</t>
    <rPh sb="0" eb="2">
      <t>コウクウ</t>
    </rPh>
    <rPh sb="2" eb="5">
      <t>ジエイタイ</t>
    </rPh>
    <rPh sb="5" eb="7">
      <t>オオタキ</t>
    </rPh>
    <rPh sb="7" eb="8">
      <t>ネ</t>
    </rPh>
    <rPh sb="8" eb="9">
      <t>ヤマ</t>
    </rPh>
    <rPh sb="9" eb="10">
      <t>ブン</t>
    </rPh>
    <rPh sb="10" eb="11">
      <t>トン</t>
    </rPh>
    <rPh sb="11" eb="13">
      <t>キチ</t>
    </rPh>
    <phoneticPr fontId="3"/>
  </si>
  <si>
    <t>航空自衛隊佐渡分屯基地</t>
    <rPh sb="0" eb="2">
      <t>コウクウ</t>
    </rPh>
    <rPh sb="2" eb="5">
      <t>ジエイタイ</t>
    </rPh>
    <rPh sb="5" eb="7">
      <t>サド</t>
    </rPh>
    <rPh sb="7" eb="8">
      <t>ブン</t>
    </rPh>
    <rPh sb="8" eb="9">
      <t>トン</t>
    </rPh>
    <rPh sb="9" eb="11">
      <t>キチ</t>
    </rPh>
    <phoneticPr fontId="3"/>
  </si>
  <si>
    <t>航空自衛隊奥尻島分屯基地</t>
    <rPh sb="0" eb="2">
      <t>コウクウ</t>
    </rPh>
    <rPh sb="2" eb="5">
      <t>ジエイタイ</t>
    </rPh>
    <rPh sb="5" eb="7">
      <t>オクシリ</t>
    </rPh>
    <rPh sb="7" eb="8">
      <t>ジマ</t>
    </rPh>
    <rPh sb="8" eb="9">
      <t>ブン</t>
    </rPh>
    <rPh sb="9" eb="10">
      <t>トン</t>
    </rPh>
    <rPh sb="10" eb="12">
      <t>キチ</t>
    </rPh>
    <phoneticPr fontId="3"/>
  </si>
  <si>
    <t>航空自衛隊背振山分屯基地</t>
    <rPh sb="0" eb="2">
      <t>コウクウ</t>
    </rPh>
    <rPh sb="2" eb="5">
      <t>ジエイタイ</t>
    </rPh>
    <rPh sb="5" eb="6">
      <t>セ</t>
    </rPh>
    <rPh sb="6" eb="7">
      <t>フ</t>
    </rPh>
    <rPh sb="7" eb="8">
      <t>ヤマ</t>
    </rPh>
    <rPh sb="8" eb="9">
      <t>ブン</t>
    </rPh>
    <rPh sb="9" eb="10">
      <t>トン</t>
    </rPh>
    <rPh sb="10" eb="12">
      <t>キチ</t>
    </rPh>
    <phoneticPr fontId="3"/>
  </si>
  <si>
    <t>航空自衛隊当別分屯基地</t>
    <rPh sb="0" eb="2">
      <t>コウクウ</t>
    </rPh>
    <rPh sb="2" eb="5">
      <t>ジエイタイ</t>
    </rPh>
    <rPh sb="5" eb="7">
      <t>トウベツ</t>
    </rPh>
    <rPh sb="7" eb="8">
      <t>ブン</t>
    </rPh>
    <rPh sb="8" eb="9">
      <t>トン</t>
    </rPh>
    <rPh sb="9" eb="11">
      <t>キチ</t>
    </rPh>
    <phoneticPr fontId="3"/>
  </si>
  <si>
    <t>航空自衛隊加茂分屯基地</t>
    <rPh sb="0" eb="2">
      <t>コウクウ</t>
    </rPh>
    <rPh sb="2" eb="5">
      <t>ジエイタイ</t>
    </rPh>
    <rPh sb="5" eb="7">
      <t>カモ</t>
    </rPh>
    <rPh sb="7" eb="8">
      <t>ブン</t>
    </rPh>
    <rPh sb="8" eb="9">
      <t>トン</t>
    </rPh>
    <rPh sb="9" eb="11">
      <t>キチ</t>
    </rPh>
    <phoneticPr fontId="3"/>
  </si>
  <si>
    <t>航空自衛隊笠取山分屯基地</t>
  </si>
  <si>
    <t>航空自衛隊襟裳分屯基地</t>
  </si>
  <si>
    <t>航空自衛隊根室分屯基地</t>
  </si>
  <si>
    <t>航空自衛隊経ケ岬分屯基地</t>
  </si>
  <si>
    <t>航空自衛隊輪島分屯基地</t>
  </si>
  <si>
    <t>航空自衛隊宮古島分屯基地</t>
  </si>
  <si>
    <t>航空自衛隊網走分屯基地</t>
  </si>
  <si>
    <t>航空自衛隊福江島分屯基地</t>
  </si>
  <si>
    <t>航空自衛隊高畑山分屯基地</t>
  </si>
  <si>
    <t>航空自衛隊与座岳分屯基地</t>
    <rPh sb="0" eb="2">
      <t>コウクウ</t>
    </rPh>
    <rPh sb="2" eb="5">
      <t>ジエイタイ</t>
    </rPh>
    <rPh sb="5" eb="7">
      <t>ヨザ</t>
    </rPh>
    <rPh sb="7" eb="8">
      <t>ダケ</t>
    </rPh>
    <rPh sb="8" eb="9">
      <t>ブン</t>
    </rPh>
    <rPh sb="9" eb="10">
      <t>トン</t>
    </rPh>
    <rPh sb="10" eb="12">
      <t>キチ</t>
    </rPh>
    <phoneticPr fontId="3"/>
  </si>
  <si>
    <t>航空自衛隊山田分屯基地</t>
  </si>
  <si>
    <t>航空自衛隊沖永良部島分屯基地</t>
  </si>
  <si>
    <t>航空自衛隊久米島分屯基地</t>
  </si>
  <si>
    <t>航空自衛隊見島分屯基地</t>
  </si>
  <si>
    <t>航空自衛隊大湊分屯基地</t>
    <rPh sb="0" eb="2">
      <t>コウクウ</t>
    </rPh>
    <rPh sb="2" eb="5">
      <t>ジエイタイ</t>
    </rPh>
    <rPh sb="5" eb="7">
      <t>オオミナト</t>
    </rPh>
    <rPh sb="7" eb="8">
      <t>ブン</t>
    </rPh>
    <rPh sb="8" eb="9">
      <t>トン</t>
    </rPh>
    <rPh sb="9" eb="11">
      <t>キチ</t>
    </rPh>
    <phoneticPr fontId="3"/>
  </si>
  <si>
    <t>航空自衛隊海栗島分屯基地</t>
  </si>
  <si>
    <t>航空自衛隊御前崎分屯基地</t>
  </si>
  <si>
    <t>航空自衛隊串本分屯基地</t>
  </si>
  <si>
    <t>航空自衛隊高尾山分屯基地山頂地区</t>
  </si>
  <si>
    <t>航空自衛隊根室分屯基地（東基地）</t>
  </si>
  <si>
    <t>本省</t>
  </si>
  <si>
    <t>王子書庫</t>
  </si>
  <si>
    <t>安中研修所</t>
  </si>
  <si>
    <t>7桁コード</t>
    <rPh sb="1" eb="2">
      <t>ケタ</t>
    </rPh>
    <phoneticPr fontId="6"/>
  </si>
  <si>
    <t>10桁コード</t>
    <rPh sb="2" eb="3">
      <t>ケタ</t>
    </rPh>
    <phoneticPr fontId="6"/>
  </si>
  <si>
    <t>施設名、事務所名、部署名など</t>
    <phoneticPr fontId="6"/>
  </si>
  <si>
    <t>(下3桁）</t>
    <rPh sb="1" eb="2">
      <t>シタ</t>
    </rPh>
    <rPh sb="3" eb="4">
      <t>ケタ</t>
    </rPh>
    <phoneticPr fontId="6"/>
  </si>
  <si>
    <t>※政府実行計画の実施状況調査の「調査対象機関コード表 兼 提出チェックリスト(2020年度用)」のコードを記入。</t>
    <rPh sb="1" eb="5">
      <t>セイフジッコウ</t>
    </rPh>
    <rPh sb="5" eb="7">
      <t>ケイカク</t>
    </rPh>
    <rPh sb="8" eb="14">
      <t>ジッシジョウキョウチョウサ</t>
    </rPh>
    <rPh sb="25" eb="26">
      <t>ヒョウ</t>
    </rPh>
    <rPh sb="43" eb="46">
      <t>ネンドヨウ</t>
    </rPh>
    <phoneticPr fontId="6"/>
  </si>
  <si>
    <t>年（西暦）</t>
    <rPh sb="0" eb="1">
      <t>ネン</t>
    </rPh>
    <rPh sb="2" eb="4">
      <t>セイレキ</t>
    </rPh>
    <phoneticPr fontId="6"/>
  </si>
  <si>
    <t>(4)建築物数</t>
    <rPh sb="3" eb="6">
      <t>ケンチクブツ</t>
    </rPh>
    <rPh sb="6" eb="7">
      <t>スウ</t>
    </rPh>
    <phoneticPr fontId="2"/>
  </si>
  <si>
    <t>件</t>
    <rPh sb="0" eb="1">
      <t>ケン</t>
    </rPh>
    <phoneticPr fontId="6"/>
  </si>
  <si>
    <t>現在の太陽光発電の設置有無</t>
    <rPh sb="0" eb="2">
      <t>ゲンザイ</t>
    </rPh>
    <rPh sb="3" eb="8">
      <t>タイヨウコウハツデン</t>
    </rPh>
    <rPh sb="9" eb="11">
      <t>セッチ</t>
    </rPh>
    <rPh sb="11" eb="13">
      <t>ウム</t>
    </rPh>
    <phoneticPr fontId="6"/>
  </si>
  <si>
    <t>設置なし</t>
    <rPh sb="0" eb="2">
      <t>セッチ</t>
    </rPh>
    <phoneticPr fontId="6"/>
  </si>
  <si>
    <t>設置あり</t>
    <rPh sb="0" eb="2">
      <t>セッチ</t>
    </rPh>
    <phoneticPr fontId="6"/>
  </si>
  <si>
    <t>設置有無</t>
    <rPh sb="0" eb="2">
      <t>セッチ</t>
    </rPh>
    <rPh sb="2" eb="4">
      <t>ウム</t>
    </rPh>
    <phoneticPr fontId="6"/>
  </si>
  <si>
    <t>環境省　地球温暖化対策課</t>
    <phoneticPr fontId="11"/>
  </si>
  <si>
    <t>【回答方法】</t>
    <rPh sb="1" eb="5">
      <t>カイトウホウホウ</t>
    </rPh>
    <phoneticPr fontId="6"/>
  </si>
  <si>
    <t>【提出・問合せ先】</t>
    <rPh sb="1" eb="3">
      <t>テイシュツ</t>
    </rPh>
    <rPh sb="4" eb="6">
      <t>トイアワ</t>
    </rPh>
    <rPh sb="7" eb="8">
      <t>サキ</t>
    </rPh>
    <phoneticPr fontId="6"/>
  </si>
  <si>
    <t>・</t>
    <phoneticPr fontId="11"/>
  </si>
  <si>
    <t>・</t>
    <phoneticPr fontId="6"/>
  </si>
  <si>
    <t>※</t>
    <phoneticPr fontId="6"/>
  </si>
  <si>
    <t>７桁コード</t>
    <rPh sb="1" eb="2">
      <t>ケタ</t>
    </rPh>
    <phoneticPr fontId="1"/>
  </si>
  <si>
    <t>本省</t>
    <rPh sb="0" eb="2">
      <t>ホンショウ</t>
    </rPh>
    <phoneticPr fontId="1"/>
  </si>
  <si>
    <t>0100001</t>
  </si>
  <si>
    <r>
      <t>本省</t>
    </r>
    <r>
      <rPr>
        <sz val="11"/>
        <color indexed="12"/>
        <rFont val="ＭＳ Ｐゴシック"/>
        <family val="3"/>
        <charset val="128"/>
      </rPr>
      <t xml:space="preserve"> </t>
    </r>
    <rPh sb="0" eb="2">
      <t>ホンショウ</t>
    </rPh>
    <phoneticPr fontId="3"/>
  </si>
  <si>
    <t>沖縄事務所</t>
    <rPh sb="0" eb="2">
      <t>オキナワ</t>
    </rPh>
    <rPh sb="2" eb="5">
      <t>ジムショ</t>
    </rPh>
    <phoneticPr fontId="3"/>
  </si>
  <si>
    <t>公務員研修所</t>
    <rPh sb="0" eb="3">
      <t>コウムイン</t>
    </rPh>
    <rPh sb="3" eb="6">
      <t>ケンシュウショ</t>
    </rPh>
    <phoneticPr fontId="3"/>
  </si>
  <si>
    <r>
      <t>宮古財務</t>
    </r>
    <r>
      <rPr>
        <sz val="11"/>
        <rFont val="ＭＳ Ｐゴシック"/>
        <family val="3"/>
        <charset val="128"/>
      </rPr>
      <t>出張所</t>
    </r>
    <rPh sb="4" eb="6">
      <t>シュッチョウ</t>
    </rPh>
    <rPh sb="6" eb="7">
      <t>ジョ</t>
    </rPh>
    <phoneticPr fontId="3"/>
  </si>
  <si>
    <t>本庁（秘書課）</t>
    <rPh sb="0" eb="2">
      <t>ホンチョウ</t>
    </rPh>
    <rPh sb="3" eb="6">
      <t>ヒショカ</t>
    </rPh>
    <phoneticPr fontId="1"/>
  </si>
  <si>
    <t>本庁（管理課）</t>
    <rPh sb="0" eb="2">
      <t>ホンチョウ</t>
    </rPh>
    <rPh sb="3" eb="6">
      <t>カンリカ</t>
    </rPh>
    <phoneticPr fontId="1"/>
  </si>
  <si>
    <t>本庁（宮内庁病院）</t>
    <rPh sb="0" eb="2">
      <t>ホンチョウ</t>
    </rPh>
    <rPh sb="3" eb="6">
      <t>クナイチョウ</t>
    </rPh>
    <rPh sb="6" eb="8">
      <t>ビョウイン</t>
    </rPh>
    <phoneticPr fontId="1"/>
  </si>
  <si>
    <t>本庁（用度課）</t>
    <rPh sb="0" eb="2">
      <t>ホンチョウ</t>
    </rPh>
    <rPh sb="3" eb="6">
      <t>ヨウドカ</t>
    </rPh>
    <phoneticPr fontId="1"/>
  </si>
  <si>
    <t>本庁（車馬課）</t>
    <rPh sb="0" eb="2">
      <t>ホンチョウ</t>
    </rPh>
    <rPh sb="3" eb="6">
      <t>シャバカ</t>
    </rPh>
    <phoneticPr fontId="1"/>
  </si>
  <si>
    <t>京都事務所</t>
    <rPh sb="0" eb="2">
      <t>キョウト</t>
    </rPh>
    <rPh sb="2" eb="5">
      <t>ジムショ</t>
    </rPh>
    <phoneticPr fontId="1"/>
  </si>
  <si>
    <t>正倉院事務所</t>
    <rPh sb="0" eb="3">
      <t>ショウソウイン</t>
    </rPh>
    <rPh sb="3" eb="6">
      <t>ジムショ</t>
    </rPh>
    <phoneticPr fontId="1"/>
  </si>
  <si>
    <t>御料牧場</t>
    <rPh sb="0" eb="2">
      <t>ゴリョウ</t>
    </rPh>
    <rPh sb="2" eb="4">
      <t>ボクジョウ</t>
    </rPh>
    <phoneticPr fontId="1"/>
  </si>
  <si>
    <t>本局</t>
    <rPh sb="0" eb="2">
      <t>ホンキョク</t>
    </rPh>
    <phoneticPr fontId="9"/>
  </si>
  <si>
    <t>青海庁舎</t>
    <rPh sb="0" eb="1">
      <t>ウミ</t>
    </rPh>
    <rPh sb="2" eb="4">
      <t>チョウシャ</t>
    </rPh>
    <phoneticPr fontId="1"/>
  </si>
  <si>
    <r>
      <t>中国</t>
    </r>
    <r>
      <rPr>
        <sz val="11"/>
        <rFont val="ＭＳ Ｐゴシック"/>
        <family val="3"/>
        <charset val="128"/>
      </rPr>
      <t>四国管区警察局</t>
    </r>
    <rPh sb="2" eb="4">
      <t>シコク</t>
    </rPh>
    <rPh sb="4" eb="6">
      <t>カンク</t>
    </rPh>
    <phoneticPr fontId="1"/>
  </si>
  <si>
    <r>
      <t>中国</t>
    </r>
    <r>
      <rPr>
        <sz val="11"/>
        <rFont val="ＭＳ Ｐゴシック"/>
        <family val="3"/>
        <charset val="128"/>
      </rPr>
      <t>四国管区警察局</t>
    </r>
    <rPh sb="2" eb="4">
      <t>シコク</t>
    </rPh>
    <phoneticPr fontId="1"/>
  </si>
  <si>
    <r>
      <t>中国</t>
    </r>
    <r>
      <rPr>
        <sz val="11"/>
        <rFont val="ＭＳ Ｐゴシック"/>
        <family val="3"/>
        <charset val="128"/>
      </rPr>
      <t>四国管区警察学校</t>
    </r>
    <rPh sb="2" eb="4">
      <t>シコク</t>
    </rPh>
    <phoneticPr fontId="1"/>
  </si>
  <si>
    <r>
      <t>四国</t>
    </r>
    <r>
      <rPr>
        <sz val="11"/>
        <rFont val="ＭＳ Ｐゴシック"/>
        <family val="3"/>
        <charset val="128"/>
      </rPr>
      <t>警察支局</t>
    </r>
    <rPh sb="2" eb="4">
      <t>ケイサツ</t>
    </rPh>
    <rPh sb="4" eb="6">
      <t>シキョク</t>
    </rPh>
    <phoneticPr fontId="1"/>
  </si>
  <si>
    <t>中国四国管区警察学校善通寺分庁舎</t>
    <rPh sb="0" eb="2">
      <t>チュウゴク</t>
    </rPh>
    <rPh sb="2" eb="4">
      <t>シコク</t>
    </rPh>
    <rPh sb="4" eb="6">
      <t>カンク</t>
    </rPh>
    <rPh sb="6" eb="8">
      <t>ケイサツ</t>
    </rPh>
    <rPh sb="8" eb="10">
      <t>ガッコウ</t>
    </rPh>
    <rPh sb="10" eb="13">
      <t>ゼンツウジ</t>
    </rPh>
    <rPh sb="13" eb="16">
      <t>ブンチョウシャ</t>
    </rPh>
    <phoneticPr fontId="1"/>
  </si>
  <si>
    <t>北海道警察情報通信部</t>
    <rPh sb="5" eb="7">
      <t>ジョウホウ</t>
    </rPh>
    <phoneticPr fontId="1"/>
  </si>
  <si>
    <t>北海道警察情報通信部札幌方面</t>
    <rPh sb="0" eb="3">
      <t>ホッカイドウ</t>
    </rPh>
    <rPh sb="3" eb="5">
      <t>ケイサツ</t>
    </rPh>
    <rPh sb="5" eb="7">
      <t>ジョウホウ</t>
    </rPh>
    <rPh sb="7" eb="9">
      <t>ツウシン</t>
    </rPh>
    <rPh sb="9" eb="10">
      <t>ブ</t>
    </rPh>
    <rPh sb="10" eb="11">
      <t>サッポロ</t>
    </rPh>
    <rPh sb="11" eb="13">
      <t>ホウメン</t>
    </rPh>
    <phoneticPr fontId="1"/>
  </si>
  <si>
    <t>北海道警察情報通信部函館方面</t>
    <rPh sb="10" eb="11">
      <t>ハコダテ</t>
    </rPh>
    <rPh sb="11" eb="13">
      <t>ホウメン</t>
    </rPh>
    <phoneticPr fontId="1"/>
  </si>
  <si>
    <t>北海道警察情報通信部旭川方面</t>
    <rPh sb="10" eb="11">
      <t>アサヒカワ</t>
    </rPh>
    <rPh sb="11" eb="13">
      <t>ホウメン</t>
    </rPh>
    <phoneticPr fontId="1"/>
  </si>
  <si>
    <t>北海道警察情報通信部釧路方面</t>
    <rPh sb="10" eb="11">
      <t>クシロ</t>
    </rPh>
    <rPh sb="11" eb="13">
      <t>ホウメン</t>
    </rPh>
    <phoneticPr fontId="1"/>
  </si>
  <si>
    <t>北海道警察情報通信部北見方面</t>
    <rPh sb="10" eb="12">
      <t>キタミ</t>
    </rPh>
    <rPh sb="12" eb="14">
      <t>ホウメン</t>
    </rPh>
    <phoneticPr fontId="1"/>
  </si>
  <si>
    <t>新未来創造戦略本部</t>
    <rPh sb="0" eb="1">
      <t>シン</t>
    </rPh>
    <rPh sb="1" eb="3">
      <t>ミライ</t>
    </rPh>
    <rPh sb="3" eb="5">
      <t>ソウゾウ</t>
    </rPh>
    <rPh sb="5" eb="7">
      <t>センリャク</t>
    </rPh>
    <rPh sb="7" eb="9">
      <t>ホンブ</t>
    </rPh>
    <phoneticPr fontId="1"/>
  </si>
  <si>
    <t>本庁</t>
    <rPh sb="0" eb="2">
      <t>ホンチョウ</t>
    </rPh>
    <phoneticPr fontId="1"/>
  </si>
  <si>
    <t>岩手復興局（本局）</t>
    <rPh sb="0" eb="2">
      <t>イワテ</t>
    </rPh>
    <rPh sb="2" eb="4">
      <t>フッコウ</t>
    </rPh>
    <rPh sb="4" eb="5">
      <t>キョク</t>
    </rPh>
    <rPh sb="6" eb="7">
      <t>ホン</t>
    </rPh>
    <rPh sb="7" eb="8">
      <t>キョク</t>
    </rPh>
    <phoneticPr fontId="1"/>
  </si>
  <si>
    <t>宮古支所</t>
    <rPh sb="0" eb="2">
      <t>ミヤコ</t>
    </rPh>
    <rPh sb="2" eb="4">
      <t>シショ</t>
    </rPh>
    <phoneticPr fontId="1"/>
  </si>
  <si>
    <t>盛岡支所</t>
    <rPh sb="0" eb="2">
      <t>モリオカ</t>
    </rPh>
    <rPh sb="2" eb="4">
      <t>シショ</t>
    </rPh>
    <phoneticPr fontId="1"/>
  </si>
  <si>
    <t>宮城復興局（本局）</t>
    <rPh sb="0" eb="2">
      <t>ミヤギ</t>
    </rPh>
    <rPh sb="2" eb="4">
      <t>フッコウ</t>
    </rPh>
    <rPh sb="4" eb="5">
      <t>キョク</t>
    </rPh>
    <rPh sb="6" eb="8">
      <t>ホンキョク</t>
    </rPh>
    <phoneticPr fontId="1"/>
  </si>
  <si>
    <t>気仙沼支所</t>
    <rPh sb="0" eb="3">
      <t>ケセンヌマ</t>
    </rPh>
    <rPh sb="3" eb="5">
      <t>シショ</t>
    </rPh>
    <phoneticPr fontId="1"/>
  </si>
  <si>
    <t>福島復興局（本局）</t>
    <rPh sb="0" eb="2">
      <t>フクシマ</t>
    </rPh>
    <rPh sb="2" eb="4">
      <t>フッコウ</t>
    </rPh>
    <rPh sb="4" eb="5">
      <t>キョク</t>
    </rPh>
    <rPh sb="6" eb="8">
      <t>ホンキョク</t>
    </rPh>
    <phoneticPr fontId="1"/>
  </si>
  <si>
    <t>富岡支所</t>
    <rPh sb="0" eb="2">
      <t>トミオカ</t>
    </rPh>
    <rPh sb="2" eb="4">
      <t>シショ</t>
    </rPh>
    <phoneticPr fontId="1"/>
  </si>
  <si>
    <t>浪江支所</t>
    <rPh sb="0" eb="2">
      <t>ナミエ</t>
    </rPh>
    <rPh sb="2" eb="4">
      <t>シショ</t>
    </rPh>
    <phoneticPr fontId="1"/>
  </si>
  <si>
    <t>東北管区行政評価局</t>
  </si>
  <si>
    <t>関東管区行政評価局</t>
  </si>
  <si>
    <t>中部管区行政評価局</t>
    <rPh sb="0" eb="2">
      <t>チュウブ</t>
    </rPh>
    <phoneticPr fontId="3"/>
  </si>
  <si>
    <t>近畿管区行政評価局</t>
  </si>
  <si>
    <t>中国四国管区行政評価局</t>
    <rPh sb="0" eb="2">
      <t>チュウゴク</t>
    </rPh>
    <rPh sb="2" eb="4">
      <t>シコク</t>
    </rPh>
    <rPh sb="4" eb="6">
      <t>カンク</t>
    </rPh>
    <rPh sb="6" eb="8">
      <t>ギョウセイ</t>
    </rPh>
    <rPh sb="8" eb="10">
      <t>ヒョウカ</t>
    </rPh>
    <rPh sb="10" eb="11">
      <t>キョク</t>
    </rPh>
    <phoneticPr fontId="3"/>
  </si>
  <si>
    <t>四国行政評価支局</t>
  </si>
  <si>
    <t>九州管区行政評価局</t>
    <rPh sb="0" eb="2">
      <t>キュウシュウ</t>
    </rPh>
    <rPh sb="2" eb="4">
      <t>カンク</t>
    </rPh>
    <rPh sb="4" eb="6">
      <t>ギョウセイ</t>
    </rPh>
    <rPh sb="6" eb="8">
      <t>ヒョウカ</t>
    </rPh>
    <rPh sb="8" eb="9">
      <t>キョク</t>
    </rPh>
    <phoneticPr fontId="3"/>
  </si>
  <si>
    <t>九州管区行政評価局（本局）</t>
    <rPh sb="2" eb="4">
      <t>カンク</t>
    </rPh>
    <phoneticPr fontId="3"/>
  </si>
  <si>
    <t>札幌矯正管区（自庁分入力用）</t>
    <rPh sb="0" eb="2">
      <t>サッポロ</t>
    </rPh>
    <rPh sb="2" eb="4">
      <t>キョウセイ</t>
    </rPh>
    <rPh sb="4" eb="6">
      <t>カンク</t>
    </rPh>
    <rPh sb="7" eb="8">
      <t>ジ</t>
    </rPh>
    <rPh sb="8" eb="9">
      <t>チョウ</t>
    </rPh>
    <rPh sb="9" eb="10">
      <t>ブン</t>
    </rPh>
    <rPh sb="10" eb="13">
      <t>ニュウリョクヨウ</t>
    </rPh>
    <phoneticPr fontId="1"/>
  </si>
  <si>
    <t>旭川刑務所</t>
    <rPh sb="0" eb="2">
      <t>アサヒカワ</t>
    </rPh>
    <rPh sb="2" eb="5">
      <t>ケイムショ</t>
    </rPh>
    <phoneticPr fontId="1"/>
  </si>
  <si>
    <t>帯広刑務所</t>
    <rPh sb="0" eb="2">
      <t>オビヒロ</t>
    </rPh>
    <rPh sb="2" eb="5">
      <t>ケイムショ</t>
    </rPh>
    <phoneticPr fontId="1"/>
  </si>
  <si>
    <t>網走刑務所</t>
    <rPh sb="0" eb="2">
      <t>アバシリ</t>
    </rPh>
    <rPh sb="2" eb="5">
      <t>ケイムショ</t>
    </rPh>
    <phoneticPr fontId="1"/>
  </si>
  <si>
    <t>仙台矯正管区</t>
    <rPh sb="0" eb="2">
      <t>センダイ</t>
    </rPh>
    <rPh sb="2" eb="4">
      <t>キョウセイ</t>
    </rPh>
    <rPh sb="4" eb="6">
      <t>カンク</t>
    </rPh>
    <phoneticPr fontId="12"/>
  </si>
  <si>
    <t>仙台矯正管区（自庁分入力用）</t>
    <rPh sb="0" eb="2">
      <t>センダイ</t>
    </rPh>
    <rPh sb="2" eb="4">
      <t>キョウセイ</t>
    </rPh>
    <rPh sb="4" eb="6">
      <t>カンク</t>
    </rPh>
    <rPh sb="7" eb="8">
      <t>ジ</t>
    </rPh>
    <rPh sb="8" eb="9">
      <t>チョウ</t>
    </rPh>
    <rPh sb="9" eb="10">
      <t>ブン</t>
    </rPh>
    <rPh sb="10" eb="13">
      <t>ニュウリョクヨウ</t>
    </rPh>
    <phoneticPr fontId="1"/>
  </si>
  <si>
    <t>青森刑務所</t>
    <rPh sb="0" eb="2">
      <t>アオモリ</t>
    </rPh>
    <rPh sb="2" eb="5">
      <t>ケイムショ</t>
    </rPh>
    <phoneticPr fontId="1"/>
  </si>
  <si>
    <t>秋田刑務所</t>
    <rPh sb="0" eb="2">
      <t>アキタ</t>
    </rPh>
    <rPh sb="2" eb="5">
      <t>ケイムショ</t>
    </rPh>
    <phoneticPr fontId="1"/>
  </si>
  <si>
    <t>山形刑務所</t>
    <rPh sb="0" eb="2">
      <t>ヤマガタ</t>
    </rPh>
    <rPh sb="2" eb="5">
      <t>ケイムショ</t>
    </rPh>
    <phoneticPr fontId="1"/>
  </si>
  <si>
    <t>福島刑務所</t>
    <rPh sb="0" eb="2">
      <t>フクシマ</t>
    </rPh>
    <rPh sb="2" eb="5">
      <t>ケイムショ</t>
    </rPh>
    <phoneticPr fontId="1"/>
  </si>
  <si>
    <t>盛岡少年刑務所</t>
    <rPh sb="0" eb="2">
      <t>モリオカ</t>
    </rPh>
    <rPh sb="2" eb="4">
      <t>ショウネン</t>
    </rPh>
    <rPh sb="4" eb="7">
      <t>ケイムショ</t>
    </rPh>
    <phoneticPr fontId="1"/>
  </si>
  <si>
    <t>盛岡少年院</t>
    <rPh sb="0" eb="2">
      <t>モリオカ</t>
    </rPh>
    <rPh sb="2" eb="5">
      <t>ショウネンイン</t>
    </rPh>
    <phoneticPr fontId="1"/>
  </si>
  <si>
    <t>東北少年院</t>
    <rPh sb="0" eb="2">
      <t>トウホク</t>
    </rPh>
    <rPh sb="2" eb="5">
      <t>ショウネンイン</t>
    </rPh>
    <phoneticPr fontId="1"/>
  </si>
  <si>
    <t>青葉女子学園</t>
    <rPh sb="0" eb="2">
      <t>アオバ</t>
    </rPh>
    <rPh sb="2" eb="4">
      <t>ジョシ</t>
    </rPh>
    <rPh sb="4" eb="6">
      <t>ガクエン</t>
    </rPh>
    <phoneticPr fontId="1"/>
  </si>
  <si>
    <t>仙台少年鑑別所</t>
    <rPh sb="0" eb="2">
      <t>センダイ</t>
    </rPh>
    <phoneticPr fontId="1"/>
  </si>
  <si>
    <t>秋田少年鑑別所</t>
    <rPh sb="0" eb="2">
      <t>アキタ</t>
    </rPh>
    <phoneticPr fontId="1"/>
  </si>
  <si>
    <t>福島少年鑑別所</t>
    <rPh sb="0" eb="2">
      <t>フクシマ</t>
    </rPh>
    <phoneticPr fontId="1"/>
  </si>
  <si>
    <t>東京矯正管区</t>
    <rPh sb="0" eb="2">
      <t>トウキョウ</t>
    </rPh>
    <rPh sb="2" eb="4">
      <t>キョウセイ</t>
    </rPh>
    <rPh sb="4" eb="6">
      <t>カンク</t>
    </rPh>
    <phoneticPr fontId="12"/>
  </si>
  <si>
    <t>東京矯正管区（自庁分入力用）</t>
    <rPh sb="0" eb="2">
      <t>トウキョウ</t>
    </rPh>
    <rPh sb="2" eb="4">
      <t>キョウセイ</t>
    </rPh>
    <rPh sb="4" eb="6">
      <t>カンク</t>
    </rPh>
    <rPh sb="7" eb="8">
      <t>ジ</t>
    </rPh>
    <rPh sb="8" eb="9">
      <t>チョウ</t>
    </rPh>
    <rPh sb="9" eb="10">
      <t>ブン</t>
    </rPh>
    <rPh sb="10" eb="13">
      <t>ニュウリョクヨウ</t>
    </rPh>
    <phoneticPr fontId="1"/>
  </si>
  <si>
    <t>水戸刑務所</t>
    <rPh sb="0" eb="2">
      <t>ミト</t>
    </rPh>
    <rPh sb="2" eb="5">
      <t>ケイムショ</t>
    </rPh>
    <phoneticPr fontId="1"/>
  </si>
  <si>
    <t>喜連川社会復帰促進センター</t>
    <rPh sb="0" eb="3">
      <t>キツレガワ</t>
    </rPh>
    <rPh sb="3" eb="5">
      <t>シャカイ</t>
    </rPh>
    <rPh sb="5" eb="7">
      <t>フッキ</t>
    </rPh>
    <rPh sb="7" eb="9">
      <t>ソクシン</t>
    </rPh>
    <phoneticPr fontId="1"/>
  </si>
  <si>
    <t>前橋刑務所</t>
    <rPh sb="0" eb="2">
      <t>マエバシ</t>
    </rPh>
    <rPh sb="2" eb="5">
      <t>ケイムショ</t>
    </rPh>
    <phoneticPr fontId="1"/>
  </si>
  <si>
    <t>千葉刑務所</t>
    <rPh sb="0" eb="2">
      <t>チバ</t>
    </rPh>
    <rPh sb="2" eb="5">
      <t>ケイムショ</t>
    </rPh>
    <phoneticPr fontId="1"/>
  </si>
  <si>
    <t>市原刑務所</t>
    <rPh sb="0" eb="2">
      <t>イチハラ</t>
    </rPh>
    <rPh sb="2" eb="5">
      <t>ケイムショ</t>
    </rPh>
    <phoneticPr fontId="1"/>
  </si>
  <si>
    <t>府中刑務所</t>
    <rPh sb="0" eb="2">
      <t>フチュウ</t>
    </rPh>
    <rPh sb="2" eb="5">
      <t>ケイムショ</t>
    </rPh>
    <phoneticPr fontId="1"/>
  </si>
  <si>
    <t>横浜刑務所</t>
    <rPh sb="0" eb="2">
      <t>ヨコハマ</t>
    </rPh>
    <rPh sb="2" eb="5">
      <t>ケイムショ</t>
    </rPh>
    <phoneticPr fontId="1"/>
  </si>
  <si>
    <t>新潟刑務所</t>
    <rPh sb="0" eb="2">
      <t>ニイガタ</t>
    </rPh>
    <rPh sb="2" eb="5">
      <t>ケイムショ</t>
    </rPh>
    <phoneticPr fontId="1"/>
  </si>
  <si>
    <t>甲府刑務所</t>
    <rPh sb="0" eb="2">
      <t>コウフ</t>
    </rPh>
    <rPh sb="2" eb="5">
      <t>ケイムショ</t>
    </rPh>
    <phoneticPr fontId="1"/>
  </si>
  <si>
    <t>長野刑務所</t>
    <rPh sb="0" eb="2">
      <t>ナガノ</t>
    </rPh>
    <rPh sb="2" eb="5">
      <t>ケイムショ</t>
    </rPh>
    <phoneticPr fontId="1"/>
  </si>
  <si>
    <t>静岡刑務所</t>
    <rPh sb="0" eb="2">
      <t>シズオカ</t>
    </rPh>
    <rPh sb="2" eb="5">
      <t>ケイムショ</t>
    </rPh>
    <phoneticPr fontId="1"/>
  </si>
  <si>
    <t>東京拘置所</t>
    <rPh sb="0" eb="2">
      <t>トウキョウ</t>
    </rPh>
    <rPh sb="2" eb="5">
      <t>コウチショ</t>
    </rPh>
    <phoneticPr fontId="1"/>
  </si>
  <si>
    <t>立川拘置所</t>
    <rPh sb="0" eb="2">
      <t>タチカワ</t>
    </rPh>
    <rPh sb="2" eb="5">
      <t>コウチショ</t>
    </rPh>
    <phoneticPr fontId="1"/>
  </si>
  <si>
    <t>赤城少年院</t>
    <rPh sb="0" eb="2">
      <t>アカギ</t>
    </rPh>
    <rPh sb="2" eb="5">
      <t>ショウネンイン</t>
    </rPh>
    <phoneticPr fontId="1"/>
  </si>
  <si>
    <t>多摩少年院</t>
    <rPh sb="0" eb="2">
      <t>タマ</t>
    </rPh>
    <rPh sb="2" eb="5">
      <t>ショウネンイン</t>
    </rPh>
    <phoneticPr fontId="1"/>
  </si>
  <si>
    <t>愛光女子学園</t>
    <rPh sb="0" eb="2">
      <t>アイコウ</t>
    </rPh>
    <rPh sb="2" eb="4">
      <t>ジョシ</t>
    </rPh>
    <rPh sb="4" eb="6">
      <t>ガクエン</t>
    </rPh>
    <phoneticPr fontId="1"/>
  </si>
  <si>
    <t>久里浜少年院</t>
    <rPh sb="0" eb="3">
      <t>クリハマ</t>
    </rPh>
    <rPh sb="3" eb="6">
      <t>ショウネンイン</t>
    </rPh>
    <phoneticPr fontId="1"/>
  </si>
  <si>
    <t>新潟少年学院</t>
    <rPh sb="0" eb="2">
      <t>ニイガタ</t>
    </rPh>
    <rPh sb="2" eb="4">
      <t>ショウネン</t>
    </rPh>
    <rPh sb="4" eb="6">
      <t>ガクイン</t>
    </rPh>
    <phoneticPr fontId="1"/>
  </si>
  <si>
    <t>駿府学園</t>
    <rPh sb="0" eb="2">
      <t>スンプ</t>
    </rPh>
    <rPh sb="2" eb="4">
      <t>ガクエン</t>
    </rPh>
    <phoneticPr fontId="1"/>
  </si>
  <si>
    <t>水戸少年鑑別所</t>
    <rPh sb="0" eb="2">
      <t>ミト</t>
    </rPh>
    <phoneticPr fontId="1"/>
  </si>
  <si>
    <t>宇都宮少年鑑別所</t>
    <rPh sb="0" eb="3">
      <t>ウツノミヤ</t>
    </rPh>
    <phoneticPr fontId="1"/>
  </si>
  <si>
    <t>前橋少年鑑別所</t>
    <rPh sb="0" eb="1">
      <t>マエ</t>
    </rPh>
    <rPh sb="1" eb="2">
      <t>ハシ</t>
    </rPh>
    <phoneticPr fontId="1"/>
  </si>
  <si>
    <t>東京少年鑑別所</t>
    <rPh sb="0" eb="2">
      <t>トウキョウ</t>
    </rPh>
    <phoneticPr fontId="1"/>
  </si>
  <si>
    <t>横浜少年鑑別所</t>
    <rPh sb="0" eb="2">
      <t>ヨコハマ</t>
    </rPh>
    <phoneticPr fontId="1"/>
  </si>
  <si>
    <t>新潟少年鑑別所</t>
    <rPh sb="0" eb="2">
      <t>ニイガタ</t>
    </rPh>
    <phoneticPr fontId="1"/>
  </si>
  <si>
    <t>静岡少年鑑別所</t>
    <rPh sb="0" eb="2">
      <t>シズオカ</t>
    </rPh>
    <phoneticPr fontId="1"/>
  </si>
  <si>
    <t>東日本成人矯正医療センター</t>
    <rPh sb="0" eb="2">
      <t>ニホン</t>
    </rPh>
    <rPh sb="2" eb="4">
      <t>セイジン</t>
    </rPh>
    <rPh sb="4" eb="6">
      <t>キョウセイ</t>
    </rPh>
    <rPh sb="6" eb="8">
      <t>イリョウ</t>
    </rPh>
    <phoneticPr fontId="1"/>
  </si>
  <si>
    <t>東日本少年矯正医療・教育センター</t>
    <rPh sb="0" eb="2">
      <t>ニホン</t>
    </rPh>
    <rPh sb="3" eb="5">
      <t>ショウネン</t>
    </rPh>
    <rPh sb="5" eb="7">
      <t>キョウセイ</t>
    </rPh>
    <rPh sb="7" eb="9">
      <t>イリョウ</t>
    </rPh>
    <rPh sb="10" eb="12">
      <t>キョウイク</t>
    </rPh>
    <phoneticPr fontId="1"/>
  </si>
  <si>
    <t>名古屋矯正管区</t>
    <rPh sb="0" eb="3">
      <t>ナゴヤ</t>
    </rPh>
    <rPh sb="3" eb="5">
      <t>キョウセイ</t>
    </rPh>
    <rPh sb="5" eb="7">
      <t>カンク</t>
    </rPh>
    <phoneticPr fontId="12"/>
  </si>
  <si>
    <t>名古屋矯正管区（自庁分入力用）</t>
    <rPh sb="0" eb="3">
      <t>ナゴヤ</t>
    </rPh>
    <rPh sb="3" eb="5">
      <t>キョウセイ</t>
    </rPh>
    <rPh sb="5" eb="7">
      <t>カンク</t>
    </rPh>
    <rPh sb="8" eb="9">
      <t>ジ</t>
    </rPh>
    <rPh sb="9" eb="10">
      <t>チョウ</t>
    </rPh>
    <rPh sb="10" eb="11">
      <t>ブン</t>
    </rPh>
    <rPh sb="11" eb="14">
      <t>ニュウリョクヨウ</t>
    </rPh>
    <phoneticPr fontId="1"/>
  </si>
  <si>
    <t>富山刑務所</t>
    <rPh sb="0" eb="2">
      <t>トヤマ</t>
    </rPh>
    <rPh sb="2" eb="5">
      <t>ケイムショ</t>
    </rPh>
    <phoneticPr fontId="1"/>
  </si>
  <si>
    <t>金沢刑務所</t>
    <rPh sb="0" eb="2">
      <t>カナザワ</t>
    </rPh>
    <rPh sb="2" eb="5">
      <t>ケイムショ</t>
    </rPh>
    <phoneticPr fontId="1"/>
  </si>
  <si>
    <t>福井刑務所</t>
    <rPh sb="0" eb="2">
      <t>フクイ</t>
    </rPh>
    <rPh sb="2" eb="5">
      <t>ケイムショ</t>
    </rPh>
    <phoneticPr fontId="1"/>
  </si>
  <si>
    <t>岐阜刑務所</t>
    <rPh sb="0" eb="2">
      <t>ギフ</t>
    </rPh>
    <rPh sb="2" eb="5">
      <t>ケイムショ</t>
    </rPh>
    <phoneticPr fontId="1"/>
  </si>
  <si>
    <t>岡崎医療刑務所</t>
    <rPh sb="0" eb="2">
      <t>オカザキ</t>
    </rPh>
    <rPh sb="2" eb="4">
      <t>イリョウ</t>
    </rPh>
    <rPh sb="4" eb="7">
      <t>ケイムショ</t>
    </rPh>
    <phoneticPr fontId="1"/>
  </si>
  <si>
    <t>名古屋刑務所</t>
    <rPh sb="0" eb="3">
      <t>ナゴヤ</t>
    </rPh>
    <rPh sb="3" eb="6">
      <t>ケイムショ</t>
    </rPh>
    <phoneticPr fontId="1"/>
  </si>
  <si>
    <t>三重刑務所</t>
    <rPh sb="0" eb="2">
      <t>ミエ</t>
    </rPh>
    <rPh sb="2" eb="5">
      <t>ケイムショ</t>
    </rPh>
    <phoneticPr fontId="1"/>
  </si>
  <si>
    <t>名古屋拘置所</t>
    <rPh sb="0" eb="3">
      <t>ナゴヤ</t>
    </rPh>
    <rPh sb="3" eb="6">
      <t>コウチショ</t>
    </rPh>
    <phoneticPr fontId="1"/>
  </si>
  <si>
    <t>金沢少年鑑別所</t>
    <rPh sb="0" eb="2">
      <t>カナザワ</t>
    </rPh>
    <phoneticPr fontId="1"/>
  </si>
  <si>
    <t>福井少年鑑別所</t>
    <rPh sb="0" eb="2">
      <t>フクイ</t>
    </rPh>
    <phoneticPr fontId="1"/>
  </si>
  <si>
    <t>岐阜少年鑑別所</t>
    <rPh sb="0" eb="2">
      <t>ギフ</t>
    </rPh>
    <phoneticPr fontId="1"/>
  </si>
  <si>
    <t>名古屋少年鑑別所</t>
    <rPh sb="0" eb="3">
      <t>ナゴヤ</t>
    </rPh>
    <phoneticPr fontId="1"/>
  </si>
  <si>
    <t>津少年鑑別所</t>
    <rPh sb="0" eb="1">
      <t>ツ</t>
    </rPh>
    <phoneticPr fontId="1"/>
  </si>
  <si>
    <t>大阪矯正管区</t>
    <rPh sb="0" eb="2">
      <t>オオサカ</t>
    </rPh>
    <rPh sb="2" eb="4">
      <t>キョウセイ</t>
    </rPh>
    <rPh sb="4" eb="6">
      <t>カンク</t>
    </rPh>
    <phoneticPr fontId="12"/>
  </si>
  <si>
    <t>大阪矯正管区（自庁分入力用）</t>
    <rPh sb="0" eb="2">
      <t>オオサカ</t>
    </rPh>
    <rPh sb="2" eb="4">
      <t>キョウセイ</t>
    </rPh>
    <rPh sb="4" eb="6">
      <t>カンク</t>
    </rPh>
    <rPh sb="7" eb="8">
      <t>ジ</t>
    </rPh>
    <rPh sb="8" eb="9">
      <t>チョウ</t>
    </rPh>
    <rPh sb="9" eb="10">
      <t>ブン</t>
    </rPh>
    <rPh sb="10" eb="13">
      <t>ニュウリョクヨウ</t>
    </rPh>
    <phoneticPr fontId="1"/>
  </si>
  <si>
    <t>京都刑務所</t>
    <rPh sb="0" eb="2">
      <t>キョウト</t>
    </rPh>
    <rPh sb="2" eb="5">
      <t>ケイムショ</t>
    </rPh>
    <phoneticPr fontId="1"/>
  </si>
  <si>
    <t>大阪刑務所</t>
    <rPh sb="0" eb="2">
      <t>オオサカ</t>
    </rPh>
    <rPh sb="2" eb="5">
      <t>ケイムショ</t>
    </rPh>
    <phoneticPr fontId="1"/>
  </si>
  <si>
    <t>神戸刑務所</t>
    <rPh sb="0" eb="2">
      <t>コウベ</t>
    </rPh>
    <rPh sb="2" eb="5">
      <t>ケイムショ</t>
    </rPh>
    <phoneticPr fontId="1"/>
  </si>
  <si>
    <t>加古川刑務所</t>
    <rPh sb="0" eb="3">
      <t>カコガワ</t>
    </rPh>
    <rPh sb="3" eb="6">
      <t>ケイムショ</t>
    </rPh>
    <phoneticPr fontId="1"/>
  </si>
  <si>
    <t>播磨社会復帰促進センター</t>
    <rPh sb="0" eb="2">
      <t>ハリマ</t>
    </rPh>
    <rPh sb="2" eb="4">
      <t>シャカイ</t>
    </rPh>
    <rPh sb="4" eb="6">
      <t>フッキ</t>
    </rPh>
    <rPh sb="6" eb="8">
      <t>ソクシン</t>
    </rPh>
    <phoneticPr fontId="1"/>
  </si>
  <si>
    <t>和歌山刑務所</t>
    <rPh sb="0" eb="3">
      <t>ワカヤマ</t>
    </rPh>
    <rPh sb="3" eb="6">
      <t>ケイムショ</t>
    </rPh>
    <phoneticPr fontId="1"/>
  </si>
  <si>
    <t>姫路少年刑務所</t>
    <rPh sb="0" eb="2">
      <t>ヒメジ</t>
    </rPh>
    <rPh sb="2" eb="4">
      <t>ショウネン</t>
    </rPh>
    <rPh sb="4" eb="7">
      <t>ケイムショ</t>
    </rPh>
    <phoneticPr fontId="1"/>
  </si>
  <si>
    <t>京都拘置所</t>
    <rPh sb="0" eb="2">
      <t>キョウト</t>
    </rPh>
    <rPh sb="2" eb="5">
      <t>コウチショ</t>
    </rPh>
    <phoneticPr fontId="1"/>
  </si>
  <si>
    <t>大阪拘置所</t>
    <rPh sb="0" eb="2">
      <t>オオサカ</t>
    </rPh>
    <rPh sb="2" eb="5">
      <t>コウチショ</t>
    </rPh>
    <phoneticPr fontId="1"/>
  </si>
  <si>
    <t>神戸拘置所</t>
    <rPh sb="0" eb="2">
      <t>コウベ</t>
    </rPh>
    <rPh sb="2" eb="5">
      <t>コウチショ</t>
    </rPh>
    <phoneticPr fontId="1"/>
  </si>
  <si>
    <t>加古川学園</t>
    <rPh sb="0" eb="3">
      <t>カコガワ</t>
    </rPh>
    <rPh sb="3" eb="5">
      <t>ガクエン</t>
    </rPh>
    <phoneticPr fontId="1"/>
  </si>
  <si>
    <t>奈良少年院</t>
    <rPh sb="0" eb="2">
      <t>ナラ</t>
    </rPh>
    <rPh sb="2" eb="5">
      <t>ショウネンイン</t>
    </rPh>
    <phoneticPr fontId="1"/>
  </si>
  <si>
    <t>大津少年鑑別所</t>
    <rPh sb="1" eb="2">
      <t>ツ</t>
    </rPh>
    <phoneticPr fontId="1"/>
  </si>
  <si>
    <t>大阪少年鑑別所</t>
    <rPh sb="0" eb="2">
      <t>オオサカ</t>
    </rPh>
    <phoneticPr fontId="1"/>
  </si>
  <si>
    <t>神戸少年鑑別所</t>
    <rPh sb="0" eb="2">
      <t>コウベ</t>
    </rPh>
    <phoneticPr fontId="1"/>
  </si>
  <si>
    <t>奈良少年鑑別所</t>
    <rPh sb="0" eb="2">
      <t>ナラ</t>
    </rPh>
    <phoneticPr fontId="1"/>
  </si>
  <si>
    <t>広島矯正管区</t>
    <rPh sb="0" eb="2">
      <t>ヒロシマ</t>
    </rPh>
    <rPh sb="2" eb="4">
      <t>キョウセイ</t>
    </rPh>
    <rPh sb="4" eb="6">
      <t>カンク</t>
    </rPh>
    <phoneticPr fontId="12"/>
  </si>
  <si>
    <t>広島矯正管区（自庁分入力用）</t>
    <rPh sb="0" eb="2">
      <t>ヒロシマ</t>
    </rPh>
    <rPh sb="2" eb="4">
      <t>キョウセイ</t>
    </rPh>
    <rPh sb="4" eb="6">
      <t>カンク</t>
    </rPh>
    <rPh sb="7" eb="8">
      <t>ジ</t>
    </rPh>
    <rPh sb="8" eb="9">
      <t>チョウ</t>
    </rPh>
    <rPh sb="9" eb="10">
      <t>ブン</t>
    </rPh>
    <rPh sb="10" eb="13">
      <t>ニュウリョクヨウ</t>
    </rPh>
    <phoneticPr fontId="1"/>
  </si>
  <si>
    <t>鳥取刑務所</t>
    <rPh sb="0" eb="2">
      <t>トットリ</t>
    </rPh>
    <rPh sb="2" eb="5">
      <t>ケイムショ</t>
    </rPh>
    <phoneticPr fontId="1"/>
  </si>
  <si>
    <t>松江刑務所</t>
    <rPh sb="0" eb="2">
      <t>マツエ</t>
    </rPh>
    <rPh sb="2" eb="5">
      <t>ケイムショ</t>
    </rPh>
    <phoneticPr fontId="1"/>
  </si>
  <si>
    <t>島根あさひ社会復帰促進センター</t>
    <rPh sb="0" eb="2">
      <t>シマネ</t>
    </rPh>
    <rPh sb="5" eb="7">
      <t>シャカイ</t>
    </rPh>
    <rPh sb="7" eb="9">
      <t>フッキ</t>
    </rPh>
    <rPh sb="9" eb="11">
      <t>ソクシン</t>
    </rPh>
    <phoneticPr fontId="1"/>
  </si>
  <si>
    <t>岡山刑務所</t>
    <rPh sb="0" eb="2">
      <t>オカヤマ</t>
    </rPh>
    <rPh sb="2" eb="5">
      <t>ケイムショ</t>
    </rPh>
    <phoneticPr fontId="1"/>
  </si>
  <si>
    <t>広島刑務所</t>
    <rPh sb="0" eb="2">
      <t>ヒロシマ</t>
    </rPh>
    <rPh sb="2" eb="5">
      <t>ケイムショ</t>
    </rPh>
    <phoneticPr fontId="1"/>
  </si>
  <si>
    <t>山口刑務所</t>
    <rPh sb="0" eb="2">
      <t>ヤマグチ</t>
    </rPh>
    <rPh sb="2" eb="5">
      <t>ケイムショ</t>
    </rPh>
    <phoneticPr fontId="1"/>
  </si>
  <si>
    <t>岩国刑務所</t>
    <rPh sb="0" eb="2">
      <t>イワクニ</t>
    </rPh>
    <rPh sb="2" eb="5">
      <t>ケイムショ</t>
    </rPh>
    <phoneticPr fontId="1"/>
  </si>
  <si>
    <t>美祢社会復帰促進センター</t>
    <rPh sb="0" eb="2">
      <t>ミネ</t>
    </rPh>
    <rPh sb="2" eb="4">
      <t>シャカイ</t>
    </rPh>
    <rPh sb="4" eb="6">
      <t>フッキ</t>
    </rPh>
    <rPh sb="6" eb="8">
      <t>ソクシン</t>
    </rPh>
    <phoneticPr fontId="1"/>
  </si>
  <si>
    <t>広島拘置所</t>
    <rPh sb="0" eb="2">
      <t>ヒロシマ</t>
    </rPh>
    <rPh sb="2" eb="5">
      <t>コウチショ</t>
    </rPh>
    <phoneticPr fontId="1"/>
  </si>
  <si>
    <t>美保学園</t>
    <rPh sb="0" eb="2">
      <t>ミホ</t>
    </rPh>
    <rPh sb="2" eb="4">
      <t>ガクエン</t>
    </rPh>
    <phoneticPr fontId="1"/>
  </si>
  <si>
    <t>岡山少年院</t>
    <rPh sb="0" eb="2">
      <t>オカヤマ</t>
    </rPh>
    <rPh sb="2" eb="5">
      <t>ショウネンイン</t>
    </rPh>
    <phoneticPr fontId="1"/>
  </si>
  <si>
    <t>広島少年院</t>
    <rPh sb="0" eb="2">
      <t>ヒロシマ</t>
    </rPh>
    <rPh sb="2" eb="5">
      <t>ショウネンイン</t>
    </rPh>
    <phoneticPr fontId="1"/>
  </si>
  <si>
    <t>松江少年鑑別所</t>
    <rPh sb="0" eb="2">
      <t>マツエ</t>
    </rPh>
    <phoneticPr fontId="1"/>
  </si>
  <si>
    <t>岡山少年鑑別所</t>
    <rPh sb="0" eb="2">
      <t>オカヤマ</t>
    </rPh>
    <phoneticPr fontId="1"/>
  </si>
  <si>
    <t>広島少年鑑別所</t>
    <rPh sb="0" eb="2">
      <t>ヒロシマ</t>
    </rPh>
    <phoneticPr fontId="1"/>
  </si>
  <si>
    <t>山口少年鑑別所</t>
    <rPh sb="0" eb="2">
      <t>ヤマグチ</t>
    </rPh>
    <phoneticPr fontId="1"/>
  </si>
  <si>
    <t>高松矯正管区</t>
    <rPh sb="0" eb="2">
      <t>タカマツ</t>
    </rPh>
    <rPh sb="2" eb="4">
      <t>キョウセイ</t>
    </rPh>
    <rPh sb="4" eb="6">
      <t>カンク</t>
    </rPh>
    <phoneticPr fontId="12"/>
  </si>
  <si>
    <t>高松矯正管区（自庁分入力用）</t>
    <rPh sb="0" eb="2">
      <t>タカマツ</t>
    </rPh>
    <rPh sb="2" eb="4">
      <t>キョウセイ</t>
    </rPh>
    <rPh sb="4" eb="6">
      <t>カンク</t>
    </rPh>
    <rPh sb="7" eb="8">
      <t>ジ</t>
    </rPh>
    <rPh sb="8" eb="9">
      <t>チョウ</t>
    </rPh>
    <rPh sb="9" eb="10">
      <t>ブン</t>
    </rPh>
    <rPh sb="10" eb="13">
      <t>ニュウリョクヨウ</t>
    </rPh>
    <phoneticPr fontId="1"/>
  </si>
  <si>
    <t>徳島刑務所</t>
    <rPh sb="0" eb="2">
      <t>トクシマ</t>
    </rPh>
    <rPh sb="2" eb="5">
      <t>ケイムショ</t>
    </rPh>
    <phoneticPr fontId="1"/>
  </si>
  <si>
    <t>高松刑務所</t>
    <rPh sb="0" eb="2">
      <t>タカマツ</t>
    </rPh>
    <rPh sb="2" eb="5">
      <t>ケイムショ</t>
    </rPh>
    <phoneticPr fontId="1"/>
  </si>
  <si>
    <t>松山刑務所</t>
    <rPh sb="0" eb="2">
      <t>マツヤマ</t>
    </rPh>
    <rPh sb="2" eb="5">
      <t>ケイムショ</t>
    </rPh>
    <phoneticPr fontId="1"/>
  </si>
  <si>
    <t>徳島少年鑑別所</t>
    <rPh sb="0" eb="2">
      <t>トクシマ</t>
    </rPh>
    <phoneticPr fontId="1"/>
  </si>
  <si>
    <t>高松少年鑑別所</t>
    <rPh sb="0" eb="2">
      <t>タカマツ</t>
    </rPh>
    <phoneticPr fontId="1"/>
  </si>
  <si>
    <t>松山少年鑑別所</t>
    <rPh sb="0" eb="2">
      <t>マツヤマ</t>
    </rPh>
    <phoneticPr fontId="1"/>
  </si>
  <si>
    <t>高知少年鑑別所</t>
    <rPh sb="0" eb="2">
      <t>コウチ</t>
    </rPh>
    <phoneticPr fontId="1"/>
  </si>
  <si>
    <t>福岡矯正管区</t>
    <rPh sb="0" eb="2">
      <t>フクオカ</t>
    </rPh>
    <rPh sb="2" eb="4">
      <t>キョウセイ</t>
    </rPh>
    <rPh sb="4" eb="6">
      <t>カンク</t>
    </rPh>
    <phoneticPr fontId="12"/>
  </si>
  <si>
    <t>福岡矯正管区（自庁分入力用）</t>
    <rPh sb="0" eb="2">
      <t>フクオカ</t>
    </rPh>
    <rPh sb="2" eb="4">
      <t>キョウセイ</t>
    </rPh>
    <rPh sb="4" eb="6">
      <t>カンク</t>
    </rPh>
    <rPh sb="7" eb="8">
      <t>ジ</t>
    </rPh>
    <rPh sb="8" eb="9">
      <t>チョウ</t>
    </rPh>
    <rPh sb="9" eb="10">
      <t>ブン</t>
    </rPh>
    <rPh sb="10" eb="13">
      <t>ニュウリョクヨウ</t>
    </rPh>
    <phoneticPr fontId="1"/>
  </si>
  <si>
    <t>福岡刑務所</t>
    <rPh sb="0" eb="2">
      <t>フクオカ</t>
    </rPh>
    <rPh sb="2" eb="5">
      <t>ケイムショ</t>
    </rPh>
    <phoneticPr fontId="1"/>
  </si>
  <si>
    <t>長崎刑務所</t>
    <rPh sb="0" eb="2">
      <t>ナガサキ</t>
    </rPh>
    <rPh sb="2" eb="5">
      <t>ケイムショ</t>
    </rPh>
    <phoneticPr fontId="1"/>
  </si>
  <si>
    <t>熊本刑務所</t>
    <rPh sb="0" eb="2">
      <t>クマモト</t>
    </rPh>
    <rPh sb="2" eb="5">
      <t>ケイムショ</t>
    </rPh>
    <phoneticPr fontId="1"/>
  </si>
  <si>
    <t>大分刑務所</t>
    <rPh sb="0" eb="2">
      <t>オオイタ</t>
    </rPh>
    <rPh sb="2" eb="5">
      <t>ケイムショ</t>
    </rPh>
    <phoneticPr fontId="1"/>
  </si>
  <si>
    <t>宮崎刑務所</t>
    <rPh sb="0" eb="2">
      <t>ミヤザキ</t>
    </rPh>
    <rPh sb="2" eb="5">
      <t>ケイムショ</t>
    </rPh>
    <phoneticPr fontId="1"/>
  </si>
  <si>
    <t>鹿児島刑務所</t>
    <rPh sb="0" eb="3">
      <t>カゴシマ</t>
    </rPh>
    <rPh sb="3" eb="6">
      <t>ケイムショ</t>
    </rPh>
    <phoneticPr fontId="1"/>
  </si>
  <si>
    <t>沖縄刑務所</t>
    <rPh sb="0" eb="2">
      <t>オキナワ</t>
    </rPh>
    <rPh sb="2" eb="5">
      <t>ケイムショ</t>
    </rPh>
    <phoneticPr fontId="1"/>
  </si>
  <si>
    <t>佐賀少年刑務所</t>
    <rPh sb="0" eb="2">
      <t>サガ</t>
    </rPh>
    <rPh sb="2" eb="4">
      <t>ショウネン</t>
    </rPh>
    <rPh sb="4" eb="7">
      <t>ケイムショ</t>
    </rPh>
    <phoneticPr fontId="1"/>
  </si>
  <si>
    <t>福岡拘置所</t>
    <rPh sb="0" eb="2">
      <t>フクオカ</t>
    </rPh>
    <rPh sb="2" eb="5">
      <t>コウチショ</t>
    </rPh>
    <phoneticPr fontId="1"/>
  </si>
  <si>
    <t>福岡少年院</t>
    <rPh sb="0" eb="2">
      <t>フクオカ</t>
    </rPh>
    <rPh sb="2" eb="5">
      <t>ショウネンイン</t>
    </rPh>
    <phoneticPr fontId="1"/>
  </si>
  <si>
    <t>人吉農芸学院</t>
    <rPh sb="0" eb="2">
      <t>ヒトヨシ</t>
    </rPh>
    <rPh sb="2" eb="4">
      <t>ノウゲイ</t>
    </rPh>
    <rPh sb="4" eb="6">
      <t>ガクイン</t>
    </rPh>
    <phoneticPr fontId="1"/>
  </si>
  <si>
    <t>中津少年学院</t>
    <rPh sb="0" eb="2">
      <t>ナカツ</t>
    </rPh>
    <rPh sb="2" eb="4">
      <t>ショウネン</t>
    </rPh>
    <rPh sb="4" eb="6">
      <t>ガクイン</t>
    </rPh>
    <phoneticPr fontId="1"/>
  </si>
  <si>
    <t>大分少年院</t>
    <rPh sb="0" eb="2">
      <t>オオイタ</t>
    </rPh>
    <rPh sb="2" eb="5">
      <t>ショウネンイン</t>
    </rPh>
    <phoneticPr fontId="1"/>
  </si>
  <si>
    <t>佐賀少年鑑別所</t>
    <rPh sb="0" eb="2">
      <t>サガ</t>
    </rPh>
    <phoneticPr fontId="1"/>
  </si>
  <si>
    <t>北海道地方更生保護委員会</t>
  </si>
  <si>
    <t>北海道地方更生保護委員会（自庁分）</t>
    <rPh sb="13" eb="15">
      <t>ジチョウ</t>
    </rPh>
    <rPh sb="15" eb="16">
      <t>ブン</t>
    </rPh>
    <phoneticPr fontId="1"/>
  </si>
  <si>
    <t>東北地方更生保護委員会</t>
  </si>
  <si>
    <t>東北地方更生保護委員会（自庁分）</t>
    <rPh sb="0" eb="2">
      <t>トウホク</t>
    </rPh>
    <rPh sb="12" eb="14">
      <t>ジチョウ</t>
    </rPh>
    <rPh sb="14" eb="15">
      <t>ブン</t>
    </rPh>
    <phoneticPr fontId="1"/>
  </si>
  <si>
    <t>青森保護観察所</t>
    <rPh sb="0" eb="2">
      <t>アオモリ</t>
    </rPh>
    <phoneticPr fontId="1"/>
  </si>
  <si>
    <t>関東地方更生保護委員会</t>
  </si>
  <si>
    <t>関東地方更生保護委員会（自庁分）</t>
    <rPh sb="0" eb="2">
      <t>カントウ</t>
    </rPh>
    <rPh sb="2" eb="4">
      <t>チホウ</t>
    </rPh>
    <rPh sb="12" eb="14">
      <t>ジチョウ</t>
    </rPh>
    <rPh sb="14" eb="15">
      <t>ブン</t>
    </rPh>
    <phoneticPr fontId="1"/>
  </si>
  <si>
    <t>東京保護観察所</t>
    <rPh sb="0" eb="2">
      <t>トウキョウ</t>
    </rPh>
    <rPh sb="2" eb="4">
      <t>ホゴ</t>
    </rPh>
    <rPh sb="4" eb="7">
      <t>カンサツショ</t>
    </rPh>
    <phoneticPr fontId="1"/>
  </si>
  <si>
    <t>横浜保護観察所</t>
    <rPh sb="0" eb="2">
      <t>ヨコハマ</t>
    </rPh>
    <rPh sb="2" eb="4">
      <t>ホゴ</t>
    </rPh>
    <rPh sb="4" eb="7">
      <t>カンサツショ</t>
    </rPh>
    <phoneticPr fontId="1"/>
  </si>
  <si>
    <t>静岡保護観察所</t>
    <rPh sb="0" eb="2">
      <t>シズオカ</t>
    </rPh>
    <rPh sb="2" eb="4">
      <t>ホゴ</t>
    </rPh>
    <rPh sb="4" eb="7">
      <t>カンサツショ</t>
    </rPh>
    <phoneticPr fontId="1"/>
  </si>
  <si>
    <t>中部地方更生保護委員会</t>
  </si>
  <si>
    <t>中部地方更生保護委員会（自庁分）</t>
    <rPh sb="0" eb="2">
      <t>チュウブ</t>
    </rPh>
    <rPh sb="2" eb="4">
      <t>チホウ</t>
    </rPh>
    <rPh sb="12" eb="14">
      <t>ジチョウ</t>
    </rPh>
    <rPh sb="14" eb="15">
      <t>ブン</t>
    </rPh>
    <phoneticPr fontId="1"/>
  </si>
  <si>
    <t>津保護観察所</t>
    <rPh sb="0" eb="1">
      <t>ツ</t>
    </rPh>
    <rPh sb="1" eb="3">
      <t>ホゴ</t>
    </rPh>
    <rPh sb="3" eb="6">
      <t>カンサツショ</t>
    </rPh>
    <phoneticPr fontId="1"/>
  </si>
  <si>
    <t>近畿地方更生保護委員会</t>
  </si>
  <si>
    <t>近畿地方更生保護委員会（自庁分）</t>
    <rPh sb="0" eb="2">
      <t>キンキ</t>
    </rPh>
    <rPh sb="2" eb="4">
      <t>チホウ</t>
    </rPh>
    <rPh sb="12" eb="14">
      <t>ジチョウ</t>
    </rPh>
    <rPh sb="14" eb="15">
      <t>ブン</t>
    </rPh>
    <phoneticPr fontId="1"/>
  </si>
  <si>
    <t>大津保護観察所</t>
    <rPh sb="0" eb="2">
      <t>オオツ</t>
    </rPh>
    <phoneticPr fontId="1"/>
  </si>
  <si>
    <t>大阪保護観察所</t>
    <rPh sb="0" eb="2">
      <t>オオサカ</t>
    </rPh>
    <rPh sb="2" eb="4">
      <t>ホゴ</t>
    </rPh>
    <rPh sb="4" eb="7">
      <t>カンサツショ</t>
    </rPh>
    <phoneticPr fontId="1"/>
  </si>
  <si>
    <t>中国地方更生保護委員会</t>
  </si>
  <si>
    <t>中国地方更生保護委員会（自庁分）</t>
    <rPh sb="0" eb="2">
      <t>チュウゴク</t>
    </rPh>
    <rPh sb="2" eb="4">
      <t>チホウ</t>
    </rPh>
    <rPh sb="12" eb="14">
      <t>ジチョウ</t>
    </rPh>
    <rPh sb="14" eb="15">
      <t>ブン</t>
    </rPh>
    <phoneticPr fontId="1"/>
  </si>
  <si>
    <t>四国地方更生保護委員会</t>
  </si>
  <si>
    <t>四国地方更生保護委員会（自庁分）</t>
    <rPh sb="0" eb="2">
      <t>シコク</t>
    </rPh>
    <rPh sb="2" eb="4">
      <t>チホウ</t>
    </rPh>
    <rPh sb="12" eb="14">
      <t>ジチョウ</t>
    </rPh>
    <rPh sb="14" eb="15">
      <t>ブン</t>
    </rPh>
    <phoneticPr fontId="1"/>
  </si>
  <si>
    <r>
      <t xml:space="preserve">九州地方更生保護委員会
</t>
    </r>
    <r>
      <rPr>
        <sz val="9"/>
        <rFont val="ＭＳ 明朝"/>
        <family val="1"/>
        <charset val="128"/>
      </rPr>
      <t>（那覇分室含む）</t>
    </r>
    <rPh sb="13" eb="15">
      <t>ナハ</t>
    </rPh>
    <rPh sb="15" eb="17">
      <t>ブンシツ</t>
    </rPh>
    <rPh sb="17" eb="18">
      <t>フク</t>
    </rPh>
    <phoneticPr fontId="12"/>
  </si>
  <si>
    <t>九州地方更生保護委員会（自庁分）</t>
    <rPh sb="12" eb="14">
      <t>ジチョウ</t>
    </rPh>
    <rPh sb="14" eb="15">
      <t>ブン</t>
    </rPh>
    <phoneticPr fontId="1"/>
  </si>
  <si>
    <r>
      <t>札幌</t>
    </r>
    <r>
      <rPr>
        <sz val="11"/>
        <rFont val="ＭＳ Ｐゴシック"/>
        <family val="3"/>
        <charset val="128"/>
      </rPr>
      <t>出入国在留管理局</t>
    </r>
    <rPh sb="2" eb="3">
      <t>シュツ</t>
    </rPh>
    <rPh sb="5" eb="7">
      <t>ザイリュウ</t>
    </rPh>
    <phoneticPr fontId="12"/>
  </si>
  <si>
    <r>
      <t>仙台</t>
    </r>
    <r>
      <rPr>
        <sz val="11"/>
        <rFont val="ＭＳ Ｐゴシック"/>
        <family val="3"/>
        <charset val="128"/>
      </rPr>
      <t>出入国在留管理局</t>
    </r>
    <rPh sb="0" eb="2">
      <t>センダイ</t>
    </rPh>
    <rPh sb="2" eb="4">
      <t>シュツニュウ</t>
    </rPh>
    <rPh sb="4" eb="5">
      <t>コク</t>
    </rPh>
    <rPh sb="5" eb="7">
      <t>ザイリュウ</t>
    </rPh>
    <rPh sb="7" eb="10">
      <t>カンリキョク</t>
    </rPh>
    <phoneticPr fontId="1"/>
  </si>
  <si>
    <r>
      <t>東京</t>
    </r>
    <r>
      <rPr>
        <sz val="11"/>
        <rFont val="ＭＳ Ｐゴシック"/>
        <family val="3"/>
        <charset val="128"/>
      </rPr>
      <t>出入国在留管理局</t>
    </r>
    <rPh sb="0" eb="2">
      <t>トウキョウ</t>
    </rPh>
    <rPh sb="2" eb="4">
      <t>シュツニュウ</t>
    </rPh>
    <rPh sb="4" eb="5">
      <t>コク</t>
    </rPh>
    <rPh sb="5" eb="7">
      <t>ザイリュウ</t>
    </rPh>
    <rPh sb="7" eb="10">
      <t>カンリキョク</t>
    </rPh>
    <phoneticPr fontId="1"/>
  </si>
  <si>
    <t>東京出入国在留管理局</t>
  </si>
  <si>
    <t>東京出入国在留管理局成田空港支局</t>
  </si>
  <si>
    <t>東京出入国在留管理局羽田空港支局</t>
  </si>
  <si>
    <r>
      <t>東京</t>
    </r>
    <r>
      <rPr>
        <sz val="11"/>
        <rFont val="ＭＳ Ｐゴシック"/>
        <family val="3"/>
        <charset val="128"/>
      </rPr>
      <t>出入国在留管理局横浜支局</t>
    </r>
    <rPh sb="1" eb="2">
      <t>キョウ</t>
    </rPh>
    <phoneticPr fontId="12"/>
  </si>
  <si>
    <r>
      <t>名古屋</t>
    </r>
    <r>
      <rPr>
        <sz val="11"/>
        <rFont val="ＭＳ Ｐゴシック"/>
        <family val="3"/>
        <charset val="128"/>
      </rPr>
      <t>出入国在留管理局</t>
    </r>
    <rPh sb="0" eb="3">
      <t>ナゴヤ</t>
    </rPh>
    <rPh sb="3" eb="5">
      <t>シュツニュウ</t>
    </rPh>
    <rPh sb="5" eb="6">
      <t>コク</t>
    </rPh>
    <rPh sb="6" eb="8">
      <t>ザイリュウ</t>
    </rPh>
    <rPh sb="8" eb="11">
      <t>カンリキョク</t>
    </rPh>
    <phoneticPr fontId="1"/>
  </si>
  <si>
    <r>
      <t>大阪</t>
    </r>
    <r>
      <rPr>
        <sz val="11"/>
        <rFont val="ＭＳ Ｐゴシック"/>
        <family val="3"/>
        <charset val="128"/>
      </rPr>
      <t>出入国在留管理局</t>
    </r>
    <rPh sb="0" eb="2">
      <t>オオサカ</t>
    </rPh>
    <rPh sb="2" eb="4">
      <t>シュツニュウ</t>
    </rPh>
    <rPh sb="4" eb="5">
      <t>コク</t>
    </rPh>
    <rPh sb="5" eb="7">
      <t>ザイリュウ</t>
    </rPh>
    <rPh sb="7" eb="10">
      <t>カンリキョク</t>
    </rPh>
    <phoneticPr fontId="1"/>
  </si>
  <si>
    <r>
      <t>広島</t>
    </r>
    <r>
      <rPr>
        <sz val="11"/>
        <rFont val="ＭＳ Ｐゴシック"/>
        <family val="3"/>
        <charset val="128"/>
      </rPr>
      <t>出入国在留管理局</t>
    </r>
    <rPh sb="0" eb="2">
      <t>ヒロシマ</t>
    </rPh>
    <rPh sb="2" eb="4">
      <t>シュツニュウ</t>
    </rPh>
    <rPh sb="4" eb="5">
      <t>コク</t>
    </rPh>
    <rPh sb="5" eb="7">
      <t>ザイリュウ</t>
    </rPh>
    <rPh sb="7" eb="10">
      <t>カンリキョク</t>
    </rPh>
    <phoneticPr fontId="1"/>
  </si>
  <si>
    <t>高松出入国在留管理局</t>
  </si>
  <si>
    <r>
      <t>福岡</t>
    </r>
    <r>
      <rPr>
        <sz val="11"/>
        <rFont val="ＭＳ Ｐゴシック"/>
        <family val="3"/>
        <charset val="128"/>
      </rPr>
      <t>出入国在留管理局</t>
    </r>
    <rPh sb="0" eb="2">
      <t>フクオカ</t>
    </rPh>
    <rPh sb="2" eb="4">
      <t>シュツニュウ</t>
    </rPh>
    <rPh sb="4" eb="5">
      <t>コク</t>
    </rPh>
    <rPh sb="5" eb="7">
      <t>ザイリュウ</t>
    </rPh>
    <rPh sb="7" eb="10">
      <t>カンリキョク</t>
    </rPh>
    <phoneticPr fontId="1"/>
  </si>
  <si>
    <r>
      <t xml:space="preserve">法務総合研究所
</t>
    </r>
    <r>
      <rPr>
        <sz val="9"/>
        <rFont val="ＭＳ 明朝"/>
        <family val="1"/>
        <charset val="128"/>
      </rPr>
      <t>（浦安，国際協力部，アジ研含む）</t>
    </r>
    <rPh sb="0" eb="2">
      <t>ホウム</t>
    </rPh>
    <rPh sb="2" eb="4">
      <t>ソウゴウ</t>
    </rPh>
    <rPh sb="4" eb="7">
      <t>ケンキュウショ</t>
    </rPh>
    <rPh sb="9" eb="11">
      <t>ウラヤス</t>
    </rPh>
    <rPh sb="12" eb="14">
      <t>コクサイ</t>
    </rPh>
    <rPh sb="14" eb="16">
      <t>キョウリョク</t>
    </rPh>
    <rPh sb="16" eb="17">
      <t>ブ</t>
    </rPh>
    <rPh sb="20" eb="21">
      <t>ケン</t>
    </rPh>
    <rPh sb="21" eb="22">
      <t>フク</t>
    </rPh>
    <phoneticPr fontId="12"/>
  </si>
  <si>
    <t>矯正研修所本所</t>
    <rPh sb="5" eb="7">
      <t>ホンショ</t>
    </rPh>
    <phoneticPr fontId="1"/>
  </si>
  <si>
    <t>北海道公安調査局（自庁分入力用）</t>
    <rPh sb="9" eb="11">
      <t>ジチョウ</t>
    </rPh>
    <rPh sb="11" eb="12">
      <t>ブン</t>
    </rPh>
    <rPh sb="12" eb="14">
      <t>ニュウリョク</t>
    </rPh>
    <rPh sb="14" eb="15">
      <t>ヨウ</t>
    </rPh>
    <phoneticPr fontId="1"/>
  </si>
  <si>
    <t>東北公安調査局</t>
  </si>
  <si>
    <t>東北公安調査局（自庁分入力用）</t>
    <rPh sb="0" eb="2">
      <t>トウホク</t>
    </rPh>
    <rPh sb="8" eb="10">
      <t>ジチョウ</t>
    </rPh>
    <rPh sb="10" eb="11">
      <t>ブン</t>
    </rPh>
    <rPh sb="11" eb="13">
      <t>ニュウリョク</t>
    </rPh>
    <rPh sb="13" eb="14">
      <t>ヨウ</t>
    </rPh>
    <phoneticPr fontId="1"/>
  </si>
  <si>
    <t>盛岡公安調査事務所</t>
    <rPh sb="0" eb="2">
      <t>モリオカ</t>
    </rPh>
    <phoneticPr fontId="1"/>
  </si>
  <si>
    <t>関東公安調査局</t>
  </si>
  <si>
    <t>関東公安調査局（自庁分入力用）</t>
    <rPh sb="0" eb="2">
      <t>カントウ</t>
    </rPh>
    <rPh sb="8" eb="10">
      <t>ジチョウ</t>
    </rPh>
    <rPh sb="10" eb="11">
      <t>ブン</t>
    </rPh>
    <rPh sb="11" eb="13">
      <t>ニュウリョク</t>
    </rPh>
    <rPh sb="13" eb="14">
      <t>ヨウ</t>
    </rPh>
    <phoneticPr fontId="1"/>
  </si>
  <si>
    <t>千葉公安調査事務所</t>
    <rPh sb="0" eb="2">
      <t>チバ</t>
    </rPh>
    <phoneticPr fontId="1"/>
  </si>
  <si>
    <t>横浜公安調査事務所</t>
    <rPh sb="0" eb="2">
      <t>ヨコハマ</t>
    </rPh>
    <phoneticPr fontId="1"/>
  </si>
  <si>
    <t>静岡公安調査事務所</t>
    <rPh sb="0" eb="2">
      <t>シズオカ</t>
    </rPh>
    <phoneticPr fontId="1"/>
  </si>
  <si>
    <t>中部公安調査局</t>
  </si>
  <si>
    <t>中部公安調査局（自庁分入力用）</t>
    <rPh sb="0" eb="2">
      <t>チュウブ</t>
    </rPh>
    <rPh sb="8" eb="10">
      <t>ジチョウ</t>
    </rPh>
    <rPh sb="10" eb="11">
      <t>ブン</t>
    </rPh>
    <rPh sb="11" eb="13">
      <t>ニュウリョク</t>
    </rPh>
    <rPh sb="13" eb="14">
      <t>ヨウ</t>
    </rPh>
    <phoneticPr fontId="1"/>
  </si>
  <si>
    <t>金沢公安調査事務所</t>
    <rPh sb="0" eb="2">
      <t>カナザワ</t>
    </rPh>
    <phoneticPr fontId="1"/>
  </si>
  <si>
    <t>近畿公安調査局</t>
  </si>
  <si>
    <t>近畿公安調査局（自庁分入力用）</t>
    <rPh sb="0" eb="2">
      <t>キンキ</t>
    </rPh>
    <rPh sb="8" eb="10">
      <t>ジチョウ</t>
    </rPh>
    <rPh sb="10" eb="11">
      <t>ブン</t>
    </rPh>
    <rPh sb="11" eb="13">
      <t>ニュウリョク</t>
    </rPh>
    <rPh sb="13" eb="14">
      <t>ヨウ</t>
    </rPh>
    <phoneticPr fontId="1"/>
  </si>
  <si>
    <t>神戸公安調査事務所</t>
    <rPh sb="0" eb="2">
      <t>コウベ</t>
    </rPh>
    <phoneticPr fontId="1"/>
  </si>
  <si>
    <t>中国公安調査局</t>
  </si>
  <si>
    <t>中国公安調査局（自庁分入力用）</t>
    <rPh sb="0" eb="2">
      <t>チュウゴク</t>
    </rPh>
    <rPh sb="8" eb="10">
      <t>ジチョウ</t>
    </rPh>
    <rPh sb="10" eb="11">
      <t>ブン</t>
    </rPh>
    <rPh sb="11" eb="13">
      <t>ニュウリョク</t>
    </rPh>
    <rPh sb="13" eb="14">
      <t>ヨウ</t>
    </rPh>
    <phoneticPr fontId="1"/>
  </si>
  <si>
    <t>四国公安調査局</t>
  </si>
  <si>
    <t>四国公安調査局（自庁分入力用）</t>
    <rPh sb="0" eb="2">
      <t>シコク</t>
    </rPh>
    <rPh sb="2" eb="4">
      <t>コウアン</t>
    </rPh>
    <rPh sb="8" eb="10">
      <t>ジチョウ</t>
    </rPh>
    <rPh sb="10" eb="11">
      <t>ブン</t>
    </rPh>
    <rPh sb="11" eb="13">
      <t>ニュウリョク</t>
    </rPh>
    <rPh sb="13" eb="14">
      <t>ヨウ</t>
    </rPh>
    <phoneticPr fontId="1"/>
  </si>
  <si>
    <t>九州公安調査局</t>
  </si>
  <si>
    <t>九州公安調査局（自庁分入力用）</t>
    <rPh sb="0" eb="2">
      <t>キュウシュウ</t>
    </rPh>
    <rPh sb="8" eb="10">
      <t>ジチョウ</t>
    </rPh>
    <rPh sb="10" eb="11">
      <t>ブン</t>
    </rPh>
    <rPh sb="11" eb="13">
      <t>ニュウリョク</t>
    </rPh>
    <rPh sb="13" eb="14">
      <t>ヨウ</t>
    </rPh>
    <phoneticPr fontId="1"/>
  </si>
  <si>
    <t>那覇公安調査事務所</t>
    <rPh sb="0" eb="2">
      <t>ナハ</t>
    </rPh>
    <phoneticPr fontId="1"/>
  </si>
  <si>
    <t>公安調査研修所</t>
    <rPh sb="0" eb="1">
      <t>コウアン</t>
    </rPh>
    <rPh sb="1" eb="3">
      <t>チョウサ</t>
    </rPh>
    <rPh sb="3" eb="5">
      <t>ケンシュウ</t>
    </rPh>
    <rPh sb="5" eb="6">
      <t>ジョ</t>
    </rPh>
    <phoneticPr fontId="12"/>
  </si>
  <si>
    <t>公安調査研修所</t>
    <rPh sb="0" eb="1">
      <t>コウアン</t>
    </rPh>
    <rPh sb="1" eb="3">
      <t>チョウサ</t>
    </rPh>
    <rPh sb="3" eb="5">
      <t>ケンシュウ</t>
    </rPh>
    <rPh sb="5" eb="6">
      <t>ジョ</t>
    </rPh>
    <phoneticPr fontId="1"/>
  </si>
  <si>
    <t>外務省研修所</t>
    <rPh sb="0" eb="3">
      <t>ガイムショウ</t>
    </rPh>
    <rPh sb="3" eb="6">
      <t>ケンシュウショ</t>
    </rPh>
    <phoneticPr fontId="1"/>
  </si>
  <si>
    <t>飯倉別館・外交史料館・外交史料館別館等</t>
    <rPh sb="0" eb="2">
      <t>イイクラ</t>
    </rPh>
    <rPh sb="2" eb="4">
      <t>ベッカン</t>
    </rPh>
    <rPh sb="5" eb="10">
      <t>ガイシ</t>
    </rPh>
    <rPh sb="11" eb="16">
      <t>ガイシ</t>
    </rPh>
    <rPh sb="16" eb="18">
      <t>ベッカン</t>
    </rPh>
    <rPh sb="18" eb="19">
      <t>トウ</t>
    </rPh>
    <phoneticPr fontId="1"/>
  </si>
  <si>
    <t>財務本省</t>
    <rPh sb="0" eb="2">
      <t>ザイム</t>
    </rPh>
    <rPh sb="2" eb="4">
      <t>ホンショウ</t>
    </rPh>
    <phoneticPr fontId="1"/>
  </si>
  <si>
    <t>税関研修所</t>
    <rPh sb="0" eb="2">
      <t>ゼイカン</t>
    </rPh>
    <rPh sb="2" eb="5">
      <t>ケンシュウショ</t>
    </rPh>
    <phoneticPr fontId="1"/>
  </si>
  <si>
    <t>北海道財務局</t>
    <rPh sb="0" eb="3">
      <t>ホッカイドウ</t>
    </rPh>
    <rPh sb="3" eb="6">
      <t>ザイムキョク</t>
    </rPh>
    <phoneticPr fontId="1"/>
  </si>
  <si>
    <t>東北財務局</t>
    <rPh sb="0" eb="2">
      <t>トウホク</t>
    </rPh>
    <rPh sb="2" eb="5">
      <t>ザイムキョク</t>
    </rPh>
    <phoneticPr fontId="1"/>
  </si>
  <si>
    <t>関東財務局</t>
    <rPh sb="0" eb="2">
      <t>カントウ</t>
    </rPh>
    <rPh sb="2" eb="5">
      <t>ザイムキョク</t>
    </rPh>
    <phoneticPr fontId="1"/>
  </si>
  <si>
    <t>北陸財務局</t>
    <rPh sb="0" eb="2">
      <t>ホクリク</t>
    </rPh>
    <rPh sb="2" eb="5">
      <t>ザイムキョク</t>
    </rPh>
    <phoneticPr fontId="1"/>
  </si>
  <si>
    <t>東海財務局</t>
    <rPh sb="0" eb="2">
      <t>トウカイ</t>
    </rPh>
    <rPh sb="2" eb="5">
      <t>ザイムキョク</t>
    </rPh>
    <phoneticPr fontId="1"/>
  </si>
  <si>
    <t>近畿財務局</t>
    <rPh sb="0" eb="2">
      <t>キンキ</t>
    </rPh>
    <rPh sb="2" eb="5">
      <t>ザイムキョク</t>
    </rPh>
    <phoneticPr fontId="1"/>
  </si>
  <si>
    <t>中国財務局</t>
    <rPh sb="0" eb="2">
      <t>チュウゴク</t>
    </rPh>
    <rPh sb="2" eb="5">
      <t>ザイムキョク</t>
    </rPh>
    <phoneticPr fontId="1"/>
  </si>
  <si>
    <t>四国財務局</t>
    <rPh sb="0" eb="2">
      <t>シコク</t>
    </rPh>
    <rPh sb="2" eb="5">
      <t>ザイムキョク</t>
    </rPh>
    <phoneticPr fontId="1"/>
  </si>
  <si>
    <t>九州財務局</t>
    <rPh sb="0" eb="2">
      <t>キュウシュウ</t>
    </rPh>
    <rPh sb="2" eb="5">
      <t>ザイムキョク</t>
    </rPh>
    <phoneticPr fontId="1"/>
  </si>
  <si>
    <t>福岡財務支局</t>
    <rPh sb="0" eb="2">
      <t>フクオカ</t>
    </rPh>
    <rPh sb="2" eb="4">
      <t>ザイム</t>
    </rPh>
    <rPh sb="4" eb="6">
      <t>シキョク</t>
    </rPh>
    <phoneticPr fontId="1"/>
  </si>
  <si>
    <t>函館税関</t>
    <rPh sb="0" eb="2">
      <t>ハコダテ</t>
    </rPh>
    <rPh sb="2" eb="4">
      <t>ゼイカン</t>
    </rPh>
    <phoneticPr fontId="1"/>
  </si>
  <si>
    <t>東京税関</t>
    <rPh sb="0" eb="2">
      <t>トウキョウ</t>
    </rPh>
    <rPh sb="2" eb="4">
      <t>ゼイカン</t>
    </rPh>
    <phoneticPr fontId="1"/>
  </si>
  <si>
    <t>横浜税関</t>
    <rPh sb="0" eb="2">
      <t>ヨコハマ</t>
    </rPh>
    <rPh sb="2" eb="4">
      <t>ゼイカン</t>
    </rPh>
    <phoneticPr fontId="1"/>
  </si>
  <si>
    <t>名古屋税関</t>
    <rPh sb="0" eb="3">
      <t>ナゴヤ</t>
    </rPh>
    <rPh sb="3" eb="5">
      <t>ゼイカン</t>
    </rPh>
    <phoneticPr fontId="1"/>
  </si>
  <si>
    <t>大阪税関</t>
    <rPh sb="0" eb="2">
      <t>オオサカ</t>
    </rPh>
    <rPh sb="2" eb="4">
      <t>ゼイカン</t>
    </rPh>
    <phoneticPr fontId="1"/>
  </si>
  <si>
    <t>調査統計課</t>
    <rPh sb="0" eb="2">
      <t>チョウサ</t>
    </rPh>
    <rPh sb="2" eb="4">
      <t>トウケイ</t>
    </rPh>
    <rPh sb="4" eb="5">
      <t>カ</t>
    </rPh>
    <phoneticPr fontId="1"/>
  </si>
  <si>
    <t>神戸税関</t>
    <rPh sb="0" eb="2">
      <t>コウベ</t>
    </rPh>
    <rPh sb="2" eb="4">
      <t>ゼイカン</t>
    </rPh>
    <phoneticPr fontId="1"/>
  </si>
  <si>
    <t>門司税関</t>
    <rPh sb="0" eb="2">
      <t>モジ</t>
    </rPh>
    <rPh sb="2" eb="4">
      <t>ゼイカン</t>
    </rPh>
    <phoneticPr fontId="1"/>
  </si>
  <si>
    <t>長崎税関</t>
    <rPh sb="0" eb="2">
      <t>ナガサキ</t>
    </rPh>
    <rPh sb="2" eb="4">
      <t>ゼイカン</t>
    </rPh>
    <phoneticPr fontId="1"/>
  </si>
  <si>
    <t>札幌国税局</t>
    <rPh sb="0" eb="2">
      <t>サッポロ</t>
    </rPh>
    <rPh sb="2" eb="5">
      <t>コクゼイキョク</t>
    </rPh>
    <phoneticPr fontId="1"/>
  </si>
  <si>
    <t>仙台国税局</t>
    <rPh sb="0" eb="2">
      <t>センダイ</t>
    </rPh>
    <rPh sb="2" eb="5">
      <t>コクゼイキョク</t>
    </rPh>
    <phoneticPr fontId="1"/>
  </si>
  <si>
    <t>関東信越国税局</t>
    <rPh sb="0" eb="2">
      <t>カントウ</t>
    </rPh>
    <rPh sb="2" eb="4">
      <t>シンエツ</t>
    </rPh>
    <rPh sb="4" eb="7">
      <t>コクゼイキョク</t>
    </rPh>
    <phoneticPr fontId="1"/>
  </si>
  <si>
    <t>東京国税局</t>
    <rPh sb="0" eb="2">
      <t>トウキョウ</t>
    </rPh>
    <rPh sb="2" eb="5">
      <t>コクゼイキョク</t>
    </rPh>
    <phoneticPr fontId="1"/>
  </si>
  <si>
    <t>金沢国税局</t>
    <rPh sb="0" eb="2">
      <t>カナザワ</t>
    </rPh>
    <rPh sb="2" eb="5">
      <t>コクゼイキョク</t>
    </rPh>
    <phoneticPr fontId="1"/>
  </si>
  <si>
    <t>名古屋国税局</t>
    <rPh sb="0" eb="3">
      <t>ナゴヤ</t>
    </rPh>
    <rPh sb="3" eb="6">
      <t>コクゼイキョク</t>
    </rPh>
    <phoneticPr fontId="1"/>
  </si>
  <si>
    <t>大阪国税局</t>
    <rPh sb="0" eb="2">
      <t>オオサカ</t>
    </rPh>
    <rPh sb="2" eb="5">
      <t>コクゼイキョク</t>
    </rPh>
    <phoneticPr fontId="1"/>
  </si>
  <si>
    <t>広島国税局</t>
    <rPh sb="0" eb="2">
      <t>ヒロシマ</t>
    </rPh>
    <rPh sb="2" eb="5">
      <t>コクゼイキョク</t>
    </rPh>
    <phoneticPr fontId="1"/>
  </si>
  <si>
    <t>高松国税局</t>
    <rPh sb="0" eb="2">
      <t>タカマツ</t>
    </rPh>
    <rPh sb="2" eb="5">
      <t>コクゼイキョク</t>
    </rPh>
    <phoneticPr fontId="1"/>
  </si>
  <si>
    <t>福岡国税局</t>
    <rPh sb="0" eb="2">
      <t>フクオカ</t>
    </rPh>
    <rPh sb="2" eb="5">
      <t>コクゼイキョク</t>
    </rPh>
    <phoneticPr fontId="1"/>
  </si>
  <si>
    <t>熊本国税局</t>
    <rPh sb="0" eb="2">
      <t>クマモト</t>
    </rPh>
    <rPh sb="2" eb="5">
      <t>コクゼイキョク</t>
    </rPh>
    <phoneticPr fontId="1"/>
  </si>
  <si>
    <t>沖縄国税事務所</t>
    <rPh sb="0" eb="2">
      <t>オキナワ</t>
    </rPh>
    <rPh sb="2" eb="4">
      <t>コクゼイ</t>
    </rPh>
    <rPh sb="4" eb="6">
      <t>ジム</t>
    </rPh>
    <rPh sb="6" eb="7">
      <t>ショ</t>
    </rPh>
    <phoneticPr fontId="1"/>
  </si>
  <si>
    <t>税務大学校本校</t>
    <rPh sb="0" eb="2">
      <t>ゼイム</t>
    </rPh>
    <rPh sb="2" eb="5">
      <t>ダイガッコウ</t>
    </rPh>
    <rPh sb="5" eb="7">
      <t>ホンコウ</t>
    </rPh>
    <phoneticPr fontId="1"/>
  </si>
  <si>
    <r>
      <t>本省</t>
    </r>
    <r>
      <rPr>
        <sz val="11"/>
        <rFont val="ＭＳ Ｐゴシック"/>
        <family val="3"/>
        <charset val="128"/>
      </rPr>
      <t>（含むスポーツ庁）</t>
    </r>
    <rPh sb="0" eb="2">
      <t>ホンショウ</t>
    </rPh>
    <rPh sb="3" eb="4">
      <t>フク</t>
    </rPh>
    <rPh sb="9" eb="10">
      <t>チョウ</t>
    </rPh>
    <phoneticPr fontId="1"/>
  </si>
  <si>
    <t>文化庁</t>
    <rPh sb="0" eb="3">
      <t>ブンカチョウ</t>
    </rPh>
    <phoneticPr fontId="1"/>
  </si>
  <si>
    <t>科学技術・学術政策研究所</t>
    <rPh sb="5" eb="7">
      <t>ガクジュツ</t>
    </rPh>
    <rPh sb="11" eb="12">
      <t>ショ</t>
    </rPh>
    <phoneticPr fontId="1"/>
  </si>
  <si>
    <t>日本芸術院</t>
    <rPh sb="0" eb="2">
      <t>ニホン</t>
    </rPh>
    <rPh sb="2" eb="5">
      <t>ゲイジュツイン</t>
    </rPh>
    <phoneticPr fontId="1"/>
  </si>
  <si>
    <r>
      <t>中央労働委員会事務局</t>
    </r>
    <r>
      <rPr>
        <sz val="11"/>
        <rFont val="ＭＳ Ｐゴシック"/>
        <family val="3"/>
        <charset val="128"/>
      </rPr>
      <t>西日本地方事務所</t>
    </r>
    <rPh sb="10" eb="13">
      <t>ニシニホン</t>
    </rPh>
    <phoneticPr fontId="3"/>
  </si>
  <si>
    <t>1701001</t>
  </si>
  <si>
    <r>
      <rPr>
        <sz val="11"/>
        <rFont val="ＭＳ Ｐゴシック"/>
        <family val="3"/>
        <charset val="128"/>
      </rPr>
      <t>河南二期農</t>
    </r>
    <r>
      <rPr>
        <sz val="11"/>
        <color theme="1"/>
        <rFont val="ＭＳ Ｐゴシック"/>
        <family val="3"/>
        <charset val="128"/>
      </rPr>
      <t>業水利事業所</t>
    </r>
    <rPh sb="0" eb="2">
      <t>カナン</t>
    </rPh>
    <rPh sb="1" eb="2">
      <t>ナカガワ</t>
    </rPh>
    <rPh sb="2" eb="4">
      <t>ニキ</t>
    </rPh>
    <rPh sb="4" eb="6">
      <t>ノウギョウ</t>
    </rPh>
    <rPh sb="6" eb="8">
      <t>スイリ</t>
    </rPh>
    <rPh sb="8" eb="11">
      <t>ジギョウショ</t>
    </rPh>
    <phoneticPr fontId="3"/>
  </si>
  <si>
    <t>印旛沼二期農業水利事業所</t>
  </si>
  <si>
    <t>新津郷用水農業水利事業所</t>
    <rPh sb="0" eb="3">
      <t>ニイツゴウ</t>
    </rPh>
    <rPh sb="3" eb="5">
      <t>ヨウスイ</t>
    </rPh>
    <rPh sb="5" eb="12">
      <t>ノウギョウスイリジギョウショ</t>
    </rPh>
    <phoneticPr fontId="3"/>
  </si>
  <si>
    <t>東海農政局</t>
    <rPh sb="0" eb="2">
      <t>トウカイ</t>
    </rPh>
    <rPh sb="2" eb="5">
      <t>ノウセイキョク</t>
    </rPh>
    <phoneticPr fontId="3"/>
  </si>
  <si>
    <t>近畿農政局</t>
    <rPh sb="0" eb="2">
      <t>キンキ</t>
    </rPh>
    <rPh sb="2" eb="5">
      <t>ノウセイキョク</t>
    </rPh>
    <phoneticPr fontId="3"/>
  </si>
  <si>
    <t>中国四国農政局</t>
    <rPh sb="0" eb="2">
      <t>チュウゴク</t>
    </rPh>
    <rPh sb="2" eb="4">
      <t>シコク</t>
    </rPh>
    <rPh sb="4" eb="7">
      <t>ノウセイキョク</t>
    </rPh>
    <phoneticPr fontId="3"/>
  </si>
  <si>
    <t>岡山南土地改良建設事業所</t>
    <rPh sb="0" eb="12">
      <t>オカヤマジギョウショ</t>
    </rPh>
    <phoneticPr fontId="3"/>
  </si>
  <si>
    <t>吉野川北岸二期農業水利事業所</t>
    <rPh sb="0" eb="14">
      <t>ヨシノガワ</t>
    </rPh>
    <phoneticPr fontId="3"/>
  </si>
  <si>
    <t>高知南国農地整備事業所</t>
    <rPh sb="0" eb="11">
      <t>コウチ</t>
    </rPh>
    <phoneticPr fontId="3"/>
  </si>
  <si>
    <t>九州農政局</t>
    <rPh sb="4" eb="5">
      <t>キョク</t>
    </rPh>
    <phoneticPr fontId="3"/>
  </si>
  <si>
    <t>宇城農地整備事業所</t>
    <rPh sb="0" eb="2">
      <t>ウキ</t>
    </rPh>
    <rPh sb="2" eb="4">
      <t>ノウチ</t>
    </rPh>
    <rPh sb="4" eb="6">
      <t>セイビ</t>
    </rPh>
    <rPh sb="6" eb="9">
      <t>ジギョウショ</t>
    </rPh>
    <phoneticPr fontId="3"/>
  </si>
  <si>
    <t>特許庁</t>
  </si>
  <si>
    <r>
      <t>官房地方</t>
    </r>
    <r>
      <rPr>
        <sz val="11"/>
        <rFont val="ＭＳ Ｐゴシック"/>
        <family val="3"/>
        <charset val="128"/>
      </rPr>
      <t>室</t>
    </r>
    <rPh sb="4" eb="5">
      <t>シツ</t>
    </rPh>
    <phoneticPr fontId="3"/>
  </si>
  <si>
    <r>
      <t>総合政策局</t>
    </r>
    <r>
      <rPr>
        <sz val="11"/>
        <rFont val="ＭＳ Ｐゴシック"/>
        <family val="3"/>
        <charset val="128"/>
      </rPr>
      <t>社会資本整備政策課</t>
    </r>
    <rPh sb="5" eb="7">
      <t>シャカイ</t>
    </rPh>
    <rPh sb="7" eb="9">
      <t>シホン</t>
    </rPh>
    <rPh sb="9" eb="11">
      <t>セイビ</t>
    </rPh>
    <rPh sb="11" eb="13">
      <t>セイサク</t>
    </rPh>
    <rPh sb="13" eb="14">
      <t>カ</t>
    </rPh>
    <phoneticPr fontId="3"/>
  </si>
  <si>
    <t>運輸安全委員会（四谷）</t>
    <rPh sb="0" eb="2">
      <t>ウンユ</t>
    </rPh>
    <rPh sb="2" eb="4">
      <t>アンゼン</t>
    </rPh>
    <rPh sb="4" eb="7">
      <t>イインカイ</t>
    </rPh>
    <rPh sb="8" eb="9">
      <t>ヨ</t>
    </rPh>
    <rPh sb="9" eb="10">
      <t>ヤ</t>
    </rPh>
    <phoneticPr fontId="3"/>
  </si>
  <si>
    <t>航空局　性能評価センター</t>
    <rPh sb="0" eb="3">
      <t>コウクウキョク</t>
    </rPh>
    <rPh sb="4" eb="8">
      <t>セイノウヒョウカ</t>
    </rPh>
    <phoneticPr fontId="3"/>
  </si>
  <si>
    <t>149</t>
  </si>
  <si>
    <t>宮城南部復興事務所</t>
    <rPh sb="0" eb="1">
      <t>ミヤギ</t>
    </rPh>
    <rPh sb="1" eb="3">
      <t>ナンブ</t>
    </rPh>
    <rPh sb="3" eb="5">
      <t>フッコウ</t>
    </rPh>
    <rPh sb="5" eb="8">
      <t>ジムショ</t>
    </rPh>
    <phoneticPr fontId="3"/>
  </si>
  <si>
    <t>関東道路メンテナンスセンター</t>
    <rPh sb="0" eb="1">
      <t>カントウ</t>
    </rPh>
    <rPh sb="1" eb="3">
      <t>ドウロ</t>
    </rPh>
    <phoneticPr fontId="3"/>
  </si>
  <si>
    <t>近畿道路メンテナンスセンター</t>
    <rPh sb="0" eb="2">
      <t>キンキ</t>
    </rPh>
    <rPh sb="2" eb="4">
      <t>ドウロ</t>
    </rPh>
    <phoneticPr fontId="3"/>
  </si>
  <si>
    <t>鳥取河川国道事務所</t>
  </si>
  <si>
    <t>倉吉河川国道事務所</t>
  </si>
  <si>
    <t>日野川河川事務所</t>
  </si>
  <si>
    <t>浜田河川国道事務所</t>
  </si>
  <si>
    <t>出雲河川事務所</t>
  </si>
  <si>
    <t>高梁川・小田川緊急治水対策河川事務所</t>
  </si>
  <si>
    <t>岡山河川事務所</t>
  </si>
  <si>
    <t>岡山国道事務所</t>
  </si>
  <si>
    <t>福山河川国道事務所</t>
  </si>
  <si>
    <t>三次河川国道事務所</t>
  </si>
  <si>
    <t>太田川河川事務所</t>
  </si>
  <si>
    <t>広島国道事務所</t>
  </si>
  <si>
    <t>苫田ダム管理所</t>
  </si>
  <si>
    <t>土師ダム管理所</t>
  </si>
  <si>
    <t>弥栄ダム管理所</t>
  </si>
  <si>
    <t>八田原ダム管理所</t>
  </si>
  <si>
    <t>温井ダム管理所</t>
  </si>
  <si>
    <t>中国技術事務所</t>
  </si>
  <si>
    <t>岡山営繕事務所</t>
  </si>
  <si>
    <t>境港湾・空港整備事務所</t>
  </si>
  <si>
    <t>宇野港湾事務所</t>
  </si>
  <si>
    <t>広島港湾・空港整備事務所</t>
  </si>
  <si>
    <t>宇部港湾・空港整備事務所</t>
  </si>
  <si>
    <t>広島港湾空港技術調査事務所</t>
  </si>
  <si>
    <t>中国地方整備局（港湾）</t>
  </si>
  <si>
    <t>松江国道事務所</t>
  </si>
  <si>
    <t>広島西部山系砂防事務所</t>
  </si>
  <si>
    <t>山陰西部国道事務所</t>
  </si>
  <si>
    <t>中国地方整備局（建設）</t>
  </si>
  <si>
    <t>中国道路メンテナンスセンター</t>
    <rPh sb="0" eb="2">
      <t>チュウゴク</t>
    </rPh>
    <rPh sb="2" eb="4">
      <t>ドウロ</t>
    </rPh>
    <phoneticPr fontId="3"/>
  </si>
  <si>
    <t>肱川緊急治水対策河川事務所</t>
    <rPh sb="0" eb="3">
      <t>ヒジカワキンキュウ</t>
    </rPh>
    <rPh sb="3" eb="5">
      <t>チスイ</t>
    </rPh>
    <rPh sb="5" eb="7">
      <t>タイサク</t>
    </rPh>
    <rPh sb="7" eb="9">
      <t>カセン</t>
    </rPh>
    <rPh sb="9" eb="12">
      <t>ジムショ</t>
    </rPh>
    <phoneticPr fontId="3"/>
  </si>
  <si>
    <t>肱川ダム統合管理事務所</t>
    <rPh sb="0" eb="1">
      <t>ヒジカワ</t>
    </rPh>
    <rPh sb="3" eb="5">
      <t>トウゴウ</t>
    </rPh>
    <rPh sb="5" eb="7">
      <t>カンリ</t>
    </rPh>
    <rPh sb="7" eb="10">
      <t>ジムショ</t>
    </rPh>
    <phoneticPr fontId="3"/>
  </si>
  <si>
    <t>渡川ダム統合管理事務所</t>
    <rPh sb="0" eb="1">
      <t>ワタリガワ</t>
    </rPh>
    <rPh sb="3" eb="5">
      <t>トウゴウ</t>
    </rPh>
    <rPh sb="5" eb="7">
      <t>カンリ</t>
    </rPh>
    <rPh sb="7" eb="10">
      <t>ジムショ</t>
    </rPh>
    <phoneticPr fontId="3"/>
  </si>
  <si>
    <t>北海道運輸局</t>
  </si>
  <si>
    <t>北陸信越運輸局</t>
  </si>
  <si>
    <t>近畿運輸局大阪港庁舎</t>
    <rPh sb="8" eb="10">
      <t>チョウシャ</t>
    </rPh>
    <phoneticPr fontId="3"/>
  </si>
  <si>
    <t>中国運輸局</t>
    <rPh sb="0" eb="2">
      <t>チュウゴク</t>
    </rPh>
    <rPh sb="2" eb="5">
      <t>ウンユキョク</t>
    </rPh>
    <phoneticPr fontId="3"/>
  </si>
  <si>
    <t>中国運輸局本局</t>
    <rPh sb="0" eb="1">
      <t>チュウゴク</t>
    </rPh>
    <rPh sb="1" eb="4">
      <t>ウンユキョク</t>
    </rPh>
    <rPh sb="4" eb="6">
      <t>ホンキョク</t>
    </rPh>
    <phoneticPr fontId="3"/>
  </si>
  <si>
    <t>広島運輸支局</t>
    <rPh sb="0" eb="1">
      <t>ヒロシマ</t>
    </rPh>
    <rPh sb="1" eb="3">
      <t>ウンユ</t>
    </rPh>
    <rPh sb="3" eb="5">
      <t>シキョク</t>
    </rPh>
    <phoneticPr fontId="3"/>
  </si>
  <si>
    <t>福山自動車検査登録事務所</t>
    <rPh sb="0" eb="1">
      <t>フクヤマ</t>
    </rPh>
    <rPh sb="1" eb="4">
      <t>ジドウシャ</t>
    </rPh>
    <rPh sb="4" eb="6">
      <t>ケンサ</t>
    </rPh>
    <rPh sb="6" eb="8">
      <t>トウロク</t>
    </rPh>
    <rPh sb="8" eb="11">
      <t>ジムショ</t>
    </rPh>
    <phoneticPr fontId="3"/>
  </si>
  <si>
    <t>尾道海事事務所</t>
    <rPh sb="0" eb="1">
      <t>オノミチ</t>
    </rPh>
    <rPh sb="1" eb="3">
      <t>カイジ</t>
    </rPh>
    <rPh sb="3" eb="6">
      <t>ジムショ</t>
    </rPh>
    <phoneticPr fontId="3"/>
  </si>
  <si>
    <t>因島海事事務所</t>
    <rPh sb="0" eb="1">
      <t>インノシマ</t>
    </rPh>
    <rPh sb="1" eb="3">
      <t>カイジ</t>
    </rPh>
    <rPh sb="3" eb="6">
      <t>ジムショ</t>
    </rPh>
    <phoneticPr fontId="3"/>
  </si>
  <si>
    <t>呉海事事務所</t>
    <rPh sb="0" eb="2">
      <t>カイジ</t>
    </rPh>
    <rPh sb="2" eb="5">
      <t>ジムショ</t>
    </rPh>
    <phoneticPr fontId="3"/>
  </si>
  <si>
    <t>鳥取運輸支局</t>
    <rPh sb="0" eb="1">
      <t>トットリ</t>
    </rPh>
    <rPh sb="1" eb="3">
      <t>ウンユ</t>
    </rPh>
    <rPh sb="3" eb="5">
      <t>シキョク</t>
    </rPh>
    <phoneticPr fontId="3"/>
  </si>
  <si>
    <t>鳥取運輸支局境庁舎</t>
    <rPh sb="0" eb="5">
      <t>トットリウンユシキョク</t>
    </rPh>
    <rPh sb="5" eb="6">
      <t>サカイ</t>
    </rPh>
    <rPh sb="6" eb="8">
      <t>チョウシャ</t>
    </rPh>
    <phoneticPr fontId="3"/>
  </si>
  <si>
    <t>島根運輸支局</t>
    <rPh sb="0" eb="1">
      <t>シマネ</t>
    </rPh>
    <rPh sb="1" eb="3">
      <t>ウンユ</t>
    </rPh>
    <rPh sb="3" eb="5">
      <t>シキョク</t>
    </rPh>
    <phoneticPr fontId="3"/>
  </si>
  <si>
    <t>岡山運輸支局</t>
    <rPh sb="0" eb="1">
      <t>オカヤマ</t>
    </rPh>
    <rPh sb="1" eb="3">
      <t>ウンユ</t>
    </rPh>
    <rPh sb="3" eb="5">
      <t>シキョク</t>
    </rPh>
    <phoneticPr fontId="3"/>
  </si>
  <si>
    <t>岡山運輸支局玉野庁舎</t>
    <rPh sb="0" eb="1">
      <t>オカヤマ</t>
    </rPh>
    <rPh sb="1" eb="3">
      <t>ウンユ</t>
    </rPh>
    <rPh sb="3" eb="5">
      <t>シキョク</t>
    </rPh>
    <rPh sb="5" eb="7">
      <t>タマノ</t>
    </rPh>
    <rPh sb="7" eb="9">
      <t>チョウシャ</t>
    </rPh>
    <phoneticPr fontId="3"/>
  </si>
  <si>
    <t>水島海事事務所</t>
    <rPh sb="0" eb="1">
      <t>ミズシマ</t>
    </rPh>
    <rPh sb="1" eb="3">
      <t>カイジ</t>
    </rPh>
    <rPh sb="3" eb="6">
      <t>ジムショ</t>
    </rPh>
    <phoneticPr fontId="3"/>
  </si>
  <si>
    <t>山口運輸支局</t>
    <rPh sb="0" eb="1">
      <t>ヤマグチ</t>
    </rPh>
    <rPh sb="1" eb="3">
      <t>ウンユ</t>
    </rPh>
    <rPh sb="3" eb="5">
      <t>シキョク</t>
    </rPh>
    <phoneticPr fontId="3"/>
  </si>
  <si>
    <t>山口運輸支局徳山庁舎</t>
    <rPh sb="0" eb="1">
      <t>ヤマグチ</t>
    </rPh>
    <rPh sb="1" eb="3">
      <t>ウンユ</t>
    </rPh>
    <rPh sb="3" eb="5">
      <t>シキョク</t>
    </rPh>
    <rPh sb="5" eb="7">
      <t>トクヤマ</t>
    </rPh>
    <rPh sb="7" eb="9">
      <t>チョウシャ</t>
    </rPh>
    <phoneticPr fontId="3"/>
  </si>
  <si>
    <t>札幌航空交通管制部</t>
    <rPh sb="2" eb="4">
      <t>コウクウ</t>
    </rPh>
    <phoneticPr fontId="3"/>
  </si>
  <si>
    <t>福岡航空地方気象台</t>
    <rPh sb="0" eb="1">
      <t>フクオカ</t>
    </rPh>
    <rPh sb="1" eb="3">
      <t>コウクウ</t>
    </rPh>
    <rPh sb="3" eb="5">
      <t>チホウ</t>
    </rPh>
    <rPh sb="5" eb="8">
      <t>キショウダイ</t>
    </rPh>
    <phoneticPr fontId="3"/>
  </si>
  <si>
    <t>大臣官房総合政策課民間活動支援室</t>
    <rPh sb="0" eb="2">
      <t>ダイジン</t>
    </rPh>
    <rPh sb="2" eb="4">
      <t>カンボウ</t>
    </rPh>
    <rPh sb="4" eb="6">
      <t>ソウゴウ</t>
    </rPh>
    <rPh sb="6" eb="8">
      <t>セイサク</t>
    </rPh>
    <rPh sb="8" eb="9">
      <t>カ</t>
    </rPh>
    <rPh sb="9" eb="11">
      <t>ミンカン</t>
    </rPh>
    <rPh sb="11" eb="13">
      <t>カツドウ</t>
    </rPh>
    <rPh sb="13" eb="15">
      <t>シエン</t>
    </rPh>
    <rPh sb="15" eb="16">
      <t>シツ</t>
    </rPh>
    <phoneticPr fontId="6"/>
  </si>
  <si>
    <t>飯舘村藪平仮設焼却炉　※公表資料上は「地方等」に計上することとする</t>
  </si>
  <si>
    <t>葛尾村仮設焼却炉　※公表資料上は「地方等」に計上することとする</t>
  </si>
  <si>
    <t>浪江町仮設焼却炉　※公表資料上は「地方等」に計上することとする</t>
  </si>
  <si>
    <t>開閉所仮設焼却炉　※公表資料上は「地方等」に計上することとする</t>
    <rPh sb="0" eb="3">
      <t>カイヘイジョ</t>
    </rPh>
    <rPh sb="3" eb="5">
      <t>カセツ</t>
    </rPh>
    <rPh sb="5" eb="8">
      <t>ショウキャクロ</t>
    </rPh>
    <phoneticPr fontId="6"/>
  </si>
  <si>
    <t>大熊町仮設焼却炉　※公表資料上は「地方等」に計上することとする</t>
    <rPh sb="0" eb="3">
      <t>オオクママチ</t>
    </rPh>
    <rPh sb="3" eb="5">
      <t>カセツ</t>
    </rPh>
    <rPh sb="5" eb="8">
      <t>ショウキャクロ</t>
    </rPh>
    <phoneticPr fontId="6"/>
  </si>
  <si>
    <t>安達地方仮設焼却炉　※公表資料上は「地方等」に計上することとする</t>
    <rPh sb="0" eb="2">
      <t>アダチ</t>
    </rPh>
    <rPh sb="2" eb="4">
      <t>チホウ</t>
    </rPh>
    <rPh sb="4" eb="6">
      <t>カセツ</t>
    </rPh>
    <rPh sb="6" eb="9">
      <t>ショウキャクロ</t>
    </rPh>
    <phoneticPr fontId="6"/>
  </si>
  <si>
    <t>双葉町仮設焼却第一施設　※公表資料上は「地方等」に計上することとする</t>
    <rPh sb="0" eb="2">
      <t>フタバ</t>
    </rPh>
    <rPh sb="2" eb="3">
      <t>マチ</t>
    </rPh>
    <rPh sb="3" eb="5">
      <t>カセツ</t>
    </rPh>
    <rPh sb="5" eb="7">
      <t>ショウキャク</t>
    </rPh>
    <rPh sb="7" eb="9">
      <t>ダイイチ</t>
    </rPh>
    <rPh sb="9" eb="11">
      <t>シセツ</t>
    </rPh>
    <phoneticPr fontId="6"/>
  </si>
  <si>
    <t>双葉町仮設焼却第二施設　※公表資料上は「地方等」に計上することとする</t>
    <rPh sb="0" eb="2">
      <t>フタバ</t>
    </rPh>
    <rPh sb="2" eb="3">
      <t>マチ</t>
    </rPh>
    <rPh sb="3" eb="5">
      <t>カセツ</t>
    </rPh>
    <rPh sb="5" eb="7">
      <t>ショウキャク</t>
    </rPh>
    <rPh sb="7" eb="9">
      <t>ダイニ</t>
    </rPh>
    <rPh sb="9" eb="11">
      <t>シセツ</t>
    </rPh>
    <phoneticPr fontId="6"/>
  </si>
  <si>
    <t>双葉町仮設灰処理第一施設　※公表資料上は「地方等」に計上することとする</t>
    <rPh sb="0" eb="3">
      <t>フタバマチ</t>
    </rPh>
    <rPh sb="3" eb="5">
      <t>カセツ</t>
    </rPh>
    <rPh sb="5" eb="6">
      <t>ハイ</t>
    </rPh>
    <rPh sb="6" eb="8">
      <t>ショリ</t>
    </rPh>
    <rPh sb="8" eb="10">
      <t>ダイイチ</t>
    </rPh>
    <rPh sb="10" eb="12">
      <t>シセツ</t>
    </rPh>
    <phoneticPr fontId="6"/>
  </si>
  <si>
    <t>双葉町仮設灰処理第二施設　※公表資料上は「地方等」に計上することとする</t>
    <rPh sb="0" eb="3">
      <t>フタバマチ</t>
    </rPh>
    <rPh sb="3" eb="5">
      <t>カセツ</t>
    </rPh>
    <rPh sb="5" eb="6">
      <t>ハイ</t>
    </rPh>
    <rPh sb="6" eb="8">
      <t>ショリ</t>
    </rPh>
    <rPh sb="8" eb="10">
      <t>ダイニ</t>
    </rPh>
    <rPh sb="10" eb="12">
      <t>シセツ</t>
    </rPh>
    <phoneticPr fontId="6"/>
  </si>
  <si>
    <r>
      <t xml:space="preserve">北海道地方環境事務所 </t>
    </r>
    <r>
      <rPr>
        <sz val="11"/>
        <rFont val="ＭＳ Ｐゴシック"/>
        <family val="3"/>
        <charset val="128"/>
      </rPr>
      <t>釧路自然環境事務所</t>
    </r>
    <rPh sb="11" eb="13">
      <t>クシロ</t>
    </rPh>
    <rPh sb="13" eb="15">
      <t>シゼン</t>
    </rPh>
    <rPh sb="15" eb="17">
      <t>カンキョウ</t>
    </rPh>
    <rPh sb="17" eb="20">
      <t>ジムショ</t>
    </rPh>
    <phoneticPr fontId="6"/>
  </si>
  <si>
    <r>
      <t xml:space="preserve">中部地方環境事務所 </t>
    </r>
    <r>
      <rPr>
        <sz val="11"/>
        <rFont val="ＭＳ Ｐゴシック"/>
        <family val="3"/>
        <charset val="128"/>
      </rPr>
      <t>信越自然環境事務所</t>
    </r>
    <rPh sb="0" eb="2">
      <t>チュウブ</t>
    </rPh>
    <rPh sb="2" eb="4">
      <t>チホウ</t>
    </rPh>
    <rPh sb="4" eb="6">
      <t>カンキョウ</t>
    </rPh>
    <rPh sb="6" eb="9">
      <t>ジムショ</t>
    </rPh>
    <rPh sb="10" eb="12">
      <t>シンエツ</t>
    </rPh>
    <rPh sb="12" eb="14">
      <t>シゼン</t>
    </rPh>
    <rPh sb="14" eb="16">
      <t>カンキョウ</t>
    </rPh>
    <rPh sb="16" eb="19">
      <t>ジムショ</t>
    </rPh>
    <phoneticPr fontId="6"/>
  </si>
  <si>
    <r>
      <t>中国四国地方環境事務所　</t>
    </r>
    <r>
      <rPr>
        <sz val="11"/>
        <rFont val="ＭＳ Ｐゴシック"/>
        <family val="3"/>
        <charset val="128"/>
      </rPr>
      <t>四国事務所</t>
    </r>
    <rPh sb="0" eb="2">
      <t>チュウゴク</t>
    </rPh>
    <rPh sb="2" eb="4">
      <t>シコク</t>
    </rPh>
    <rPh sb="4" eb="6">
      <t>チホウ</t>
    </rPh>
    <rPh sb="6" eb="8">
      <t>カンキョウ</t>
    </rPh>
    <rPh sb="8" eb="11">
      <t>ジムショ</t>
    </rPh>
    <rPh sb="12" eb="14">
      <t>シコク</t>
    </rPh>
    <rPh sb="14" eb="17">
      <t>ジムショ</t>
    </rPh>
    <phoneticPr fontId="6"/>
  </si>
  <si>
    <r>
      <t>九州地方環境事務所　沖縄奄美</t>
    </r>
    <r>
      <rPr>
        <strike/>
        <sz val="11"/>
        <color theme="1"/>
        <rFont val="ＭＳ Ｐゴシック"/>
        <family val="3"/>
        <charset val="128"/>
      </rPr>
      <t>那覇</t>
    </r>
    <r>
      <rPr>
        <sz val="11"/>
        <color theme="1"/>
        <rFont val="ＭＳ Ｐゴシック"/>
        <family val="3"/>
        <charset val="128"/>
      </rPr>
      <t>自然環境事務所</t>
    </r>
    <rPh sb="0" eb="2">
      <t>キュウシュウ</t>
    </rPh>
    <rPh sb="2" eb="4">
      <t>チホウ</t>
    </rPh>
    <rPh sb="4" eb="6">
      <t>カンキョウ</t>
    </rPh>
    <rPh sb="6" eb="9">
      <t>ジムショ</t>
    </rPh>
    <rPh sb="10" eb="12">
      <t>オキナワ</t>
    </rPh>
    <rPh sb="12" eb="14">
      <t>アマミ</t>
    </rPh>
    <rPh sb="14" eb="16">
      <t>ナハ</t>
    </rPh>
    <rPh sb="16" eb="18">
      <t>シゼン</t>
    </rPh>
    <rPh sb="18" eb="20">
      <t>カンキョウ</t>
    </rPh>
    <rPh sb="20" eb="23">
      <t>ジムショ</t>
    </rPh>
    <phoneticPr fontId="6"/>
  </si>
  <si>
    <r>
      <t>自衛隊宮城地方協力本部仙台</t>
    </r>
    <r>
      <rPr>
        <sz val="11"/>
        <rFont val="ＭＳ Ｐゴシック"/>
        <family val="3"/>
        <charset val="128"/>
      </rPr>
      <t>東口案内所</t>
    </r>
    <rPh sb="0" eb="3">
      <t>ジエイタイ</t>
    </rPh>
    <rPh sb="3" eb="5">
      <t>ミヤギ</t>
    </rPh>
    <rPh sb="5" eb="7">
      <t>チホウ</t>
    </rPh>
    <rPh sb="7" eb="9">
      <t>キョウリョク</t>
    </rPh>
    <rPh sb="9" eb="11">
      <t>ホンブ</t>
    </rPh>
    <rPh sb="11" eb="13">
      <t>センダイ</t>
    </rPh>
    <rPh sb="13" eb="15">
      <t>ヒガシグチ</t>
    </rPh>
    <rPh sb="15" eb="18">
      <t>アンナイジョ</t>
    </rPh>
    <phoneticPr fontId="3"/>
  </si>
  <si>
    <r>
      <t>陸上自衛隊</t>
    </r>
    <r>
      <rPr>
        <sz val="11"/>
        <rFont val="ＭＳ Ｐゴシック"/>
        <family val="3"/>
        <charset val="128"/>
      </rPr>
      <t>高田駐屯地関山演習場</t>
    </r>
    <rPh sb="0" eb="2">
      <t>リクジョウ</t>
    </rPh>
    <rPh sb="2" eb="5">
      <t>ジエイタイ</t>
    </rPh>
    <rPh sb="5" eb="10">
      <t>タカダチュウトンチ</t>
    </rPh>
    <rPh sb="10" eb="12">
      <t>セキヤマ</t>
    </rPh>
    <rPh sb="12" eb="15">
      <t>エンシュウジョウ</t>
    </rPh>
    <phoneticPr fontId="3"/>
  </si>
  <si>
    <r>
      <t>自衛隊長野地方協力本部飯田</t>
    </r>
    <r>
      <rPr>
        <sz val="11"/>
        <rFont val="ＭＳ Ｐゴシック"/>
        <family val="3"/>
        <charset val="128"/>
      </rPr>
      <t>出張所</t>
    </r>
    <rPh sb="0" eb="3">
      <t>ジエイタイ</t>
    </rPh>
    <rPh sb="3" eb="5">
      <t>ナガノ</t>
    </rPh>
    <rPh sb="5" eb="7">
      <t>チホウ</t>
    </rPh>
    <rPh sb="7" eb="9">
      <t>キョウリョク</t>
    </rPh>
    <rPh sb="9" eb="11">
      <t>ホンブ</t>
    </rPh>
    <rPh sb="11" eb="13">
      <t>イイダ</t>
    </rPh>
    <rPh sb="13" eb="16">
      <t>シュッチョウショ</t>
    </rPh>
    <phoneticPr fontId="3"/>
  </si>
  <si>
    <r>
      <t>自衛隊福井地方協力本部福井募集案内所</t>
    </r>
    <r>
      <rPr>
        <sz val="11"/>
        <rFont val="ＭＳ Ｐゴシック"/>
        <family val="3"/>
        <charset val="128"/>
      </rPr>
      <t>/自衛隊広報センター福井</t>
    </r>
    <rPh sb="0" eb="3">
      <t>ジエイタイ</t>
    </rPh>
    <rPh sb="3" eb="5">
      <t>フクイ</t>
    </rPh>
    <rPh sb="5" eb="7">
      <t>チホウ</t>
    </rPh>
    <rPh sb="7" eb="9">
      <t>キョウリョク</t>
    </rPh>
    <rPh sb="9" eb="11">
      <t>ホンブ</t>
    </rPh>
    <rPh sb="11" eb="13">
      <t>フクイ</t>
    </rPh>
    <rPh sb="13" eb="15">
      <t>ボシュウ</t>
    </rPh>
    <rPh sb="15" eb="18">
      <t>アンナイショ</t>
    </rPh>
    <rPh sb="19" eb="22">
      <t>ジエイタイ</t>
    </rPh>
    <rPh sb="22" eb="24">
      <t>コウホウ</t>
    </rPh>
    <rPh sb="28" eb="30">
      <t>フクイ</t>
    </rPh>
    <phoneticPr fontId="3"/>
  </si>
  <si>
    <r>
      <t>自衛隊愛知地方協力本部金山</t>
    </r>
    <r>
      <rPr>
        <sz val="11"/>
        <rFont val="ＭＳ Ｐゴシック"/>
        <family val="3"/>
        <charset val="128"/>
      </rPr>
      <t>募集案内所</t>
    </r>
    <rPh sb="0" eb="3">
      <t>ジエイタイ</t>
    </rPh>
    <rPh sb="3" eb="5">
      <t>アイチ</t>
    </rPh>
    <rPh sb="5" eb="7">
      <t>チホウ</t>
    </rPh>
    <rPh sb="7" eb="9">
      <t>キョウリョク</t>
    </rPh>
    <rPh sb="9" eb="11">
      <t>ホンブ</t>
    </rPh>
    <rPh sb="11" eb="13">
      <t>カナヤマ</t>
    </rPh>
    <rPh sb="13" eb="15">
      <t>ボシュウ</t>
    </rPh>
    <rPh sb="15" eb="17">
      <t>アンナイ</t>
    </rPh>
    <rPh sb="17" eb="18">
      <t>ショ</t>
    </rPh>
    <phoneticPr fontId="3"/>
  </si>
  <si>
    <r>
      <t>自衛隊愛知地方協力本部安城</t>
    </r>
    <r>
      <rPr>
        <sz val="11"/>
        <rFont val="ＭＳ Ｐゴシック"/>
        <family val="3"/>
        <charset val="128"/>
      </rPr>
      <t>募集案内所</t>
    </r>
    <rPh sb="0" eb="3">
      <t>ジエイタイ</t>
    </rPh>
    <rPh sb="3" eb="5">
      <t>アイチ</t>
    </rPh>
    <rPh sb="5" eb="7">
      <t>チホウ</t>
    </rPh>
    <rPh sb="7" eb="9">
      <t>キョウリョク</t>
    </rPh>
    <rPh sb="9" eb="11">
      <t>ホンブ</t>
    </rPh>
    <rPh sb="11" eb="13">
      <t>アンジョウ</t>
    </rPh>
    <rPh sb="13" eb="15">
      <t>ボシュウ</t>
    </rPh>
    <rPh sb="15" eb="17">
      <t>アンナイ</t>
    </rPh>
    <rPh sb="17" eb="18">
      <t>ショ</t>
    </rPh>
    <phoneticPr fontId="3"/>
  </si>
  <si>
    <r>
      <t>自衛隊愛知地方協力本部</t>
    </r>
    <r>
      <rPr>
        <sz val="11"/>
        <rFont val="ＭＳ Ｐゴシック"/>
        <family val="3"/>
        <charset val="128"/>
      </rPr>
      <t>名古屋出張所広報ルーム</t>
    </r>
    <rPh sb="0" eb="3">
      <t>ジエイタイ</t>
    </rPh>
    <rPh sb="3" eb="5">
      <t>アイチ</t>
    </rPh>
    <rPh sb="5" eb="7">
      <t>チホウ</t>
    </rPh>
    <rPh sb="7" eb="9">
      <t>キョウリョク</t>
    </rPh>
    <rPh sb="9" eb="11">
      <t>ホンブ</t>
    </rPh>
    <rPh sb="11" eb="14">
      <t>ナゴヤ</t>
    </rPh>
    <rPh sb="14" eb="16">
      <t>シュッチョウ</t>
    </rPh>
    <rPh sb="16" eb="17">
      <t>ショ</t>
    </rPh>
    <rPh sb="17" eb="19">
      <t>コウホウ</t>
    </rPh>
    <phoneticPr fontId="3"/>
  </si>
  <si>
    <r>
      <t>自衛隊岐阜地方協力本部大垣</t>
    </r>
    <r>
      <rPr>
        <strike/>
        <sz val="11"/>
        <rFont val="ＭＳ Ｐゴシック"/>
        <family val="3"/>
        <charset val="128"/>
      </rPr>
      <t>募集</t>
    </r>
    <r>
      <rPr>
        <sz val="11"/>
        <rFont val="ＭＳ Ｐゴシック"/>
        <family val="3"/>
        <charset val="128"/>
      </rPr>
      <t>地域事務所</t>
    </r>
    <rPh sb="0" eb="3">
      <t>ジエイタイ</t>
    </rPh>
    <rPh sb="3" eb="5">
      <t>ギフ</t>
    </rPh>
    <rPh sb="5" eb="7">
      <t>チホウ</t>
    </rPh>
    <rPh sb="7" eb="9">
      <t>キョウリョク</t>
    </rPh>
    <rPh sb="9" eb="11">
      <t>ホンブ</t>
    </rPh>
    <rPh sb="11" eb="13">
      <t>オオガキ</t>
    </rPh>
    <rPh sb="13" eb="15">
      <t>ボシュウ</t>
    </rPh>
    <rPh sb="15" eb="17">
      <t>チイキ</t>
    </rPh>
    <rPh sb="17" eb="19">
      <t>ジム</t>
    </rPh>
    <rPh sb="19" eb="20">
      <t>ショ</t>
    </rPh>
    <phoneticPr fontId="3"/>
  </si>
  <si>
    <r>
      <t>自衛隊兵庫地方協力本部淡路</t>
    </r>
    <r>
      <rPr>
        <sz val="11"/>
        <rFont val="ＭＳ Ｐゴシック"/>
        <family val="3"/>
        <charset val="128"/>
      </rPr>
      <t>島駐在員事務所</t>
    </r>
    <rPh sb="0" eb="3">
      <t>ジエイタイ</t>
    </rPh>
    <rPh sb="3" eb="5">
      <t>ヒョウゴ</t>
    </rPh>
    <rPh sb="5" eb="7">
      <t>チホウ</t>
    </rPh>
    <rPh sb="7" eb="9">
      <t>キョウリョク</t>
    </rPh>
    <rPh sb="9" eb="11">
      <t>ホンブ</t>
    </rPh>
    <rPh sb="11" eb="13">
      <t>アワジ</t>
    </rPh>
    <rPh sb="13" eb="14">
      <t>シマ</t>
    </rPh>
    <rPh sb="14" eb="17">
      <t>チュウザイイン</t>
    </rPh>
    <rPh sb="17" eb="19">
      <t>ジム</t>
    </rPh>
    <rPh sb="19" eb="20">
      <t>ショ</t>
    </rPh>
    <phoneticPr fontId="3"/>
  </si>
  <si>
    <r>
      <t>陸上自衛隊</t>
    </r>
    <r>
      <rPr>
        <sz val="11"/>
        <rFont val="ＭＳ Ｐゴシック"/>
        <family val="3"/>
        <charset val="128"/>
      </rPr>
      <t>教育訓練研究本部</t>
    </r>
    <rPh sb="0" eb="2">
      <t>リクジョウ</t>
    </rPh>
    <rPh sb="2" eb="5">
      <t>ジエイタイ</t>
    </rPh>
    <rPh sb="5" eb="7">
      <t>キョウイク</t>
    </rPh>
    <rPh sb="7" eb="9">
      <t>クンレン</t>
    </rPh>
    <rPh sb="9" eb="11">
      <t>ケンキュウ</t>
    </rPh>
    <rPh sb="11" eb="13">
      <t>ホンブ</t>
    </rPh>
    <phoneticPr fontId="3"/>
  </si>
  <si>
    <t>陸上自衛隊相浦駐屯地崎辺分屯地</t>
    <rPh sb="0" eb="2">
      <t>リクジョウ</t>
    </rPh>
    <rPh sb="2" eb="5">
      <t>ジエイタイ</t>
    </rPh>
    <rPh sb="5" eb="7">
      <t>アイノウラ</t>
    </rPh>
    <rPh sb="7" eb="10">
      <t>チュウトンチ</t>
    </rPh>
    <rPh sb="10" eb="11">
      <t>サキ</t>
    </rPh>
    <rPh sb="11" eb="12">
      <t>ベ</t>
    </rPh>
    <rPh sb="12" eb="13">
      <t>ブン</t>
    </rPh>
    <rPh sb="13" eb="14">
      <t>トン</t>
    </rPh>
    <rPh sb="14" eb="15">
      <t>チ</t>
    </rPh>
    <phoneticPr fontId="1"/>
  </si>
  <si>
    <t>陸上自衛隊奄美駐屯地</t>
    <rPh sb="0" eb="2">
      <t>リクジョウ</t>
    </rPh>
    <rPh sb="2" eb="5">
      <t>ジエイタイ</t>
    </rPh>
    <rPh sb="5" eb="7">
      <t>アマミ</t>
    </rPh>
    <rPh sb="7" eb="10">
      <t>チュウトンチ</t>
    </rPh>
    <phoneticPr fontId="1"/>
  </si>
  <si>
    <t>陸上自衛隊奄美駐屯地瀬戸内分屯地</t>
    <rPh sb="0" eb="2">
      <t>リクジョウ</t>
    </rPh>
    <rPh sb="2" eb="5">
      <t>ジエイタイ</t>
    </rPh>
    <rPh sb="5" eb="7">
      <t>アマミ</t>
    </rPh>
    <rPh sb="7" eb="10">
      <t>チュウトンチ</t>
    </rPh>
    <rPh sb="10" eb="13">
      <t>セトウチ</t>
    </rPh>
    <rPh sb="13" eb="14">
      <t>ブン</t>
    </rPh>
    <rPh sb="14" eb="15">
      <t>トン</t>
    </rPh>
    <rPh sb="15" eb="16">
      <t>チ</t>
    </rPh>
    <phoneticPr fontId="1"/>
  </si>
  <si>
    <t>陸上自衛隊宮古島駐屯地</t>
    <rPh sb="0" eb="2">
      <t>リクジョウ</t>
    </rPh>
    <rPh sb="2" eb="5">
      <t>ジエイタイ</t>
    </rPh>
    <rPh sb="5" eb="8">
      <t>ミヤコジマ</t>
    </rPh>
    <rPh sb="8" eb="11">
      <t>チュウトンチ</t>
    </rPh>
    <phoneticPr fontId="1"/>
  </si>
  <si>
    <t>陸上自衛隊保良訓練場</t>
    <rPh sb="0" eb="2">
      <t>リクジョウ</t>
    </rPh>
    <rPh sb="2" eb="5">
      <t>ジエイタイ</t>
    </rPh>
    <rPh sb="5" eb="7">
      <t>ヤスラ</t>
    </rPh>
    <rPh sb="7" eb="10">
      <t>クンレンジョウ</t>
    </rPh>
    <phoneticPr fontId="1"/>
  </si>
  <si>
    <r>
      <t>海上自衛隊飯岡</t>
    </r>
    <r>
      <rPr>
        <sz val="11"/>
        <rFont val="ＭＳ Ｐゴシック"/>
        <family val="3"/>
        <charset val="128"/>
      </rPr>
      <t>受信所</t>
    </r>
    <rPh sb="7" eb="9">
      <t>ジュシン</t>
    </rPh>
    <rPh sb="9" eb="10">
      <t>ショ</t>
    </rPh>
    <phoneticPr fontId="3"/>
  </si>
  <si>
    <r>
      <t>海上自衛隊市原</t>
    </r>
    <r>
      <rPr>
        <sz val="11"/>
        <rFont val="ＭＳ Ｐゴシック"/>
        <family val="3"/>
        <charset val="128"/>
      </rPr>
      <t>送信所</t>
    </r>
    <rPh sb="7" eb="9">
      <t>ソウシン</t>
    </rPh>
    <rPh sb="9" eb="10">
      <t>ショ</t>
    </rPh>
    <phoneticPr fontId="3"/>
  </si>
  <si>
    <r>
      <t>海上自衛隊えびの</t>
    </r>
    <r>
      <rPr>
        <sz val="11"/>
        <rFont val="ＭＳ Ｐゴシック"/>
        <family val="3"/>
        <charset val="128"/>
      </rPr>
      <t>送信所</t>
    </r>
    <rPh sb="0" eb="2">
      <t>カイジョウ</t>
    </rPh>
    <rPh sb="2" eb="4">
      <t>ジエイ</t>
    </rPh>
    <rPh sb="4" eb="5">
      <t>タイ</t>
    </rPh>
    <rPh sb="8" eb="10">
      <t>ソウシン</t>
    </rPh>
    <rPh sb="10" eb="11">
      <t>ジョ</t>
    </rPh>
    <phoneticPr fontId="3"/>
  </si>
  <si>
    <r>
      <t>海上自衛隊串良</t>
    </r>
    <r>
      <rPr>
        <sz val="11"/>
        <rFont val="ＭＳ Ｐゴシック"/>
        <family val="3"/>
        <charset val="128"/>
      </rPr>
      <t>送信所</t>
    </r>
    <rPh sb="7" eb="10">
      <t>ソウシンジョ</t>
    </rPh>
    <phoneticPr fontId="3"/>
  </si>
  <si>
    <r>
      <t>海上自衛隊根占</t>
    </r>
    <r>
      <rPr>
        <sz val="11"/>
        <rFont val="ＭＳ Ｐゴシック"/>
        <family val="3"/>
        <charset val="128"/>
      </rPr>
      <t>受信所</t>
    </r>
    <rPh sb="7" eb="8">
      <t>ジュ</t>
    </rPh>
    <phoneticPr fontId="3"/>
  </si>
  <si>
    <t>海上自衛隊高隈ＡＳＲ局舎</t>
  </si>
  <si>
    <t>海上自衛隊下堀送信所</t>
  </si>
  <si>
    <t>海上自衛隊福山無線中継所</t>
  </si>
  <si>
    <r>
      <t>海上自衛隊横尾</t>
    </r>
    <r>
      <rPr>
        <sz val="11"/>
        <rFont val="ＭＳ Ｐゴシック"/>
        <family val="3"/>
        <charset val="128"/>
      </rPr>
      <t>岳気象レーダー局舎</t>
    </r>
    <rPh sb="7" eb="8">
      <t>ダケ</t>
    </rPh>
    <phoneticPr fontId="3"/>
  </si>
  <si>
    <r>
      <t>海上自衛隊福江</t>
    </r>
    <r>
      <rPr>
        <sz val="11"/>
        <rFont val="ＭＳ Ｐゴシック"/>
        <family val="3"/>
        <charset val="128"/>
      </rPr>
      <t>送信所</t>
    </r>
    <rPh sb="7" eb="9">
      <t>ソウシン</t>
    </rPh>
    <rPh sb="9" eb="10">
      <t>ショ</t>
    </rPh>
    <phoneticPr fontId="3"/>
  </si>
  <si>
    <r>
      <t>海上自衛隊具志川</t>
    </r>
    <r>
      <rPr>
        <sz val="11"/>
        <rFont val="ＭＳ Ｐゴシック"/>
        <family val="3"/>
        <charset val="128"/>
      </rPr>
      <t>送信所</t>
    </r>
    <rPh sb="8" eb="10">
      <t>ソウシン</t>
    </rPh>
    <rPh sb="10" eb="11">
      <t>ショ</t>
    </rPh>
    <phoneticPr fontId="3"/>
  </si>
  <si>
    <r>
      <t>海上自衛隊那賀川</t>
    </r>
    <r>
      <rPr>
        <sz val="11"/>
        <rFont val="ＭＳ Ｐゴシック"/>
        <family val="3"/>
        <charset val="128"/>
      </rPr>
      <t>送信所</t>
    </r>
    <rPh sb="8" eb="10">
      <t>ソウシン</t>
    </rPh>
    <rPh sb="10" eb="11">
      <t>ショ</t>
    </rPh>
    <phoneticPr fontId="3"/>
  </si>
  <si>
    <r>
      <t>防衛装備庁</t>
    </r>
    <r>
      <rPr>
        <sz val="11"/>
        <rFont val="ＭＳ Ｐゴシック"/>
        <family val="3"/>
        <charset val="128"/>
      </rPr>
      <t>千歳試験場（庁舎）</t>
    </r>
    <rPh sb="0" eb="2">
      <t>ボウエイ</t>
    </rPh>
    <rPh sb="2" eb="4">
      <t>ソウビ</t>
    </rPh>
    <rPh sb="4" eb="5">
      <t>チョウ</t>
    </rPh>
    <rPh sb="5" eb="7">
      <t>チトセ</t>
    </rPh>
    <rPh sb="7" eb="10">
      <t>シケンジョウ</t>
    </rPh>
    <rPh sb="11" eb="13">
      <t>チョウシャ</t>
    </rPh>
    <phoneticPr fontId="3"/>
  </si>
  <si>
    <t>航空自衛隊峯岡山分屯基地</t>
  </si>
  <si>
    <r>
      <t>防衛装備庁</t>
    </r>
    <r>
      <rPr>
        <sz val="11"/>
        <rFont val="ＭＳ Ｐゴシック"/>
        <family val="3"/>
        <charset val="128"/>
      </rPr>
      <t>千歳試験場（試験施設）</t>
    </r>
    <rPh sb="0" eb="2">
      <t>ボウエイ</t>
    </rPh>
    <rPh sb="2" eb="4">
      <t>ソウビ</t>
    </rPh>
    <rPh sb="4" eb="5">
      <t>チョウ</t>
    </rPh>
    <rPh sb="5" eb="7">
      <t>チトセ</t>
    </rPh>
    <rPh sb="7" eb="10">
      <t>シケンジョウ</t>
    </rPh>
    <rPh sb="11" eb="13">
      <t>シケン</t>
    </rPh>
    <rPh sb="13" eb="15">
      <t>シセツ</t>
    </rPh>
    <phoneticPr fontId="3"/>
  </si>
  <si>
    <t>平均積雪量</t>
    <rPh sb="0" eb="5">
      <t>ヘイキンセキセツリョウ</t>
    </rPh>
    <phoneticPr fontId="6"/>
  </si>
  <si>
    <t>海岸からの距離</t>
    <rPh sb="0" eb="2">
      <t>カイガン</t>
    </rPh>
    <rPh sb="5" eb="7">
      <t>キョリ</t>
    </rPh>
    <phoneticPr fontId="6"/>
  </si>
  <si>
    <t>屋根形状</t>
    <rPh sb="0" eb="4">
      <t>ヤネケイジョウ</t>
    </rPh>
    <phoneticPr fontId="6"/>
  </si>
  <si>
    <t>建物構造</t>
    <rPh sb="0" eb="2">
      <t>タテモノ</t>
    </rPh>
    <rPh sb="2" eb="4">
      <t>コウゾウ</t>
    </rPh>
    <phoneticPr fontId="6"/>
  </si>
  <si>
    <t>選択肢リスト</t>
    <rPh sb="0" eb="3">
      <t>センタクシ</t>
    </rPh>
    <phoneticPr fontId="6"/>
  </si>
  <si>
    <t>その他</t>
    <rPh sb="2" eb="3">
      <t>タ</t>
    </rPh>
    <phoneticPr fontId="6"/>
  </si>
  <si>
    <t>耐震基準</t>
    <rPh sb="0" eb="4">
      <t>タイシンキジュン</t>
    </rPh>
    <phoneticPr fontId="6"/>
  </si>
  <si>
    <t>新耐震基準</t>
    <rPh sb="0" eb="5">
      <t>シンタイシンキジュン</t>
    </rPh>
    <phoneticPr fontId="6"/>
  </si>
  <si>
    <t>旧耐震基準</t>
    <rPh sb="0" eb="1">
      <t>キュウ</t>
    </rPh>
    <rPh sb="1" eb="5">
      <t>タイシンキジュン</t>
    </rPh>
    <phoneticPr fontId="6"/>
  </si>
  <si>
    <t>耐震対策</t>
    <rPh sb="0" eb="2">
      <t>タイシン</t>
    </rPh>
    <rPh sb="2" eb="4">
      <t>タイサク</t>
    </rPh>
    <phoneticPr fontId="6"/>
  </si>
  <si>
    <t>パワーコンディショナーの容量</t>
    <rPh sb="12" eb="14">
      <t>ヨウリョウ</t>
    </rPh>
    <phoneticPr fontId="6"/>
  </si>
  <si>
    <t>発電容量</t>
    <phoneticPr fontId="6"/>
  </si>
  <si>
    <t>改修計画の有無</t>
    <phoneticPr fontId="6"/>
  </si>
  <si>
    <t>計画あり</t>
    <rPh sb="0" eb="2">
      <t>ケイカク</t>
    </rPh>
    <phoneticPr fontId="6"/>
  </si>
  <si>
    <t>計画なし</t>
    <rPh sb="0" eb="2">
      <t>ケイカク</t>
    </rPh>
    <phoneticPr fontId="6"/>
  </si>
  <si>
    <t>改修対象箇所</t>
    <rPh sb="0" eb="6">
      <t>カイシュウタイショウカショ</t>
    </rPh>
    <phoneticPr fontId="6"/>
  </si>
  <si>
    <t>空きスペース全体が年間を通じて日陰になるか</t>
    <phoneticPr fontId="6"/>
  </si>
  <si>
    <t>なる</t>
    <phoneticPr fontId="6"/>
  </si>
  <si>
    <t>ならない</t>
    <phoneticPr fontId="6"/>
  </si>
  <si>
    <t>空きスペース全体
が年間を通じて
日影になるか</t>
    <rPh sb="0" eb="1">
      <t>ア</t>
    </rPh>
    <rPh sb="6" eb="8">
      <t>ゼンタイ</t>
    </rPh>
    <rPh sb="10" eb="12">
      <t>ネンカン</t>
    </rPh>
    <rPh sb="13" eb="14">
      <t>ツウ</t>
    </rPh>
    <rPh sb="17" eb="19">
      <t>ヒカゲ</t>
    </rPh>
    <phoneticPr fontId="6"/>
  </si>
  <si>
    <t>大波スレート屋根</t>
    <rPh sb="0" eb="2">
      <t>オオナミ</t>
    </rPh>
    <rPh sb="6" eb="8">
      <t>ヤネ</t>
    </rPh>
    <phoneticPr fontId="4"/>
  </si>
  <si>
    <t>テント式屋根</t>
    <rPh sb="3" eb="4">
      <t>シキ</t>
    </rPh>
    <rPh sb="4" eb="6">
      <t>ヤネ</t>
    </rPh>
    <phoneticPr fontId="4"/>
  </si>
  <si>
    <t>曲面屋根</t>
    <rPh sb="0" eb="4">
      <t>キョクメンヤネ</t>
    </rPh>
    <phoneticPr fontId="4"/>
  </si>
  <si>
    <t>陸屋根</t>
    <rPh sb="0" eb="3">
      <t>ロクヤネ</t>
    </rPh>
    <phoneticPr fontId="6"/>
  </si>
  <si>
    <t>あり</t>
    <phoneticPr fontId="6"/>
  </si>
  <si>
    <t>なし</t>
    <phoneticPr fontId="6"/>
  </si>
  <si>
    <t>敷地（駐車場等）に太陽光発電を設置できる場所がある</t>
    <rPh sb="0" eb="2">
      <t>シキチ</t>
    </rPh>
    <rPh sb="3" eb="6">
      <t>チュウシャジョウ</t>
    </rPh>
    <rPh sb="6" eb="7">
      <t>ナド</t>
    </rPh>
    <rPh sb="9" eb="14">
      <t>タイヨウコウハツデン</t>
    </rPh>
    <rPh sb="15" eb="17">
      <t>セッチ</t>
    </rPh>
    <rPh sb="20" eb="22">
      <t>バショ</t>
    </rPh>
    <phoneticPr fontId="6"/>
  </si>
  <si>
    <r>
      <rPr>
        <b/>
        <sz val="11"/>
        <color rgb="FFFF0000"/>
        <rFont val="Meiryo UI"/>
        <family val="3"/>
        <charset val="128"/>
      </rPr>
      <t>属性情報「(4)建築物数」で回答した建築物全て</t>
    </r>
    <r>
      <rPr>
        <sz val="11"/>
        <rFont val="Meiryo UI"/>
        <family val="3"/>
        <charset val="128"/>
      </rPr>
      <t>について、以下の設問にご回答ください。</t>
    </r>
    <rPh sb="0" eb="4">
      <t>ゾクセイジョウホウ</t>
    </rPh>
    <rPh sb="8" eb="11">
      <t>ケンチクブツ</t>
    </rPh>
    <rPh sb="11" eb="12">
      <t>スウ</t>
    </rPh>
    <rPh sb="14" eb="16">
      <t>カイトウ</t>
    </rPh>
    <rPh sb="18" eb="21">
      <t>ケンチクブツ</t>
    </rPh>
    <rPh sb="21" eb="22">
      <t>スベ</t>
    </rPh>
    <rPh sb="28" eb="30">
      <t>イカ</t>
    </rPh>
    <rPh sb="31" eb="33">
      <t>セツモン</t>
    </rPh>
    <rPh sb="35" eb="37">
      <t>カイトウ</t>
    </rPh>
    <phoneticPr fontId="6"/>
  </si>
  <si>
    <r>
      <t>建築物とは、</t>
    </r>
    <r>
      <rPr>
        <b/>
        <sz val="11"/>
        <rFont val="Meiryo UI"/>
        <family val="3"/>
        <charset val="128"/>
      </rPr>
      <t>建築基準法</t>
    </r>
    <r>
      <rPr>
        <sz val="11"/>
        <rFont val="Meiryo UI"/>
        <family val="3"/>
        <charset val="128"/>
      </rPr>
      <t>上の定義に従うこととします。</t>
    </r>
    <phoneticPr fontId="6"/>
  </si>
  <si>
    <r>
      <t>政府実行計画の実施状況調査における</t>
    </r>
    <r>
      <rPr>
        <b/>
        <sz val="11"/>
        <rFont val="Meiryo UI"/>
        <family val="3"/>
        <charset val="128"/>
      </rPr>
      <t>「調査対象機関コード」ごと</t>
    </r>
    <r>
      <rPr>
        <sz val="11"/>
        <rFont val="Meiryo UI"/>
        <family val="3"/>
        <charset val="128"/>
      </rPr>
      <t>に一つの調査票でお答えください。</t>
    </r>
    <phoneticPr fontId="6"/>
  </si>
  <si>
    <t>A</t>
  </si>
  <si>
    <t>A</t>
    <phoneticPr fontId="6"/>
  </si>
  <si>
    <t>B</t>
  </si>
  <si>
    <t>B</t>
    <phoneticPr fontId="6"/>
  </si>
  <si>
    <t>C＋</t>
  </si>
  <si>
    <t>C＋</t>
    <phoneticPr fontId="6"/>
  </si>
  <si>
    <t>C－</t>
  </si>
  <si>
    <t>C－</t>
    <phoneticPr fontId="6"/>
  </si>
  <si>
    <t>判定レベル</t>
    <rPh sb="0" eb="2">
      <t>ハンテイ</t>
    </rPh>
    <phoneticPr fontId="6"/>
  </si>
  <si>
    <t>選択肢</t>
    <rPh sb="0" eb="3">
      <t>センタクシ</t>
    </rPh>
    <phoneticPr fontId="6"/>
  </si>
  <si>
    <t>◆判定基準</t>
    <rPh sb="1" eb="5">
      <t>ハンテイキジュン</t>
    </rPh>
    <phoneticPr fontId="6"/>
  </si>
  <si>
    <t>判定項目</t>
    <rPh sb="0" eb="4">
      <t>ハンテイコウモク</t>
    </rPh>
    <phoneticPr fontId="6"/>
  </si>
  <si>
    <t>◆判定レベル定義</t>
    <rPh sb="1" eb="3">
      <t>ハンテイ</t>
    </rPh>
    <rPh sb="6" eb="8">
      <t>テイギ</t>
    </rPh>
    <phoneticPr fontId="6"/>
  </si>
  <si>
    <t>定義</t>
    <rPh sb="0" eb="2">
      <t>テイギ</t>
    </rPh>
    <phoneticPr fontId="6"/>
  </si>
  <si>
    <t>判定レベル集計</t>
    <rPh sb="0" eb="2">
      <t>ハンテイ</t>
    </rPh>
    <rPh sb="5" eb="7">
      <t>シュウケイ</t>
    </rPh>
    <phoneticPr fontId="6"/>
  </si>
  <si>
    <t>【属性情報】</t>
    <phoneticPr fontId="6"/>
  </si>
  <si>
    <t>・新耐震基準：昭和56(1981)年6月1日以降の建築確認で適用されている耐震基準</t>
    <rPh sb="1" eb="6">
      <t>シンタイシンキジュン</t>
    </rPh>
    <phoneticPr fontId="4"/>
  </si>
  <si>
    <t>・旧耐震基準：昭和56(1981)年5月31日以前の建築確認で適用されていた耐震基準</t>
    <rPh sb="1" eb="2">
      <t>キュウ</t>
    </rPh>
    <rPh sb="2" eb="4">
      <t>タイシン</t>
    </rPh>
    <rPh sb="4" eb="6">
      <t>キジュン</t>
    </rPh>
    <rPh sb="24" eb="25">
      <t>マエ</t>
    </rPh>
    <phoneticPr fontId="4"/>
  </si>
  <si>
    <t>・建築物の柱に鋼板を巻く等、建築物の粘り強さ（靭性能）を確保する対策</t>
    <rPh sb="1" eb="4">
      <t>ケンチクブツ</t>
    </rPh>
    <rPh sb="5" eb="6">
      <t>ハシラ</t>
    </rPh>
    <rPh sb="7" eb="9">
      <t>コウバン</t>
    </rPh>
    <rPh sb="10" eb="11">
      <t>マ</t>
    </rPh>
    <rPh sb="12" eb="13">
      <t>ナド</t>
    </rPh>
    <rPh sb="14" eb="17">
      <t>ケンチクブツ</t>
    </rPh>
    <rPh sb="18" eb="19">
      <t>ネバ</t>
    </rPh>
    <rPh sb="20" eb="21">
      <t>ツヨ</t>
    </rPh>
    <rPh sb="23" eb="24">
      <t>ジン</t>
    </rPh>
    <rPh sb="24" eb="26">
      <t>セイノウ</t>
    </rPh>
    <rPh sb="28" eb="30">
      <t>カクホ</t>
    </rPh>
    <rPh sb="32" eb="34">
      <t>タイサク</t>
    </rPh>
    <phoneticPr fontId="6"/>
  </si>
  <si>
    <t>・建築物の壁、柱、梁の部材の補強や新設等、建築物の頑丈さ（強度）を向上させる対策</t>
    <rPh sb="1" eb="4">
      <t>ケンチクブツ</t>
    </rPh>
    <rPh sb="5" eb="6">
      <t>カベ</t>
    </rPh>
    <rPh sb="7" eb="8">
      <t>ハシラ</t>
    </rPh>
    <rPh sb="9" eb="10">
      <t>ハリ</t>
    </rPh>
    <rPh sb="11" eb="13">
      <t>ブザイ</t>
    </rPh>
    <rPh sb="14" eb="16">
      <t>ホキョウ</t>
    </rPh>
    <rPh sb="17" eb="19">
      <t>シンセツ</t>
    </rPh>
    <rPh sb="19" eb="20">
      <t>ナド</t>
    </rPh>
    <rPh sb="21" eb="24">
      <t>ケンチクブツ</t>
    </rPh>
    <rPh sb="25" eb="27">
      <t>ガンジョウ</t>
    </rPh>
    <rPh sb="29" eb="31">
      <t>キョウド</t>
    </rPh>
    <rPh sb="33" eb="35">
      <t>コウジョウ</t>
    </rPh>
    <rPh sb="38" eb="40">
      <t>タイサク</t>
    </rPh>
    <phoneticPr fontId="6"/>
  </si>
  <si>
    <t>・一部の階で耐震壁が抜けている場合や、構造種別が中間階で変わる場合等、</t>
    <rPh sb="1" eb="3">
      <t>イチブ</t>
    </rPh>
    <rPh sb="4" eb="5">
      <t>カイ</t>
    </rPh>
    <rPh sb="6" eb="8">
      <t>タイシン</t>
    </rPh>
    <rPh sb="8" eb="9">
      <t>カベ</t>
    </rPh>
    <rPh sb="10" eb="11">
      <t>ヌ</t>
    </rPh>
    <rPh sb="15" eb="17">
      <t>バアイ</t>
    </rPh>
    <rPh sb="19" eb="21">
      <t>コウゾウ</t>
    </rPh>
    <rPh sb="21" eb="23">
      <t>シュベツ</t>
    </rPh>
    <rPh sb="24" eb="26">
      <t>チュウカン</t>
    </rPh>
    <rPh sb="26" eb="27">
      <t>カイ</t>
    </rPh>
    <rPh sb="28" eb="29">
      <t>カ</t>
    </rPh>
    <rPh sb="31" eb="33">
      <t>バアイ</t>
    </rPh>
    <rPh sb="33" eb="34">
      <t>ナド</t>
    </rPh>
    <phoneticPr fontId="6"/>
  </si>
  <si>
    <t>　平面的・率面的なバランスの悪さを、壁の新設等により改善する対策</t>
    <rPh sb="1" eb="4">
      <t>ヘイメンテキ</t>
    </rPh>
    <rPh sb="5" eb="8">
      <t>リツメンテキ</t>
    </rPh>
    <rPh sb="14" eb="15">
      <t>ワル</t>
    </rPh>
    <rPh sb="18" eb="19">
      <t>カベ</t>
    </rPh>
    <rPh sb="20" eb="22">
      <t>シンセツ</t>
    </rPh>
    <rPh sb="22" eb="23">
      <t>ナド</t>
    </rPh>
    <rPh sb="26" eb="28">
      <t>カイゼン</t>
    </rPh>
    <rPh sb="30" eb="32">
      <t>タイサク</t>
    </rPh>
    <phoneticPr fontId="6"/>
  </si>
  <si>
    <t>（具体的な耐震改修工法の例）</t>
    <rPh sb="1" eb="4">
      <t>グタイテキ</t>
    </rPh>
    <rPh sb="5" eb="7">
      <t>タイシン</t>
    </rPh>
    <rPh sb="7" eb="9">
      <t>カイシュウ</t>
    </rPh>
    <rPh sb="9" eb="11">
      <t>コウホウ</t>
    </rPh>
    <rPh sb="12" eb="13">
      <t>レイ</t>
    </rPh>
    <phoneticPr fontId="6"/>
  </si>
  <si>
    <t>枠付き鉄骨ブレース補強、RC壁増設、増打ち壁、鋼板壁増設、そで壁補強、そで壁増打ち補強、</t>
    <rPh sb="0" eb="2">
      <t>ワクツ</t>
    </rPh>
    <rPh sb="3" eb="5">
      <t>テッコツ</t>
    </rPh>
    <rPh sb="9" eb="11">
      <t>ホキョウ</t>
    </rPh>
    <rPh sb="14" eb="15">
      <t>カベ</t>
    </rPh>
    <rPh sb="15" eb="17">
      <t>ゾウセツ</t>
    </rPh>
    <rPh sb="18" eb="19">
      <t>ゾウ</t>
    </rPh>
    <rPh sb="19" eb="20">
      <t>ウ</t>
    </rPh>
    <rPh sb="21" eb="22">
      <t>カベ</t>
    </rPh>
    <rPh sb="23" eb="25">
      <t>コウバン</t>
    </rPh>
    <rPh sb="25" eb="26">
      <t>ヘキ</t>
    </rPh>
    <rPh sb="26" eb="28">
      <t>ゾウセツ</t>
    </rPh>
    <rPh sb="31" eb="32">
      <t>カベ</t>
    </rPh>
    <rPh sb="32" eb="34">
      <t>ホキョウ</t>
    </rPh>
    <rPh sb="37" eb="38">
      <t>カベ</t>
    </rPh>
    <rPh sb="38" eb="39">
      <t>マ</t>
    </rPh>
    <rPh sb="39" eb="40">
      <t>ウ</t>
    </rPh>
    <rPh sb="41" eb="43">
      <t>ホキョウ</t>
    </rPh>
    <phoneticPr fontId="6"/>
  </si>
  <si>
    <t>外付けフレーム補強、バットレス補強、鋼板巻き立て補強、連続繊維巻き補強、RC巻き立て補強、</t>
    <rPh sb="0" eb="2">
      <t>ソトヅ</t>
    </rPh>
    <rPh sb="7" eb="9">
      <t>ホキョウ</t>
    </rPh>
    <rPh sb="15" eb="17">
      <t>ホキョウ</t>
    </rPh>
    <rPh sb="18" eb="20">
      <t>コウバン</t>
    </rPh>
    <rPh sb="20" eb="21">
      <t>マ</t>
    </rPh>
    <rPh sb="22" eb="23">
      <t>タ</t>
    </rPh>
    <rPh sb="24" eb="26">
      <t>ホキョウ</t>
    </rPh>
    <rPh sb="27" eb="29">
      <t>レンゾク</t>
    </rPh>
    <rPh sb="29" eb="31">
      <t>センイ</t>
    </rPh>
    <rPh sb="31" eb="32">
      <t>マ</t>
    </rPh>
    <rPh sb="33" eb="35">
      <t>ホキョウ</t>
    </rPh>
    <rPh sb="38" eb="39">
      <t>マ</t>
    </rPh>
    <rPh sb="40" eb="41">
      <t>タ</t>
    </rPh>
    <rPh sb="42" eb="44">
      <t>ホキョウ</t>
    </rPh>
    <phoneticPr fontId="6"/>
  </si>
  <si>
    <t>耐震スリットの新設、制震機構の組込、免震構造化</t>
    <rPh sb="0" eb="2">
      <t>タイシン</t>
    </rPh>
    <rPh sb="7" eb="9">
      <t>シンセツ</t>
    </rPh>
    <rPh sb="10" eb="14">
      <t>セイシンキコウ</t>
    </rPh>
    <rPh sb="15" eb="17">
      <t>クミコミ</t>
    </rPh>
    <rPh sb="18" eb="22">
      <t>メンシンコウゾウ</t>
    </rPh>
    <rPh sb="22" eb="23">
      <t>カ</t>
    </rPh>
    <phoneticPr fontId="6"/>
  </si>
  <si>
    <t>各設問の補足事項</t>
    <rPh sb="0" eb="3">
      <t>カクセツモン</t>
    </rPh>
    <rPh sb="4" eb="8">
      <t>ホソクジコウ</t>
    </rPh>
    <phoneticPr fontId="6"/>
  </si>
  <si>
    <t>その他備考</t>
    <rPh sb="2" eb="3">
      <t>タ</t>
    </rPh>
    <rPh sb="3" eb="5">
      <t>ビコウ</t>
    </rPh>
    <phoneticPr fontId="6"/>
  </si>
  <si>
    <t>設置可能性が高い</t>
    <rPh sb="0" eb="2">
      <t>セッチ</t>
    </rPh>
    <rPh sb="2" eb="4">
      <t>カノウ</t>
    </rPh>
    <rPh sb="4" eb="5">
      <t>セイ</t>
    </rPh>
    <rPh sb="6" eb="7">
      <t>タカ</t>
    </rPh>
    <phoneticPr fontId="6"/>
  </si>
  <si>
    <t>設置が難しい</t>
    <rPh sb="0" eb="2">
      <t>セッチ</t>
    </rPh>
    <rPh sb="3" eb="4">
      <t>ムズカ</t>
    </rPh>
    <phoneticPr fontId="6"/>
  </si>
  <si>
    <t>折板屋根</t>
    <rPh sb="0" eb="2">
      <t>セッパン</t>
    </rPh>
    <rPh sb="2" eb="4">
      <t>ヤネ</t>
    </rPh>
    <phoneticPr fontId="6"/>
  </si>
  <si>
    <t>―</t>
    <phoneticPr fontId="6"/>
  </si>
  <si>
    <t>×</t>
    <phoneticPr fontId="6"/>
  </si>
  <si>
    <r>
      <t>建築物が充たす
耐震基準</t>
    </r>
    <r>
      <rPr>
        <b/>
        <sz val="11"/>
        <rFont val="Meiryo UI"/>
        <family val="3"/>
        <charset val="128"/>
      </rPr>
      <t>※</t>
    </r>
    <rPh sb="1" eb="2">
      <t>チク</t>
    </rPh>
    <phoneticPr fontId="6"/>
  </si>
  <si>
    <t>その他の場合
具体的に</t>
    <rPh sb="2" eb="3">
      <t>タ</t>
    </rPh>
    <rPh sb="4" eb="5">
      <t>バ</t>
    </rPh>
    <phoneticPr fontId="6"/>
  </si>
  <si>
    <t>―</t>
  </si>
  <si>
    <t>参考）国土交通省「マンション耐震化マニュアル」</t>
    <rPh sb="0" eb="2">
      <t>サンコウ</t>
    </rPh>
    <rPh sb="3" eb="8">
      <t>コクドコウツウショウ</t>
    </rPh>
    <rPh sb="14" eb="16">
      <t>タイシン</t>
    </rPh>
    <rPh sb="16" eb="17">
      <t>カ</t>
    </rPh>
    <phoneticPr fontId="6"/>
  </si>
  <si>
    <t>敷地判定</t>
    <rPh sb="0" eb="2">
      <t>シキチ</t>
    </rPh>
    <rPh sb="2" eb="4">
      <t>ハンテイ</t>
    </rPh>
    <phoneticPr fontId="6"/>
  </si>
  <si>
    <t>○</t>
    <phoneticPr fontId="6"/>
  </si>
  <si>
    <t>敷地</t>
    <rPh sb="0" eb="2">
      <t>シキチ</t>
    </rPh>
    <phoneticPr fontId="6"/>
  </si>
  <si>
    <t>建築物</t>
    <rPh sb="0" eb="3">
      <t>ケンチクブツ</t>
    </rPh>
    <phoneticPr fontId="6"/>
  </si>
  <si>
    <t>各設問の判定レベル</t>
    <rPh sb="0" eb="1">
      <t>カク</t>
    </rPh>
    <rPh sb="1" eb="3">
      <t>セツモン</t>
    </rPh>
    <rPh sb="4" eb="6">
      <t>ハンテイ</t>
    </rPh>
    <phoneticPr fontId="6"/>
  </si>
  <si>
    <t>記載あり</t>
    <rPh sb="0" eb="2">
      <t>キサイ</t>
    </rPh>
    <phoneticPr fontId="6"/>
  </si>
  <si>
    <t>建築物の判定項目表</t>
    <rPh sb="0" eb="3">
      <t>ケンチクブツ</t>
    </rPh>
    <rPh sb="4" eb="6">
      <t>ハンテイ</t>
    </rPh>
    <rPh sb="6" eb="9">
      <t>コウモクヒョウ</t>
    </rPh>
    <phoneticPr fontId="6"/>
  </si>
  <si>
    <t>㎡未満</t>
    <phoneticPr fontId="6"/>
  </si>
  <si>
    <t>㎡以上</t>
    <phoneticPr fontId="6"/>
  </si>
  <si>
    <t>スレート屋根（大波スレート除く）</t>
    <rPh sb="4" eb="6">
      <t>ヤネ</t>
    </rPh>
    <rPh sb="7" eb="9">
      <t>オオナミ</t>
    </rPh>
    <rPh sb="13" eb="14">
      <t>ノゾ</t>
    </rPh>
    <phoneticPr fontId="4"/>
  </si>
  <si>
    <t>年以前</t>
    <rPh sb="0" eb="1">
      <t>ネン</t>
    </rPh>
    <rPh sb="1" eb="3">
      <t>イゼン</t>
    </rPh>
    <phoneticPr fontId="6"/>
  </si>
  <si>
    <t>年より先</t>
    <rPh sb="0" eb="1">
      <t>ネン</t>
    </rPh>
    <rPh sb="3" eb="4">
      <t>サキ</t>
    </rPh>
    <phoneticPr fontId="6"/>
  </si>
  <si>
    <t>簡易判定結果</t>
    <rPh sb="0" eb="4">
      <t>カンイハンテイ</t>
    </rPh>
    <rPh sb="4" eb="6">
      <t>ケッカ</t>
    </rPh>
    <phoneticPr fontId="6"/>
  </si>
  <si>
    <t>0401022</t>
    <phoneticPr fontId="6"/>
  </si>
  <si>
    <t>国営沖縄記念公園首里城公園</t>
  </si>
  <si>
    <t>石巻支所</t>
    <rPh sb="0" eb="2">
      <t>イシノマキ</t>
    </rPh>
    <rPh sb="2" eb="4">
      <t>シショ</t>
    </rPh>
    <phoneticPr fontId="1"/>
  </si>
  <si>
    <t>帰還環境整備センター</t>
    <rPh sb="0" eb="2">
      <t>キカン</t>
    </rPh>
    <rPh sb="2" eb="4">
      <t>カンキョウ</t>
    </rPh>
    <rPh sb="4" eb="6">
      <t>セイビ</t>
    </rPh>
    <phoneticPr fontId="1"/>
  </si>
  <si>
    <t>本省（含むスポーツ庁）部分</t>
  </si>
  <si>
    <t>白山資料保管所</t>
  </si>
  <si>
    <t>研究交流センター</t>
  </si>
  <si>
    <t>敦賀原子力事務所</t>
  </si>
  <si>
    <t>原子力損害賠償紛争解決センター　福島事務所</t>
  </si>
  <si>
    <t>原子力損害賠償紛争解決センター　福島事務所県北支所</t>
  </si>
  <si>
    <t>原子力損害賠償紛争解決センター　福島事務所いわき支所</t>
  </si>
  <si>
    <t>原子力損害賠償紛争解決センター　福島事務所相双支所</t>
  </si>
  <si>
    <t>原子力損害賠償紛争解決センター　福島事務所会津支所</t>
  </si>
  <si>
    <t>原子力損害賠償紛争解決センター　東京第一事務所</t>
  </si>
  <si>
    <t>原子力損害賠償紛争解決センター　東京第二事務所</t>
  </si>
  <si>
    <t>不動産・建設経済局</t>
    <rPh sb="0" eb="2">
      <t>フドウサン</t>
    </rPh>
    <rPh sb="2" eb="4">
      <t>ケンセツ</t>
    </rPh>
    <rPh sb="4" eb="7">
      <t>ケイザイキョク</t>
    </rPh>
    <phoneticPr fontId="2"/>
  </si>
  <si>
    <t>001</t>
    <phoneticPr fontId="6"/>
  </si>
  <si>
    <t>002</t>
    <phoneticPr fontId="6"/>
  </si>
  <si>
    <t>気象庁（本庁）大手町</t>
    <rPh sb="0" eb="3">
      <t>キショウチョウ</t>
    </rPh>
    <rPh sb="4" eb="6">
      <t>ホンチョウ</t>
    </rPh>
    <rPh sb="7" eb="10">
      <t>オオテマチ</t>
    </rPh>
    <phoneticPr fontId="2"/>
  </si>
  <si>
    <t>気象庁（本庁）虎ノ門</t>
    <rPh sb="0" eb="3">
      <t>キショウチョウ</t>
    </rPh>
    <rPh sb="4" eb="6">
      <t>ホンチョウ</t>
    </rPh>
    <rPh sb="7" eb="8">
      <t>トラ</t>
    </rPh>
    <rPh sb="9" eb="10">
      <t>モン</t>
    </rPh>
    <phoneticPr fontId="2"/>
  </si>
  <si>
    <t>有明海沿岸国道事務所</t>
  </si>
  <si>
    <t>佐賀河川事務所</t>
  </si>
  <si>
    <t>稚内自然保護官事務所</t>
    <rPh sb="0" eb="2">
      <t>ワッカナイ</t>
    </rPh>
    <rPh sb="2" eb="4">
      <t>シゼン</t>
    </rPh>
    <rPh sb="4" eb="6">
      <t>ホゴ</t>
    </rPh>
    <rPh sb="6" eb="7">
      <t>カン</t>
    </rPh>
    <rPh sb="7" eb="10">
      <t>ジムショ</t>
    </rPh>
    <phoneticPr fontId="3"/>
  </si>
  <si>
    <t>羽幌自然保護官事務所</t>
    <rPh sb="0" eb="2">
      <t>ハボロ</t>
    </rPh>
    <rPh sb="2" eb="4">
      <t>シゼン</t>
    </rPh>
    <rPh sb="4" eb="6">
      <t>ホゴ</t>
    </rPh>
    <rPh sb="6" eb="7">
      <t>カン</t>
    </rPh>
    <rPh sb="7" eb="10">
      <t>ジムショ</t>
    </rPh>
    <phoneticPr fontId="3"/>
  </si>
  <si>
    <t>大雪山国立公園管理事務所</t>
    <rPh sb="0" eb="3">
      <t>ダイセツザン</t>
    </rPh>
    <rPh sb="3" eb="5">
      <t>コクリツ</t>
    </rPh>
    <rPh sb="5" eb="7">
      <t>コウエン</t>
    </rPh>
    <rPh sb="7" eb="9">
      <t>カンリ</t>
    </rPh>
    <rPh sb="9" eb="11">
      <t>ジム</t>
    </rPh>
    <rPh sb="11" eb="12">
      <t>ショ</t>
    </rPh>
    <phoneticPr fontId="3"/>
  </si>
  <si>
    <t>大雪山国立公園管理事務所東川管理官事務所</t>
    <rPh sb="0" eb="3">
      <t>ダイセツザン</t>
    </rPh>
    <rPh sb="3" eb="5">
      <t>コクリツ</t>
    </rPh>
    <rPh sb="5" eb="7">
      <t>コウエン</t>
    </rPh>
    <rPh sb="7" eb="9">
      <t>カンリ</t>
    </rPh>
    <rPh sb="9" eb="11">
      <t>ジム</t>
    </rPh>
    <rPh sb="11" eb="12">
      <t>ショ</t>
    </rPh>
    <rPh sb="12" eb="14">
      <t>ヒガシカワ</t>
    </rPh>
    <rPh sb="14" eb="16">
      <t>カンリ</t>
    </rPh>
    <rPh sb="16" eb="17">
      <t>カン</t>
    </rPh>
    <rPh sb="17" eb="20">
      <t>ジムショ</t>
    </rPh>
    <phoneticPr fontId="3"/>
  </si>
  <si>
    <t>大雪山国立公園管理事務所上士幌管理官事務所</t>
    <rPh sb="0" eb="3">
      <t>ダイセツザン</t>
    </rPh>
    <rPh sb="3" eb="5">
      <t>コクリツ</t>
    </rPh>
    <rPh sb="5" eb="7">
      <t>コウエン</t>
    </rPh>
    <rPh sb="7" eb="9">
      <t>カンリ</t>
    </rPh>
    <rPh sb="9" eb="11">
      <t>ジム</t>
    </rPh>
    <rPh sb="11" eb="12">
      <t>ショ</t>
    </rPh>
    <rPh sb="12" eb="15">
      <t>カミシホロ</t>
    </rPh>
    <rPh sb="15" eb="17">
      <t>カンリ</t>
    </rPh>
    <rPh sb="17" eb="18">
      <t>カン</t>
    </rPh>
    <rPh sb="18" eb="21">
      <t>ジムショ</t>
    </rPh>
    <phoneticPr fontId="3"/>
  </si>
  <si>
    <t>支笏洞爺国立公園管理事務所</t>
    <rPh sb="0" eb="2">
      <t>シコツ</t>
    </rPh>
    <rPh sb="2" eb="4">
      <t>トウヤ</t>
    </rPh>
    <rPh sb="4" eb="6">
      <t>コクリツ</t>
    </rPh>
    <rPh sb="6" eb="8">
      <t>コウエン</t>
    </rPh>
    <rPh sb="8" eb="10">
      <t>カンリ</t>
    </rPh>
    <rPh sb="10" eb="12">
      <t>ジム</t>
    </rPh>
    <rPh sb="12" eb="13">
      <t>ショ</t>
    </rPh>
    <phoneticPr fontId="3"/>
  </si>
  <si>
    <t>支笏洞爺国立公園管理事務所洞爺湖管理官事務所</t>
    <rPh sb="0" eb="2">
      <t>シコツ</t>
    </rPh>
    <rPh sb="2" eb="4">
      <t>トウヤ</t>
    </rPh>
    <rPh sb="13" eb="16">
      <t>トウヤコ</t>
    </rPh>
    <rPh sb="16" eb="18">
      <t>カンリ</t>
    </rPh>
    <rPh sb="18" eb="19">
      <t>カン</t>
    </rPh>
    <rPh sb="19" eb="22">
      <t>ジムショ</t>
    </rPh>
    <phoneticPr fontId="3"/>
  </si>
  <si>
    <t>えりも自然保護官事務所</t>
    <rPh sb="3" eb="5">
      <t>シゼン</t>
    </rPh>
    <rPh sb="5" eb="7">
      <t>ホゴ</t>
    </rPh>
    <rPh sb="7" eb="8">
      <t>カン</t>
    </rPh>
    <rPh sb="8" eb="11">
      <t>ジムショ</t>
    </rPh>
    <phoneticPr fontId="3"/>
  </si>
  <si>
    <t>ウトロ自然保護官事務所</t>
    <rPh sb="3" eb="5">
      <t>シゼン</t>
    </rPh>
    <rPh sb="5" eb="7">
      <t>ホゴ</t>
    </rPh>
    <rPh sb="7" eb="8">
      <t>カン</t>
    </rPh>
    <rPh sb="8" eb="10">
      <t>ジム</t>
    </rPh>
    <rPh sb="10" eb="11">
      <t>ショ</t>
    </rPh>
    <phoneticPr fontId="3"/>
  </si>
  <si>
    <t>羅臼自然保護官事務所</t>
    <rPh sb="0" eb="2">
      <t>ラウス</t>
    </rPh>
    <rPh sb="2" eb="4">
      <t>シゼン</t>
    </rPh>
    <rPh sb="4" eb="7">
      <t>ホゴカン</t>
    </rPh>
    <rPh sb="7" eb="10">
      <t>ジムショ</t>
    </rPh>
    <phoneticPr fontId="3"/>
  </si>
  <si>
    <t>阿寒摩周国立公園管理事務所</t>
    <rPh sb="0" eb="2">
      <t>アカン</t>
    </rPh>
    <rPh sb="2" eb="4">
      <t>マシュウ</t>
    </rPh>
    <rPh sb="4" eb="6">
      <t>コクリツ</t>
    </rPh>
    <rPh sb="6" eb="8">
      <t>コウエン</t>
    </rPh>
    <rPh sb="8" eb="10">
      <t>カンリ</t>
    </rPh>
    <rPh sb="10" eb="13">
      <t>ジムショ</t>
    </rPh>
    <phoneticPr fontId="3"/>
  </si>
  <si>
    <t>阿寒摩周国立公園管理事務所阿寒湖管理官事務所</t>
    <rPh sb="0" eb="2">
      <t>アカン</t>
    </rPh>
    <rPh sb="2" eb="4">
      <t>マシュウ</t>
    </rPh>
    <rPh sb="4" eb="6">
      <t>コクリツ</t>
    </rPh>
    <rPh sb="6" eb="8">
      <t>コウエン</t>
    </rPh>
    <rPh sb="8" eb="10">
      <t>カンリ</t>
    </rPh>
    <rPh sb="10" eb="13">
      <t>ジムショ</t>
    </rPh>
    <rPh sb="13" eb="16">
      <t>アカンコ</t>
    </rPh>
    <rPh sb="16" eb="19">
      <t>カンリカン</t>
    </rPh>
    <rPh sb="19" eb="22">
      <t>ジムショ</t>
    </rPh>
    <phoneticPr fontId="3"/>
  </si>
  <si>
    <t>釧路湿原自然保護官事務所</t>
    <rPh sb="0" eb="2">
      <t>クシロ</t>
    </rPh>
    <rPh sb="2" eb="4">
      <t>シツゲン</t>
    </rPh>
    <rPh sb="4" eb="6">
      <t>シゼン</t>
    </rPh>
    <rPh sb="6" eb="9">
      <t>ホゴカン</t>
    </rPh>
    <rPh sb="9" eb="12">
      <t>ジムショ</t>
    </rPh>
    <phoneticPr fontId="3"/>
  </si>
  <si>
    <t>川湯エコミュージアムセンター、和琴フィールドハウス</t>
  </si>
  <si>
    <t>温根内ビジターセンター、塘路湖エコミュージアムセンター</t>
  </si>
  <si>
    <t>厚岸水鳥観察館、知床鳥獣保護区管理センター、濤沸湖水鳥・湿地センター</t>
  </si>
  <si>
    <t>沖縄原子力艦モニタリングセンター</t>
    <rPh sb="0" eb="2">
      <t>オキナワ</t>
    </rPh>
    <rPh sb="2" eb="5">
      <t>ゲンシリョク</t>
    </rPh>
    <rPh sb="5" eb="6">
      <t>カン</t>
    </rPh>
    <phoneticPr fontId="3"/>
  </si>
  <si>
    <t>機関名称</t>
    <rPh sb="0" eb="4">
      <t>キカンメイショウ</t>
    </rPh>
    <phoneticPr fontId="6"/>
  </si>
  <si>
    <t>7桁コードより自動表示</t>
    <phoneticPr fontId="6"/>
  </si>
  <si>
    <t>コードを入れても該当機関が表示されない場合、手入力</t>
    <phoneticPr fontId="6"/>
  </si>
  <si>
    <t>10桁コードより自動表示</t>
    <phoneticPr fontId="6"/>
  </si>
  <si>
    <t>回答方式</t>
    <rPh sb="0" eb="2">
      <t>カイトウ</t>
    </rPh>
    <rPh sb="2" eb="4">
      <t>ホウシキ</t>
    </rPh>
    <phoneticPr fontId="6"/>
  </si>
  <si>
    <t>平均積雪量</t>
  </si>
  <si>
    <t>―</t>
    <phoneticPr fontId="6"/>
  </si>
  <si>
    <t>建替え・改修計画の有無</t>
    <rPh sb="0" eb="2">
      <t>タテカ</t>
    </rPh>
    <rPh sb="4" eb="8">
      <t>カイシュウケイカク</t>
    </rPh>
    <rPh sb="9" eb="11">
      <t>ウム</t>
    </rPh>
    <phoneticPr fontId="6"/>
  </si>
  <si>
    <t>選択式</t>
    <rPh sb="0" eb="3">
      <t>センタクシキ</t>
    </rPh>
    <phoneticPr fontId="6"/>
  </si>
  <si>
    <t>建築物の空きスペースにおける太陽光発電設置可能性の簡易判定(自動判定）は、各設問における判定レベルが最も低いものに合わせて、全体の判定レベルが決定されます。</t>
    <rPh sb="0" eb="3">
      <t>ケンチクブツ</t>
    </rPh>
    <rPh sb="4" eb="5">
      <t>ア</t>
    </rPh>
    <rPh sb="14" eb="19">
      <t>タイヨウコウハツデン</t>
    </rPh>
    <rPh sb="19" eb="21">
      <t>セッチ</t>
    </rPh>
    <rPh sb="21" eb="24">
      <t>カノウセイ</t>
    </rPh>
    <rPh sb="25" eb="29">
      <t>カンイハンテイ</t>
    </rPh>
    <rPh sb="30" eb="32">
      <t>ジドウ</t>
    </rPh>
    <rPh sb="32" eb="34">
      <t>ハンテイ</t>
    </rPh>
    <rPh sb="37" eb="40">
      <t>カクセツモン</t>
    </rPh>
    <rPh sb="44" eb="46">
      <t>ハンテイ</t>
    </rPh>
    <rPh sb="50" eb="51">
      <t>モット</t>
    </rPh>
    <rPh sb="52" eb="53">
      <t>ヒク</t>
    </rPh>
    <rPh sb="57" eb="58">
      <t>ア</t>
    </rPh>
    <rPh sb="62" eb="64">
      <t>ゼンタイ</t>
    </rPh>
    <rPh sb="65" eb="67">
      <t>ハンテイ</t>
    </rPh>
    <rPh sb="71" eb="73">
      <t>ケッテイ</t>
    </rPh>
    <phoneticPr fontId="6"/>
  </si>
  <si>
    <t>【本ファイルのシート構成】</t>
    <rPh sb="1" eb="2">
      <t>ホン</t>
    </rPh>
    <rPh sb="10" eb="12">
      <t>コウセイ</t>
    </rPh>
    <phoneticPr fontId="6"/>
  </si>
  <si>
    <t>…回答する機関の属性（省庁名、調査対象機関コード、対象機関名称、建築物数）を記入するシート</t>
    <rPh sb="1" eb="3">
      <t>カイトウ</t>
    </rPh>
    <rPh sb="5" eb="7">
      <t>キカン</t>
    </rPh>
    <rPh sb="11" eb="14">
      <t>ショウチョウメイ</t>
    </rPh>
    <rPh sb="15" eb="21">
      <t>チョウサタイショウキカン</t>
    </rPh>
    <rPh sb="32" eb="35">
      <t>ケンチクブツ</t>
    </rPh>
    <rPh sb="35" eb="36">
      <t>スウ</t>
    </rPh>
    <rPh sb="38" eb="40">
      <t>キニュウ</t>
    </rPh>
    <phoneticPr fontId="6"/>
  </si>
  <si>
    <r>
      <rPr>
        <sz val="11"/>
        <rFont val="Meiryo UI"/>
        <family val="3"/>
        <charset val="128"/>
      </rPr>
      <t>※</t>
    </r>
    <r>
      <rPr>
        <b/>
        <sz val="11"/>
        <color rgb="FFFF0000"/>
        <rFont val="Meiryo UI"/>
        <family val="3"/>
        <charset val="128"/>
      </rPr>
      <t>調査回答時点の最新</t>
    </r>
    <r>
      <rPr>
        <sz val="11"/>
        <rFont val="Meiryo UI"/>
        <family val="3"/>
        <charset val="128"/>
      </rPr>
      <t>のデータを記入してください。</t>
    </r>
    <rPh sb="1" eb="3">
      <t>チョウサ</t>
    </rPh>
    <rPh sb="3" eb="5">
      <t>カイトウ</t>
    </rPh>
    <rPh sb="5" eb="7">
      <t>ジテン</t>
    </rPh>
    <rPh sb="8" eb="10">
      <t>サイシン</t>
    </rPh>
    <rPh sb="15" eb="17">
      <t>キニュウ</t>
    </rPh>
    <phoneticPr fontId="6"/>
  </si>
  <si>
    <r>
      <t>調査回答時点の最新</t>
    </r>
    <r>
      <rPr>
        <sz val="11"/>
        <rFont val="Meiryo UI"/>
        <family val="3"/>
        <charset val="128"/>
      </rPr>
      <t>のデータを記入してください。</t>
    </r>
    <rPh sb="0" eb="6">
      <t>チョウサカイトウジテン</t>
    </rPh>
    <rPh sb="7" eb="9">
      <t>サイシン</t>
    </rPh>
    <rPh sb="14" eb="16">
      <t>キニュウ</t>
    </rPh>
    <phoneticPr fontId="6"/>
  </si>
  <si>
    <t>都道府県</t>
    <rPh sb="0" eb="4">
      <t>トドウフケン</t>
    </rPh>
    <phoneticPr fontId="6"/>
  </si>
  <si>
    <t>市区町村</t>
    <rPh sb="0" eb="4">
      <t>シクチョウソン</t>
    </rPh>
    <phoneticPr fontId="6"/>
  </si>
  <si>
    <t>番地等</t>
    <rPh sb="0" eb="2">
      <t>バンチ</t>
    </rPh>
    <rPh sb="2" eb="3">
      <t>ナド</t>
    </rPh>
    <phoneticPr fontId="6"/>
  </si>
  <si>
    <t>cm</t>
    <phoneticPr fontId="6"/>
  </si>
  <si>
    <t>平均積雪量を
具体的に記入</t>
    <rPh sb="0" eb="4">
      <t>ヘイキンセキセツ</t>
    </rPh>
    <rPh sb="4" eb="5">
      <t>リョウ</t>
    </rPh>
    <rPh sb="7" eb="10">
      <t>グタイテキ</t>
    </rPh>
    <rPh sb="11" eb="13">
      <t>キニュウ</t>
    </rPh>
    <phoneticPr fontId="6"/>
  </si>
  <si>
    <t>傾斜屋根(瓦）</t>
    <rPh sb="0" eb="2">
      <t>ケイシャ</t>
    </rPh>
    <rPh sb="2" eb="4">
      <t>ヤネ</t>
    </rPh>
    <rPh sb="5" eb="6">
      <t>カワラ</t>
    </rPh>
    <phoneticPr fontId="6"/>
  </si>
  <si>
    <t>傾斜屋根（金属）</t>
    <rPh sb="0" eb="2">
      <t>ケイシャ</t>
    </rPh>
    <rPh sb="2" eb="4">
      <t>ヤネ</t>
    </rPh>
    <rPh sb="5" eb="7">
      <t>キンゾク</t>
    </rPh>
    <phoneticPr fontId="6"/>
  </si>
  <si>
    <t>空きスペースはあるが太陽光発電設備を設置できない他の要因があるか</t>
    <rPh sb="0" eb="1">
      <t>ア</t>
    </rPh>
    <rPh sb="10" eb="13">
      <t>タイヨウコウ</t>
    </rPh>
    <rPh sb="13" eb="15">
      <t>ハツデン</t>
    </rPh>
    <rPh sb="15" eb="17">
      <t>セツビ</t>
    </rPh>
    <rPh sb="18" eb="20">
      <t>セッチ</t>
    </rPh>
    <rPh sb="24" eb="25">
      <t>ホカ</t>
    </rPh>
    <rPh sb="26" eb="28">
      <t>ヨウイン</t>
    </rPh>
    <phoneticPr fontId="6"/>
  </si>
  <si>
    <t>（太陽光発電設備を設置できない要因の例）</t>
    <rPh sb="6" eb="8">
      <t>セツビ</t>
    </rPh>
    <rPh sb="9" eb="11">
      <t>セッチ</t>
    </rPh>
    <rPh sb="15" eb="17">
      <t>ヨウイン</t>
    </rPh>
    <rPh sb="18" eb="19">
      <t>レイ</t>
    </rPh>
    <phoneticPr fontId="6"/>
  </si>
  <si>
    <t>敷地（駐車場等）に太陽光発電設備を設置できる（可能性のある）スペースがある</t>
    <rPh sb="0" eb="2">
      <t>シキチ</t>
    </rPh>
    <rPh sb="3" eb="6">
      <t>チュウシャジョウ</t>
    </rPh>
    <rPh sb="6" eb="7">
      <t>ナド</t>
    </rPh>
    <rPh sb="9" eb="12">
      <t>タイヨウコウ</t>
    </rPh>
    <rPh sb="12" eb="14">
      <t>ハツデン</t>
    </rPh>
    <rPh sb="14" eb="16">
      <t>セツビ</t>
    </rPh>
    <rPh sb="17" eb="19">
      <t>セッチ</t>
    </rPh>
    <rPh sb="23" eb="25">
      <t>カノウ</t>
    </rPh>
    <rPh sb="25" eb="26">
      <t>セイ</t>
    </rPh>
    <phoneticPr fontId="6"/>
  </si>
  <si>
    <t>木造(W造)</t>
    <rPh sb="0" eb="2">
      <t>モクゾウ</t>
    </rPh>
    <rPh sb="4" eb="5">
      <t>ゾウ</t>
    </rPh>
    <phoneticPr fontId="6"/>
  </si>
  <si>
    <t>軽量鉄骨造(S造)</t>
    <rPh sb="0" eb="2">
      <t>ケイリョウ</t>
    </rPh>
    <rPh sb="2" eb="5">
      <t>テッコツゾウ</t>
    </rPh>
    <rPh sb="7" eb="8">
      <t>ゾウ</t>
    </rPh>
    <phoneticPr fontId="6"/>
  </si>
  <si>
    <t>重量鉄骨造(S造)</t>
    <rPh sb="0" eb="2">
      <t>ジュウリョウ</t>
    </rPh>
    <rPh sb="2" eb="5">
      <t>テッコツゾウ</t>
    </rPh>
    <phoneticPr fontId="6"/>
  </si>
  <si>
    <t>鉄筋コンクリート造(RC造)</t>
    <rPh sb="0" eb="2">
      <t>テッキン</t>
    </rPh>
    <rPh sb="8" eb="9">
      <t>ゾウ</t>
    </rPh>
    <phoneticPr fontId="6"/>
  </si>
  <si>
    <t>鉄骨鉄筋コンクリート造(SRC造)</t>
    <rPh sb="0" eb="2">
      <t>テッコツ</t>
    </rPh>
    <rPh sb="2" eb="4">
      <t>テッキン</t>
    </rPh>
    <rPh sb="10" eb="11">
      <t>ゾウ</t>
    </rPh>
    <phoneticPr fontId="6"/>
  </si>
  <si>
    <t>アルミ造(AL造)</t>
    <rPh sb="3" eb="4">
      <t>ゾウ</t>
    </rPh>
    <phoneticPr fontId="6"/>
  </si>
  <si>
    <t>コンクリート充填鋼管構造(CFT造)</t>
    <rPh sb="6" eb="10">
      <t>ジュウテンコウカン</t>
    </rPh>
    <rPh sb="10" eb="12">
      <t>コウゾウ</t>
    </rPh>
    <phoneticPr fontId="6"/>
  </si>
  <si>
    <t>コンクリートブロック造(CB造)</t>
    <rPh sb="10" eb="11">
      <t>ゾウ</t>
    </rPh>
    <phoneticPr fontId="6"/>
  </si>
  <si>
    <t>施設名称</t>
    <rPh sb="0" eb="4">
      <t>シセツメイショウ</t>
    </rPh>
    <phoneticPr fontId="6"/>
  </si>
  <si>
    <t>建築物名称</t>
    <rPh sb="0" eb="3">
      <t>ケンチクブツ</t>
    </rPh>
    <rPh sb="3" eb="5">
      <t>メイショウ</t>
    </rPh>
    <phoneticPr fontId="6"/>
  </si>
  <si>
    <t>(1)施設・建築物名称</t>
    <rPh sb="3" eb="5">
      <t>シセツ</t>
    </rPh>
    <rPh sb="6" eb="9">
      <t>ケンチクブツ</t>
    </rPh>
    <rPh sb="9" eb="11">
      <t>メイショウ</t>
    </rPh>
    <phoneticPr fontId="6"/>
  </si>
  <si>
    <t>【調査対象】</t>
    <rPh sb="1" eb="5">
      <t>チョウサタイショウ</t>
    </rPh>
    <phoneticPr fontId="6"/>
  </si>
  <si>
    <r>
      <t>調査対象：</t>
    </r>
    <r>
      <rPr>
        <b/>
        <sz val="11"/>
        <rFont val="Meiryo UI"/>
        <family val="3"/>
        <charset val="128"/>
      </rPr>
      <t>政府実行計画の対象建築物のうち、</t>
    </r>
    <r>
      <rPr>
        <b/>
        <sz val="11"/>
        <color rgb="FFFF0000"/>
        <rFont val="Meiryo UI"/>
        <family val="3"/>
        <charset val="128"/>
      </rPr>
      <t>政府が所管する建築物</t>
    </r>
    <r>
      <rPr>
        <sz val="11"/>
        <rFont val="Meiryo UI"/>
        <family val="3"/>
        <charset val="128"/>
      </rPr>
      <t>。</t>
    </r>
    <rPh sb="14" eb="17">
      <t>ケンチクブツ</t>
    </rPh>
    <rPh sb="21" eb="23">
      <t>セイフ</t>
    </rPh>
    <rPh sb="24" eb="26">
      <t>ショカン</t>
    </rPh>
    <rPh sb="28" eb="31">
      <t>ケンチクブツ</t>
    </rPh>
    <phoneticPr fontId="6"/>
  </si>
  <si>
    <t>本ファイルは以下6シートで構成されています。「調査表１」、「調査表２」シートに回答を記入してください。</t>
    <rPh sb="0" eb="1">
      <t>ホン</t>
    </rPh>
    <rPh sb="6" eb="8">
      <t>イカ</t>
    </rPh>
    <rPh sb="13" eb="15">
      <t>コウセイ</t>
    </rPh>
    <rPh sb="23" eb="26">
      <t>チョウサヒョウ</t>
    </rPh>
    <rPh sb="30" eb="33">
      <t>チョウサヒョウ</t>
    </rPh>
    <rPh sb="39" eb="41">
      <t>カイトウ</t>
    </rPh>
    <rPh sb="42" eb="44">
      <t>キニュウ</t>
    </rPh>
    <phoneticPr fontId="6"/>
  </si>
  <si>
    <t>調査票２</t>
    <rPh sb="0" eb="3">
      <t>チョウサヒョウ</t>
    </rPh>
    <phoneticPr fontId="6"/>
  </si>
  <si>
    <t>調査票２の回答にあたっては、以下の設問ごとの補足事項を御確認ください。</t>
    <rPh sb="0" eb="3">
      <t>チョウサヒョウ</t>
    </rPh>
    <rPh sb="5" eb="7">
      <t>カイトウ</t>
    </rPh>
    <rPh sb="14" eb="16">
      <t>イカ</t>
    </rPh>
    <rPh sb="17" eb="19">
      <t>セツモン</t>
    </rPh>
    <rPh sb="22" eb="26">
      <t>ホソクジコウ</t>
    </rPh>
    <rPh sb="27" eb="28">
      <t>ゴ</t>
    </rPh>
    <rPh sb="28" eb="30">
      <t>カクニン</t>
    </rPh>
    <phoneticPr fontId="6"/>
  </si>
  <si>
    <t>…「調査票２」の設問について、補足説明を記載しているシート</t>
    <rPh sb="2" eb="5">
      <t>チョウサヒョウ</t>
    </rPh>
    <rPh sb="8" eb="10">
      <t>セツモン</t>
    </rPh>
    <rPh sb="15" eb="17">
      <t>ホソク</t>
    </rPh>
    <rPh sb="17" eb="19">
      <t>セツメイ</t>
    </rPh>
    <rPh sb="20" eb="22">
      <t>キサイ</t>
    </rPh>
    <phoneticPr fontId="6"/>
  </si>
  <si>
    <t>…本調査の調査対象、回答方法、提出・問合せ先を記載しているシート</t>
    <rPh sb="1" eb="4">
      <t>ホンチョウサ</t>
    </rPh>
    <rPh sb="5" eb="9">
      <t>チョウサタイショウ</t>
    </rPh>
    <rPh sb="10" eb="14">
      <t>カイトウホウホウ</t>
    </rPh>
    <rPh sb="15" eb="17">
      <t>テイシュツ</t>
    </rPh>
    <rPh sb="18" eb="20">
      <t>トイアワ</t>
    </rPh>
    <rPh sb="21" eb="22">
      <t>サキ</t>
    </rPh>
    <rPh sb="23" eb="25">
      <t>キサイ</t>
    </rPh>
    <phoneticPr fontId="6"/>
  </si>
  <si>
    <t>建築基準法 第1章 第二条一 建築物 ※抜粋
土地に定着する工作物のうち、屋根及び柱若しくは壁を有するもの（これに類する構造のものを含む。）</t>
    <rPh sb="20" eb="22">
      <t>バッスイ</t>
    </rPh>
    <phoneticPr fontId="6"/>
  </si>
  <si>
    <t>（参考）判定基準</t>
    <rPh sb="1" eb="3">
      <t>サンコウ</t>
    </rPh>
    <rPh sb="4" eb="8">
      <t>ハンテイキジュン</t>
    </rPh>
    <phoneticPr fontId="6"/>
  </si>
  <si>
    <t>記入要領①</t>
    <rPh sb="0" eb="4">
      <t>キニュウヨウリョウ</t>
    </rPh>
    <phoneticPr fontId="6"/>
  </si>
  <si>
    <t>記入要領②</t>
    <rPh sb="0" eb="2">
      <t>キニュウ</t>
    </rPh>
    <rPh sb="2" eb="4">
      <t>ヨウリョウ</t>
    </rPh>
    <phoneticPr fontId="6"/>
  </si>
  <si>
    <t>…太陽光発電設備設置可能性の簡易判定について、判定基準の説明を記載しているシート</t>
    <rPh sb="6" eb="8">
      <t>セツビ</t>
    </rPh>
    <rPh sb="23" eb="25">
      <t>ハンテイ</t>
    </rPh>
    <rPh sb="25" eb="27">
      <t>キジュン</t>
    </rPh>
    <rPh sb="28" eb="30">
      <t>セツメイ</t>
    </rPh>
    <rPh sb="31" eb="33">
      <t>キサイ</t>
    </rPh>
    <phoneticPr fontId="6"/>
  </si>
  <si>
    <t>各建築物の調査回答から、以下の4段階で太陽光発電設備設置可能性の簡易判定結果を自動表示します。</t>
    <rPh sb="5" eb="7">
      <t>チョウサ</t>
    </rPh>
    <rPh sb="7" eb="9">
      <t>カイトウ</t>
    </rPh>
    <rPh sb="12" eb="14">
      <t>イカ</t>
    </rPh>
    <rPh sb="19" eb="24">
      <t>タイヨウコウハツデン</t>
    </rPh>
    <rPh sb="24" eb="26">
      <t>セツビ</t>
    </rPh>
    <rPh sb="26" eb="28">
      <t>セッチ</t>
    </rPh>
    <rPh sb="28" eb="31">
      <t>カノウセイ</t>
    </rPh>
    <rPh sb="32" eb="34">
      <t>カンイ</t>
    </rPh>
    <rPh sb="34" eb="36">
      <t>ハンテイ</t>
    </rPh>
    <rPh sb="36" eb="38">
      <t>ケッカ</t>
    </rPh>
    <rPh sb="39" eb="43">
      <t>ジドウヒョウジ</t>
    </rPh>
    <phoneticPr fontId="6"/>
  </si>
  <si>
    <t>設置可能性は高いが、懸念事項あり</t>
    <rPh sb="0" eb="5">
      <t>セッチカノウセイ</t>
    </rPh>
    <rPh sb="6" eb="7">
      <t>タカ</t>
    </rPh>
    <rPh sb="10" eb="12">
      <t>ケネン</t>
    </rPh>
    <rPh sb="12" eb="14">
      <t>ジコウ</t>
    </rPh>
    <phoneticPr fontId="6"/>
  </si>
  <si>
    <t>設置が難しい（技術的要因）</t>
    <rPh sb="0" eb="2">
      <t>セッチ</t>
    </rPh>
    <rPh sb="3" eb="4">
      <t>ムズカ</t>
    </rPh>
    <rPh sb="7" eb="10">
      <t>ギジュツテキ</t>
    </rPh>
    <rPh sb="10" eb="12">
      <t>ヨウイン</t>
    </rPh>
    <phoneticPr fontId="6"/>
  </si>
  <si>
    <t>設置が難しい（その他の要因）</t>
    <rPh sb="0" eb="2">
      <t>セッチ</t>
    </rPh>
    <rPh sb="3" eb="4">
      <t>ムズカ</t>
    </rPh>
    <rPh sb="9" eb="10">
      <t>タ</t>
    </rPh>
    <rPh sb="11" eb="13">
      <t>ヨウイン</t>
    </rPh>
    <phoneticPr fontId="6"/>
  </si>
  <si>
    <t>以下の2段階で太陽光発電設備設置可能性の簡易判定結果を自動表示します。</t>
    <rPh sb="10" eb="12">
      <t>ハツデン</t>
    </rPh>
    <rPh sb="12" eb="14">
      <t>セツビ</t>
    </rPh>
    <phoneticPr fontId="6"/>
  </si>
  <si>
    <t>設置可能性あり</t>
    <rPh sb="0" eb="2">
      <t>セッチ</t>
    </rPh>
    <rPh sb="2" eb="5">
      <t>カノウセイ</t>
    </rPh>
    <phoneticPr fontId="6"/>
  </si>
  <si>
    <r>
      <t>本調査では、</t>
    </r>
    <r>
      <rPr>
        <b/>
        <sz val="11"/>
        <rFont val="Meiryo UI"/>
        <family val="3"/>
        <charset val="128"/>
      </rPr>
      <t>調査回答時点の最新</t>
    </r>
    <r>
      <rPr>
        <sz val="11"/>
        <rFont val="Meiryo UI"/>
        <family val="3"/>
        <charset val="128"/>
      </rPr>
      <t>の状況をお答えください。</t>
    </r>
    <rPh sb="6" eb="10">
      <t>チョウサカイトウ</t>
    </rPh>
    <rPh sb="10" eb="12">
      <t>ジテン</t>
    </rPh>
    <rPh sb="13" eb="15">
      <t>サイシン</t>
    </rPh>
    <phoneticPr fontId="6"/>
  </si>
  <si>
    <t>建築基準法で定められる以下の耐震基準のうち、当該建築物が満たす基準を選択してください。</t>
    <rPh sb="0" eb="5">
      <t>ケンチクキジュンホウ</t>
    </rPh>
    <rPh sb="6" eb="7">
      <t>サダ</t>
    </rPh>
    <rPh sb="11" eb="13">
      <t>イカ</t>
    </rPh>
    <rPh sb="14" eb="16">
      <t>タイシン</t>
    </rPh>
    <rPh sb="16" eb="18">
      <t>キジュン</t>
    </rPh>
    <rPh sb="22" eb="24">
      <t>トウガイ</t>
    </rPh>
    <rPh sb="24" eb="27">
      <t>ケンチクブツ</t>
    </rPh>
    <rPh sb="28" eb="29">
      <t>ミ</t>
    </rPh>
    <rPh sb="31" eb="33">
      <t>キジュン</t>
    </rPh>
    <rPh sb="34" eb="36">
      <t>センタク</t>
    </rPh>
    <phoneticPr fontId="6"/>
  </si>
  <si>
    <t>※耐震対策の例</t>
    <rPh sb="6" eb="7">
      <t>レイ</t>
    </rPh>
    <phoneticPr fontId="6"/>
  </si>
  <si>
    <t>なお、旧耐震基準の場合、耐震対策を実施済の場合は「旧耐震基準（耐震対策実施済）」、耐震対策を実施していない場合は「旧耐震基準（耐震対策未実施）」を選択してください。</t>
    <rPh sb="3" eb="8">
      <t>キュウタイシンキジュン</t>
    </rPh>
    <rPh sb="9" eb="11">
      <t>バアイ</t>
    </rPh>
    <rPh sb="12" eb="14">
      <t>タイシン</t>
    </rPh>
    <rPh sb="14" eb="16">
      <t>タイサク</t>
    </rPh>
    <rPh sb="17" eb="19">
      <t>ジッシ</t>
    </rPh>
    <rPh sb="19" eb="20">
      <t>ス</t>
    </rPh>
    <rPh sb="21" eb="23">
      <t>バアイ</t>
    </rPh>
    <rPh sb="41" eb="43">
      <t>タイシン</t>
    </rPh>
    <rPh sb="43" eb="45">
      <t>タイサク</t>
    </rPh>
    <rPh sb="46" eb="48">
      <t>ジッシ</t>
    </rPh>
    <rPh sb="53" eb="55">
      <t>バアイ</t>
    </rPh>
    <rPh sb="67" eb="68">
      <t>ミ</t>
    </rPh>
    <rPh sb="68" eb="70">
      <t>ジッシ</t>
    </rPh>
    <rPh sb="73" eb="75">
      <t>センタク</t>
    </rPh>
    <phoneticPr fontId="6"/>
  </si>
  <si>
    <t>空きスペースの面積から太陽光発電設備の設置可能容量目安を自動算出します。
（発電容量1kWの太陽光パネルにつき8㎡のスペースを必要とすると想定）</t>
    <rPh sb="0" eb="1">
      <t>ア</t>
    </rPh>
    <rPh sb="7" eb="9">
      <t>メンセキ</t>
    </rPh>
    <rPh sb="11" eb="14">
      <t>タイヨウコウ</t>
    </rPh>
    <rPh sb="14" eb="16">
      <t>ハツデン</t>
    </rPh>
    <rPh sb="16" eb="18">
      <t>セツビ</t>
    </rPh>
    <rPh sb="19" eb="21">
      <t>セッチ</t>
    </rPh>
    <rPh sb="21" eb="23">
      <t>カノウ</t>
    </rPh>
    <rPh sb="23" eb="25">
      <t>ヨウリョウ</t>
    </rPh>
    <rPh sb="25" eb="27">
      <t>メヤス</t>
    </rPh>
    <rPh sb="28" eb="30">
      <t>ジドウ</t>
    </rPh>
    <rPh sb="30" eb="32">
      <t>サンシュツ</t>
    </rPh>
    <phoneticPr fontId="6"/>
  </si>
  <si>
    <t>緊急避難場所に指定されており、太陽光発電設備を設置することでその用途を満たすことができない。</t>
    <rPh sb="0" eb="6">
      <t>キンキュウヒナンバショ</t>
    </rPh>
    <rPh sb="7" eb="9">
      <t>シテイ</t>
    </rPh>
    <rPh sb="15" eb="18">
      <t>タイヨウコウ</t>
    </rPh>
    <rPh sb="18" eb="20">
      <t>ハツデン</t>
    </rPh>
    <rPh sb="20" eb="22">
      <t>セツビ</t>
    </rPh>
    <rPh sb="23" eb="25">
      <t>セッチ</t>
    </rPh>
    <rPh sb="32" eb="34">
      <t>ヨウト</t>
    </rPh>
    <rPh sb="35" eb="36">
      <t>ミ</t>
    </rPh>
    <phoneticPr fontId="4"/>
  </si>
  <si>
    <t>(2)住所</t>
    <phoneticPr fontId="6"/>
  </si>
  <si>
    <t>記入式
（数値）</t>
    <rPh sb="0" eb="2">
      <t>キニュウ</t>
    </rPh>
    <rPh sb="2" eb="3">
      <t>シキ</t>
    </rPh>
    <rPh sb="5" eb="7">
      <t>スウチ</t>
    </rPh>
    <phoneticPr fontId="11"/>
  </si>
  <si>
    <t>調査票１</t>
    <rPh sb="0" eb="3">
      <t>チョウサヒョウ</t>
    </rPh>
    <phoneticPr fontId="6"/>
  </si>
  <si>
    <t>建築物判定</t>
    <rPh sb="0" eb="3">
      <t>ケンチクブツ</t>
    </rPh>
    <rPh sb="3" eb="5">
      <t>ハンテイ</t>
    </rPh>
    <phoneticPr fontId="6"/>
  </si>
  <si>
    <t>記入式（テキスト）</t>
    <phoneticPr fontId="6"/>
  </si>
  <si>
    <t>―</t>
    <phoneticPr fontId="6"/>
  </si>
  <si>
    <t>【太陽光発電設備の設置可能性に関する調査項目】</t>
    <rPh sb="1" eb="4">
      <t>タイヨウコウ</t>
    </rPh>
    <rPh sb="4" eb="6">
      <t>ハツデン</t>
    </rPh>
    <rPh sb="6" eb="8">
      <t>セツビ</t>
    </rPh>
    <rPh sb="9" eb="11">
      <t>セッチ</t>
    </rPh>
    <rPh sb="11" eb="13">
      <t>カノウ</t>
    </rPh>
    <rPh sb="13" eb="14">
      <t>セイ</t>
    </rPh>
    <rPh sb="15" eb="16">
      <t>カン</t>
    </rPh>
    <rPh sb="18" eb="20">
      <t>チョウサ</t>
    </rPh>
    <rPh sb="20" eb="22">
      <t>コウモク</t>
    </rPh>
    <phoneticPr fontId="2"/>
  </si>
  <si>
    <t>…建築物ごとに、太陽光発電設備の設置可能性に関する調査項目を記入するシート</t>
    <rPh sb="1" eb="4">
      <t>ケンチクブツ</t>
    </rPh>
    <rPh sb="8" eb="11">
      <t>タイヨウコウ</t>
    </rPh>
    <rPh sb="11" eb="13">
      <t>ハツデン</t>
    </rPh>
    <rPh sb="13" eb="15">
      <t>セツビ</t>
    </rPh>
    <rPh sb="16" eb="18">
      <t>セッチ</t>
    </rPh>
    <rPh sb="18" eb="20">
      <t>カノウ</t>
    </rPh>
    <rPh sb="20" eb="21">
      <t>セイ</t>
    </rPh>
    <rPh sb="22" eb="23">
      <t>カカ</t>
    </rPh>
    <rPh sb="25" eb="27">
      <t>チョウサ</t>
    </rPh>
    <rPh sb="27" eb="29">
      <t>コウモク</t>
    </rPh>
    <rPh sb="30" eb="32">
      <t>キニュウ</t>
    </rPh>
    <phoneticPr fontId="6"/>
  </si>
  <si>
    <t>旧耐震基準（耐震対策実施済）</t>
    <rPh sb="0" eb="1">
      <t>キュウ</t>
    </rPh>
    <rPh sb="1" eb="3">
      <t>タイシン</t>
    </rPh>
    <rPh sb="3" eb="5">
      <t>キジュン</t>
    </rPh>
    <rPh sb="6" eb="8">
      <t>タイシン</t>
    </rPh>
    <rPh sb="8" eb="10">
      <t>タイサク</t>
    </rPh>
    <rPh sb="10" eb="12">
      <t>ジッシ</t>
    </rPh>
    <rPh sb="12" eb="13">
      <t>スミ</t>
    </rPh>
    <phoneticPr fontId="6"/>
  </si>
  <si>
    <t>旧耐震基準（耐震対策未実施）</t>
    <phoneticPr fontId="6"/>
  </si>
  <si>
    <t>0cm～100cm未満</t>
    <rPh sb="9" eb="11">
      <t>ミマン</t>
    </rPh>
    <phoneticPr fontId="6"/>
  </si>
  <si>
    <t>100cm～150cm未満</t>
    <rPh sb="11" eb="13">
      <t>ミマン</t>
    </rPh>
    <phoneticPr fontId="6"/>
  </si>
  <si>
    <t>150cm～200cm未満</t>
    <rPh sb="11" eb="13">
      <t>ミマン</t>
    </rPh>
    <phoneticPr fontId="6"/>
  </si>
  <si>
    <t>200cm以上</t>
    <rPh sb="5" eb="7">
      <t>イジョウ</t>
    </rPh>
    <phoneticPr fontId="6"/>
  </si>
  <si>
    <t>(3)
竣工年</t>
    <rPh sb="4" eb="7">
      <t>シュンコウネン</t>
    </rPh>
    <phoneticPr fontId="6"/>
  </si>
  <si>
    <t xml:space="preserve">(4)
地上階数
</t>
    <phoneticPr fontId="6"/>
  </si>
  <si>
    <t>(5)
建築面積</t>
    <phoneticPr fontId="6"/>
  </si>
  <si>
    <t>(7)建築物の
耐震対策</t>
    <rPh sb="3" eb="6">
      <t>ケンチクブツ</t>
    </rPh>
    <rPh sb="8" eb="10">
      <t>タイシン</t>
    </rPh>
    <rPh sb="10" eb="12">
      <t>タイサク</t>
    </rPh>
    <phoneticPr fontId="6"/>
  </si>
  <si>
    <t>(8)建築物の立地環境</t>
    <rPh sb="3" eb="6">
      <t>ケンチクブツ</t>
    </rPh>
    <rPh sb="7" eb="9">
      <t>リッチ</t>
    </rPh>
    <rPh sb="9" eb="11">
      <t>カンキョウ</t>
    </rPh>
    <phoneticPr fontId="6"/>
  </si>
  <si>
    <t>(9)太陽光発電設備の導入状況
（調査回答時点の最新状況）</t>
    <rPh sb="3" eb="8">
      <t>タイヨウコウハツデン</t>
    </rPh>
    <rPh sb="8" eb="10">
      <t>セツビ</t>
    </rPh>
    <rPh sb="11" eb="15">
      <t>ドウニュウジョウキョウ</t>
    </rPh>
    <rPh sb="17" eb="19">
      <t>チョウサ</t>
    </rPh>
    <rPh sb="19" eb="21">
      <t>カイトウ</t>
    </rPh>
    <rPh sb="21" eb="23">
      <t>ジテン</t>
    </rPh>
    <rPh sb="24" eb="26">
      <t>サイシン</t>
    </rPh>
    <rPh sb="26" eb="28">
      <t>ジョウキョウ</t>
    </rPh>
    <phoneticPr fontId="6"/>
  </si>
  <si>
    <t>(11)建築物の屋根や屋上の空きスペース</t>
    <rPh sb="4" eb="7">
      <t>ケンチクブツ</t>
    </rPh>
    <rPh sb="8" eb="10">
      <t>ヤネ</t>
    </rPh>
    <rPh sb="11" eb="13">
      <t>オクジョウ</t>
    </rPh>
    <rPh sb="14" eb="15">
      <t>ア</t>
    </rPh>
    <phoneticPr fontId="6"/>
  </si>
  <si>
    <t>(12)周辺環境状況</t>
    <rPh sb="4" eb="8">
      <t>シュウヘンカンキョウ</t>
    </rPh>
    <rPh sb="8" eb="10">
      <t>ジョウキョウ</t>
    </rPh>
    <phoneticPr fontId="6"/>
  </si>
  <si>
    <t>(13)敷地情報</t>
    <rPh sb="4" eb="6">
      <t>シキチ</t>
    </rPh>
    <rPh sb="6" eb="8">
      <t>ジョウホウ</t>
    </rPh>
    <phoneticPr fontId="6"/>
  </si>
  <si>
    <t>(14)備考</t>
    <rPh sb="4" eb="6">
      <t>ビコウ</t>
    </rPh>
    <phoneticPr fontId="6"/>
  </si>
  <si>
    <t>(7)
建築物の耐震対策</t>
    <rPh sb="4" eb="7">
      <t>ケンチクブツ</t>
    </rPh>
    <rPh sb="8" eb="10">
      <t>タイシン</t>
    </rPh>
    <rPh sb="10" eb="12">
      <t>タイサク</t>
    </rPh>
    <phoneticPr fontId="6"/>
  </si>
  <si>
    <t>(8)
海岸からの距離</t>
    <rPh sb="4" eb="6">
      <t>カイガン</t>
    </rPh>
    <rPh sb="9" eb="11">
      <t>キョリ</t>
    </rPh>
    <phoneticPr fontId="6"/>
  </si>
  <si>
    <t>(8)
平均積雪量</t>
    <rPh sb="4" eb="9">
      <t>ヘイキンセキセツリョウ</t>
    </rPh>
    <phoneticPr fontId="6"/>
  </si>
  <si>
    <t>(10)
建替え・改修計画、
予定年</t>
    <rPh sb="5" eb="7">
      <t>タテカ</t>
    </rPh>
    <rPh sb="9" eb="13">
      <t>カイシュウケイカク</t>
    </rPh>
    <rPh sb="15" eb="18">
      <t>ヨテイネン</t>
    </rPh>
    <phoneticPr fontId="6"/>
  </si>
  <si>
    <t>(11)
空きスペースの面積</t>
    <rPh sb="5" eb="6">
      <t>ア</t>
    </rPh>
    <rPh sb="12" eb="14">
      <t>メンセキ</t>
    </rPh>
    <phoneticPr fontId="6"/>
  </si>
  <si>
    <t>(11)
屋根形状</t>
    <rPh sb="5" eb="9">
      <t>ヤネケイジョウ</t>
    </rPh>
    <phoneticPr fontId="6"/>
  </si>
  <si>
    <t>(11)
その他備考</t>
    <rPh sb="7" eb="8">
      <t>タ</t>
    </rPh>
    <rPh sb="8" eb="10">
      <t>ビコウ</t>
    </rPh>
    <phoneticPr fontId="6"/>
  </si>
  <si>
    <t>(12)
年間を通じて日影になるか</t>
    <rPh sb="5" eb="7">
      <t>ネンカン</t>
    </rPh>
    <rPh sb="8" eb="9">
      <t>ツウ</t>
    </rPh>
    <rPh sb="11" eb="13">
      <t>ヒカゲ</t>
    </rPh>
    <phoneticPr fontId="6"/>
  </si>
  <si>
    <t>(12)太陽光発電設備を設置できない他の要因</t>
    <rPh sb="4" eb="7">
      <t>タイヨウコウ</t>
    </rPh>
    <rPh sb="7" eb="9">
      <t>ハツデン</t>
    </rPh>
    <rPh sb="9" eb="11">
      <t>セツビ</t>
    </rPh>
    <rPh sb="12" eb="14">
      <t>セッチ</t>
    </rPh>
    <rPh sb="18" eb="19">
      <t>ホカ</t>
    </rPh>
    <rPh sb="20" eb="22">
      <t>ヨウイン</t>
    </rPh>
    <phoneticPr fontId="6"/>
  </si>
  <si>
    <t>(7)建築物の耐震対策</t>
    <rPh sb="3" eb="6">
      <t>ケンチクブツ</t>
    </rPh>
    <rPh sb="7" eb="9">
      <t>タイシン</t>
    </rPh>
    <rPh sb="9" eb="11">
      <t>タイサク</t>
    </rPh>
    <phoneticPr fontId="6"/>
  </si>
  <si>
    <t>(8)海岸からの距離</t>
    <rPh sb="3" eb="5">
      <t>カイガン</t>
    </rPh>
    <rPh sb="8" eb="10">
      <t>キョリ</t>
    </rPh>
    <phoneticPr fontId="6"/>
  </si>
  <si>
    <t>(8)平均積雪量</t>
    <rPh sb="3" eb="8">
      <t>ヘイキンセキセツリョウ</t>
    </rPh>
    <phoneticPr fontId="6"/>
  </si>
  <si>
    <t>(10)建替え・改修計画有無</t>
    <rPh sb="4" eb="6">
      <t>タテカ</t>
    </rPh>
    <rPh sb="8" eb="12">
      <t>カイシュウケイカク</t>
    </rPh>
    <rPh sb="12" eb="14">
      <t>ウム</t>
    </rPh>
    <phoneticPr fontId="6"/>
  </si>
  <si>
    <t>(11)空きスペースの面積</t>
    <rPh sb="4" eb="5">
      <t>ア</t>
    </rPh>
    <rPh sb="11" eb="13">
      <t>メンセキ</t>
    </rPh>
    <phoneticPr fontId="6"/>
  </si>
  <si>
    <t>(11)屋根形状</t>
    <rPh sb="4" eb="8">
      <t>ヤネケイジョウ</t>
    </rPh>
    <phoneticPr fontId="6"/>
  </si>
  <si>
    <t>(11)その他備考</t>
    <rPh sb="6" eb="7">
      <t>タ</t>
    </rPh>
    <rPh sb="7" eb="9">
      <t>ビコウ</t>
    </rPh>
    <phoneticPr fontId="6"/>
  </si>
  <si>
    <t>(12)空きスペース全体が年間を通じて日影になるか</t>
    <rPh sb="4" eb="5">
      <t>ア</t>
    </rPh>
    <rPh sb="10" eb="12">
      <t>ゼンタイ</t>
    </rPh>
    <rPh sb="13" eb="15">
      <t>ネンカン</t>
    </rPh>
    <rPh sb="16" eb="17">
      <t>ツウ</t>
    </rPh>
    <rPh sb="19" eb="21">
      <t>ヒカゲ</t>
    </rPh>
    <phoneticPr fontId="6"/>
  </si>
  <si>
    <t>(13)敷地情報</t>
    <rPh sb="4" eb="8">
      <t>シキチジョウホウ</t>
    </rPh>
    <phoneticPr fontId="6"/>
  </si>
  <si>
    <t>(13)敷地情報「敷地（駐車場等）に太陽光発電を設置できる場所がある」の設問回答により</t>
    <rPh sb="38" eb="40">
      <t>カイトウ</t>
    </rPh>
    <phoneticPr fontId="6"/>
  </si>
  <si>
    <t>(2)住所</t>
    <rPh sb="3" eb="5">
      <t>ジュウショ</t>
    </rPh>
    <phoneticPr fontId="6"/>
  </si>
  <si>
    <t>建築物1件ずつ、施設名称と建築物名称を記入してください。</t>
    <rPh sb="0" eb="3">
      <t>ケンチクブツ</t>
    </rPh>
    <rPh sb="4" eb="5">
      <t>ケン</t>
    </rPh>
    <rPh sb="8" eb="12">
      <t>シセツメイショウ</t>
    </rPh>
    <rPh sb="13" eb="16">
      <t>ケンチクブツ</t>
    </rPh>
    <rPh sb="16" eb="18">
      <t>メイショウ</t>
    </rPh>
    <rPh sb="19" eb="21">
      <t>キニュウ</t>
    </rPh>
    <phoneticPr fontId="6"/>
  </si>
  <si>
    <t>(3)竣工年</t>
    <rPh sb="3" eb="6">
      <t>シュンコウネン</t>
    </rPh>
    <phoneticPr fontId="6"/>
  </si>
  <si>
    <t>(4)地上階数</t>
    <rPh sb="3" eb="7">
      <t>チジョウカイスウ</t>
    </rPh>
    <phoneticPr fontId="6"/>
  </si>
  <si>
    <t>(5)建築面積</t>
    <rPh sb="3" eb="7">
      <t>ケンチクメンセキ</t>
    </rPh>
    <phoneticPr fontId="6"/>
  </si>
  <si>
    <t>(9)太陽光発電設備の導入状況</t>
    <rPh sb="3" eb="6">
      <t>タイヨウコウ</t>
    </rPh>
    <rPh sb="6" eb="8">
      <t>ハツデン</t>
    </rPh>
    <rPh sb="8" eb="10">
      <t>セツビ</t>
    </rPh>
    <rPh sb="11" eb="13">
      <t>ドウニュウ</t>
    </rPh>
    <rPh sb="13" eb="15">
      <t>ジョウキョウ</t>
    </rPh>
    <phoneticPr fontId="6"/>
  </si>
  <si>
    <t>(10)屋根や屋上の空きスペースに影響する
建替え・改修計画の有無</t>
    <rPh sb="4" eb="6">
      <t>ヤネ</t>
    </rPh>
    <rPh sb="7" eb="9">
      <t>オクジョウ</t>
    </rPh>
    <rPh sb="10" eb="11">
      <t>ア</t>
    </rPh>
    <rPh sb="17" eb="19">
      <t>エイキョウ</t>
    </rPh>
    <rPh sb="22" eb="24">
      <t>タテカ</t>
    </rPh>
    <rPh sb="26" eb="30">
      <t>カイシュウケイカク</t>
    </rPh>
    <rPh sb="31" eb="33">
      <t>ウム</t>
    </rPh>
    <phoneticPr fontId="6"/>
  </si>
  <si>
    <t>(10)屋根や屋上の空きスペースに影響する建替え・改修計画の有無</t>
    <phoneticPr fontId="6"/>
  </si>
  <si>
    <t>(11)建築物の屋根や屋上の空きスペース</t>
    <phoneticPr fontId="6"/>
  </si>
  <si>
    <t>空きスペースの面積</t>
    <rPh sb="0" eb="1">
      <t>ア</t>
    </rPh>
    <rPh sb="7" eb="9">
      <t>メンセキ</t>
    </rPh>
    <phoneticPr fontId="6"/>
  </si>
  <si>
    <t>太陽光発電設備
設置可能容量
目安(自動計算)</t>
    <rPh sb="0" eb="5">
      <t>タイヨウコウハツデン</t>
    </rPh>
    <rPh sb="5" eb="7">
      <t>セツビ</t>
    </rPh>
    <rPh sb="8" eb="10">
      <t>セッチ</t>
    </rPh>
    <rPh sb="10" eb="12">
      <t>カノウ</t>
    </rPh>
    <rPh sb="12" eb="14">
      <t>ヨウリョウ</t>
    </rPh>
    <rPh sb="15" eb="17">
      <t>メヤス</t>
    </rPh>
    <rPh sb="18" eb="22">
      <t>ジドウケイサン</t>
    </rPh>
    <phoneticPr fontId="6"/>
  </si>
  <si>
    <t>太陽光発電設備設置可能性の簡易判定(自動判定）</t>
    <rPh sb="0" eb="3">
      <t>タイヨウコウ</t>
    </rPh>
    <rPh sb="3" eb="5">
      <t>ハツデン</t>
    </rPh>
    <rPh sb="5" eb="7">
      <t>セツビ</t>
    </rPh>
    <rPh sb="7" eb="9">
      <t>セッチ</t>
    </rPh>
    <rPh sb="9" eb="12">
      <t>カノウセイ</t>
    </rPh>
    <rPh sb="13" eb="17">
      <t>カンイハンテイ</t>
    </rPh>
    <rPh sb="18" eb="20">
      <t>ジドウ</t>
    </rPh>
    <rPh sb="20" eb="22">
      <t>ハンテイ</t>
    </rPh>
    <phoneticPr fontId="6"/>
  </si>
  <si>
    <t>(12)周辺環境状況</t>
    <phoneticPr fontId="6"/>
  </si>
  <si>
    <t>建築物の屋根形状をお答えください。
選択肢に当てはまらない特殊な形状の場合、「その他」を選択の上、具体的な屋根形状を記入してください。</t>
    <rPh sb="0" eb="3">
      <t>ケンチクブツ</t>
    </rPh>
    <rPh sb="4" eb="8">
      <t>ヤネケイジョウ</t>
    </rPh>
    <rPh sb="10" eb="11">
      <t>コタ</t>
    </rPh>
    <rPh sb="49" eb="52">
      <t>グタイテキ</t>
    </rPh>
    <rPh sb="53" eb="57">
      <t>ヤネケイジョウ</t>
    </rPh>
    <rPh sb="58" eb="60">
      <t>キニュウ</t>
    </rPh>
    <phoneticPr fontId="6"/>
  </si>
  <si>
    <t>太陽光発電設備を
設置できない要因</t>
    <rPh sb="0" eb="3">
      <t>タイヨウコウ</t>
    </rPh>
    <rPh sb="3" eb="5">
      <t>ハツデン</t>
    </rPh>
    <rPh sb="5" eb="7">
      <t>セツビ</t>
    </rPh>
    <rPh sb="9" eb="11">
      <t>セッチ</t>
    </rPh>
    <rPh sb="15" eb="17">
      <t>ヨウイン</t>
    </rPh>
    <phoneticPr fontId="6"/>
  </si>
  <si>
    <t>太陽光発電設備の設置可能性を判断するにあたり、特筆すべき事項がある場合、こちらに記入してください。</t>
    <rPh sb="0" eb="7">
      <t>タイヨウコウハツデンセツビ</t>
    </rPh>
    <rPh sb="8" eb="10">
      <t>セッチ</t>
    </rPh>
    <rPh sb="10" eb="13">
      <t>カノウセイ</t>
    </rPh>
    <rPh sb="14" eb="16">
      <t>ハンダン</t>
    </rPh>
    <rPh sb="23" eb="25">
      <t>トクヒツ</t>
    </rPh>
    <rPh sb="28" eb="30">
      <t>ジコウ</t>
    </rPh>
    <rPh sb="33" eb="35">
      <t>バアイ</t>
    </rPh>
    <rPh sb="40" eb="42">
      <t>キニュウ</t>
    </rPh>
    <phoneticPr fontId="6"/>
  </si>
  <si>
    <r>
      <rPr>
        <sz val="11"/>
        <rFont val="Meiryo UI"/>
        <family val="3"/>
        <charset val="128"/>
      </rPr>
      <t>「調査票２」の各設問の回答を基に、太陽光発電設備設置可能性の簡易判定結果を自動表示します。</t>
    </r>
    <r>
      <rPr>
        <sz val="11"/>
        <color rgb="FFFF0000"/>
        <rFont val="Meiryo UI"/>
        <family val="3"/>
        <charset val="128"/>
      </rPr>
      <t xml:space="preserve">
※本調査における簡易判定は、太陽光発電設備の設置可能性に関する</t>
    </r>
    <r>
      <rPr>
        <b/>
        <u/>
        <sz val="11"/>
        <color rgb="FFFF0000"/>
        <rFont val="Meiryo UI"/>
        <family val="3"/>
        <charset val="128"/>
      </rPr>
      <t>検討目安</t>
    </r>
    <r>
      <rPr>
        <sz val="11"/>
        <color rgb="FFFF0000"/>
        <rFont val="Meiryo UI"/>
        <family val="3"/>
        <charset val="128"/>
      </rPr>
      <t>としてお示しするものです。
　</t>
    </r>
    <r>
      <rPr>
        <u/>
        <sz val="11"/>
        <color rgb="FFFF0000"/>
        <rFont val="Meiryo UI"/>
        <family val="3"/>
        <charset val="128"/>
      </rPr>
      <t>本調査の簡易判定で設置可能性有り（判定結果AやB）にされた箇所でも、今後の詳細検討により設置不可となる場合があります。また、設置が難しい（判定C＋やC－）になった箇所でも、今後の詳細検討により太陽光発電設備が設置できる可能性があります。</t>
    </r>
    <rPh sb="47" eb="50">
      <t>ホンチョウサ</t>
    </rPh>
    <rPh sb="54" eb="56">
      <t>カンイ</t>
    </rPh>
    <rPh sb="56" eb="58">
      <t>ハンテイ</t>
    </rPh>
    <rPh sb="60" eb="63">
      <t>タイヨウコウ</t>
    </rPh>
    <rPh sb="63" eb="65">
      <t>ハツデン</t>
    </rPh>
    <rPh sb="65" eb="67">
      <t>セツビ</t>
    </rPh>
    <rPh sb="68" eb="70">
      <t>セッチ</t>
    </rPh>
    <rPh sb="70" eb="73">
      <t>カノウセイ</t>
    </rPh>
    <rPh sb="74" eb="75">
      <t>カン</t>
    </rPh>
    <rPh sb="77" eb="79">
      <t>ケントウ</t>
    </rPh>
    <rPh sb="79" eb="81">
      <t>メヤス</t>
    </rPh>
    <rPh sb="85" eb="86">
      <t>シメ</t>
    </rPh>
    <rPh sb="96" eb="97">
      <t>ホン</t>
    </rPh>
    <rPh sb="97" eb="99">
      <t>チョウサ</t>
    </rPh>
    <rPh sb="100" eb="102">
      <t>カンイ</t>
    </rPh>
    <rPh sb="102" eb="104">
      <t>ハンテイ</t>
    </rPh>
    <rPh sb="105" eb="107">
      <t>セッチ</t>
    </rPh>
    <rPh sb="107" eb="110">
      <t>カノウセイ</t>
    </rPh>
    <rPh sb="110" eb="111">
      <t>ア</t>
    </rPh>
    <rPh sb="113" eb="115">
      <t>ハンテイ</t>
    </rPh>
    <rPh sb="115" eb="117">
      <t>ケッカ</t>
    </rPh>
    <rPh sb="125" eb="127">
      <t>カショ</t>
    </rPh>
    <rPh sb="130" eb="132">
      <t>コンゴ</t>
    </rPh>
    <rPh sb="133" eb="135">
      <t>ショウサイ</t>
    </rPh>
    <rPh sb="135" eb="137">
      <t>ケントウ</t>
    </rPh>
    <rPh sb="140" eb="142">
      <t>セッチ</t>
    </rPh>
    <rPh sb="142" eb="144">
      <t>フカ</t>
    </rPh>
    <rPh sb="147" eb="149">
      <t>バアイ</t>
    </rPh>
    <rPh sb="158" eb="160">
      <t>セッチ</t>
    </rPh>
    <rPh sb="161" eb="162">
      <t>ムズカ</t>
    </rPh>
    <rPh sb="165" eb="167">
      <t>ハンテイ</t>
    </rPh>
    <rPh sb="177" eb="179">
      <t>カショ</t>
    </rPh>
    <rPh sb="182" eb="184">
      <t>コンゴ</t>
    </rPh>
    <rPh sb="185" eb="187">
      <t>ショウサイ</t>
    </rPh>
    <rPh sb="187" eb="189">
      <t>ケントウ</t>
    </rPh>
    <rPh sb="192" eb="195">
      <t>タイヨウコウ</t>
    </rPh>
    <rPh sb="195" eb="197">
      <t>ハツデン</t>
    </rPh>
    <rPh sb="197" eb="199">
      <t>セツビ</t>
    </rPh>
    <rPh sb="200" eb="202">
      <t>セッチ</t>
    </rPh>
    <rPh sb="205" eb="208">
      <t>カノウセイ</t>
    </rPh>
    <phoneticPr fontId="6"/>
  </si>
  <si>
    <t>0m～100m未満</t>
    <rPh sb="7" eb="9">
      <t>ミマン</t>
    </rPh>
    <phoneticPr fontId="6"/>
  </si>
  <si>
    <t>100m～500m未満</t>
    <rPh sb="9" eb="11">
      <t>ミマン</t>
    </rPh>
    <phoneticPr fontId="6"/>
  </si>
  <si>
    <t>500m～1km未満</t>
    <rPh sb="8" eb="10">
      <t>ミマン</t>
    </rPh>
    <phoneticPr fontId="6"/>
  </si>
  <si>
    <t>1km以上</t>
    <rPh sb="3" eb="5">
      <t>イジョウ</t>
    </rPh>
    <phoneticPr fontId="6"/>
  </si>
  <si>
    <t>太陽光発電設備を設置済の場合、発電容量とパワーコンディショナーの容量をお答えください。</t>
    <rPh sb="0" eb="7">
      <t>タイヨウコウハツデンセツビ</t>
    </rPh>
    <rPh sb="8" eb="10">
      <t>セッチ</t>
    </rPh>
    <rPh sb="10" eb="11">
      <t>スミ</t>
    </rPh>
    <rPh sb="12" eb="14">
      <t>バアイ</t>
    </rPh>
    <rPh sb="15" eb="19">
      <t>ハツデンヨウリョウ</t>
    </rPh>
    <rPh sb="32" eb="34">
      <t>ヨウリョウ</t>
    </rPh>
    <rPh sb="36" eb="37">
      <t>コタ</t>
    </rPh>
    <phoneticPr fontId="6"/>
  </si>
  <si>
    <t>設置可能性は高いが、懸念事項あり</t>
  </si>
  <si>
    <t>設置が難しい（その他の要因）</t>
  </si>
  <si>
    <t>設置が難しい（技術的要因）</t>
  </si>
  <si>
    <r>
      <t>合同庁舎等の場合、</t>
    </r>
    <r>
      <rPr>
        <b/>
        <sz val="11"/>
        <rFont val="Meiryo UI"/>
        <family val="3"/>
        <charset val="128"/>
      </rPr>
      <t>所管省庁が一括して建築物全体</t>
    </r>
    <r>
      <rPr>
        <sz val="11"/>
        <rFont val="Meiryo UI"/>
        <family val="3"/>
        <charset val="128"/>
      </rPr>
      <t>についてお答えください。</t>
    </r>
    <rPh sb="0" eb="4">
      <t>ゴウドウチョウシャ</t>
    </rPh>
    <rPh sb="4" eb="5">
      <t>ナド</t>
    </rPh>
    <rPh sb="6" eb="8">
      <t>バアイ</t>
    </rPh>
    <rPh sb="9" eb="13">
      <t>ショカンショウチョウ</t>
    </rPh>
    <rPh sb="14" eb="16">
      <t>イッカツ</t>
    </rPh>
    <rPh sb="18" eb="20">
      <t>ケンチク</t>
    </rPh>
    <rPh sb="20" eb="21">
      <t>ブツ</t>
    </rPh>
    <rPh sb="21" eb="23">
      <t>ゼンタイ</t>
    </rPh>
    <rPh sb="28" eb="29">
      <t>コタ</t>
    </rPh>
    <phoneticPr fontId="6"/>
  </si>
  <si>
    <t>当該建築物の住所を、都道府県・市区町村・番地等に分けて記入してください。</t>
    <rPh sb="6" eb="8">
      <t>ジュウショ</t>
    </rPh>
    <rPh sb="10" eb="14">
      <t>トドウフケン</t>
    </rPh>
    <rPh sb="15" eb="19">
      <t>シクチョウソン</t>
    </rPh>
    <rPh sb="20" eb="22">
      <t>バンチ</t>
    </rPh>
    <rPh sb="22" eb="23">
      <t>ナド</t>
    </rPh>
    <rPh sb="24" eb="25">
      <t>ワ</t>
    </rPh>
    <rPh sb="27" eb="29">
      <t>キニュウ</t>
    </rPh>
    <phoneticPr fontId="6"/>
  </si>
  <si>
    <t>当該建築物の竣工年（建築工事が完了した年）を西暦で記入してください。</t>
    <rPh sb="0" eb="2">
      <t>トウガイ</t>
    </rPh>
    <rPh sb="6" eb="9">
      <t>シュンコウネン</t>
    </rPh>
    <rPh sb="10" eb="14">
      <t>ケンチクコウジ</t>
    </rPh>
    <rPh sb="15" eb="17">
      <t>カンリョウ</t>
    </rPh>
    <rPh sb="19" eb="20">
      <t>トシ</t>
    </rPh>
    <rPh sb="22" eb="24">
      <t>セイレキ</t>
    </rPh>
    <rPh sb="25" eb="27">
      <t>キニュウ</t>
    </rPh>
    <phoneticPr fontId="6"/>
  </si>
  <si>
    <t>当該建築物の地上階数を記入してください。地下の階数は含めないでください。</t>
    <rPh sb="0" eb="2">
      <t>トウガイ</t>
    </rPh>
    <rPh sb="6" eb="8">
      <t>チジョウ</t>
    </rPh>
    <rPh sb="8" eb="10">
      <t>カイスウ</t>
    </rPh>
    <rPh sb="11" eb="13">
      <t>キニュウ</t>
    </rPh>
    <rPh sb="20" eb="22">
      <t>チカ</t>
    </rPh>
    <rPh sb="23" eb="25">
      <t>カイスウ</t>
    </rPh>
    <rPh sb="26" eb="27">
      <t>フク</t>
    </rPh>
    <phoneticPr fontId="6"/>
  </si>
  <si>
    <t>当該建築物の建築面積（建築物の水平投影面積）を記入してください。</t>
    <rPh sb="0" eb="2">
      <t>トウガイ</t>
    </rPh>
    <rPh sb="6" eb="8">
      <t>ケンチク</t>
    </rPh>
    <rPh sb="8" eb="10">
      <t>メンセキ</t>
    </rPh>
    <rPh sb="15" eb="17">
      <t>スイヘイ</t>
    </rPh>
    <rPh sb="17" eb="19">
      <t>トウエイ</t>
    </rPh>
    <rPh sb="19" eb="21">
      <t>メンセキ</t>
    </rPh>
    <rPh sb="23" eb="25">
      <t>キニュウ</t>
    </rPh>
    <phoneticPr fontId="6"/>
  </si>
  <si>
    <t>(6)建築物の構造</t>
    <rPh sb="3" eb="6">
      <t>ケンチクブツ</t>
    </rPh>
    <rPh sb="7" eb="9">
      <t>コウゾウ</t>
    </rPh>
    <phoneticPr fontId="6"/>
  </si>
  <si>
    <t>当該建築物の構造を選択してください。選択肢に当てはまるものがない場合、「その他」を選択の上、
「その他の場合 具体的に」の回答欄にテキスト入力してください。</t>
    <rPh sb="0" eb="2">
      <t>トウガイ</t>
    </rPh>
    <rPh sb="9" eb="11">
      <t>センタク</t>
    </rPh>
    <rPh sb="18" eb="21">
      <t>センタクシ</t>
    </rPh>
    <rPh sb="22" eb="23">
      <t>ア</t>
    </rPh>
    <rPh sb="32" eb="34">
      <t>バアイ</t>
    </rPh>
    <rPh sb="41" eb="43">
      <t>センタク</t>
    </rPh>
    <rPh sb="44" eb="45">
      <t>ウエ</t>
    </rPh>
    <rPh sb="50" eb="51">
      <t>タ</t>
    </rPh>
    <rPh sb="52" eb="54">
      <t>バアイ</t>
    </rPh>
    <rPh sb="55" eb="58">
      <t>グタイテキ</t>
    </rPh>
    <rPh sb="61" eb="64">
      <t>カイトウラン</t>
    </rPh>
    <rPh sb="69" eb="71">
      <t>ニュウリョク</t>
    </rPh>
    <phoneticPr fontId="6"/>
  </si>
  <si>
    <t>当該建築物と海岸の最短直線距離について、当てはまるものを選択してください。</t>
    <rPh sb="0" eb="2">
      <t>トウガイ</t>
    </rPh>
    <rPh sb="6" eb="8">
      <t>カイガン</t>
    </rPh>
    <rPh sb="9" eb="15">
      <t>サイタンチョクセンキョリ</t>
    </rPh>
    <rPh sb="20" eb="21">
      <t>ア</t>
    </rPh>
    <rPh sb="28" eb="30">
      <t>センタク</t>
    </rPh>
    <phoneticPr fontId="6"/>
  </si>
  <si>
    <t>調査回答時点で、当該建築物に太陽光発電設備が設置しているかどうかを選択してください。</t>
    <rPh sb="0" eb="2">
      <t>チョウサ</t>
    </rPh>
    <rPh sb="2" eb="4">
      <t>カイトウ</t>
    </rPh>
    <rPh sb="4" eb="6">
      <t>ジテン</t>
    </rPh>
    <rPh sb="8" eb="10">
      <t>トウガイ</t>
    </rPh>
    <rPh sb="14" eb="21">
      <t>タイヨウコウハツデンセツビ</t>
    </rPh>
    <rPh sb="22" eb="24">
      <t>セッチ</t>
    </rPh>
    <rPh sb="33" eb="35">
      <t>センタク</t>
    </rPh>
    <phoneticPr fontId="6"/>
  </si>
  <si>
    <t>建築物1</t>
  </si>
  <si>
    <t>建築物2</t>
  </si>
  <si>
    <t>建築物3</t>
  </si>
  <si>
    <t>建築物4</t>
  </si>
  <si>
    <t>建築物5</t>
  </si>
  <si>
    <t>建築物6</t>
  </si>
  <si>
    <t>建築物7</t>
  </si>
  <si>
    <t>建築物8</t>
  </si>
  <si>
    <t>建築物9</t>
  </si>
  <si>
    <t>建築物10</t>
  </si>
  <si>
    <t>建築物11</t>
  </si>
  <si>
    <t>建築物12</t>
  </si>
  <si>
    <t>建築物13</t>
  </si>
  <si>
    <t>建築物14</t>
  </si>
  <si>
    <t>建築物15</t>
  </si>
  <si>
    <t>建築物16</t>
  </si>
  <si>
    <t>建築物17</t>
  </si>
  <si>
    <t>建築物18</t>
  </si>
  <si>
    <t>建築物19</t>
  </si>
  <si>
    <t>建築物20</t>
  </si>
  <si>
    <t>建築物21</t>
  </si>
  <si>
    <t>建築物22</t>
  </si>
  <si>
    <t>建築物23</t>
  </si>
  <si>
    <t>建築物24</t>
  </si>
  <si>
    <t>建築物25</t>
  </si>
  <si>
    <t>建築物26</t>
  </si>
  <si>
    <t>建築物27</t>
  </si>
  <si>
    <t>建築物28</t>
  </si>
  <si>
    <t>建築物29</t>
  </si>
  <si>
    <t>建築物30</t>
  </si>
  <si>
    <t>建築物31</t>
  </si>
  <si>
    <t>建築物32</t>
  </si>
  <si>
    <t>建築物33</t>
  </si>
  <si>
    <t>建築物34</t>
  </si>
  <si>
    <t>建築物35</t>
  </si>
  <si>
    <t>建築物36</t>
  </si>
  <si>
    <t>建築物37</t>
  </si>
  <si>
    <t>建築物38</t>
  </si>
  <si>
    <t>建築物39</t>
  </si>
  <si>
    <t>建築物40</t>
  </si>
  <si>
    <t>建築物41</t>
  </si>
  <si>
    <t>建築物42</t>
  </si>
  <si>
    <t>建築物43</t>
  </si>
  <si>
    <t>建築物44</t>
  </si>
  <si>
    <t>建築物45</t>
  </si>
  <si>
    <t>建築物46</t>
  </si>
  <si>
    <t>建築物47</t>
  </si>
  <si>
    <t>建築物48</t>
  </si>
  <si>
    <t>建築物49</t>
  </si>
  <si>
    <t>建築物50</t>
  </si>
  <si>
    <t>建築物51</t>
  </si>
  <si>
    <t>建築物52</t>
  </si>
  <si>
    <t>建築物53</t>
  </si>
  <si>
    <t>建築物54</t>
  </si>
  <si>
    <t>建築物55</t>
  </si>
  <si>
    <t>建築物56</t>
  </si>
  <si>
    <t>建築物57</t>
  </si>
  <si>
    <t>建築物58</t>
  </si>
  <si>
    <t>建築物59</t>
  </si>
  <si>
    <t>建築物60</t>
  </si>
  <si>
    <t>建築物61</t>
  </si>
  <si>
    <t>建築物62</t>
  </si>
  <si>
    <t>建築物63</t>
  </si>
  <si>
    <t>建築物64</t>
  </si>
  <si>
    <t>建築物65</t>
  </si>
  <si>
    <t>建築物66</t>
  </si>
  <si>
    <t>建築物67</t>
  </si>
  <si>
    <t>建築物68</t>
  </si>
  <si>
    <t>建築物69</t>
  </si>
  <si>
    <t>建築物70</t>
  </si>
  <si>
    <t>建築物71</t>
  </si>
  <si>
    <t>建築物72</t>
  </si>
  <si>
    <t>建築物73</t>
  </si>
  <si>
    <t>建築物74</t>
  </si>
  <si>
    <t>建築物75</t>
  </si>
  <si>
    <t>建築物76</t>
  </si>
  <si>
    <t>建築物77</t>
  </si>
  <si>
    <t>建築物78</t>
  </si>
  <si>
    <t>建築物79</t>
  </si>
  <si>
    <t>建築物80</t>
  </si>
  <si>
    <t>建築物81</t>
  </si>
  <si>
    <t>建築物82</t>
  </si>
  <si>
    <t>建築物83</t>
  </si>
  <si>
    <t>建築物84</t>
  </si>
  <si>
    <t>建築物85</t>
  </si>
  <si>
    <t>建築物86</t>
  </si>
  <si>
    <t>建築物87</t>
  </si>
  <si>
    <t>建築物88</t>
  </si>
  <si>
    <t>建築物89</t>
  </si>
  <si>
    <t>建築物90</t>
  </si>
  <si>
    <t>建築物91</t>
  </si>
  <si>
    <t>建築物92</t>
  </si>
  <si>
    <t>建築物93</t>
  </si>
  <si>
    <t>建築物94</t>
  </si>
  <si>
    <t>建築物95</t>
  </si>
  <si>
    <t>建築物96</t>
  </si>
  <si>
    <t>建築物97</t>
  </si>
  <si>
    <t>建築物98</t>
  </si>
  <si>
    <t>建築物99</t>
  </si>
  <si>
    <t>建築物100</t>
  </si>
  <si>
    <t>建築物101</t>
  </si>
  <si>
    <t>建築物102</t>
  </si>
  <si>
    <t>建築物103</t>
  </si>
  <si>
    <t>建築物104</t>
  </si>
  <si>
    <t>建築物105</t>
  </si>
  <si>
    <t>建築物106</t>
  </si>
  <si>
    <t>建築物107</t>
  </si>
  <si>
    <t>建築物108</t>
  </si>
  <si>
    <t>建築物109</t>
  </si>
  <si>
    <t>建築物110</t>
  </si>
  <si>
    <t>建築物111</t>
  </si>
  <si>
    <t>建築物112</t>
  </si>
  <si>
    <t>建築物113</t>
  </si>
  <si>
    <t>建築物114</t>
  </si>
  <si>
    <t>建築物115</t>
  </si>
  <si>
    <t>建築物116</t>
  </si>
  <si>
    <t>建築物117</t>
  </si>
  <si>
    <t>建築物118</t>
  </si>
  <si>
    <t>建築物119</t>
  </si>
  <si>
    <t>建築物120</t>
  </si>
  <si>
    <t>建築物121</t>
  </si>
  <si>
    <t>建築物122</t>
  </si>
  <si>
    <t>建築物123</t>
  </si>
  <si>
    <t>建築物124</t>
  </si>
  <si>
    <t>建築物125</t>
  </si>
  <si>
    <t>建築物126</t>
  </si>
  <si>
    <t>建築物127</t>
  </si>
  <si>
    <t>建築物128</t>
  </si>
  <si>
    <t>建築物129</t>
  </si>
  <si>
    <t>建築物130</t>
  </si>
  <si>
    <t>建築物131</t>
  </si>
  <si>
    <t>建築物132</t>
  </si>
  <si>
    <t>建築物133</t>
  </si>
  <si>
    <t>建築物134</t>
  </si>
  <si>
    <t>建築物135</t>
  </si>
  <si>
    <t>建築物136</t>
  </si>
  <si>
    <t>建築物137</t>
  </si>
  <si>
    <t>建築物138</t>
  </si>
  <si>
    <t>建築物139</t>
  </si>
  <si>
    <t>建築物140</t>
  </si>
  <si>
    <t>建築物141</t>
  </si>
  <si>
    <t>建築物142</t>
  </si>
  <si>
    <t>建築物143</t>
  </si>
  <si>
    <t>建築物144</t>
  </si>
  <si>
    <t>建築物145</t>
  </si>
  <si>
    <t>建築物146</t>
  </si>
  <si>
    <t>建築物147</t>
  </si>
  <si>
    <t>建築物148</t>
  </si>
  <si>
    <t>建築物149</t>
  </si>
  <si>
    <t>建築物150</t>
  </si>
  <si>
    <t>建築物151</t>
  </si>
  <si>
    <t>建築物152</t>
  </si>
  <si>
    <t>建築物153</t>
  </si>
  <si>
    <t>建築物154</t>
  </si>
  <si>
    <t>建築物155</t>
  </si>
  <si>
    <t>建築物156</t>
  </si>
  <si>
    <t>建築物157</t>
  </si>
  <si>
    <t>建築物158</t>
  </si>
  <si>
    <t>建築物159</t>
  </si>
  <si>
    <t>建築物160</t>
  </si>
  <si>
    <t>建築物161</t>
  </si>
  <si>
    <t>建築物162</t>
  </si>
  <si>
    <t>建築物163</t>
  </si>
  <si>
    <t>建築物164</t>
  </si>
  <si>
    <t>建築物165</t>
  </si>
  <si>
    <t>建築物166</t>
  </si>
  <si>
    <t>建築物167</t>
  </si>
  <si>
    <t>建築物168</t>
  </si>
  <si>
    <t>建築物169</t>
  </si>
  <si>
    <t>建築物170</t>
  </si>
  <si>
    <t>建築物171</t>
  </si>
  <si>
    <t>建築物172</t>
  </si>
  <si>
    <t>建築物173</t>
  </si>
  <si>
    <t>建築物174</t>
  </si>
  <si>
    <t>建築物175</t>
  </si>
  <si>
    <t>建築物176</t>
  </si>
  <si>
    <t>建築物177</t>
  </si>
  <si>
    <t>建築物178</t>
  </si>
  <si>
    <t>建築物179</t>
  </si>
  <si>
    <t>建築物180</t>
  </si>
  <si>
    <t>建築物181</t>
  </si>
  <si>
    <t>建築物182</t>
  </si>
  <si>
    <t>建築物183</t>
  </si>
  <si>
    <t>建築物184</t>
  </si>
  <si>
    <t>建築物185</t>
  </si>
  <si>
    <t>建築物186</t>
  </si>
  <si>
    <t>建築物187</t>
  </si>
  <si>
    <t>建築物188</t>
  </si>
  <si>
    <t>建築物189</t>
  </si>
  <si>
    <t>建築物190</t>
  </si>
  <si>
    <t>建築物191</t>
  </si>
  <si>
    <t>建築物192</t>
  </si>
  <si>
    <t>建築物193</t>
  </si>
  <si>
    <t>建築物194</t>
  </si>
  <si>
    <t>建築物195</t>
  </si>
  <si>
    <t>建築物196</t>
  </si>
  <si>
    <t>建築物197</t>
  </si>
  <si>
    <t>建築物198</t>
  </si>
  <si>
    <t>建築物199</t>
  </si>
  <si>
    <t>建築物200</t>
  </si>
  <si>
    <t>建築物201</t>
  </si>
  <si>
    <t>建築物202</t>
  </si>
  <si>
    <t>建築物203</t>
  </si>
  <si>
    <t>建築物204</t>
  </si>
  <si>
    <t>建築物205</t>
  </si>
  <si>
    <t>建築物206</t>
  </si>
  <si>
    <t>建築物207</t>
  </si>
  <si>
    <t>建築物208</t>
  </si>
  <si>
    <t>建築物209</t>
  </si>
  <si>
    <t>建築物210</t>
  </si>
  <si>
    <t>建築物211</t>
  </si>
  <si>
    <t>建築物212</t>
  </si>
  <si>
    <t>建築物213</t>
  </si>
  <si>
    <t>建築物214</t>
  </si>
  <si>
    <t>建築物215</t>
  </si>
  <si>
    <t>建築物216</t>
  </si>
  <si>
    <t>建築物217</t>
  </si>
  <si>
    <t>建築物218</t>
  </si>
  <si>
    <t>建築物219</t>
  </si>
  <si>
    <t>建築物220</t>
  </si>
  <si>
    <t>建築物221</t>
  </si>
  <si>
    <t>建築物222</t>
  </si>
  <si>
    <t>建築物223</t>
  </si>
  <si>
    <t>建築物224</t>
  </si>
  <si>
    <t>建築物225</t>
  </si>
  <si>
    <t>建築物226</t>
  </si>
  <si>
    <t>建築物227</t>
  </si>
  <si>
    <t>建築物228</t>
  </si>
  <si>
    <t>建築物229</t>
  </si>
  <si>
    <t>建築物230</t>
  </si>
  <si>
    <t>建築物231</t>
  </si>
  <si>
    <t>建築物232</t>
  </si>
  <si>
    <t>建築物233</t>
  </si>
  <si>
    <t>建築物234</t>
  </si>
  <si>
    <t>建築物235</t>
  </si>
  <si>
    <t>建築物236</t>
  </si>
  <si>
    <t>建築物237</t>
  </si>
  <si>
    <t>建築物238</t>
  </si>
  <si>
    <t>建築物239</t>
  </si>
  <si>
    <t>建築物240</t>
  </si>
  <si>
    <t>建築物241</t>
  </si>
  <si>
    <t>建築物242</t>
  </si>
  <si>
    <t>建築物243</t>
  </si>
  <si>
    <t>建築物244</t>
  </si>
  <si>
    <t>建築物245</t>
  </si>
  <si>
    <t>建築物246</t>
  </si>
  <si>
    <t>建築物247</t>
  </si>
  <si>
    <t>建築物248</t>
  </si>
  <si>
    <t>建築物249</t>
  </si>
  <si>
    <t>建築物250</t>
  </si>
  <si>
    <t>建築物251</t>
  </si>
  <si>
    <t>建築物252</t>
  </si>
  <si>
    <t>建築物253</t>
  </si>
  <si>
    <t>建築物254</t>
  </si>
  <si>
    <t>建築物255</t>
  </si>
  <si>
    <t>建築物256</t>
  </si>
  <si>
    <t>建築物257</t>
  </si>
  <si>
    <t>建築物258</t>
  </si>
  <si>
    <t>建築物259</t>
  </si>
  <si>
    <t>建築物260</t>
  </si>
  <si>
    <t>建築物261</t>
  </si>
  <si>
    <t>建築物262</t>
  </si>
  <si>
    <t>建築物263</t>
  </si>
  <si>
    <t>建築物264</t>
  </si>
  <si>
    <t>建築物265</t>
  </si>
  <si>
    <t>建築物266</t>
  </si>
  <si>
    <t>建築物267</t>
  </si>
  <si>
    <t>建築物268</t>
  </si>
  <si>
    <t>建築物269</t>
  </si>
  <si>
    <t>建築物270</t>
  </si>
  <si>
    <t>建築物271</t>
  </si>
  <si>
    <t>建築物272</t>
  </si>
  <si>
    <t>建築物273</t>
  </si>
  <si>
    <t>建築物274</t>
  </si>
  <si>
    <t>建築物275</t>
  </si>
  <si>
    <t>建築物276</t>
  </si>
  <si>
    <t>建築物277</t>
  </si>
  <si>
    <t>建築物278</t>
  </si>
  <si>
    <t>建築物279</t>
  </si>
  <si>
    <t>建築物280</t>
  </si>
  <si>
    <t>建築物281</t>
  </si>
  <si>
    <t>建築物282</t>
  </si>
  <si>
    <t>建築物283</t>
  </si>
  <si>
    <t>建築物284</t>
  </si>
  <si>
    <t>建築物285</t>
  </si>
  <si>
    <t>建築物286</t>
  </si>
  <si>
    <t>建築物287</t>
  </si>
  <si>
    <t>建築物288</t>
  </si>
  <si>
    <t>建築物289</t>
  </si>
  <si>
    <t>建築物290</t>
  </si>
  <si>
    <t>建築物291</t>
  </si>
  <si>
    <t>建築物292</t>
  </si>
  <si>
    <t>建築物293</t>
  </si>
  <si>
    <t>建築物294</t>
  </si>
  <si>
    <t>建築物295</t>
  </si>
  <si>
    <t>建築物296</t>
  </si>
  <si>
    <t>建築物297</t>
  </si>
  <si>
    <t>建築物298</t>
  </si>
  <si>
    <t>建築物299</t>
  </si>
  <si>
    <t>建築物300</t>
  </si>
  <si>
    <t>建築物301</t>
  </si>
  <si>
    <t>建築物302</t>
  </si>
  <si>
    <t>建築物303</t>
  </si>
  <si>
    <t>建築物304</t>
  </si>
  <si>
    <t>建築物305</t>
  </si>
  <si>
    <t>建築物306</t>
  </si>
  <si>
    <t>建築物307</t>
  </si>
  <si>
    <t>建築物308</t>
  </si>
  <si>
    <t>建築物309</t>
  </si>
  <si>
    <t>建築物310</t>
  </si>
  <si>
    <t>建築物311</t>
  </si>
  <si>
    <t>建築物312</t>
  </si>
  <si>
    <t>建築物313</t>
  </si>
  <si>
    <t>建築物314</t>
  </si>
  <si>
    <t>建築物315</t>
  </si>
  <si>
    <t>建築物316</t>
  </si>
  <si>
    <t>建築物317</t>
  </si>
  <si>
    <t>建築物318</t>
  </si>
  <si>
    <t>建築物319</t>
  </si>
  <si>
    <t>建築物320</t>
  </si>
  <si>
    <t>建築物321</t>
  </si>
  <si>
    <t>建築物322</t>
  </si>
  <si>
    <t>建築物323</t>
  </si>
  <si>
    <t>建築物324</t>
  </si>
  <si>
    <t>建築物325</t>
  </si>
  <si>
    <t>建築物326</t>
  </si>
  <si>
    <t>建築物327</t>
  </si>
  <si>
    <t>建築物328</t>
  </si>
  <si>
    <t>建築物329</t>
  </si>
  <si>
    <t>建築物330</t>
  </si>
  <si>
    <t>建築物331</t>
  </si>
  <si>
    <t>建築物332</t>
  </si>
  <si>
    <t>建築物333</t>
  </si>
  <si>
    <t>建築物334</t>
  </si>
  <si>
    <t>建築物335</t>
  </si>
  <si>
    <t>建築物336</t>
  </si>
  <si>
    <t>建築物337</t>
  </si>
  <si>
    <t>建築物338</t>
  </si>
  <si>
    <t>建築物339</t>
  </si>
  <si>
    <t>建築物340</t>
  </si>
  <si>
    <t>建築物341</t>
  </si>
  <si>
    <t>建築物342</t>
  </si>
  <si>
    <t>建築物343</t>
  </si>
  <si>
    <t>建築物344</t>
  </si>
  <si>
    <t>建築物345</t>
  </si>
  <si>
    <t>建築物346</t>
  </si>
  <si>
    <t>建築物347</t>
  </si>
  <si>
    <t>建築物348</t>
  </si>
  <si>
    <t>建築物349</t>
  </si>
  <si>
    <t>建築物350</t>
  </si>
  <si>
    <t>⇒続けて「調査票2」シートをご回答ください。</t>
    <rPh sb="1" eb="2">
      <t>ツヅ</t>
    </rPh>
    <rPh sb="5" eb="8">
      <t>チョウサヒョウ</t>
    </rPh>
    <rPh sb="15" eb="17">
      <t>カイトウ</t>
    </rPh>
    <phoneticPr fontId="6"/>
  </si>
  <si>
    <t>・地震のエネルギーを吸収する装置を建築物に設置し、地震時に建築物が大きく揺れることを防ぐ対策</t>
    <rPh sb="1" eb="3">
      <t>ジシン</t>
    </rPh>
    <rPh sb="10" eb="12">
      <t>キュウシュウ</t>
    </rPh>
    <rPh sb="14" eb="16">
      <t>ソウチ</t>
    </rPh>
    <rPh sb="17" eb="19">
      <t>ケンチク</t>
    </rPh>
    <rPh sb="19" eb="20">
      <t>ブツ</t>
    </rPh>
    <rPh sb="21" eb="23">
      <t>セッチ</t>
    </rPh>
    <rPh sb="25" eb="28">
      <t>ジシンジ</t>
    </rPh>
    <rPh sb="29" eb="31">
      <t>ケンチク</t>
    </rPh>
    <rPh sb="31" eb="32">
      <t>ブツ</t>
    </rPh>
    <rPh sb="33" eb="34">
      <t>オオ</t>
    </rPh>
    <rPh sb="36" eb="37">
      <t>ユ</t>
    </rPh>
    <rPh sb="42" eb="43">
      <t>フセ</t>
    </rPh>
    <rPh sb="44" eb="46">
      <t>タイサク</t>
    </rPh>
    <phoneticPr fontId="6"/>
  </si>
  <si>
    <t>本調査は簡易的な調査になりますので、空きスペースの面積は大まかで結構です。WEB上の地図アプリなども必要に応じてご活用ください。</t>
    <rPh sb="0" eb="3">
      <t>ホンチョウサ</t>
    </rPh>
    <rPh sb="4" eb="6">
      <t>カンイ</t>
    </rPh>
    <rPh sb="6" eb="7">
      <t>テキ</t>
    </rPh>
    <rPh sb="8" eb="10">
      <t>チョウサ</t>
    </rPh>
    <rPh sb="18" eb="19">
      <t>ア</t>
    </rPh>
    <rPh sb="25" eb="27">
      <t>メンセキ</t>
    </rPh>
    <rPh sb="28" eb="29">
      <t>オオ</t>
    </rPh>
    <rPh sb="32" eb="34">
      <t>ケッコウ</t>
    </rPh>
    <rPh sb="40" eb="41">
      <t>ジョウ</t>
    </rPh>
    <rPh sb="42" eb="44">
      <t>チズ</t>
    </rPh>
    <rPh sb="50" eb="52">
      <t>ヒツヨウ</t>
    </rPh>
    <rPh sb="53" eb="54">
      <t>オウ</t>
    </rPh>
    <rPh sb="57" eb="59">
      <t>カツヨウ</t>
    </rPh>
    <phoneticPr fontId="6"/>
  </si>
  <si>
    <t>当該建築物に付随する敷地（駐車場など）に太陽光発電設備を設置できる可能性があるスペースがある場合は「あり」を、ない場合は「なし」を選択してください。
※設置可能性「あり」の例：駐車場にソーラーカーポートを設置できる可能性がある場合　など</t>
    <rPh sb="0" eb="2">
      <t>トウガイ</t>
    </rPh>
    <rPh sb="2" eb="5">
      <t>ケンチクブツ</t>
    </rPh>
    <rPh sb="6" eb="8">
      <t>フズイ</t>
    </rPh>
    <rPh sb="10" eb="12">
      <t>シキチ</t>
    </rPh>
    <rPh sb="13" eb="16">
      <t>チュウシャジョウ</t>
    </rPh>
    <rPh sb="20" eb="27">
      <t>タイヨウコウハツデンセツビ</t>
    </rPh>
    <rPh sb="28" eb="30">
      <t>セッチ</t>
    </rPh>
    <rPh sb="33" eb="36">
      <t>カノウセイ</t>
    </rPh>
    <rPh sb="46" eb="48">
      <t>バアイ</t>
    </rPh>
    <rPh sb="57" eb="59">
      <t>バアイ</t>
    </rPh>
    <rPh sb="65" eb="67">
      <t>センタク</t>
    </rPh>
    <rPh sb="76" eb="78">
      <t>セッチ</t>
    </rPh>
    <rPh sb="78" eb="81">
      <t>カノウセイ</t>
    </rPh>
    <rPh sb="86" eb="87">
      <t>レイ</t>
    </rPh>
    <rPh sb="88" eb="91">
      <t>チュウシャジョウ</t>
    </rPh>
    <rPh sb="102" eb="104">
      <t>セッチ</t>
    </rPh>
    <rPh sb="107" eb="110">
      <t>カノウセイ</t>
    </rPh>
    <rPh sb="113" eb="115">
      <t>バアイ</t>
    </rPh>
    <phoneticPr fontId="6"/>
  </si>
  <si>
    <t>年間平均積雪量について、当てはまるものを選択してください。
また、その平均積雪量の具体的数値をcm単位で記入してください。
平均積雪量の記載に当たっては、市町村が公表している積雪量などを参考にしてください。</t>
    <rPh sb="0" eb="2">
      <t>ネンカン</t>
    </rPh>
    <rPh sb="2" eb="4">
      <t>ヘイキン</t>
    </rPh>
    <rPh sb="4" eb="7">
      <t>セキセツリョウ</t>
    </rPh>
    <rPh sb="12" eb="13">
      <t>ア</t>
    </rPh>
    <rPh sb="20" eb="22">
      <t>センタク</t>
    </rPh>
    <rPh sb="62" eb="64">
      <t>ヘイキン</t>
    </rPh>
    <rPh sb="64" eb="67">
      <t>セキセツリョウ</t>
    </rPh>
    <rPh sb="68" eb="70">
      <t>キサイ</t>
    </rPh>
    <rPh sb="71" eb="72">
      <t>ア</t>
    </rPh>
    <rPh sb="77" eb="80">
      <t>シチョウソン</t>
    </rPh>
    <rPh sb="81" eb="83">
      <t>コウヒョウ</t>
    </rPh>
    <rPh sb="87" eb="90">
      <t>セキセツリョウ</t>
    </rPh>
    <rPh sb="93" eb="95">
      <t>サンコウ</t>
    </rPh>
    <phoneticPr fontId="6"/>
  </si>
  <si>
    <t>2022年度以降に屋根や屋上の空きスペースに影響する建替え・改修計画がありましたら「計画あり」を選択してください。
建替え・改修計画が、建築物の屋根上の空きスペースに影響しない場合は、「計画なし」を選択してください。</t>
    <rPh sb="4" eb="6">
      <t>ネンド</t>
    </rPh>
    <rPh sb="6" eb="8">
      <t>イコウ</t>
    </rPh>
    <rPh sb="15" eb="16">
      <t>ア</t>
    </rPh>
    <rPh sb="22" eb="24">
      <t>エイキョウ</t>
    </rPh>
    <rPh sb="26" eb="27">
      <t>タ</t>
    </rPh>
    <rPh sb="27" eb="28">
      <t>カ</t>
    </rPh>
    <rPh sb="30" eb="32">
      <t>カイシュウ</t>
    </rPh>
    <rPh sb="32" eb="34">
      <t>ケイカク</t>
    </rPh>
    <rPh sb="42" eb="44">
      <t>ケイカク</t>
    </rPh>
    <rPh sb="48" eb="50">
      <t>センタク</t>
    </rPh>
    <phoneticPr fontId="6"/>
  </si>
  <si>
    <t>　　建築物が充たす耐震基準</t>
    <rPh sb="2" eb="5">
      <t>ケンチクブツ</t>
    </rPh>
    <rPh sb="6" eb="7">
      <t>ミ</t>
    </rPh>
    <rPh sb="9" eb="13">
      <t>タイシンキジュン</t>
    </rPh>
    <phoneticPr fontId="6"/>
  </si>
  <si>
    <t>　　海岸からの距離</t>
    <rPh sb="2" eb="4">
      <t>カイガン</t>
    </rPh>
    <rPh sb="7" eb="9">
      <t>キョリ</t>
    </rPh>
    <phoneticPr fontId="6"/>
  </si>
  <si>
    <t>　　平均積雪量</t>
    <rPh sb="2" eb="7">
      <t>ヘイキンセキセツリョウ</t>
    </rPh>
    <phoneticPr fontId="6"/>
  </si>
  <si>
    <t>　　設置有無</t>
    <rPh sb="2" eb="4">
      <t>セッチ</t>
    </rPh>
    <rPh sb="4" eb="6">
      <t>ウム</t>
    </rPh>
    <phoneticPr fontId="6"/>
  </si>
  <si>
    <t>　　発電容量、パワーコンディショナーの容量</t>
    <rPh sb="2" eb="6">
      <t>ハツデンヨウリョウ</t>
    </rPh>
    <rPh sb="19" eb="21">
      <t>ヨウリョウ</t>
    </rPh>
    <phoneticPr fontId="6"/>
  </si>
  <si>
    <t>　　建替え・改修計画の有無</t>
    <rPh sb="2" eb="4">
      <t>タテカ</t>
    </rPh>
    <rPh sb="6" eb="10">
      <t>カイシュウケイカク</t>
    </rPh>
    <rPh sb="11" eb="13">
      <t>ウム</t>
    </rPh>
    <phoneticPr fontId="6"/>
  </si>
  <si>
    <t>　　建替え・改修予定年度、改修対象箇所</t>
    <rPh sb="2" eb="4">
      <t>タテカ</t>
    </rPh>
    <rPh sb="6" eb="8">
      <t>カイシュウ</t>
    </rPh>
    <rPh sb="8" eb="10">
      <t>ヨテイ</t>
    </rPh>
    <rPh sb="10" eb="12">
      <t>ネンド</t>
    </rPh>
    <rPh sb="13" eb="15">
      <t>カイシュウ</t>
    </rPh>
    <rPh sb="15" eb="17">
      <t>タイショウ</t>
    </rPh>
    <rPh sb="17" eb="19">
      <t>カショ</t>
    </rPh>
    <phoneticPr fontId="6"/>
  </si>
  <si>
    <t>前問で「計画あり」と回答した場合、建替え・改修の予定年度(西暦)と改修対象箇所をお答えください。
なお、空きスペースに影響する改修等が複数回予定されている場合、直近の工事についてお答えください。</t>
    <rPh sb="0" eb="2">
      <t>ゼンモン</t>
    </rPh>
    <rPh sb="4" eb="6">
      <t>ケイカク</t>
    </rPh>
    <rPh sb="10" eb="12">
      <t>カイトウ</t>
    </rPh>
    <rPh sb="14" eb="16">
      <t>バアイ</t>
    </rPh>
    <rPh sb="17" eb="19">
      <t>タテカ</t>
    </rPh>
    <rPh sb="21" eb="23">
      <t>カイシュウ</t>
    </rPh>
    <rPh sb="24" eb="26">
      <t>ヨテイ</t>
    </rPh>
    <rPh sb="26" eb="28">
      <t>ネンド</t>
    </rPh>
    <rPh sb="29" eb="31">
      <t>セイレキ</t>
    </rPh>
    <rPh sb="33" eb="37">
      <t>カイシュウタイショウ</t>
    </rPh>
    <rPh sb="37" eb="39">
      <t>カショ</t>
    </rPh>
    <rPh sb="41" eb="42">
      <t>コタ</t>
    </rPh>
    <rPh sb="52" eb="53">
      <t>ア</t>
    </rPh>
    <rPh sb="59" eb="61">
      <t>エイキョウ</t>
    </rPh>
    <rPh sb="63" eb="65">
      <t>カイシュウ</t>
    </rPh>
    <rPh sb="65" eb="66">
      <t>ナド</t>
    </rPh>
    <rPh sb="69" eb="70">
      <t>カイ</t>
    </rPh>
    <rPh sb="70" eb="72">
      <t>ヨテイ</t>
    </rPh>
    <rPh sb="77" eb="79">
      <t>バアイ</t>
    </rPh>
    <rPh sb="80" eb="82">
      <t>チョッキン</t>
    </rPh>
    <rPh sb="83" eb="85">
      <t>コウジ</t>
    </rPh>
    <rPh sb="90" eb="91">
      <t>コタ</t>
    </rPh>
    <phoneticPr fontId="6"/>
  </si>
  <si>
    <t>　　空きスペースの面積</t>
    <rPh sb="2" eb="3">
      <t>ア</t>
    </rPh>
    <rPh sb="9" eb="11">
      <t>メンセキ</t>
    </rPh>
    <phoneticPr fontId="6"/>
  </si>
  <si>
    <t>　　太陽光発電設備設置可能容量目安</t>
    <rPh sb="2" eb="7">
      <t>タイヨウコウハツデン</t>
    </rPh>
    <rPh sb="7" eb="9">
      <t>セツビ</t>
    </rPh>
    <rPh sb="9" eb="11">
      <t>セッチ</t>
    </rPh>
    <rPh sb="11" eb="13">
      <t>カノウ</t>
    </rPh>
    <rPh sb="13" eb="15">
      <t>ヨウリョウ</t>
    </rPh>
    <rPh sb="15" eb="17">
      <t>メヤス</t>
    </rPh>
    <phoneticPr fontId="6"/>
  </si>
  <si>
    <t>　　屋根形状、その他備考</t>
    <rPh sb="2" eb="6">
      <t>ヤネケイジョウ</t>
    </rPh>
    <rPh sb="9" eb="12">
      <t>タビコウ</t>
    </rPh>
    <phoneticPr fontId="6"/>
  </si>
  <si>
    <t>　　空きスペース全体が年間を通じて日影になるか</t>
    <phoneticPr fontId="6"/>
  </si>
  <si>
    <t>　　空きスペースはあるが太陽光発電設備を設置できない他の要因があるか</t>
    <rPh sb="2" eb="3">
      <t>ア</t>
    </rPh>
    <rPh sb="12" eb="15">
      <t>タイヨウコウ</t>
    </rPh>
    <rPh sb="15" eb="17">
      <t>ハツデン</t>
    </rPh>
    <rPh sb="17" eb="19">
      <t>セツビ</t>
    </rPh>
    <rPh sb="20" eb="22">
      <t>セッチ</t>
    </rPh>
    <rPh sb="26" eb="27">
      <t>ホカ</t>
    </rPh>
    <rPh sb="28" eb="30">
      <t>ヨウイン</t>
    </rPh>
    <phoneticPr fontId="6"/>
  </si>
  <si>
    <t>　　太陽光発電設備を設置できない要因</t>
    <phoneticPr fontId="6"/>
  </si>
  <si>
    <t>設置できない要因がある場合、その具体的要因をお答えください。</t>
    <rPh sb="0" eb="2">
      <t>セッチ</t>
    </rPh>
    <rPh sb="6" eb="8">
      <t>ヨウイン</t>
    </rPh>
    <rPh sb="11" eb="13">
      <t>バアイ</t>
    </rPh>
    <rPh sb="16" eb="19">
      <t>グタイテキ</t>
    </rPh>
    <rPh sb="19" eb="21">
      <t>ヨウイン</t>
    </rPh>
    <rPh sb="23" eb="24">
      <t>コタ</t>
    </rPh>
    <phoneticPr fontId="4"/>
  </si>
  <si>
    <t>(11)で回答した空きスペースについて、年間を通じて終日日影になる場合（日の出から日没まで空きスペース全体が一日中日影になる場合）は「なる」を、ならない場合は「ならない」を選択してください。</t>
    <rPh sb="5" eb="7">
      <t>カイトウ</t>
    </rPh>
    <rPh sb="9" eb="10">
      <t>ア</t>
    </rPh>
    <rPh sb="20" eb="22">
      <t>ネンカン</t>
    </rPh>
    <rPh sb="23" eb="24">
      <t>ツウ</t>
    </rPh>
    <rPh sb="26" eb="28">
      <t>シュウジツ</t>
    </rPh>
    <rPh sb="28" eb="30">
      <t>ヒカゲ</t>
    </rPh>
    <rPh sb="33" eb="35">
      <t>バアイ</t>
    </rPh>
    <rPh sb="36" eb="37">
      <t>ヒ</t>
    </rPh>
    <rPh sb="38" eb="39">
      <t>デ</t>
    </rPh>
    <rPh sb="41" eb="43">
      <t>ニチボツ</t>
    </rPh>
    <rPh sb="45" eb="46">
      <t>ア</t>
    </rPh>
    <rPh sb="51" eb="53">
      <t>ゼンタイ</t>
    </rPh>
    <rPh sb="54" eb="57">
      <t>イチニチジュウ</t>
    </rPh>
    <rPh sb="57" eb="59">
      <t>ヒカゲ</t>
    </rPh>
    <rPh sb="62" eb="64">
      <t>バアイ</t>
    </rPh>
    <rPh sb="76" eb="78">
      <t>バアイ</t>
    </rPh>
    <rPh sb="86" eb="88">
      <t>センタク</t>
    </rPh>
    <phoneticPr fontId="6"/>
  </si>
  <si>
    <t>建替え・改修
予定年度
（直近の工事）</t>
    <rPh sb="0" eb="2">
      <t>タテカ</t>
    </rPh>
    <rPh sb="4" eb="6">
      <t>カイシュウ</t>
    </rPh>
    <rPh sb="7" eb="9">
      <t>ヨテイ</t>
    </rPh>
    <rPh sb="9" eb="10">
      <t>ネン</t>
    </rPh>
    <rPh sb="13" eb="15">
      <t>チョッキン</t>
    </rPh>
    <rPh sb="16" eb="18">
      <t>コウジ</t>
    </rPh>
    <phoneticPr fontId="6"/>
  </si>
  <si>
    <t>年度(西暦)</t>
    <rPh sb="0" eb="1">
      <t>ネン</t>
    </rPh>
    <rPh sb="3" eb="5">
      <t>セイレキ</t>
    </rPh>
    <phoneticPr fontId="6"/>
  </si>
  <si>
    <t>　　敷地（駐車場等）に太陽光発電設備を設置できる（可能性のある）スペースがある</t>
    <rPh sb="2" eb="4">
      <t>シキチ</t>
    </rPh>
    <rPh sb="5" eb="8">
      <t>チュウシャジョウ</t>
    </rPh>
    <rPh sb="8" eb="9">
      <t>ナド</t>
    </rPh>
    <rPh sb="11" eb="14">
      <t>タイヨウコウ</t>
    </rPh>
    <rPh sb="14" eb="16">
      <t>ハツデン</t>
    </rPh>
    <rPh sb="16" eb="18">
      <t>セツビ</t>
    </rPh>
    <rPh sb="19" eb="21">
      <t>セッチ</t>
    </rPh>
    <rPh sb="25" eb="27">
      <t>カノウ</t>
    </rPh>
    <rPh sb="27" eb="28">
      <t>セイ</t>
    </rPh>
    <phoneticPr fontId="6"/>
  </si>
  <si>
    <t>判定対象外</t>
    <rPh sb="0" eb="5">
      <t>ハンテイタイショウガイ</t>
    </rPh>
    <phoneticPr fontId="6"/>
  </si>
  <si>
    <t>太陽光発電設備設置可能性の簡易判定</t>
    <rPh sb="0" eb="5">
      <t>タイヨウコウハツデン</t>
    </rPh>
    <rPh sb="5" eb="7">
      <t>セツビ</t>
    </rPh>
    <rPh sb="7" eb="9">
      <t>セッチ</t>
    </rPh>
    <rPh sb="9" eb="12">
      <t>カノウセイ</t>
    </rPh>
    <rPh sb="13" eb="17">
      <t>カンイハンテイ</t>
    </rPh>
    <phoneticPr fontId="6"/>
  </si>
  <si>
    <t>調査対象施設の調査票がそろっているかご確認いただき、以下の提出・問合せ先にメールで送付してください。
また、調査票回答にあたりご質問等ございましたら、以下の提出・問合せ先にご連絡ください。</t>
    <phoneticPr fontId="6"/>
  </si>
  <si>
    <r>
      <t>建築物の判定</t>
    </r>
    <r>
      <rPr>
        <sz val="11"/>
        <rFont val="Meiryo UI"/>
        <family val="3"/>
        <charset val="128"/>
      </rPr>
      <t>（「調査票2」AF列に表示）</t>
    </r>
    <rPh sb="0" eb="3">
      <t>ケンチクブツ</t>
    </rPh>
    <rPh sb="4" eb="6">
      <t>ハンテイ</t>
    </rPh>
    <rPh sb="8" eb="11">
      <t>チョウサヒョウ</t>
    </rPh>
    <rPh sb="15" eb="16">
      <t>レツ</t>
    </rPh>
    <rPh sb="17" eb="19">
      <t>ヒョウジ</t>
    </rPh>
    <phoneticPr fontId="6"/>
  </si>
  <si>
    <r>
      <t>敷地の判定</t>
    </r>
    <r>
      <rPr>
        <sz val="11"/>
        <rFont val="Meiryo UI"/>
        <family val="3"/>
        <charset val="128"/>
      </rPr>
      <t>（「調査票2」AG列に表示）</t>
    </r>
    <rPh sb="0" eb="2">
      <t>シキチ</t>
    </rPh>
    <rPh sb="3" eb="5">
      <t>ハンテイ</t>
    </rPh>
    <phoneticPr fontId="6"/>
  </si>
  <si>
    <t>【判定シート(建築物)】</t>
    <rPh sb="1" eb="3">
      <t>ハンテイ</t>
    </rPh>
    <rPh sb="7" eb="10">
      <t>ケンチクブツ</t>
    </rPh>
    <phoneticPr fontId="2"/>
  </si>
  <si>
    <t>各設問において判定レベルを算出し、そのうち最も低い判定レベルに合わせて、全体の判定レベルが決定されます。</t>
    <rPh sb="13" eb="15">
      <t>サンシュツ</t>
    </rPh>
    <rPh sb="25" eb="27">
      <t>ハンテイ</t>
    </rPh>
    <phoneticPr fontId="6"/>
  </si>
  <si>
    <t>判定算出過程については、「判定シート(建築物)」をご確認ください。</t>
    <rPh sb="0" eb="2">
      <t>ハンテイ</t>
    </rPh>
    <rPh sb="2" eb="4">
      <t>サンシュツ</t>
    </rPh>
    <rPh sb="4" eb="6">
      <t>カテイ</t>
    </rPh>
    <rPh sb="13" eb="15">
      <t>ハンテイ</t>
    </rPh>
    <rPh sb="19" eb="22">
      <t>ケンチクブツ</t>
    </rPh>
    <rPh sb="26" eb="28">
      <t>カクニン</t>
    </rPh>
    <phoneticPr fontId="6"/>
  </si>
  <si>
    <t>また、各設問における具体的な判定基準については、「判定基準」シートをご確認ください。</t>
    <rPh sb="3" eb="6">
      <t>カクセツモン</t>
    </rPh>
    <rPh sb="10" eb="13">
      <t>グタイテキ</t>
    </rPh>
    <rPh sb="14" eb="16">
      <t>ハンテイ</t>
    </rPh>
    <rPh sb="16" eb="18">
      <t>キジュン</t>
    </rPh>
    <rPh sb="25" eb="27">
      <t>ハンテイ</t>
    </rPh>
    <rPh sb="27" eb="29">
      <t>キジュン</t>
    </rPh>
    <rPh sb="35" eb="37">
      <t>カクニン</t>
    </rPh>
    <phoneticPr fontId="6"/>
  </si>
  <si>
    <t>太陽光発電導入可能性に関する基礎調査</t>
    <rPh sb="0" eb="3">
      <t>タイヨウコウ</t>
    </rPh>
    <rPh sb="3" eb="5">
      <t>ハツデン</t>
    </rPh>
    <rPh sb="5" eb="7">
      <t>ドウニュウ</t>
    </rPh>
    <rPh sb="7" eb="9">
      <t>カノウ</t>
    </rPh>
    <rPh sb="9" eb="10">
      <t>セイ</t>
    </rPh>
    <rPh sb="11" eb="12">
      <t>カン</t>
    </rPh>
    <rPh sb="14" eb="16">
      <t>キソ</t>
    </rPh>
    <rPh sb="16" eb="18">
      <t>チョウサ</t>
    </rPh>
    <phoneticPr fontId="6"/>
  </si>
  <si>
    <t>太陽光発電導入可能性に関する基礎調査について</t>
    <rPh sb="0" eb="3">
      <t>タイヨウコウ</t>
    </rPh>
    <rPh sb="3" eb="5">
      <t>ハツデン</t>
    </rPh>
    <rPh sb="5" eb="7">
      <t>ドウニュウ</t>
    </rPh>
    <rPh sb="7" eb="10">
      <t>カノウセイ</t>
    </rPh>
    <rPh sb="11" eb="12">
      <t>カン</t>
    </rPh>
    <rPh sb="14" eb="16">
      <t>キソ</t>
    </rPh>
    <rPh sb="16" eb="18">
      <t>チョウサ</t>
    </rPh>
    <phoneticPr fontId="6"/>
  </si>
  <si>
    <t>※回答の必要な項目が全て入力されないと、判定結果は表示されません。回答入力後に判定結果が表示されない場合、「判定シート(建築物)」を参照し、判定に必要な調査項目で回答漏れがないかご確認ください。</t>
    <rPh sb="1" eb="3">
      <t>カイトウ</t>
    </rPh>
    <rPh sb="4" eb="6">
      <t>ヒツヨウ</t>
    </rPh>
    <rPh sb="7" eb="9">
      <t>コウモク</t>
    </rPh>
    <rPh sb="10" eb="11">
      <t>スベ</t>
    </rPh>
    <rPh sb="12" eb="14">
      <t>ニュウリョク</t>
    </rPh>
    <rPh sb="20" eb="22">
      <t>ハンテイ</t>
    </rPh>
    <rPh sb="22" eb="24">
      <t>ケッカ</t>
    </rPh>
    <rPh sb="25" eb="27">
      <t>ヒョウジ</t>
    </rPh>
    <rPh sb="33" eb="35">
      <t>カイトウ</t>
    </rPh>
    <rPh sb="35" eb="38">
      <t>ニュウリョクゴ</t>
    </rPh>
    <rPh sb="39" eb="41">
      <t>ハンテイ</t>
    </rPh>
    <rPh sb="41" eb="43">
      <t>ケッカ</t>
    </rPh>
    <rPh sb="44" eb="46">
      <t>ヒョウジ</t>
    </rPh>
    <rPh sb="50" eb="52">
      <t>バアイ</t>
    </rPh>
    <rPh sb="66" eb="68">
      <t>サンショウ</t>
    </rPh>
    <rPh sb="70" eb="72">
      <t>ハンテイ</t>
    </rPh>
    <rPh sb="73" eb="75">
      <t>ヒツヨウ</t>
    </rPh>
    <rPh sb="76" eb="80">
      <t>チョウサコウモク</t>
    </rPh>
    <rPh sb="81" eb="84">
      <t>カイトウモ</t>
    </rPh>
    <rPh sb="90" eb="92">
      <t>カクニン</t>
    </rPh>
    <phoneticPr fontId="6"/>
  </si>
  <si>
    <t>…建築物の太陽光発電設備設置可能性の簡易判定について、判定算出過程を掲載しているシート</t>
    <rPh sb="1" eb="4">
      <t>ケンチクブツ</t>
    </rPh>
    <rPh sb="10" eb="12">
      <t>セツビ</t>
    </rPh>
    <rPh sb="27" eb="29">
      <t>ハンテイ</t>
    </rPh>
    <rPh sb="29" eb="31">
      <t>サンシュツ</t>
    </rPh>
    <rPh sb="31" eb="33">
      <t>カテイ</t>
    </rPh>
    <rPh sb="34" eb="36">
      <t>ケイサイ</t>
    </rPh>
    <phoneticPr fontId="6"/>
  </si>
  <si>
    <t>（参考）判定シート
　　　　　　(建築物)</t>
    <rPh sb="1" eb="3">
      <t>サンコウ</t>
    </rPh>
    <rPh sb="4" eb="6">
      <t>ハンテイ</t>
    </rPh>
    <rPh sb="17" eb="20">
      <t>ケンチクブツ</t>
    </rPh>
    <phoneticPr fontId="6"/>
  </si>
  <si>
    <t>※回答の必要な項目が全て入力されないと、判定結果は表示されません。以下「建築物の判定項目表」のうち、C列～K列に判定レベルが出力されているかご確認ください。</t>
    <rPh sb="1" eb="3">
      <t>カイトウ</t>
    </rPh>
    <rPh sb="4" eb="6">
      <t>ヒツヨウ</t>
    </rPh>
    <rPh sb="7" eb="9">
      <t>コウモク</t>
    </rPh>
    <rPh sb="10" eb="11">
      <t>スベ</t>
    </rPh>
    <rPh sb="12" eb="14">
      <t>ニュウリョク</t>
    </rPh>
    <rPh sb="20" eb="22">
      <t>ハンテイ</t>
    </rPh>
    <rPh sb="22" eb="24">
      <t>ケッカ</t>
    </rPh>
    <rPh sb="25" eb="27">
      <t>ヒョウジ</t>
    </rPh>
    <rPh sb="33" eb="35">
      <t>イカ</t>
    </rPh>
    <rPh sb="36" eb="39">
      <t>ケンチクブツ</t>
    </rPh>
    <rPh sb="40" eb="44">
      <t>ハンテイコウモク</t>
    </rPh>
    <rPh sb="44" eb="45">
      <t>ヒョウ</t>
    </rPh>
    <rPh sb="51" eb="52">
      <t>レツ</t>
    </rPh>
    <rPh sb="54" eb="55">
      <t>レツ</t>
    </rPh>
    <rPh sb="56" eb="58">
      <t>ハンテイ</t>
    </rPh>
    <rPh sb="62" eb="64">
      <t>シュツリョク</t>
    </rPh>
    <rPh sb="71" eb="73">
      <t>カクニン</t>
    </rPh>
    <phoneticPr fontId="6"/>
  </si>
  <si>
    <t>　判定レベルが出力されていない場合、回答入力漏れの可能性がありますので、「調査票2」の該当項目を再度ご確認ください。</t>
    <rPh sb="1" eb="3">
      <t>ハンテイ</t>
    </rPh>
    <rPh sb="7" eb="9">
      <t>シュツリョク</t>
    </rPh>
    <rPh sb="15" eb="17">
      <t>バアイ</t>
    </rPh>
    <rPh sb="18" eb="20">
      <t>カイトウ</t>
    </rPh>
    <rPh sb="20" eb="23">
      <t>ニュウリョクモ</t>
    </rPh>
    <rPh sb="25" eb="28">
      <t>カノウセイ</t>
    </rPh>
    <rPh sb="37" eb="40">
      <t>チョウサヒョウ</t>
    </rPh>
    <rPh sb="43" eb="45">
      <t>ガイトウ</t>
    </rPh>
    <rPh sb="45" eb="47">
      <t>コウモク</t>
    </rPh>
    <rPh sb="48" eb="50">
      <t>サイド</t>
    </rPh>
    <rPh sb="51" eb="53">
      <t>カクニン</t>
    </rPh>
    <phoneticPr fontId="6"/>
  </si>
  <si>
    <t>建築物の屋根や屋上の空きスペース（障害物のないまとまったスペース）の面積について回答してください。
なお、同一建築物において空きスペースが複数箇所に分かれている場合は、空きスペースの面積を合計してご回答ください。また、空きスペースがない場合、空欄とせず、0㎡と入力してください。
※　同一敷地内に複数の建築物がある場合、建築物ごとに回答し、重複・計上漏れのないようご注意ください。</t>
    <rPh sb="0" eb="3">
      <t>ケンチクブツ</t>
    </rPh>
    <rPh sb="4" eb="6">
      <t>ヤネ</t>
    </rPh>
    <rPh sb="7" eb="9">
      <t>オクジョウ</t>
    </rPh>
    <rPh sb="17" eb="20">
      <t>ショウガイブツ</t>
    </rPh>
    <rPh sb="40" eb="42">
      <t>カイトウ</t>
    </rPh>
    <rPh sb="53" eb="55">
      <t>ドウイツ</t>
    </rPh>
    <rPh sb="55" eb="58">
      <t>ケンチクブツ</t>
    </rPh>
    <rPh sb="62" eb="63">
      <t>ア</t>
    </rPh>
    <rPh sb="69" eb="71">
      <t>フクスウ</t>
    </rPh>
    <rPh sb="71" eb="73">
      <t>カショ</t>
    </rPh>
    <rPh sb="74" eb="75">
      <t>ワ</t>
    </rPh>
    <rPh sb="80" eb="82">
      <t>バアイ</t>
    </rPh>
    <rPh sb="84" eb="85">
      <t>ア</t>
    </rPh>
    <rPh sb="91" eb="93">
      <t>メンセキ</t>
    </rPh>
    <rPh sb="94" eb="96">
      <t>ゴウケイ</t>
    </rPh>
    <rPh sb="99" eb="101">
      <t>カイトウ</t>
    </rPh>
    <rPh sb="109" eb="110">
      <t>ア</t>
    </rPh>
    <rPh sb="118" eb="120">
      <t>バアイ</t>
    </rPh>
    <rPh sb="121" eb="123">
      <t>クウラン</t>
    </rPh>
    <rPh sb="130" eb="132">
      <t>ニュウリョク</t>
    </rPh>
    <rPh sb="151" eb="154">
      <t>ケンチクブツ</t>
    </rPh>
    <rPh sb="160" eb="163">
      <t>ケンチクブツ</t>
    </rPh>
    <phoneticPr fontId="6"/>
  </si>
  <si>
    <t>空きスペースはあるが、太陽光発電設備を設置できない他の要因がある場合は「ある」を選択してください。</t>
    <rPh sb="32" eb="34">
      <t>バアイ</t>
    </rPh>
    <rPh sb="40" eb="42">
      <t>センタク</t>
    </rPh>
    <phoneticPr fontId="6"/>
  </si>
  <si>
    <t>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</si>
</sst>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39" x14ac:knownFonts="1">
    <font>
      <sz val="11"/>
      <name val="ＭＳ Ｐゴシック"/>
      <family val="3"/>
      <charset val="128"/>
    </font>
    <font>
      <sz val="11"/>
      <color theme="1"/>
      <name val="游ゴシック"/>
      <family val="2"/>
      <charset val="128"/>
      <scheme val="minor"/>
    </font>
    <font>
      <b/>
      <sz val="15"/>
      <color theme="3"/>
      <name val="游ゴシック"/>
      <family val="2"/>
      <charset val="128"/>
      <scheme val="minor"/>
    </font>
    <font>
      <sz val="11"/>
      <name val="ＭＳ Ｐゴシック"/>
      <family val="3"/>
      <charset val="128"/>
    </font>
    <font>
      <b/>
      <sz val="12"/>
      <color rgb="FFFF0000"/>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b/>
      <sz val="11"/>
      <name val="ＭＳ Ｐゴシック"/>
      <family val="3"/>
      <charset val="128"/>
    </font>
    <font>
      <sz val="9"/>
      <color rgb="FF000000"/>
      <name val="MS UI Gothic"/>
      <family val="3"/>
      <charset val="128"/>
    </font>
    <font>
      <sz val="6"/>
      <name val="游ゴシック"/>
      <family val="2"/>
      <charset val="128"/>
      <scheme val="minor"/>
    </font>
    <font>
      <sz val="11"/>
      <color indexed="10"/>
      <name val="ＭＳ Ｐゴシック"/>
      <family val="3"/>
      <charset val="128"/>
    </font>
    <font>
      <sz val="11"/>
      <name val="游ゴシック"/>
      <family val="2"/>
      <charset val="128"/>
      <scheme val="minor"/>
    </font>
    <font>
      <sz val="11"/>
      <color indexed="12"/>
      <name val="ＭＳ Ｐゴシック"/>
      <family val="3"/>
      <charset val="128"/>
    </font>
    <font>
      <sz val="9"/>
      <name val="ＭＳ 明朝"/>
      <family val="1"/>
      <charset val="128"/>
    </font>
    <font>
      <strike/>
      <sz val="11"/>
      <color theme="1"/>
      <name val="ＭＳ Ｐゴシック"/>
      <family val="3"/>
      <charset val="128"/>
    </font>
    <font>
      <strike/>
      <sz val="11"/>
      <name val="ＭＳ Ｐゴシック"/>
      <family val="3"/>
      <charset val="128"/>
    </font>
    <font>
      <b/>
      <sz val="14"/>
      <name val="Meiryo UI"/>
      <family val="3"/>
      <charset val="128"/>
    </font>
    <font>
      <sz val="12"/>
      <name val="Meiryo UI"/>
      <family val="3"/>
      <charset val="128"/>
    </font>
    <font>
      <sz val="10"/>
      <name val="Meiryo UI"/>
      <family val="3"/>
      <charset val="128"/>
    </font>
    <font>
      <sz val="11"/>
      <name val="Meiryo UI"/>
      <family val="3"/>
      <charset val="128"/>
    </font>
    <font>
      <sz val="11"/>
      <color rgb="FFFF0000"/>
      <name val="Meiryo UI"/>
      <family val="3"/>
      <charset val="128"/>
    </font>
    <font>
      <b/>
      <sz val="11"/>
      <color rgb="FFFF0000"/>
      <name val="Meiryo UI"/>
      <family val="3"/>
      <charset val="128"/>
    </font>
    <font>
      <sz val="11"/>
      <color theme="1"/>
      <name val="Meiryo UI"/>
      <family val="3"/>
      <charset val="128"/>
    </font>
    <font>
      <b/>
      <sz val="20"/>
      <color theme="1"/>
      <name val="Meiryo UI"/>
      <family val="3"/>
      <charset val="128"/>
    </font>
    <font>
      <b/>
      <sz val="12"/>
      <name val="Meiryo UI"/>
      <family val="3"/>
      <charset val="128"/>
    </font>
    <font>
      <b/>
      <sz val="12"/>
      <color rgb="FFFF0000"/>
      <name val="Meiryo UI"/>
      <family val="3"/>
      <charset val="128"/>
    </font>
    <font>
      <b/>
      <sz val="11"/>
      <name val="Meiryo UI"/>
      <family val="3"/>
      <charset val="128"/>
    </font>
    <font>
      <b/>
      <sz val="10"/>
      <name val="Meiryo UI"/>
      <family val="3"/>
      <charset val="128"/>
    </font>
    <font>
      <sz val="16"/>
      <name val="Meiryo UI"/>
      <family val="3"/>
      <charset val="128"/>
    </font>
    <font>
      <b/>
      <sz val="16"/>
      <name val="Meiryo UI"/>
      <family val="3"/>
      <charset val="128"/>
    </font>
    <font>
      <b/>
      <sz val="11"/>
      <color theme="1"/>
      <name val="Meiryo UI"/>
      <family val="3"/>
      <charset val="128"/>
    </font>
    <font>
      <sz val="11"/>
      <color rgb="FFFF0000"/>
      <name val="ＭＳ Ｐゴシック"/>
      <family val="3"/>
      <charset val="128"/>
    </font>
    <font>
      <sz val="12"/>
      <color rgb="FFFF0000"/>
      <name val="Meiryo UI"/>
      <family val="3"/>
      <charset val="128"/>
    </font>
    <font>
      <sz val="18"/>
      <name val="Meiryo UI"/>
      <family val="3"/>
      <charset val="128"/>
    </font>
    <font>
      <sz val="11"/>
      <color theme="0"/>
      <name val="Meiryo UI"/>
      <family val="3"/>
      <charset val="128"/>
    </font>
    <font>
      <b/>
      <u/>
      <sz val="11"/>
      <color rgb="FFFF0000"/>
      <name val="Meiryo UI"/>
      <family val="3"/>
      <charset val="128"/>
    </font>
    <font>
      <u/>
      <sz val="11"/>
      <color rgb="FFFF0000"/>
      <name val="Meiryo UI"/>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CCCC"/>
        <bgColor indexed="64"/>
      </patternFill>
    </fill>
    <fill>
      <patternFill patternType="solid">
        <fgColor theme="8"/>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s>
  <borders count="79">
    <border>
      <left/>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auto="1"/>
      </left>
      <right/>
      <top style="hair">
        <color indexed="64"/>
      </top>
      <bottom style="hair">
        <color indexed="64"/>
      </bottom>
      <diagonal/>
    </border>
    <border>
      <left style="thin">
        <color indexed="64"/>
      </left>
      <right/>
      <top style="hair">
        <color indexed="64"/>
      </top>
      <bottom style="thin">
        <color indexed="64"/>
      </bottom>
      <diagonal/>
    </border>
    <border>
      <left/>
      <right style="thin">
        <color auto="1"/>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auto="1"/>
      </left>
      <right style="thin">
        <color auto="1"/>
      </right>
      <top style="hair">
        <color indexed="64"/>
      </top>
      <bottom/>
      <diagonal/>
    </border>
    <border>
      <left/>
      <right style="thin">
        <color indexed="64"/>
      </right>
      <top style="hair">
        <color indexed="64"/>
      </top>
      <bottom style="thin">
        <color indexed="64"/>
      </bottom>
      <diagonal/>
    </border>
    <border>
      <left/>
      <right style="thin">
        <color auto="1"/>
      </right>
      <top style="hair">
        <color indexed="64"/>
      </top>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s>
  <cellStyleXfs count="3">
    <xf numFmtId="0" fontId="0" fillId="0" borderId="0"/>
    <xf numFmtId="38" fontId="3" fillId="0" borderId="0" applyFont="0" applyFill="0" applyBorder="0" applyAlignment="0" applyProtection="0"/>
    <xf numFmtId="0" fontId="3" fillId="0" borderId="0"/>
  </cellStyleXfs>
  <cellXfs count="432">
    <xf numFmtId="0" fontId="0" fillId="0" borderId="0" xfId="0"/>
    <xf numFmtId="0" fontId="0" fillId="0" borderId="0" xfId="0" applyFont="1"/>
    <xf numFmtId="0" fontId="0" fillId="5" borderId="13" xfId="0" applyFill="1" applyBorder="1" applyAlignment="1">
      <alignment vertical="center"/>
    </xf>
    <xf numFmtId="0" fontId="0" fillId="5" borderId="9" xfId="0" applyFill="1" applyBorder="1" applyAlignment="1">
      <alignment vertical="center"/>
    </xf>
    <xf numFmtId="14" fontId="0" fillId="0" borderId="0" xfId="0" applyNumberFormat="1"/>
    <xf numFmtId="49" fontId="0" fillId="0" borderId="0" xfId="0" applyNumberFormat="1"/>
    <xf numFmtId="0" fontId="0" fillId="0" borderId="13" xfId="0" applyBorder="1" applyAlignment="1">
      <alignment vertical="center"/>
    </xf>
    <xf numFmtId="0" fontId="13" fillId="0" borderId="13" xfId="0" applyFont="1" applyBorder="1" applyAlignment="1">
      <alignment vertical="center"/>
    </xf>
    <xf numFmtId="0" fontId="0" fillId="0" borderId="13" xfId="0" quotePrefix="1"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3" fillId="0" borderId="21" xfId="0" applyFont="1" applyBorder="1" applyAlignment="1">
      <alignment vertical="center"/>
    </xf>
    <xf numFmtId="0" fontId="7" fillId="0" borderId="13" xfId="0" applyFont="1" applyBorder="1" applyAlignment="1">
      <alignment vertical="center"/>
    </xf>
    <xf numFmtId="0" fontId="13" fillId="0" borderId="13" xfId="0" quotePrefix="1" applyFont="1" applyBorder="1" applyAlignment="1">
      <alignment vertical="center"/>
    </xf>
    <xf numFmtId="176" fontId="0" fillId="0" borderId="0" xfId="0" applyNumberFormat="1"/>
    <xf numFmtId="0" fontId="0" fillId="0" borderId="0" xfId="0" applyFont="1" applyFill="1"/>
    <xf numFmtId="0" fontId="5" fillId="0" borderId="0" xfId="0" applyFont="1" applyFill="1"/>
    <xf numFmtId="0" fontId="0" fillId="0" borderId="0" xfId="0" applyFont="1" applyAlignment="1">
      <alignment wrapText="1"/>
    </xf>
    <xf numFmtId="0" fontId="0" fillId="0" borderId="0" xfId="0" applyFont="1" applyAlignment="1">
      <alignment vertical="center"/>
    </xf>
    <xf numFmtId="0" fontId="0" fillId="0" borderId="51" xfId="0" applyFont="1" applyBorder="1"/>
    <xf numFmtId="0" fontId="0" fillId="0" borderId="51" xfId="0" applyFont="1" applyBorder="1" applyAlignment="1">
      <alignment wrapText="1"/>
    </xf>
    <xf numFmtId="0" fontId="18" fillId="0" borderId="0" xfId="0" applyFont="1" applyAlignment="1">
      <alignment vertical="center"/>
    </xf>
    <xf numFmtId="0" fontId="19" fillId="0" borderId="0" xfId="0" applyFont="1" applyAlignment="1">
      <alignment horizontal="left" vertical="center"/>
    </xf>
    <xf numFmtId="0" fontId="20" fillId="0" borderId="0" xfId="0" applyFont="1" applyAlignment="1">
      <alignment horizontal="right" vertical="center"/>
    </xf>
    <xf numFmtId="0" fontId="21" fillId="0" borderId="0" xfId="0" applyFont="1"/>
    <xf numFmtId="0" fontId="19" fillId="0" borderId="0" xfId="0" applyFont="1" applyAlignment="1">
      <alignment horizontal="center" vertical="center"/>
    </xf>
    <xf numFmtId="0" fontId="21" fillId="2" borderId="13" xfId="0" applyFont="1" applyFill="1" applyBorder="1" applyAlignment="1">
      <alignment vertical="center"/>
    </xf>
    <xf numFmtId="0" fontId="20" fillId="0" borderId="0" xfId="0" applyFont="1" applyAlignment="1">
      <alignment horizontal="left" vertical="center"/>
    </xf>
    <xf numFmtId="0" fontId="22" fillId="0" borderId="0" xfId="0" applyFont="1" applyBorder="1" applyAlignment="1">
      <alignment vertical="center"/>
    </xf>
    <xf numFmtId="0" fontId="22" fillId="4" borderId="13" xfId="0" applyFont="1" applyFill="1" applyBorder="1" applyAlignment="1">
      <alignment vertical="center"/>
    </xf>
    <xf numFmtId="0" fontId="23" fillId="0" borderId="0" xfId="0" applyFont="1" applyAlignment="1">
      <alignment vertical="center"/>
    </xf>
    <xf numFmtId="0" fontId="24" fillId="0" borderId="0" xfId="0" applyFont="1" applyBorder="1" applyAlignment="1">
      <alignment vertical="center"/>
    </xf>
    <xf numFmtId="0" fontId="25" fillId="3" borderId="13" xfId="0" applyFont="1" applyFill="1" applyBorder="1" applyAlignment="1">
      <alignment vertical="center"/>
    </xf>
    <xf numFmtId="0" fontId="21" fillId="0" borderId="16" xfId="0" applyFont="1" applyBorder="1" applyAlignment="1">
      <alignment horizontal="center" vertical="center" wrapText="1"/>
    </xf>
    <xf numFmtId="0" fontId="21" fillId="0" borderId="25" xfId="0" applyFont="1" applyBorder="1" applyAlignment="1">
      <alignment horizontal="center"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176" fontId="19" fillId="3" borderId="14" xfId="1" applyNumberFormat="1" applyFont="1" applyFill="1" applyBorder="1" applyAlignment="1" applyProtection="1">
      <alignment horizontal="right" vertical="center"/>
      <protection locked="0"/>
    </xf>
    <xf numFmtId="176" fontId="19" fillId="2" borderId="36" xfId="1" applyNumberFormat="1" applyFont="1" applyFill="1" applyBorder="1" applyAlignment="1" applyProtection="1">
      <alignment horizontal="left" vertical="center"/>
      <protection locked="0"/>
    </xf>
    <xf numFmtId="176" fontId="19" fillId="3" borderId="37" xfId="1" applyNumberFormat="1" applyFont="1" applyFill="1" applyBorder="1" applyAlignment="1" applyProtection="1">
      <alignment horizontal="right" vertical="center"/>
      <protection locked="0"/>
    </xf>
    <xf numFmtId="176" fontId="19" fillId="3" borderId="39" xfId="1" applyNumberFormat="1" applyFont="1" applyFill="1" applyBorder="1" applyAlignment="1" applyProtection="1">
      <alignment horizontal="right" vertical="center"/>
      <protection locked="0"/>
    </xf>
    <xf numFmtId="176" fontId="19" fillId="3" borderId="38" xfId="1" applyNumberFormat="1" applyFont="1" applyFill="1" applyBorder="1" applyAlignment="1" applyProtection="1">
      <alignment horizontal="right" vertical="center"/>
      <protection locked="0"/>
    </xf>
    <xf numFmtId="176" fontId="19" fillId="4" borderId="39" xfId="1" applyNumberFormat="1" applyFont="1" applyFill="1" applyBorder="1" applyAlignment="1" applyProtection="1">
      <alignment horizontal="left" vertical="center"/>
      <protection locked="0"/>
    </xf>
    <xf numFmtId="176" fontId="19" fillId="2" borderId="8" xfId="1" applyNumberFormat="1" applyFont="1" applyFill="1" applyBorder="1" applyAlignment="1" applyProtection="1">
      <alignment vertical="center"/>
      <protection locked="0"/>
    </xf>
    <xf numFmtId="0" fontId="19" fillId="0" borderId="3" xfId="0" applyFont="1" applyBorder="1" applyAlignment="1">
      <alignment horizontal="center" vertical="center"/>
    </xf>
    <xf numFmtId="176" fontId="19" fillId="3" borderId="3" xfId="1" applyNumberFormat="1" applyFont="1" applyFill="1" applyBorder="1" applyAlignment="1" applyProtection="1">
      <alignment horizontal="right" vertical="center"/>
      <protection locked="0"/>
    </xf>
    <xf numFmtId="176" fontId="19" fillId="2" borderId="2" xfId="1" applyNumberFormat="1" applyFont="1" applyFill="1" applyBorder="1" applyAlignment="1" applyProtection="1">
      <alignment horizontal="left" vertical="center"/>
      <protection locked="0"/>
    </xf>
    <xf numFmtId="176" fontId="19" fillId="3" borderId="28" xfId="1" applyNumberFormat="1" applyFont="1" applyFill="1" applyBorder="1" applyAlignment="1" applyProtection="1">
      <alignment horizontal="right" vertical="center"/>
      <protection locked="0"/>
    </xf>
    <xf numFmtId="176" fontId="19" fillId="3" borderId="19" xfId="1" applyNumberFormat="1" applyFont="1" applyFill="1" applyBorder="1" applyAlignment="1" applyProtection="1">
      <alignment horizontal="right" vertical="center"/>
      <protection locked="0"/>
    </xf>
    <xf numFmtId="176" fontId="19" fillId="3" borderId="18" xfId="1" applyNumberFormat="1" applyFont="1" applyFill="1" applyBorder="1" applyAlignment="1" applyProtection="1">
      <alignment horizontal="right" vertical="center"/>
      <protection locked="0"/>
    </xf>
    <xf numFmtId="176" fontId="19" fillId="4" borderId="19" xfId="1" applyNumberFormat="1" applyFont="1" applyFill="1" applyBorder="1" applyAlignment="1" applyProtection="1">
      <alignment horizontal="left" vertical="center"/>
      <protection locked="0"/>
    </xf>
    <xf numFmtId="176" fontId="19" fillId="2" borderId="35" xfId="1" applyNumberFormat="1" applyFont="1" applyFill="1" applyBorder="1" applyAlignment="1" applyProtection="1">
      <alignment vertical="center"/>
      <protection locked="0"/>
    </xf>
    <xf numFmtId="176" fontId="19" fillId="3" borderId="40" xfId="1" applyNumberFormat="1" applyFont="1" applyFill="1" applyBorder="1" applyAlignment="1" applyProtection="1">
      <alignment horizontal="right" vertical="center"/>
      <protection locked="0"/>
    </xf>
    <xf numFmtId="176" fontId="19" fillId="2" borderId="48" xfId="1" applyNumberFormat="1" applyFont="1" applyFill="1" applyBorder="1" applyAlignment="1" applyProtection="1">
      <alignment horizontal="left" vertical="center"/>
      <protection locked="0"/>
    </xf>
    <xf numFmtId="176" fontId="19" fillId="3" borderId="50" xfId="1" applyNumberFormat="1" applyFont="1" applyFill="1" applyBorder="1" applyAlignment="1" applyProtection="1">
      <alignment horizontal="right" vertical="center"/>
      <protection locked="0"/>
    </xf>
    <xf numFmtId="176" fontId="19" fillId="4" borderId="30" xfId="1" applyNumberFormat="1" applyFont="1" applyFill="1" applyBorder="1" applyAlignment="1" applyProtection="1">
      <alignment horizontal="left" vertical="center"/>
      <protection locked="0"/>
    </xf>
    <xf numFmtId="176" fontId="19" fillId="2" borderId="42" xfId="1" applyNumberFormat="1" applyFont="1" applyFill="1" applyBorder="1" applyAlignment="1" applyProtection="1">
      <alignment vertical="center"/>
      <protection locked="0"/>
    </xf>
    <xf numFmtId="176" fontId="19" fillId="3" borderId="15" xfId="1" applyNumberFormat="1" applyFont="1" applyFill="1" applyBorder="1" applyAlignment="1" applyProtection="1">
      <alignment horizontal="right" vertical="center"/>
      <protection locked="0"/>
    </xf>
    <xf numFmtId="176" fontId="19" fillId="2" borderId="4" xfId="1" applyNumberFormat="1" applyFont="1" applyFill="1" applyBorder="1" applyAlignment="1" applyProtection="1">
      <alignment horizontal="left" vertical="center"/>
      <protection locked="0"/>
    </xf>
    <xf numFmtId="176" fontId="19" fillId="3" borderId="12" xfId="1" applyNumberFormat="1" applyFont="1" applyFill="1" applyBorder="1" applyAlignment="1" applyProtection="1">
      <alignment horizontal="right" vertical="center"/>
      <protection locked="0"/>
    </xf>
    <xf numFmtId="176" fontId="19" fillId="3" borderId="6" xfId="1" applyNumberFormat="1" applyFont="1" applyFill="1" applyBorder="1" applyAlignment="1" applyProtection="1">
      <alignment horizontal="right" vertical="center"/>
      <protection locked="0"/>
    </xf>
    <xf numFmtId="176" fontId="19" fillId="3" borderId="20" xfId="1" applyNumberFormat="1" applyFont="1" applyFill="1" applyBorder="1" applyAlignment="1" applyProtection="1">
      <alignment horizontal="right" vertical="center"/>
      <protection locked="0"/>
    </xf>
    <xf numFmtId="176" fontId="19" fillId="4" borderId="6" xfId="1" applyNumberFormat="1" applyFont="1" applyFill="1" applyBorder="1" applyAlignment="1" applyProtection="1">
      <alignment horizontal="left" vertical="center"/>
      <protection locked="0"/>
    </xf>
    <xf numFmtId="176" fontId="19" fillId="2" borderId="41" xfId="1" applyNumberFormat="1" applyFont="1" applyFill="1" applyBorder="1" applyAlignment="1" applyProtection="1">
      <alignment vertical="center"/>
      <protection locked="0"/>
    </xf>
    <xf numFmtId="0" fontId="18" fillId="0" borderId="0"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Fill="1"/>
    <xf numFmtId="0" fontId="27" fillId="0" borderId="0" xfId="0" applyFont="1" applyAlignment="1"/>
    <xf numFmtId="0" fontId="26" fillId="0" borderId="0" xfId="0" applyFont="1" applyBorder="1" applyAlignment="1">
      <alignment vertical="center"/>
    </xf>
    <xf numFmtId="0" fontId="21" fillId="0" borderId="10" xfId="0" applyFont="1" applyFill="1" applyBorder="1" applyAlignment="1" applyProtection="1">
      <alignment vertical="center"/>
    </xf>
    <xf numFmtId="0" fontId="21" fillId="0" borderId="0" xfId="0" applyFont="1" applyFill="1" applyBorder="1" applyAlignment="1">
      <alignment horizontal="center" vertical="center"/>
    </xf>
    <xf numFmtId="0" fontId="21" fillId="0" borderId="0" xfId="0" applyFont="1" applyBorder="1"/>
    <xf numFmtId="0" fontId="28" fillId="0" borderId="0" xfId="0" applyFont="1" applyBorder="1" applyAlignment="1">
      <alignment horizontal="right" vertical="center"/>
    </xf>
    <xf numFmtId="49" fontId="21" fillId="4" borderId="11"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xf>
    <xf numFmtId="0" fontId="19" fillId="0" borderId="0" xfId="0" applyFont="1"/>
    <xf numFmtId="0" fontId="28" fillId="0" borderId="0" xfId="0" applyFont="1" applyAlignment="1">
      <alignment horizontal="center" vertical="center"/>
    </xf>
    <xf numFmtId="49" fontId="21" fillId="0" borderId="0" xfId="0" applyNumberFormat="1" applyFont="1" applyFill="1" applyBorder="1" applyAlignment="1" applyProtection="1">
      <alignment horizontal="center" vertical="center"/>
      <protection locked="0"/>
    </xf>
    <xf numFmtId="0" fontId="21" fillId="0" borderId="0" xfId="0" applyFont="1" applyBorder="1" applyAlignment="1">
      <alignment vertical="top"/>
    </xf>
    <xf numFmtId="0" fontId="21" fillId="0" borderId="0" xfId="0" applyFont="1" applyAlignment="1">
      <alignment vertical="top"/>
    </xf>
    <xf numFmtId="49" fontId="21"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right" vertical="center"/>
    </xf>
    <xf numFmtId="0" fontId="28" fillId="0" borderId="0" xfId="0" applyFont="1" applyFill="1" applyAlignment="1" applyProtection="1">
      <alignment horizontal="center" vertical="center"/>
    </xf>
    <xf numFmtId="0" fontId="26" fillId="0" borderId="0" xfId="0" applyFont="1" applyAlignment="1">
      <alignment vertical="top"/>
    </xf>
    <xf numFmtId="0" fontId="22" fillId="0" borderId="0" xfId="0" applyFont="1" applyAlignment="1">
      <alignment horizontal="left" vertical="center"/>
    </xf>
    <xf numFmtId="0" fontId="19" fillId="0" borderId="0" xfId="0" applyFont="1" applyBorder="1" applyAlignment="1">
      <alignment horizontal="left" vertical="center"/>
    </xf>
    <xf numFmtId="0" fontId="26" fillId="0" borderId="0" xfId="0" applyFont="1" applyAlignment="1">
      <alignment horizontal="left" vertical="top" indent="2"/>
    </xf>
    <xf numFmtId="0" fontId="28" fillId="0" borderId="0" xfId="0" applyFont="1"/>
    <xf numFmtId="0" fontId="18" fillId="0" borderId="0" xfId="0" applyFont="1" applyBorder="1" applyAlignment="1">
      <alignment horizontal="center" vertical="center"/>
    </xf>
    <xf numFmtId="0" fontId="29" fillId="6" borderId="0" xfId="0" applyFont="1" applyFill="1" applyAlignment="1">
      <alignment horizontal="right" vertical="top"/>
    </xf>
    <xf numFmtId="0" fontId="21" fillId="0" borderId="0" xfId="0" applyFont="1" applyAlignment="1">
      <alignment horizontal="center"/>
    </xf>
    <xf numFmtId="0" fontId="20" fillId="0" borderId="0" xfId="0" applyFont="1" applyAlignment="1">
      <alignment horizontal="center" vertical="top" wrapText="1"/>
    </xf>
    <xf numFmtId="0" fontId="21" fillId="0" borderId="0" xfId="0" applyFont="1" applyAlignment="1">
      <alignment horizontal="center" vertical="top" wrapText="1"/>
    </xf>
    <xf numFmtId="0" fontId="21" fillId="0" borderId="0" xfId="0" applyFont="1" applyAlignment="1">
      <alignment vertical="top" wrapText="1"/>
    </xf>
    <xf numFmtId="0" fontId="21" fillId="0" borderId="0" xfId="0" applyFont="1" applyAlignment="1">
      <alignment wrapText="1"/>
    </xf>
    <xf numFmtId="0" fontId="0" fillId="0" borderId="14" xfId="0" applyFont="1" applyBorder="1"/>
    <xf numFmtId="0" fontId="0" fillId="0" borderId="15" xfId="0" applyFont="1" applyBorder="1"/>
    <xf numFmtId="0" fontId="0" fillId="0" borderId="3" xfId="0" applyFont="1" applyBorder="1"/>
    <xf numFmtId="0" fontId="21" fillId="0" borderId="0" xfId="0" applyFont="1" applyAlignment="1"/>
    <xf numFmtId="0" fontId="21" fillId="0" borderId="0" xfId="0" applyFont="1" applyAlignment="1">
      <alignment horizontal="left"/>
    </xf>
    <xf numFmtId="0" fontId="21" fillId="0" borderId="0" xfId="0" applyNumberFormat="1" applyFont="1"/>
    <xf numFmtId="0" fontId="21" fillId="0" borderId="13" xfId="0" applyFont="1" applyBorder="1"/>
    <xf numFmtId="0" fontId="21" fillId="0" borderId="54" xfId="0" applyFont="1" applyBorder="1" applyAlignment="1">
      <alignment horizontal="center"/>
    </xf>
    <xf numFmtId="0" fontId="21" fillId="0" borderId="52" xfId="0" applyFont="1" applyBorder="1" applyAlignment="1">
      <alignment horizontal="center"/>
    </xf>
    <xf numFmtId="177" fontId="19" fillId="0" borderId="8" xfId="1" applyNumberFormat="1" applyFont="1" applyFill="1" applyBorder="1" applyAlignment="1" applyProtection="1">
      <alignment horizontal="right" vertical="center"/>
    </xf>
    <xf numFmtId="177" fontId="19" fillId="3" borderId="14" xfId="1" applyNumberFormat="1" applyFont="1" applyFill="1" applyBorder="1" applyAlignment="1" applyProtection="1">
      <alignment horizontal="right" vertical="center"/>
      <protection locked="0"/>
    </xf>
    <xf numFmtId="177" fontId="19" fillId="3" borderId="3" xfId="1" applyNumberFormat="1" applyFont="1" applyFill="1" applyBorder="1" applyAlignment="1" applyProtection="1">
      <alignment horizontal="right" vertical="center"/>
      <protection locked="0"/>
    </xf>
    <xf numFmtId="177" fontId="19" fillId="0" borderId="35" xfId="1" applyNumberFormat="1" applyFont="1" applyFill="1" applyBorder="1" applyAlignment="1" applyProtection="1">
      <alignment horizontal="right" vertical="center"/>
    </xf>
    <xf numFmtId="177" fontId="19" fillId="3" borderId="40" xfId="1" applyNumberFormat="1" applyFont="1" applyFill="1" applyBorder="1" applyAlignment="1" applyProtection="1">
      <alignment horizontal="right" vertical="center"/>
      <protection locked="0"/>
    </xf>
    <xf numFmtId="177" fontId="19" fillId="0" borderId="42" xfId="1" applyNumberFormat="1" applyFont="1" applyFill="1" applyBorder="1" applyAlignment="1" applyProtection="1">
      <alignment horizontal="right" vertical="center"/>
    </xf>
    <xf numFmtId="177" fontId="19" fillId="3" borderId="15" xfId="1" applyNumberFormat="1" applyFont="1" applyFill="1" applyBorder="1" applyAlignment="1" applyProtection="1">
      <alignment horizontal="right" vertical="center"/>
      <protection locked="0"/>
    </xf>
    <xf numFmtId="177" fontId="19" fillId="0" borderId="41" xfId="1" applyNumberFormat="1" applyFont="1" applyFill="1" applyBorder="1" applyAlignment="1" applyProtection="1">
      <alignment horizontal="right" vertical="center"/>
    </xf>
    <xf numFmtId="177" fontId="21" fillId="0" borderId="0" xfId="0" applyNumberFormat="1" applyFont="1"/>
    <xf numFmtId="0" fontId="20" fillId="6" borderId="0" xfId="0" applyFont="1" applyFill="1" applyAlignment="1">
      <alignment horizontal="right" vertical="top"/>
    </xf>
    <xf numFmtId="0" fontId="21" fillId="8" borderId="0" xfId="0" applyFont="1" applyFill="1"/>
    <xf numFmtId="0" fontId="18" fillId="8" borderId="0" xfId="0" applyFont="1" applyFill="1" applyBorder="1" applyAlignment="1">
      <alignment vertical="center"/>
    </xf>
    <xf numFmtId="0" fontId="21" fillId="8" borderId="0" xfId="0" applyFont="1" applyFill="1" applyBorder="1" applyAlignment="1">
      <alignment vertical="center"/>
    </xf>
    <xf numFmtId="0" fontId="21" fillId="8" borderId="0" xfId="0" applyFont="1" applyFill="1" applyBorder="1" applyAlignment="1">
      <alignment horizontal="center" vertical="center"/>
    </xf>
    <xf numFmtId="0" fontId="26" fillId="0" borderId="0" xfId="0" applyFont="1"/>
    <xf numFmtId="0" fontId="31" fillId="0" borderId="0" xfId="0" applyFont="1" applyAlignment="1">
      <alignment vertical="center"/>
    </xf>
    <xf numFmtId="0" fontId="28" fillId="0" borderId="0" xfId="0" applyFont="1" applyAlignment="1"/>
    <xf numFmtId="0" fontId="32" fillId="0" borderId="0" xfId="0" applyFont="1" applyBorder="1" applyAlignment="1">
      <alignment vertical="center"/>
    </xf>
    <xf numFmtId="0" fontId="20" fillId="0" borderId="0" xfId="0" applyFont="1"/>
    <xf numFmtId="0" fontId="0" fillId="0" borderId="29" xfId="0" applyFont="1" applyBorder="1"/>
    <xf numFmtId="0" fontId="21" fillId="0" borderId="27" xfId="0" applyFont="1" applyBorder="1" applyAlignment="1">
      <alignment horizontal="center" vertical="center" wrapText="1"/>
    </xf>
    <xf numFmtId="0" fontId="21" fillId="0" borderId="58" xfId="0" applyFont="1" applyBorder="1" applyAlignment="1">
      <alignment horizontal="center"/>
    </xf>
    <xf numFmtId="0" fontId="22" fillId="0" borderId="0" xfId="0" applyFont="1"/>
    <xf numFmtId="0" fontId="34" fillId="0" borderId="0" xfId="0" applyFont="1" applyAlignment="1">
      <alignment horizontal="left" vertical="center"/>
    </xf>
    <xf numFmtId="0" fontId="0" fillId="0" borderId="0" xfId="2" applyFont="1" applyAlignment="1">
      <alignment vertical="center"/>
    </xf>
    <xf numFmtId="0" fontId="0" fillId="3" borderId="13" xfId="2" applyFont="1" applyFill="1" applyBorder="1" applyAlignment="1">
      <alignment vertical="center"/>
    </xf>
    <xf numFmtId="0" fontId="8" fillId="0" borderId="14" xfId="0" applyFont="1" applyBorder="1" applyAlignment="1">
      <alignment vertical="center"/>
    </xf>
    <xf numFmtId="0" fontId="0" fillId="0" borderId="14" xfId="0" applyFont="1" applyFill="1" applyBorder="1"/>
    <xf numFmtId="0" fontId="0" fillId="0" borderId="43" xfId="0" applyFont="1" applyBorder="1"/>
    <xf numFmtId="0" fontId="8" fillId="0" borderId="3" xfId="0" applyFont="1" applyBorder="1" applyAlignment="1">
      <alignment vertical="center"/>
    </xf>
    <xf numFmtId="0" fontId="0" fillId="0" borderId="3" xfId="0" applyFont="1" applyFill="1" applyBorder="1"/>
    <xf numFmtId="0" fontId="0" fillId="0" borderId="41" xfId="0" applyFont="1" applyBorder="1"/>
    <xf numFmtId="0" fontId="8" fillId="0" borderId="33" xfId="0" applyFont="1" applyBorder="1" applyAlignment="1">
      <alignment vertical="center"/>
    </xf>
    <xf numFmtId="0" fontId="0" fillId="0" borderId="5" xfId="0" applyFont="1" applyBorder="1"/>
    <xf numFmtId="0" fontId="0" fillId="0" borderId="7" xfId="0" applyFont="1" applyBorder="1"/>
    <xf numFmtId="0" fontId="0" fillId="0" borderId="9" xfId="0" applyFont="1" applyBorder="1"/>
    <xf numFmtId="0" fontId="0" fillId="0" borderId="0" xfId="0" applyFont="1" applyBorder="1"/>
    <xf numFmtId="0" fontId="0" fillId="0" borderId="40" xfId="0" applyFont="1" applyFill="1" applyBorder="1"/>
    <xf numFmtId="0" fontId="33" fillId="0" borderId="0" xfId="0" applyFont="1" applyFill="1" applyBorder="1"/>
    <xf numFmtId="0" fontId="0" fillId="0" borderId="0" xfId="0" applyFont="1" applyFill="1" applyBorder="1"/>
    <xf numFmtId="0" fontId="0" fillId="0" borderId="15" xfId="0" applyFont="1" applyFill="1" applyBorder="1"/>
    <xf numFmtId="0" fontId="8" fillId="0" borderId="15" xfId="0" applyFont="1" applyBorder="1" applyAlignment="1">
      <alignment vertical="center"/>
    </xf>
    <xf numFmtId="0" fontId="33" fillId="0" borderId="7" xfId="0" applyFont="1" applyFill="1" applyBorder="1"/>
    <xf numFmtId="0" fontId="21" fillId="0" borderId="45" xfId="0" applyFont="1" applyBorder="1" applyAlignment="1">
      <alignment horizontal="center" vertical="center" wrapText="1"/>
    </xf>
    <xf numFmtId="0" fontId="21" fillId="6" borderId="25" xfId="0" applyFont="1" applyFill="1" applyBorder="1" applyAlignment="1">
      <alignment horizontal="center" vertical="center" wrapText="1"/>
    </xf>
    <xf numFmtId="0" fontId="21" fillId="0" borderId="16" xfId="0" applyFont="1" applyBorder="1" applyAlignment="1">
      <alignment horizontal="center" vertical="top" wrapText="1"/>
    </xf>
    <xf numFmtId="0" fontId="21" fillId="0" borderId="15" xfId="0" applyFont="1" applyBorder="1" applyAlignment="1">
      <alignment horizontal="center" vertical="center"/>
    </xf>
    <xf numFmtId="0" fontId="21" fillId="0" borderId="6" xfId="0" applyFont="1" applyBorder="1" applyAlignment="1">
      <alignment horizontal="center" vertical="center"/>
    </xf>
    <xf numFmtId="0" fontId="21" fillId="0" borderId="20" xfId="0" applyFont="1" applyBorder="1" applyAlignment="1">
      <alignment horizontal="center" vertical="center"/>
    </xf>
    <xf numFmtId="176" fontId="19" fillId="2" borderId="1" xfId="1" applyNumberFormat="1" applyFont="1" applyFill="1" applyBorder="1" applyAlignment="1" applyProtection="1">
      <alignment vertical="center" wrapText="1"/>
      <protection locked="0"/>
    </xf>
    <xf numFmtId="176" fontId="19" fillId="2" borderId="3" xfId="1" applyNumberFormat="1" applyFont="1" applyFill="1" applyBorder="1" applyAlignment="1" applyProtection="1">
      <alignment vertical="center" wrapText="1"/>
      <protection locked="0"/>
    </xf>
    <xf numFmtId="176" fontId="19" fillId="2" borderId="40" xfId="1" applyNumberFormat="1" applyFont="1" applyFill="1" applyBorder="1" applyAlignment="1" applyProtection="1">
      <alignment vertical="center" wrapText="1"/>
      <protection locked="0"/>
    </xf>
    <xf numFmtId="176" fontId="19" fillId="2" borderId="15" xfId="1" applyNumberFormat="1" applyFont="1" applyFill="1" applyBorder="1" applyAlignment="1" applyProtection="1">
      <alignment vertical="center" wrapText="1"/>
      <protection locked="0"/>
    </xf>
    <xf numFmtId="0" fontId="21" fillId="0" borderId="46" xfId="0" applyFont="1" applyBorder="1" applyAlignment="1"/>
    <xf numFmtId="0" fontId="21" fillId="0" borderId="35" xfId="0" applyFont="1" applyBorder="1" applyAlignment="1"/>
    <xf numFmtId="0" fontId="21" fillId="0" borderId="34" xfId="0" applyFont="1" applyBorder="1" applyAlignment="1"/>
    <xf numFmtId="0" fontId="21" fillId="0" borderId="47" xfId="0" applyFont="1" applyBorder="1" applyAlignment="1"/>
    <xf numFmtId="0" fontId="21" fillId="0" borderId="41" xfId="0" applyFont="1" applyBorder="1" applyAlignment="1"/>
    <xf numFmtId="0" fontId="21" fillId="0" borderId="32" xfId="0" applyFont="1" applyBorder="1" applyAlignment="1"/>
    <xf numFmtId="0" fontId="21" fillId="0" borderId="49" xfId="0" applyFont="1" applyBorder="1" applyAlignment="1"/>
    <xf numFmtId="0" fontId="21" fillId="0" borderId="43" xfId="0" applyFont="1" applyBorder="1" applyAlignment="1"/>
    <xf numFmtId="0" fontId="21" fillId="0" borderId="0" xfId="0" applyFont="1" applyAlignment="1">
      <alignment wrapText="1"/>
    </xf>
    <xf numFmtId="0" fontId="22" fillId="0" borderId="0" xfId="0" applyFont="1" applyFill="1"/>
    <xf numFmtId="0" fontId="21" fillId="0" borderId="30" xfId="0" applyFont="1" applyFill="1" applyBorder="1" applyAlignment="1">
      <alignment vertical="center" wrapText="1"/>
    </xf>
    <xf numFmtId="0" fontId="21" fillId="0" borderId="52" xfId="0" applyFont="1" applyFill="1" applyBorder="1" applyAlignment="1">
      <alignment horizontal="center"/>
    </xf>
    <xf numFmtId="0" fontId="21" fillId="0" borderId="58" xfId="0" applyFont="1" applyFill="1" applyBorder="1" applyAlignment="1">
      <alignment horizontal="center"/>
    </xf>
    <xf numFmtId="0" fontId="21" fillId="7" borderId="13" xfId="0" applyFont="1" applyFill="1" applyBorder="1" applyAlignment="1">
      <alignment wrapText="1"/>
    </xf>
    <xf numFmtId="0" fontId="21" fillId="7" borderId="23" xfId="0" applyFont="1" applyFill="1" applyBorder="1" applyAlignment="1"/>
    <xf numFmtId="0" fontId="21" fillId="7" borderId="62" xfId="0" applyFont="1" applyFill="1" applyBorder="1" applyAlignment="1"/>
    <xf numFmtId="0" fontId="21" fillId="7" borderId="24" xfId="0" applyFont="1" applyFill="1" applyBorder="1" applyAlignment="1"/>
    <xf numFmtId="0" fontId="21" fillId="0" borderId="14" xfId="0" applyFont="1" applyBorder="1" applyAlignment="1">
      <alignment wrapText="1"/>
    </xf>
    <xf numFmtId="0" fontId="21" fillId="0" borderId="3" xfId="0" applyFont="1" applyBorder="1" applyAlignment="1">
      <alignment wrapText="1"/>
    </xf>
    <xf numFmtId="0" fontId="21" fillId="0" borderId="15" xfId="0" applyFont="1" applyBorder="1" applyAlignment="1">
      <alignment wrapText="1"/>
    </xf>
    <xf numFmtId="0" fontId="21" fillId="7" borderId="23" xfId="0" applyFont="1" applyFill="1" applyBorder="1"/>
    <xf numFmtId="0" fontId="21" fillId="7" borderId="62" xfId="0" applyFont="1" applyFill="1" applyBorder="1"/>
    <xf numFmtId="0" fontId="21" fillId="7" borderId="24" xfId="0" applyFont="1" applyFill="1" applyBorder="1"/>
    <xf numFmtId="0" fontId="21" fillId="7" borderId="13" xfId="0" applyFont="1" applyFill="1" applyBorder="1"/>
    <xf numFmtId="0" fontId="21" fillId="0" borderId="14" xfId="0" applyFont="1" applyBorder="1"/>
    <xf numFmtId="0" fontId="21" fillId="0" borderId="29" xfId="0" applyFont="1" applyBorder="1"/>
    <xf numFmtId="0" fontId="21" fillId="0" borderId="15" xfId="0" applyFont="1" applyBorder="1"/>
    <xf numFmtId="0" fontId="21" fillId="0" borderId="3" xfId="0" applyFont="1" applyBorder="1"/>
    <xf numFmtId="0" fontId="21" fillId="0" borderId="21" xfId="0" applyFont="1" applyBorder="1" applyAlignment="1">
      <alignment vertical="center" wrapText="1"/>
    </xf>
    <xf numFmtId="0" fontId="26" fillId="8" borderId="0" xfId="0" applyFont="1" applyFill="1" applyAlignment="1">
      <alignment wrapText="1"/>
    </xf>
    <xf numFmtId="0" fontId="21" fillId="0" borderId="36" xfId="0" applyFont="1" applyBorder="1" applyAlignment="1">
      <alignment vertical="center" wrapText="1"/>
    </xf>
    <xf numFmtId="0" fontId="21" fillId="0" borderId="38" xfId="0" applyFont="1" applyBorder="1" applyAlignment="1">
      <alignment vertical="center" wrapText="1"/>
    </xf>
    <xf numFmtId="0" fontId="21" fillId="0" borderId="39" xfId="0" applyFont="1" applyBorder="1" applyAlignment="1">
      <alignment vertical="center" wrapText="1"/>
    </xf>
    <xf numFmtId="0" fontId="21" fillId="0" borderId="4" xfId="0" applyFont="1" applyBorder="1" applyAlignment="1">
      <alignment horizontal="center"/>
    </xf>
    <xf numFmtId="0" fontId="21" fillId="0" borderId="20" xfId="0" applyFont="1" applyBorder="1" applyAlignment="1">
      <alignment horizontal="center"/>
    </xf>
    <xf numFmtId="0" fontId="21" fillId="0" borderId="6" xfId="0" applyFont="1" applyBorder="1" applyAlignment="1">
      <alignment horizontal="center"/>
    </xf>
    <xf numFmtId="0" fontId="21" fillId="0" borderId="67" xfId="0" applyFont="1" applyBorder="1"/>
    <xf numFmtId="0" fontId="21" fillId="0" borderId="52" xfId="0" applyFont="1" applyBorder="1"/>
    <xf numFmtId="0" fontId="21" fillId="0" borderId="53" xfId="0" applyFont="1" applyBorder="1"/>
    <xf numFmtId="49" fontId="0" fillId="0" borderId="68" xfId="0" quotePrefix="1" applyNumberFormat="1" applyFont="1" applyFill="1" applyBorder="1" applyAlignment="1">
      <alignment vertical="center"/>
    </xf>
    <xf numFmtId="0" fontId="36" fillId="0" borderId="0" xfId="0" applyFont="1"/>
    <xf numFmtId="0" fontId="21" fillId="0" borderId="56" xfId="0" applyFont="1" applyBorder="1" applyAlignment="1">
      <alignment horizontal="center" vertical="top" wrapText="1"/>
    </xf>
    <xf numFmtId="0" fontId="21" fillId="0" borderId="32" xfId="0" applyFont="1" applyBorder="1" applyAlignment="1">
      <alignment horizontal="center"/>
    </xf>
    <xf numFmtId="0" fontId="21" fillId="0" borderId="9" xfId="0" applyFont="1" applyBorder="1" applyAlignment="1">
      <alignment horizontal="center"/>
    </xf>
    <xf numFmtId="0" fontId="21" fillId="0" borderId="34" xfId="0" applyFont="1" applyBorder="1" applyAlignment="1">
      <alignment horizontal="right"/>
    </xf>
    <xf numFmtId="0" fontId="21" fillId="0" borderId="32" xfId="0" applyFont="1" applyBorder="1" applyAlignment="1">
      <alignment horizontal="right"/>
    </xf>
    <xf numFmtId="0" fontId="21" fillId="0" borderId="65" xfId="0" applyFont="1" applyBorder="1" applyAlignment="1">
      <alignment horizontal="right"/>
    </xf>
    <xf numFmtId="0" fontId="21" fillId="0" borderId="66" xfId="0" applyFont="1" applyBorder="1" applyAlignment="1">
      <alignment horizontal="right"/>
    </xf>
    <xf numFmtId="0" fontId="21" fillId="0" borderId="43" xfId="0" applyFont="1" applyBorder="1" applyAlignment="1">
      <alignment horizontal="left"/>
    </xf>
    <xf numFmtId="0" fontId="21" fillId="0" borderId="57" xfId="0" applyFont="1" applyBorder="1" applyAlignment="1">
      <alignment horizontal="left"/>
    </xf>
    <xf numFmtId="0" fontId="21" fillId="0" borderId="29" xfId="0" applyFont="1" applyBorder="1" applyAlignment="1">
      <alignment horizontal="center" vertical="center"/>
    </xf>
    <xf numFmtId="0" fontId="21" fillId="0" borderId="21" xfId="0" applyFont="1" applyBorder="1" applyAlignment="1">
      <alignment horizontal="center" vertical="center"/>
    </xf>
    <xf numFmtId="0" fontId="21" fillId="0" borderId="72" xfId="0" applyFont="1" applyBorder="1" applyAlignment="1">
      <alignment horizontal="center" vertical="top" wrapText="1"/>
    </xf>
    <xf numFmtId="0" fontId="21" fillId="0" borderId="21" xfId="0" applyFont="1" applyBorder="1" applyAlignment="1">
      <alignment horizontal="center" vertical="top" wrapText="1"/>
    </xf>
    <xf numFmtId="0" fontId="21" fillId="0" borderId="56" xfId="0" applyFont="1" applyBorder="1" applyAlignment="1">
      <alignment horizontal="center" vertical="center"/>
    </xf>
    <xf numFmtId="0" fontId="21" fillId="0" borderId="74" xfId="0" applyFont="1" applyBorder="1" applyAlignment="1">
      <alignment horizontal="center" vertical="center"/>
    </xf>
    <xf numFmtId="0" fontId="21" fillId="0" borderId="55" xfId="0" applyFont="1" applyBorder="1" applyAlignment="1">
      <alignment horizontal="center" vertical="center"/>
    </xf>
    <xf numFmtId="0" fontId="21" fillId="0" borderId="46"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 xfId="0" applyFont="1" applyBorder="1"/>
    <xf numFmtId="0" fontId="20" fillId="0" borderId="0" xfId="0" applyFont="1" applyAlignment="1">
      <alignment wrapText="1"/>
    </xf>
    <xf numFmtId="0" fontId="21" fillId="0" borderId="75" xfId="0" applyFont="1" applyBorder="1" applyAlignment="1">
      <alignment horizontal="center" vertical="top" wrapText="1"/>
    </xf>
    <xf numFmtId="0" fontId="19" fillId="0" borderId="25" xfId="0" applyFont="1" applyBorder="1" applyAlignment="1">
      <alignment horizontal="center" vertical="top" wrapText="1"/>
    </xf>
    <xf numFmtId="0" fontId="21" fillId="0" borderId="74" xfId="0" applyFont="1" applyBorder="1" applyAlignment="1">
      <alignment horizontal="center" vertical="top" wrapText="1"/>
    </xf>
    <xf numFmtId="0" fontId="19" fillId="4" borderId="7" xfId="1" applyNumberFormat="1" applyFont="1" applyFill="1" applyBorder="1" applyAlignment="1" applyProtection="1">
      <alignment vertical="center" wrapText="1"/>
      <protection locked="0"/>
    </xf>
    <xf numFmtId="0" fontId="19" fillId="4" borderId="46" xfId="1" applyNumberFormat="1" applyFont="1" applyFill="1" applyBorder="1" applyAlignment="1" applyProtection="1">
      <alignment vertical="center" wrapText="1"/>
      <protection locked="0"/>
    </xf>
    <xf numFmtId="0" fontId="19" fillId="4" borderId="76" xfId="1" applyNumberFormat="1" applyFont="1" applyFill="1" applyBorder="1" applyAlignment="1" applyProtection="1">
      <alignment vertical="center" wrapText="1"/>
      <protection locked="0"/>
    </xf>
    <xf numFmtId="0" fontId="19" fillId="4" borderId="47" xfId="1" applyNumberFormat="1" applyFont="1" applyFill="1" applyBorder="1" applyAlignment="1" applyProtection="1">
      <alignment vertical="center" wrapText="1"/>
      <protection locked="0"/>
    </xf>
    <xf numFmtId="0" fontId="21" fillId="0" borderId="77" xfId="0" applyFont="1" applyBorder="1" applyAlignment="1">
      <alignment horizontal="center" vertical="top" wrapText="1"/>
    </xf>
    <xf numFmtId="176" fontId="19" fillId="3" borderId="39" xfId="1" applyNumberFormat="1" applyFont="1" applyFill="1" applyBorder="1" applyAlignment="1" applyProtection="1">
      <alignment vertical="center"/>
      <protection locked="0"/>
    </xf>
    <xf numFmtId="176" fontId="19" fillId="3" borderId="19" xfId="1" applyNumberFormat="1" applyFont="1" applyFill="1" applyBorder="1" applyAlignment="1" applyProtection="1">
      <alignment vertical="center"/>
      <protection locked="0"/>
    </xf>
    <xf numFmtId="176" fontId="19" fillId="3" borderId="6" xfId="1" applyNumberFormat="1" applyFont="1" applyFill="1" applyBorder="1" applyAlignment="1" applyProtection="1">
      <alignment vertical="center"/>
      <protection locked="0"/>
    </xf>
    <xf numFmtId="0" fontId="21" fillId="0" borderId="40" xfId="0" applyFont="1" applyBorder="1"/>
    <xf numFmtId="0" fontId="21" fillId="0" borderId="23" xfId="0" applyFont="1" applyBorder="1" applyAlignment="1"/>
    <xf numFmtId="0" fontId="21" fillId="0" borderId="62" xfId="0" applyFont="1" applyBorder="1" applyAlignment="1"/>
    <xf numFmtId="0" fontId="21" fillId="0" borderId="24" xfId="0" applyFont="1" applyBorder="1" applyAlignment="1"/>
    <xf numFmtId="0" fontId="19" fillId="4" borderId="39" xfId="1" applyNumberFormat="1" applyFont="1" applyFill="1" applyBorder="1" applyAlignment="1" applyProtection="1">
      <alignment vertical="center"/>
      <protection locked="0"/>
    </xf>
    <xf numFmtId="0" fontId="19" fillId="4" borderId="19" xfId="1" applyNumberFormat="1" applyFont="1" applyFill="1" applyBorder="1" applyAlignment="1" applyProtection="1">
      <alignment vertical="center"/>
      <protection locked="0"/>
    </xf>
    <xf numFmtId="0" fontId="19" fillId="4" borderId="30" xfId="1" applyNumberFormat="1" applyFont="1" applyFill="1" applyBorder="1" applyAlignment="1" applyProtection="1">
      <alignment vertical="center"/>
      <protection locked="0"/>
    </xf>
    <xf numFmtId="0" fontId="19" fillId="4" borderId="6" xfId="1" applyNumberFormat="1" applyFont="1" applyFill="1" applyBorder="1" applyAlignment="1" applyProtection="1">
      <alignment vertical="center"/>
      <protection locked="0"/>
    </xf>
    <xf numFmtId="0" fontId="21" fillId="0" borderId="0" xfId="0" applyNumberFormat="1" applyFont="1" applyAlignment="1"/>
    <xf numFmtId="0" fontId="19" fillId="2" borderId="36" xfId="1" applyNumberFormat="1" applyFont="1" applyFill="1" applyBorder="1" applyAlignment="1" applyProtection="1">
      <alignment vertical="center" wrapText="1"/>
      <protection locked="0"/>
    </xf>
    <xf numFmtId="0" fontId="19" fillId="2" borderId="2" xfId="1" applyNumberFormat="1" applyFont="1" applyFill="1" applyBorder="1" applyAlignment="1" applyProtection="1">
      <alignment vertical="center" wrapText="1"/>
      <protection locked="0"/>
    </xf>
    <xf numFmtId="0" fontId="19" fillId="2" borderId="48" xfId="1" applyNumberFormat="1" applyFont="1" applyFill="1" applyBorder="1" applyAlignment="1" applyProtection="1">
      <alignment vertical="center" wrapText="1"/>
      <protection locked="0"/>
    </xf>
    <xf numFmtId="0" fontId="19" fillId="2" borderId="4" xfId="1" applyNumberFormat="1" applyFont="1" applyFill="1" applyBorder="1" applyAlignment="1" applyProtection="1">
      <alignment vertical="center" wrapText="1"/>
      <protection locked="0"/>
    </xf>
    <xf numFmtId="0" fontId="21" fillId="0" borderId="0" xfId="0" applyNumberFormat="1" applyFont="1" applyAlignment="1">
      <alignment wrapText="1"/>
    </xf>
    <xf numFmtId="0" fontId="19" fillId="2" borderId="8" xfId="1" applyNumberFormat="1" applyFont="1" applyFill="1" applyBorder="1" applyAlignment="1" applyProtection="1">
      <alignment vertical="center"/>
      <protection locked="0"/>
    </xf>
    <xf numFmtId="0" fontId="19" fillId="2" borderId="35" xfId="1" applyNumberFormat="1" applyFont="1" applyFill="1" applyBorder="1" applyAlignment="1" applyProtection="1">
      <alignment vertical="center"/>
      <protection locked="0"/>
    </xf>
    <xf numFmtId="0" fontId="19" fillId="2" borderId="42" xfId="1" applyNumberFormat="1" applyFont="1" applyFill="1" applyBorder="1" applyAlignment="1" applyProtection="1">
      <alignment vertical="center"/>
      <protection locked="0"/>
    </xf>
    <xf numFmtId="0" fontId="19" fillId="2" borderId="41" xfId="1" applyNumberFormat="1" applyFont="1" applyFill="1" applyBorder="1" applyAlignment="1" applyProtection="1">
      <alignment vertical="center"/>
      <protection locked="0"/>
    </xf>
    <xf numFmtId="0" fontId="19" fillId="2" borderId="36" xfId="1" applyNumberFormat="1" applyFont="1" applyFill="1" applyBorder="1" applyAlignment="1" applyProtection="1">
      <alignment vertical="center"/>
      <protection locked="0"/>
    </xf>
    <xf numFmtId="0" fontId="19" fillId="2" borderId="2" xfId="1" applyNumberFormat="1" applyFont="1" applyFill="1" applyBorder="1" applyAlignment="1" applyProtection="1">
      <alignment vertical="center"/>
      <protection locked="0"/>
    </xf>
    <xf numFmtId="0" fontId="19" fillId="2" borderId="48" xfId="1" applyNumberFormat="1" applyFont="1" applyFill="1" applyBorder="1" applyAlignment="1" applyProtection="1">
      <alignment vertical="center"/>
      <protection locked="0"/>
    </xf>
    <xf numFmtId="0" fontId="19" fillId="2" borderId="4" xfId="1" applyNumberFormat="1" applyFont="1" applyFill="1" applyBorder="1" applyAlignment="1" applyProtection="1">
      <alignment vertical="center"/>
      <protection locked="0"/>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6" fillId="0" borderId="8" xfId="0" applyFont="1" applyBorder="1" applyAlignment="1">
      <alignment horizontal="center" vertical="top" wrapText="1"/>
    </xf>
    <xf numFmtId="49" fontId="19" fillId="4" borderId="49" xfId="1" applyNumberFormat="1" applyFont="1" applyFill="1" applyBorder="1" applyAlignment="1" applyProtection="1">
      <alignment horizontal="left" vertical="center" wrapText="1"/>
      <protection locked="0"/>
    </xf>
    <xf numFmtId="49" fontId="19" fillId="4" borderId="46" xfId="1" applyNumberFormat="1" applyFont="1" applyFill="1" applyBorder="1" applyAlignment="1" applyProtection="1">
      <alignment horizontal="left" vertical="center" wrapText="1"/>
      <protection locked="0"/>
    </xf>
    <xf numFmtId="49" fontId="19" fillId="4" borderId="76" xfId="1" applyNumberFormat="1" applyFont="1" applyFill="1" applyBorder="1" applyAlignment="1" applyProtection="1">
      <alignment horizontal="left" vertical="center" wrapText="1"/>
      <protection locked="0"/>
    </xf>
    <xf numFmtId="49" fontId="19" fillId="4" borderId="47" xfId="1" applyNumberFormat="1" applyFont="1" applyFill="1" applyBorder="1" applyAlignment="1" applyProtection="1">
      <alignment horizontal="left" vertical="center" wrapText="1"/>
      <protection locked="0"/>
    </xf>
    <xf numFmtId="49" fontId="19" fillId="4" borderId="59" xfId="1" applyNumberFormat="1" applyFont="1" applyFill="1" applyBorder="1" applyAlignment="1" applyProtection="1">
      <alignment horizontal="left" vertical="center" wrapText="1"/>
      <protection locked="0"/>
    </xf>
    <xf numFmtId="49" fontId="19" fillId="4" borderId="2" xfId="1" applyNumberFormat="1" applyFont="1" applyFill="1" applyBorder="1" applyAlignment="1" applyProtection="1">
      <alignment horizontal="left" vertical="center" wrapText="1"/>
      <protection locked="0"/>
    </xf>
    <xf numFmtId="49" fontId="19" fillId="4" borderId="48" xfId="1" applyNumberFormat="1" applyFont="1" applyFill="1" applyBorder="1" applyAlignment="1" applyProtection="1">
      <alignment horizontal="left" vertical="center" wrapText="1"/>
      <protection locked="0"/>
    </xf>
    <xf numFmtId="49" fontId="19" fillId="4" borderId="4" xfId="1" applyNumberFormat="1" applyFont="1" applyFill="1" applyBorder="1" applyAlignment="1" applyProtection="1">
      <alignment horizontal="left" vertical="center" wrapText="1"/>
      <protection locked="0"/>
    </xf>
    <xf numFmtId="0" fontId="19" fillId="0" borderId="45" xfId="0" applyFont="1" applyBorder="1" applyAlignment="1">
      <alignment horizontal="center" vertical="center"/>
    </xf>
    <xf numFmtId="0" fontId="26" fillId="0" borderId="5" xfId="0" applyFont="1" applyBorder="1" applyAlignment="1">
      <alignment horizontal="center" vertical="top" wrapText="1"/>
    </xf>
    <xf numFmtId="0" fontId="23" fillId="0" borderId="0" xfId="0" applyFont="1" applyAlignment="1">
      <alignment horizontal="left" vertical="center" wrapText="1"/>
    </xf>
    <xf numFmtId="0" fontId="28" fillId="0" borderId="0" xfId="0" applyFont="1" applyAlignment="1">
      <alignment horizontal="left" vertical="center" wrapText="1"/>
    </xf>
    <xf numFmtId="0" fontId="21" fillId="0" borderId="0" xfId="0" applyFont="1" applyAlignment="1">
      <alignment horizontal="left" vertical="top"/>
    </xf>
    <xf numFmtId="0" fontId="21" fillId="0" borderId="32" xfId="0" applyFont="1" applyBorder="1" applyAlignment="1"/>
    <xf numFmtId="0" fontId="21" fillId="0" borderId="33" xfId="0" applyFont="1" applyBorder="1" applyAlignment="1"/>
    <xf numFmtId="0" fontId="21" fillId="0" borderId="34" xfId="0" applyFont="1" applyBorder="1" applyAlignment="1"/>
    <xf numFmtId="0" fontId="21" fillId="0" borderId="33" xfId="0" applyFont="1" applyBorder="1" applyAlignment="1">
      <alignment horizontal="center" vertical="center" wrapText="1"/>
    </xf>
    <xf numFmtId="0" fontId="21" fillId="0" borderId="0" xfId="0" applyFont="1" applyAlignment="1">
      <alignment vertical="center"/>
    </xf>
    <xf numFmtId="0" fontId="21" fillId="0" borderId="0" xfId="0" applyFont="1" applyBorder="1" applyAlignment="1">
      <alignment vertical="center" wrapText="1"/>
    </xf>
    <xf numFmtId="0" fontId="20" fillId="0" borderId="16" xfId="0" applyFont="1" applyBorder="1" applyAlignment="1">
      <alignment horizontal="center" vertical="center" wrapText="1"/>
    </xf>
    <xf numFmtId="176" fontId="19" fillId="2" borderId="5" xfId="1" applyNumberFormat="1" applyFont="1" applyFill="1" applyBorder="1" applyAlignment="1" applyProtection="1">
      <alignment vertical="center" wrapText="1"/>
      <protection locked="0"/>
    </xf>
    <xf numFmtId="176" fontId="19" fillId="2" borderId="63" xfId="1" applyNumberFormat="1" applyFont="1" applyFill="1" applyBorder="1" applyAlignment="1" applyProtection="1">
      <alignment vertical="center" wrapText="1"/>
      <protection locked="0"/>
    </xf>
    <xf numFmtId="176" fontId="19" fillId="2" borderId="2" xfId="1" applyNumberFormat="1" applyFont="1" applyFill="1" applyBorder="1" applyAlignment="1" applyProtection="1">
      <alignment vertical="center" wrapText="1"/>
      <protection locked="0"/>
    </xf>
    <xf numFmtId="176" fontId="19" fillId="2" borderId="78" xfId="1" applyNumberFormat="1" applyFont="1" applyFill="1" applyBorder="1" applyAlignment="1" applyProtection="1">
      <alignment vertical="center" wrapText="1"/>
      <protection locked="0"/>
    </xf>
    <xf numFmtId="176" fontId="19" fillId="2" borderId="48" xfId="1" applyNumberFormat="1" applyFont="1" applyFill="1" applyBorder="1" applyAlignment="1" applyProtection="1">
      <alignment vertical="center" wrapText="1"/>
      <protection locked="0"/>
    </xf>
    <xf numFmtId="176" fontId="19" fillId="2" borderId="4" xfId="1" applyNumberFormat="1" applyFont="1" applyFill="1" applyBorder="1" applyAlignment="1" applyProtection="1">
      <alignment vertical="center" wrapText="1"/>
      <protection locked="0"/>
    </xf>
    <xf numFmtId="176" fontId="19" fillId="2" borderId="77" xfId="1" applyNumberFormat="1" applyFont="1" applyFill="1" applyBorder="1" applyAlignment="1" applyProtection="1">
      <alignment vertical="center" wrapText="1"/>
      <protection locked="0"/>
    </xf>
    <xf numFmtId="0" fontId="21" fillId="9" borderId="13" xfId="0" applyFont="1" applyFill="1" applyBorder="1" applyAlignment="1">
      <alignment horizontal="center" vertical="center"/>
    </xf>
    <xf numFmtId="0" fontId="28" fillId="9" borderId="13" xfId="0" applyFont="1" applyFill="1" applyBorder="1" applyAlignment="1">
      <alignment horizontal="center"/>
    </xf>
    <xf numFmtId="0" fontId="19" fillId="9" borderId="25" xfId="0" applyFont="1" applyFill="1" applyBorder="1" applyAlignment="1">
      <alignment horizontal="center" vertical="center" wrapText="1"/>
    </xf>
    <xf numFmtId="0" fontId="19" fillId="9" borderId="27"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4" xfId="0" applyFont="1" applyFill="1" applyBorder="1" applyAlignment="1">
      <alignment horizontal="center" vertical="center"/>
    </xf>
    <xf numFmtId="0" fontId="21" fillId="9" borderId="6" xfId="0" applyFont="1" applyFill="1" applyBorder="1" applyAlignment="1">
      <alignment horizontal="center" vertical="center"/>
    </xf>
    <xf numFmtId="176" fontId="30" fillId="9" borderId="59" xfId="1" applyNumberFormat="1" applyFont="1" applyFill="1" applyBorder="1" applyAlignment="1" applyProtection="1">
      <alignment horizontal="center" vertical="center"/>
    </xf>
    <xf numFmtId="176" fontId="35" fillId="9" borderId="17" xfId="1" applyNumberFormat="1" applyFont="1" applyFill="1" applyBorder="1" applyAlignment="1" applyProtection="1">
      <alignment horizontal="center" vertical="center"/>
    </xf>
    <xf numFmtId="176" fontId="30" fillId="9" borderId="2" xfId="1" applyNumberFormat="1" applyFont="1" applyFill="1" applyBorder="1" applyAlignment="1" applyProtection="1">
      <alignment horizontal="center" vertical="center"/>
    </xf>
    <xf numFmtId="176" fontId="30" fillId="9" borderId="19" xfId="1" applyNumberFormat="1" applyFont="1" applyFill="1" applyBorder="1" applyAlignment="1" applyProtection="1">
      <alignment horizontal="center" vertical="center"/>
    </xf>
    <xf numFmtId="176" fontId="30" fillId="9" borderId="4" xfId="1" applyNumberFormat="1" applyFont="1" applyFill="1" applyBorder="1" applyAlignment="1" applyProtection="1">
      <alignment horizontal="center" vertical="center"/>
    </xf>
    <xf numFmtId="176" fontId="30" fillId="9" borderId="6" xfId="1" applyNumberFormat="1" applyFont="1" applyFill="1" applyBorder="1" applyAlignment="1" applyProtection="1">
      <alignment horizontal="center" vertical="center"/>
    </xf>
    <xf numFmtId="176" fontId="21" fillId="3" borderId="11" xfId="0" applyNumberFormat="1" applyFont="1" applyFill="1" applyBorder="1" applyAlignment="1" applyProtection="1">
      <alignment horizontal="center" vertical="center"/>
      <protection locked="0"/>
    </xf>
    <xf numFmtId="0" fontId="21" fillId="0" borderId="15" xfId="0" applyFont="1" applyBorder="1" applyAlignment="1">
      <alignment horizontal="center"/>
    </xf>
    <xf numFmtId="0" fontId="23" fillId="0" borderId="0" xfId="0" applyFont="1" applyAlignment="1">
      <alignment vertical="center" wrapText="1"/>
    </xf>
    <xf numFmtId="0" fontId="21" fillId="0" borderId="8" xfId="0" applyFont="1" applyBorder="1" applyAlignment="1">
      <alignment vertical="center" wrapText="1"/>
    </xf>
    <xf numFmtId="0" fontId="21" fillId="0" borderId="24" xfId="0" applyFont="1" applyBorder="1"/>
    <xf numFmtId="176" fontId="19" fillId="2" borderId="36" xfId="1" applyNumberFormat="1" applyFont="1" applyFill="1" applyBorder="1" applyAlignment="1" applyProtection="1">
      <alignment vertical="center" wrapText="1"/>
      <protection locked="0"/>
    </xf>
    <xf numFmtId="0" fontId="19" fillId="4" borderId="8" xfId="1" applyNumberFormat="1" applyFont="1" applyFill="1" applyBorder="1" applyAlignment="1" applyProtection="1">
      <alignment vertical="center"/>
      <protection locked="0"/>
    </xf>
    <xf numFmtId="0" fontId="19" fillId="4" borderId="35" xfId="1" applyNumberFormat="1" applyFont="1" applyFill="1" applyBorder="1" applyAlignment="1" applyProtection="1">
      <alignment vertical="center"/>
      <protection locked="0"/>
    </xf>
    <xf numFmtId="0" fontId="19" fillId="4" borderId="42" xfId="1" applyNumberFormat="1" applyFont="1" applyFill="1" applyBorder="1" applyAlignment="1" applyProtection="1">
      <alignment vertical="center"/>
      <protection locked="0"/>
    </xf>
    <xf numFmtId="0" fontId="19" fillId="4" borderId="41" xfId="1" applyNumberFormat="1" applyFont="1" applyFill="1" applyBorder="1" applyAlignment="1" applyProtection="1">
      <alignment vertical="center"/>
      <protection locked="0"/>
    </xf>
    <xf numFmtId="0" fontId="26" fillId="0" borderId="0" xfId="0" applyFont="1" applyBorder="1" applyAlignment="1">
      <alignment horizontal="right" vertical="center"/>
    </xf>
    <xf numFmtId="0" fontId="26" fillId="0" borderId="0" xfId="0" applyFont="1" applyAlignment="1">
      <alignment horizontal="center" vertical="center"/>
    </xf>
    <xf numFmtId="49" fontId="19" fillId="4" borderId="60" xfId="1" applyNumberFormat="1" applyFont="1" applyFill="1" applyBorder="1" applyAlignment="1" applyProtection="1">
      <alignment horizontal="left" vertical="center" wrapText="1"/>
      <protection locked="0"/>
    </xf>
    <xf numFmtId="49" fontId="19" fillId="4" borderId="18" xfId="1" applyNumberFormat="1" applyFont="1" applyFill="1" applyBorder="1" applyAlignment="1" applyProtection="1">
      <alignment horizontal="left" vertical="center" wrapText="1"/>
      <protection locked="0"/>
    </xf>
    <xf numFmtId="49" fontId="19" fillId="4" borderId="50" xfId="1" applyNumberFormat="1" applyFont="1" applyFill="1" applyBorder="1" applyAlignment="1" applyProtection="1">
      <alignment horizontal="left" vertical="center" wrapText="1"/>
      <protection locked="0"/>
    </xf>
    <xf numFmtId="49" fontId="19" fillId="4" borderId="20" xfId="1" applyNumberFormat="1" applyFont="1" applyFill="1" applyBorder="1" applyAlignment="1" applyProtection="1">
      <alignment horizontal="left" vertical="center" wrapText="1"/>
      <protection locked="0"/>
    </xf>
    <xf numFmtId="49" fontId="19" fillId="4" borderId="17" xfId="1" applyNumberFormat="1" applyFont="1" applyFill="1" applyBorder="1" applyAlignment="1" applyProtection="1">
      <alignment horizontal="left" vertical="center" wrapText="1"/>
      <protection locked="0"/>
    </xf>
    <xf numFmtId="49" fontId="19" fillId="4" borderId="19" xfId="1" applyNumberFormat="1" applyFont="1" applyFill="1" applyBorder="1" applyAlignment="1" applyProtection="1">
      <alignment horizontal="left" vertical="center" wrapText="1"/>
      <protection locked="0"/>
    </xf>
    <xf numFmtId="49" fontId="19" fillId="4" borderId="30" xfId="1" applyNumberFormat="1" applyFont="1" applyFill="1" applyBorder="1" applyAlignment="1" applyProtection="1">
      <alignment horizontal="left" vertical="center" wrapText="1"/>
      <protection locked="0"/>
    </xf>
    <xf numFmtId="49" fontId="19" fillId="4" borderId="6" xfId="1" applyNumberFormat="1" applyFont="1" applyFill="1" applyBorder="1" applyAlignment="1" applyProtection="1">
      <alignment horizontal="left" vertical="center" wrapText="1"/>
      <protection locked="0"/>
    </xf>
    <xf numFmtId="0" fontId="21" fillId="0" borderId="13" xfId="0" applyFont="1" applyBorder="1" applyAlignment="1">
      <alignment vertical="center" wrapText="1"/>
    </xf>
    <xf numFmtId="0" fontId="0" fillId="0" borderId="8" xfId="0" applyFont="1" applyBorder="1"/>
    <xf numFmtId="0" fontId="0" fillId="0" borderId="1" xfId="0" applyFont="1" applyBorder="1"/>
    <xf numFmtId="0" fontId="21" fillId="0" borderId="13" xfId="0" applyFont="1" applyBorder="1" applyAlignment="1">
      <alignment vertical="center"/>
    </xf>
    <xf numFmtId="0" fontId="18" fillId="8" borderId="0" xfId="0" applyFont="1" applyFill="1" applyBorder="1" applyAlignment="1">
      <alignment horizontal="center" vertical="center"/>
    </xf>
    <xf numFmtId="0" fontId="20" fillId="0" borderId="0" xfId="0" applyFont="1" applyAlignment="1">
      <alignment vertical="top" wrapText="1"/>
    </xf>
    <xf numFmtId="0" fontId="21" fillId="0" borderId="0" xfId="0" applyFont="1" applyAlignment="1">
      <alignment vertical="top" wrapText="1"/>
    </xf>
    <xf numFmtId="0" fontId="28" fillId="0" borderId="0" xfId="0" applyFont="1" applyAlignment="1">
      <alignment horizontal="left" vertical="top" wrapText="1"/>
    </xf>
    <xf numFmtId="0" fontId="21" fillId="0" borderId="34" xfId="0" applyFont="1" applyBorder="1" applyAlignment="1">
      <alignment horizontal="center" wrapText="1"/>
    </xf>
    <xf numFmtId="0" fontId="21" fillId="0" borderId="41" xfId="0" applyFont="1" applyBorder="1" applyAlignment="1">
      <alignment horizontal="center" wrapText="1"/>
    </xf>
    <xf numFmtId="0" fontId="21" fillId="0" borderId="32" xfId="0" applyFont="1" applyBorder="1" applyAlignment="1">
      <alignment horizontal="center" wrapText="1"/>
    </xf>
    <xf numFmtId="0" fontId="21" fillId="0" borderId="43" xfId="0" applyFont="1" applyBorder="1" applyAlignment="1">
      <alignment horizontal="center" wrapText="1"/>
    </xf>
    <xf numFmtId="0" fontId="21" fillId="7" borderId="23" xfId="0" applyFont="1" applyFill="1" applyBorder="1" applyAlignment="1">
      <alignment horizontal="center" wrapText="1"/>
    </xf>
    <xf numFmtId="0" fontId="21" fillId="7" borderId="24" xfId="0" applyFont="1" applyFill="1" applyBorder="1" applyAlignment="1">
      <alignment horizontal="center" wrapText="1"/>
    </xf>
    <xf numFmtId="0" fontId="21" fillId="0" borderId="33" xfId="0" applyFont="1" applyBorder="1" applyAlignment="1"/>
    <xf numFmtId="0" fontId="21" fillId="0" borderId="46" xfId="0" applyFont="1" applyBorder="1" applyAlignment="1"/>
    <xf numFmtId="0" fontId="21" fillId="0" borderId="35" xfId="0" applyFont="1" applyBorder="1" applyAlignment="1"/>
    <xf numFmtId="0" fontId="21" fillId="0" borderId="34" xfId="0" applyFont="1" applyBorder="1" applyAlignment="1"/>
    <xf numFmtId="0" fontId="21" fillId="0" borderId="47" xfId="0" applyFont="1" applyBorder="1" applyAlignment="1"/>
    <xf numFmtId="0" fontId="21" fillId="0" borderId="41" xfId="0" applyFont="1" applyBorder="1" applyAlignment="1"/>
    <xf numFmtId="0" fontId="21" fillId="0" borderId="0" xfId="0" applyFont="1" applyAlignment="1">
      <alignment horizontal="left" vertical="top" wrapText="1"/>
    </xf>
    <xf numFmtId="0" fontId="21" fillId="0" borderId="0" xfId="0" applyFont="1" applyBorder="1" applyAlignment="1">
      <alignment horizontal="left" vertical="top" wrapText="1"/>
    </xf>
    <xf numFmtId="0" fontId="22" fillId="0" borderId="0" xfId="0" applyFont="1" applyBorder="1" applyAlignment="1">
      <alignment horizontal="left" vertical="top" wrapText="1"/>
    </xf>
    <xf numFmtId="0" fontId="23" fillId="0" borderId="0" xfId="0" applyFont="1" applyAlignment="1">
      <alignment horizontal="left" vertical="center" wrapText="1"/>
    </xf>
    <xf numFmtId="0" fontId="21" fillId="0" borderId="0" xfId="0" applyFont="1" applyAlignment="1">
      <alignment wrapText="1"/>
    </xf>
    <xf numFmtId="0" fontId="21" fillId="0" borderId="32" xfId="0" applyFont="1" applyBorder="1" applyAlignment="1"/>
    <xf numFmtId="0" fontId="21" fillId="0" borderId="49" xfId="0" applyFont="1" applyBorder="1" applyAlignment="1"/>
    <xf numFmtId="0" fontId="21" fillId="0" borderId="43" xfId="0" applyFont="1" applyBorder="1" applyAlignment="1"/>
    <xf numFmtId="0" fontId="21" fillId="7" borderId="13" xfId="0" applyFont="1" applyFill="1" applyBorder="1" applyAlignment="1"/>
    <xf numFmtId="0" fontId="21" fillId="7" borderId="1" xfId="0" applyFont="1" applyFill="1" applyBorder="1" applyAlignment="1">
      <alignment horizontal="center"/>
    </xf>
    <xf numFmtId="0" fontId="21" fillId="0" borderId="15" xfId="0" applyFont="1" applyBorder="1" applyAlignment="1">
      <alignment horizontal="center"/>
    </xf>
    <xf numFmtId="0" fontId="21" fillId="0" borderId="3" xfId="0" applyFont="1" applyBorder="1" applyAlignment="1">
      <alignment horizontal="center"/>
    </xf>
    <xf numFmtId="0" fontId="21" fillId="0" borderId="14" xfId="0" applyFont="1" applyBorder="1" applyAlignment="1">
      <alignment horizontal="center"/>
    </xf>
    <xf numFmtId="0" fontId="21" fillId="0" borderId="0" xfId="0" applyFont="1" applyAlignment="1">
      <alignment horizontal="left" vertical="top"/>
    </xf>
    <xf numFmtId="0" fontId="21" fillId="0" borderId="0" xfId="0" applyFont="1" applyBorder="1" applyAlignment="1">
      <alignment vertical="top" wrapText="1"/>
    </xf>
    <xf numFmtId="0" fontId="21" fillId="0" borderId="0" xfId="0" applyFont="1" applyBorder="1" applyAlignment="1">
      <alignment vertical="center" wrapText="1"/>
    </xf>
    <xf numFmtId="0" fontId="21" fillId="2" borderId="22"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0" borderId="23" xfId="0" applyFont="1" applyBorder="1" applyAlignment="1" applyProtection="1">
      <alignment vertical="center" wrapText="1"/>
    </xf>
    <xf numFmtId="0" fontId="21" fillId="0" borderId="24" xfId="0" applyFont="1" applyBorder="1" applyAlignment="1" applyProtection="1">
      <alignment vertical="center" wrapText="1"/>
    </xf>
    <xf numFmtId="0" fontId="21" fillId="4" borderId="69" xfId="0" applyFont="1" applyFill="1" applyBorder="1" applyAlignment="1" applyProtection="1">
      <alignment horizontal="center" vertical="center" wrapText="1"/>
      <protection locked="0"/>
    </xf>
    <xf numFmtId="0" fontId="21" fillId="4" borderId="70" xfId="0" applyFont="1" applyFill="1" applyBorder="1" applyAlignment="1" applyProtection="1">
      <alignment horizontal="center" vertical="center" wrapText="1"/>
      <protection locked="0"/>
    </xf>
    <xf numFmtId="0" fontId="21" fillId="4" borderId="71" xfId="0" applyFont="1" applyFill="1" applyBorder="1" applyAlignment="1" applyProtection="1">
      <alignment horizontal="center" vertical="center" wrapText="1"/>
      <protection locked="0"/>
    </xf>
    <xf numFmtId="0" fontId="21" fillId="0" borderId="4" xfId="0" applyFont="1" applyBorder="1" applyAlignment="1">
      <alignment horizontal="center" vertical="center"/>
    </xf>
    <xf numFmtId="0" fontId="21" fillId="0" borderId="20" xfId="0" applyFont="1" applyBorder="1" applyAlignment="1">
      <alignment horizontal="center" vertical="center"/>
    </xf>
    <xf numFmtId="0" fontId="21" fillId="0" borderId="6" xfId="0" applyFont="1" applyBorder="1" applyAlignment="1">
      <alignment horizontal="center" vertical="center"/>
    </xf>
    <xf numFmtId="0" fontId="26" fillId="0" borderId="5" xfId="0" applyFont="1" applyBorder="1" applyAlignment="1">
      <alignment horizontal="center" vertical="top" wrapText="1"/>
    </xf>
    <xf numFmtId="0" fontId="26" fillId="0" borderId="8" xfId="0" applyFont="1" applyBorder="1" applyAlignment="1">
      <alignment horizontal="center" vertical="top" wrapText="1"/>
    </xf>
    <xf numFmtId="0" fontId="26" fillId="0" borderId="7" xfId="0" applyFont="1" applyBorder="1" applyAlignment="1">
      <alignment horizontal="center" vertical="top" wrapText="1"/>
    </xf>
    <xf numFmtId="0" fontId="21" fillId="0" borderId="33" xfId="0" applyFont="1" applyBorder="1" applyAlignment="1">
      <alignment horizontal="center" vertical="center"/>
    </xf>
    <xf numFmtId="0" fontId="21" fillId="0" borderId="46" xfId="0" applyFont="1" applyBorder="1" applyAlignment="1">
      <alignment horizontal="center" vertical="center"/>
    </xf>
    <xf numFmtId="0" fontId="26" fillId="0" borderId="5" xfId="0" applyFont="1" applyBorder="1" applyAlignment="1">
      <alignment horizontal="center" vertical="top"/>
    </xf>
    <xf numFmtId="0" fontId="26" fillId="0" borderId="7" xfId="0" applyFont="1" applyBorder="1" applyAlignment="1">
      <alignment horizontal="center" vertical="top"/>
    </xf>
    <xf numFmtId="0" fontId="21" fillId="0" borderId="2"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6" fillId="0" borderId="8" xfId="0" applyFont="1" applyBorder="1" applyAlignment="1">
      <alignment horizontal="center" vertical="top"/>
    </xf>
    <xf numFmtId="0" fontId="21" fillId="0" borderId="34" xfId="0" applyFont="1" applyBorder="1" applyAlignment="1">
      <alignment horizontal="center" vertical="center"/>
    </xf>
    <xf numFmtId="0" fontId="21" fillId="0" borderId="41" xfId="0" applyFont="1" applyBorder="1" applyAlignment="1">
      <alignment horizontal="center" vertical="center"/>
    </xf>
    <xf numFmtId="0" fontId="26" fillId="9" borderId="36" xfId="0" applyFont="1" applyFill="1" applyBorder="1" applyAlignment="1">
      <alignment horizontal="center" vertical="top" wrapText="1"/>
    </xf>
    <xf numFmtId="0" fontId="26" fillId="9" borderId="39" xfId="0" applyFont="1" applyFill="1" applyBorder="1" applyAlignment="1">
      <alignment horizontal="center" vertical="top" wrapText="1"/>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26" fillId="0" borderId="1"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1" xfId="0" applyFont="1" applyBorder="1" applyAlignment="1">
      <alignment horizontal="center" vertical="top" wrapText="1"/>
    </xf>
    <xf numFmtId="0" fontId="26" fillId="0" borderId="16" xfId="0" applyFont="1" applyBorder="1" applyAlignment="1">
      <alignment horizontal="center" vertical="top" wrapText="1"/>
    </xf>
    <xf numFmtId="0" fontId="21" fillId="9" borderId="13" xfId="0" applyFont="1" applyFill="1" applyBorder="1" applyAlignment="1">
      <alignment horizontal="center" vertical="center" wrapText="1"/>
    </xf>
    <xf numFmtId="0" fontId="21" fillId="0" borderId="38" xfId="0" applyFont="1" applyBorder="1" applyAlignment="1">
      <alignment horizontal="center" vertical="top" wrapText="1"/>
    </xf>
    <xf numFmtId="0" fontId="21" fillId="0" borderId="55" xfId="0" applyFont="1" applyBorder="1" applyAlignment="1">
      <alignment horizontal="center" vertical="top" wrapText="1"/>
    </xf>
    <xf numFmtId="0" fontId="21" fillId="0" borderId="13" xfId="0" applyFont="1" applyBorder="1" applyAlignment="1">
      <alignment vertical="center" wrapText="1"/>
    </xf>
    <xf numFmtId="0" fontId="21" fillId="0" borderId="63" xfId="0" applyFont="1" applyBorder="1" applyAlignment="1">
      <alignment horizontal="center" vertical="top" wrapText="1"/>
    </xf>
    <xf numFmtId="0" fontId="21" fillId="0" borderId="64" xfId="0" applyFont="1" applyBorder="1" applyAlignment="1">
      <alignment horizontal="center" vertical="top" wrapText="1"/>
    </xf>
    <xf numFmtId="0" fontId="21" fillId="0" borderId="37" xfId="0" applyFont="1" applyBorder="1" applyAlignment="1">
      <alignment horizontal="center" vertical="top" wrapText="1"/>
    </xf>
    <xf numFmtId="0" fontId="21" fillId="0" borderId="73" xfId="0" applyFont="1" applyBorder="1" applyAlignment="1">
      <alignment horizontal="center" vertical="top" wrapText="1"/>
    </xf>
    <xf numFmtId="0" fontId="21" fillId="0" borderId="1" xfId="0" applyFont="1" applyBorder="1" applyAlignment="1">
      <alignment vertical="center" wrapText="1"/>
    </xf>
    <xf numFmtId="0" fontId="21" fillId="0" borderId="29" xfId="0" applyFont="1" applyBorder="1" applyAlignment="1">
      <alignment vertical="center" wrapText="1"/>
    </xf>
    <xf numFmtId="0" fontId="21" fillId="0" borderId="21" xfId="0" applyFont="1" applyBorder="1" applyAlignment="1">
      <alignment vertical="center" wrapText="1"/>
    </xf>
    <xf numFmtId="0" fontId="21" fillId="0" borderId="1" xfId="0" applyFont="1" applyBorder="1" applyAlignment="1">
      <alignment horizontal="left" vertical="center" wrapText="1"/>
    </xf>
    <xf numFmtId="0" fontId="21" fillId="0" borderId="29" xfId="0" applyFont="1" applyBorder="1" applyAlignment="1">
      <alignment horizontal="left" vertical="center" wrapText="1"/>
    </xf>
    <xf numFmtId="0" fontId="21" fillId="0" borderId="21" xfId="0" applyFont="1" applyBorder="1" applyAlignment="1">
      <alignment horizontal="left" vertical="center" wrapText="1"/>
    </xf>
    <xf numFmtId="0" fontId="21" fillId="0" borderId="34" xfId="0" applyFont="1" applyBorder="1" applyAlignment="1">
      <alignment horizontal="center"/>
    </xf>
    <xf numFmtId="0" fontId="21" fillId="0" borderId="47" xfId="0" applyFont="1" applyBorder="1" applyAlignment="1">
      <alignment horizontal="center"/>
    </xf>
    <xf numFmtId="0" fontId="21" fillId="0" borderId="41" xfId="0" applyFont="1" applyBorder="1" applyAlignment="1">
      <alignment horizontal="center"/>
    </xf>
    <xf numFmtId="0" fontId="21" fillId="0" borderId="33" xfId="0" applyFont="1" applyBorder="1" applyAlignment="1">
      <alignment horizontal="center"/>
    </xf>
    <xf numFmtId="0" fontId="21" fillId="0" borderId="46" xfId="0" applyFont="1" applyBorder="1" applyAlignment="1">
      <alignment horizontal="center"/>
    </xf>
    <xf numFmtId="0" fontId="21" fillId="0" borderId="35" xfId="0" applyFont="1" applyBorder="1" applyAlignment="1">
      <alignment horizontal="center"/>
    </xf>
    <xf numFmtId="0" fontId="21" fillId="0" borderId="32" xfId="0" applyFont="1" applyBorder="1" applyAlignment="1">
      <alignment horizontal="center"/>
    </xf>
    <xf numFmtId="0" fontId="21" fillId="0" borderId="49" xfId="0" applyFont="1" applyBorder="1" applyAlignment="1">
      <alignment horizontal="center"/>
    </xf>
    <xf numFmtId="0" fontId="21" fillId="0" borderId="43" xfId="0" applyFont="1" applyBorder="1" applyAlignment="1">
      <alignment horizontal="center"/>
    </xf>
    <xf numFmtId="0" fontId="21" fillId="0" borderId="5"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1" fillId="0" borderId="34" xfId="0" applyFont="1" applyFill="1" applyBorder="1" applyAlignment="1">
      <alignment horizontal="center"/>
    </xf>
    <xf numFmtId="0" fontId="21" fillId="0" borderId="47" xfId="0" applyFont="1" applyFill="1" applyBorder="1" applyAlignment="1">
      <alignment horizontal="center"/>
    </xf>
    <xf numFmtId="0" fontId="21" fillId="0" borderId="41" xfId="0" applyFont="1" applyFill="1" applyBorder="1" applyAlignment="1">
      <alignment horizontal="center"/>
    </xf>
    <xf numFmtId="0" fontId="21" fillId="0" borderId="33" xfId="0" applyFont="1" applyFill="1" applyBorder="1" applyAlignment="1">
      <alignment horizontal="center"/>
    </xf>
    <xf numFmtId="0" fontId="21" fillId="0" borderId="46" xfId="0" applyFont="1" applyFill="1" applyBorder="1" applyAlignment="1">
      <alignment horizontal="center"/>
    </xf>
    <xf numFmtId="0" fontId="21" fillId="0" borderId="35" xfId="0" applyFont="1" applyFill="1" applyBorder="1" applyAlignment="1">
      <alignment horizontal="center"/>
    </xf>
    <xf numFmtId="0" fontId="21" fillId="0" borderId="23" xfId="0" applyFont="1" applyBorder="1" applyAlignment="1">
      <alignment horizontal="center" vertical="center"/>
    </xf>
    <xf numFmtId="0" fontId="21" fillId="0" borderId="62" xfId="0" applyFont="1" applyBorder="1" applyAlignment="1">
      <alignment horizontal="center" vertical="center"/>
    </xf>
    <xf numFmtId="0" fontId="21" fillId="0" borderId="24" xfId="0" applyFont="1" applyBorder="1" applyAlignment="1">
      <alignment horizontal="center" vertical="center"/>
    </xf>
    <xf numFmtId="0" fontId="21" fillId="0" borderId="23" xfId="0" applyFont="1" applyFill="1" applyBorder="1" applyAlignment="1">
      <alignment horizontal="center"/>
    </xf>
    <xf numFmtId="0" fontId="21" fillId="0" borderId="62" xfId="0" applyFont="1" applyFill="1" applyBorder="1" applyAlignment="1">
      <alignment horizontal="center"/>
    </xf>
    <xf numFmtId="0" fontId="21" fillId="0" borderId="24" xfId="0" applyFont="1" applyFill="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xf numFmtId="0" fontId="21" fillId="0" borderId="61" xfId="0" applyFont="1" applyBorder="1" applyAlignment="1">
      <alignment horizontal="center"/>
    </xf>
    <xf numFmtId="0" fontId="21" fillId="0" borderId="32" xfId="0" applyFont="1" applyFill="1" applyBorder="1" applyAlignment="1">
      <alignment horizontal="center"/>
    </xf>
    <xf numFmtId="0" fontId="21" fillId="0" borderId="49" xfId="0" applyFont="1" applyFill="1" applyBorder="1" applyAlignment="1">
      <alignment horizontal="center"/>
    </xf>
    <xf numFmtId="0" fontId="21" fillId="0" borderId="43" xfId="0" applyFont="1" applyFill="1" applyBorder="1" applyAlignment="1">
      <alignment horizontal="center"/>
    </xf>
  </cellXfs>
  <cellStyles count="3">
    <cellStyle name="桁区切り" xfId="1" builtinId="6"/>
    <cellStyle name="標準" xfId="0" builtinId="0"/>
    <cellStyle name="標準 3 2" xfId="2"/>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CC"/>
      <color rgb="FFFF9999"/>
      <color rgb="FFCC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546101</xdr:colOff>
      <xdr:row>40</xdr:row>
      <xdr:rowOff>153072</xdr:rowOff>
    </xdr:from>
    <xdr:to>
      <xdr:col>14</xdr:col>
      <xdr:colOff>105859</xdr:colOff>
      <xdr:row>45</xdr:row>
      <xdr:rowOff>107128</xdr:rowOff>
    </xdr:to>
    <xdr:sp macro="" textlink="">
      <xdr:nvSpPr>
        <xdr:cNvPr id="3" name="正方形/長方形 2">
          <a:extLst>
            <a:ext uri="{FF2B5EF4-FFF2-40B4-BE49-F238E27FC236}">
              <a16:creationId xmlns:a16="http://schemas.microsoft.com/office/drawing/2014/main" id="{17E65829-20E6-4CA9-924F-C51DF339A76F}"/>
            </a:ext>
          </a:extLst>
        </xdr:cNvPr>
        <xdr:cNvSpPr/>
      </xdr:nvSpPr>
      <xdr:spPr bwMode="auto">
        <a:xfrm>
          <a:off x="5505451" y="6522122"/>
          <a:ext cx="1998158" cy="906556"/>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r>
            <a:rPr kumimoji="1" lang="ja-JP" altLang="en-US" sz="1100">
              <a:solidFill>
                <a:sysClr val="windowText" lastClr="000000"/>
              </a:solidFill>
              <a:effectLst/>
              <a:latin typeface="+mn-lt"/>
              <a:ea typeface="+mn-ea"/>
              <a:cs typeface="+mn-cs"/>
            </a:rPr>
            <a:t>　提出・問合せ</a:t>
          </a:r>
          <a:r>
            <a:rPr kumimoji="1" lang="ja-JP" altLang="ja-JP" sz="1100">
              <a:solidFill>
                <a:sysClr val="windowText" lastClr="000000"/>
              </a:solidFill>
              <a:effectLst/>
              <a:latin typeface="+mn-lt"/>
              <a:ea typeface="+mn-ea"/>
              <a:cs typeface="+mn-cs"/>
            </a:rPr>
            <a:t>先</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effectLst/>
              <a:latin typeface="+mn-lt"/>
              <a:ea typeface="+mn-ea"/>
              <a:cs typeface="+mn-cs"/>
            </a:rPr>
            <a:t>■■■■■■■■■■</a:t>
          </a:r>
          <a:endParaRPr kumimoji="1" lang="en-US" altLang="ja-JP" sz="1100">
            <a:solidFill>
              <a:sysClr val="windowText" lastClr="000000"/>
            </a:solidFill>
            <a:effectLst/>
            <a:latin typeface="+mn-lt"/>
            <a:ea typeface="+mn-ea"/>
            <a:cs typeface="+mn-cs"/>
          </a:endParaRPr>
        </a:p>
        <a:p>
          <a:pPr fontAlgn="base" hangingPunct="0"/>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E-mail:</a:t>
          </a:r>
          <a:r>
            <a:rPr lang="en-US" altLang="ja-JP" sz="1100" baseline="0">
              <a:solidFill>
                <a:sysClr val="windowText" lastClr="000000"/>
              </a:solidFill>
              <a:effectLst/>
              <a:latin typeface="+mn-lt"/>
              <a:ea typeface="+mn-ea"/>
              <a:cs typeface="+mn-cs"/>
            </a:rPr>
            <a:t> </a:t>
          </a:r>
          <a:r>
            <a:rPr kumimoji="1" lang="ja-JP" altLang="ja-JP" sz="1100">
              <a:effectLst/>
              <a:latin typeface="+mn-lt"/>
              <a:ea typeface="+mn-ea"/>
              <a:cs typeface="+mn-cs"/>
            </a:rPr>
            <a:t>■■■■■■■■■</a:t>
          </a:r>
          <a:r>
            <a:rPr lang="ja-JP" altLang="ja-JP" sz="1100">
              <a:solidFill>
                <a:sysClr val="windowText" lastClr="000000"/>
              </a:solidFill>
              <a:effectLst/>
              <a:latin typeface="+mn-lt"/>
              <a:ea typeface="+mn-ea"/>
              <a:cs typeface="+mn-cs"/>
            </a:rPr>
            <a:t>　　　</a:t>
          </a:r>
          <a:endParaRPr kumimoji="1" lang="ja-JP" altLang="en-US" sz="1000">
            <a:solidFill>
              <a:sysClr val="windowText" lastClr="000000"/>
            </a:solidFill>
          </a:endParaRPr>
        </a:p>
      </xdr:txBody>
    </xdr:sp>
    <xdr:clientData/>
  </xdr:twoCellAnchor>
  <xdr:twoCellAnchor>
    <xdr:from>
      <xdr:col>0</xdr:col>
      <xdr:colOff>177800</xdr:colOff>
      <xdr:row>0</xdr:row>
      <xdr:rowOff>69850</xdr:rowOff>
    </xdr:from>
    <xdr:to>
      <xdr:col>14</xdr:col>
      <xdr:colOff>266700</xdr:colOff>
      <xdr:row>0</xdr:row>
      <xdr:rowOff>1653850</xdr:rowOff>
    </xdr:to>
    <xdr:sp macro="" textlink="">
      <xdr:nvSpPr>
        <xdr:cNvPr id="2" name="テキスト ボックス 1"/>
        <xdr:cNvSpPr txBox="1"/>
      </xdr:nvSpPr>
      <xdr:spPr>
        <a:xfrm>
          <a:off x="177800" y="69850"/>
          <a:ext cx="7645400" cy="1584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108000" bIns="36000" rtlCol="0" anchor="t"/>
        <a:lstStyle/>
        <a:p>
          <a:r>
            <a:rPr lang="ja-JP" altLang="en-US" sz="1000" b="1">
              <a:solidFill>
                <a:schemeClr val="dk1"/>
              </a:solidFill>
              <a:effectLst/>
              <a:latin typeface="+mn-ea"/>
              <a:ea typeface="+mn-ea"/>
              <a:cs typeface="+mn-cs"/>
            </a:rPr>
            <a:t>本</a:t>
          </a:r>
          <a:r>
            <a:rPr lang="ja-JP" altLang="ja-JP" sz="1000" b="1">
              <a:solidFill>
                <a:schemeClr val="dk1"/>
              </a:solidFill>
              <a:effectLst/>
              <a:latin typeface="+mn-ea"/>
              <a:ea typeface="+mn-ea"/>
              <a:cs typeface="+mn-cs"/>
            </a:rPr>
            <a:t>ツールは、各省庁の所有する建築物の太陽光発電の設置可能性を一般的な建築物に関する情報から簡易的に判定するために環境省が試行的に作成したツールになります。</a:t>
          </a:r>
          <a:r>
            <a:rPr lang="ja-JP" altLang="en-US" sz="1000" b="1">
              <a:solidFill>
                <a:schemeClr val="dk1"/>
              </a:solidFill>
              <a:effectLst/>
              <a:latin typeface="+mn-ea"/>
              <a:ea typeface="+mn-ea"/>
              <a:cs typeface="+mn-cs"/>
            </a:rPr>
            <a:t>本ツールにおける簡易判定は、あくまで太陽光発電設備の設置可能性の目安であること、判定基準も現時点では試行的なものであることに留意が必要です。	</a:t>
          </a:r>
        </a:p>
        <a:p>
          <a:r>
            <a:rPr lang="ja-JP" altLang="ja-JP" sz="1000" b="1">
              <a:solidFill>
                <a:schemeClr val="dk1"/>
              </a:solidFill>
              <a:effectLst/>
              <a:latin typeface="+mn-ea"/>
              <a:ea typeface="+mn-ea"/>
              <a:cs typeface="+mn-cs"/>
            </a:rPr>
            <a:t>地方公共団体においても、担当者による一次スクリーニングや、その後の専門家による詳細調査の基礎資料作成への活用が考えられます。</a:t>
          </a:r>
          <a:endParaRPr lang="en-US" altLang="ja-JP" sz="1000" b="1">
            <a:solidFill>
              <a:schemeClr val="dk1"/>
            </a:solidFill>
            <a:effectLst/>
            <a:latin typeface="+mn-ea"/>
            <a:ea typeface="+mn-ea"/>
            <a:cs typeface="+mn-cs"/>
          </a:endParaRPr>
        </a:p>
        <a:p>
          <a:r>
            <a:rPr lang="ja-JP" altLang="ja-JP" sz="1000" b="1">
              <a:solidFill>
                <a:schemeClr val="dk1"/>
              </a:solidFill>
              <a:effectLst/>
              <a:latin typeface="+mn-ea"/>
              <a:ea typeface="+mn-ea"/>
              <a:cs typeface="+mn-cs"/>
            </a:rPr>
            <a:t>※</a:t>
          </a:r>
          <a:r>
            <a:rPr lang="ja-JP" altLang="en-US" sz="1000" b="1">
              <a:solidFill>
                <a:schemeClr val="dk1"/>
              </a:solidFill>
              <a:effectLst/>
              <a:latin typeface="+mn-ea"/>
              <a:ea typeface="+mn-ea"/>
              <a:cs typeface="+mn-cs"/>
            </a:rPr>
            <a:t>ツールを</a:t>
          </a:r>
          <a:r>
            <a:rPr lang="ja-JP" altLang="ja-JP" sz="1000" b="1">
              <a:solidFill>
                <a:schemeClr val="dk1"/>
              </a:solidFill>
              <a:effectLst/>
              <a:latin typeface="+mn-ea"/>
              <a:ea typeface="+mn-ea"/>
              <a:cs typeface="+mn-cs"/>
            </a:rPr>
            <a:t>活用される場合は、必ず事務事業編マニュアル本編</a:t>
          </a:r>
          <a:r>
            <a:rPr lang="en-US" altLang="ja-JP" sz="1000" b="1">
              <a:solidFill>
                <a:schemeClr val="dk1"/>
              </a:solidFill>
              <a:effectLst/>
              <a:latin typeface="+mn-ea"/>
              <a:ea typeface="+mn-ea"/>
              <a:cs typeface="+mn-cs"/>
            </a:rPr>
            <a:t>P183</a:t>
          </a:r>
          <a:r>
            <a:rPr lang="ja-JP" altLang="ja-JP" sz="1000" b="1">
              <a:solidFill>
                <a:schemeClr val="dk1"/>
              </a:solidFill>
              <a:effectLst/>
              <a:latin typeface="+mn-ea"/>
              <a:ea typeface="+mn-ea"/>
              <a:cs typeface="+mn-cs"/>
            </a:rPr>
            <a:t>「【 コラム 】 建築物への太陽光発電の設置可能性について」も確認ください。</a:t>
          </a:r>
          <a:endParaRPr kumimoji="1" lang="ja-JP" altLang="en-US" sz="1050" b="1">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project\2021\2119_&#25919;&#24220;&#23455;&#34892;&#35336;&#30011;\2-1.%20&#25919;&#24220;&#23455;&#34892;&#35336;&#30011;&#12398;&#23455;&#26045;&#29366;&#27841;&#35519;&#26619;\1.%20&#35519;&#26619;&#31080;&#31561;&#12398;&#20316;&#25104;\(4)&#35519;&#26619;&#31080;1_&#20837;&#21147;&#12501;&#12449;&#12452;&#12523;&#65288;2020&#24180;&#24230;&#23455;&#32318;&#35519;&#26619;&#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表"/>
      <sheetName val="電気事業者リスト"/>
      <sheetName val="調査票1-1"/>
      <sheetName val="調査票1-2"/>
      <sheetName val="調査票1-3"/>
      <sheetName val="参照リスト"/>
      <sheetName val="調査票1計"/>
    </sheetNames>
    <sheetDataSet>
      <sheetData sheetId="0" refreshError="1"/>
      <sheetData sheetId="1" refreshError="1"/>
      <sheetData sheetId="2" refreshError="1"/>
      <sheetData sheetId="3" refreshError="1"/>
      <sheetData sheetId="4" refreshError="1"/>
      <sheetData sheetId="5">
        <row r="6">
          <cell r="C6" t="str">
            <v>内閣官房</v>
          </cell>
          <cell r="O6" t="str">
            <v>4A</v>
          </cell>
        </row>
        <row r="7">
          <cell r="C7" t="str">
            <v>内閣法制局</v>
          </cell>
          <cell r="O7" t="str">
            <v>4B</v>
          </cell>
        </row>
        <row r="8">
          <cell r="C8" t="str">
            <v>人事院</v>
          </cell>
          <cell r="O8" t="str">
            <v>5A</v>
          </cell>
        </row>
        <row r="9">
          <cell r="C9" t="str">
            <v>内閣府</v>
          </cell>
          <cell r="O9" t="str">
            <v>5C</v>
          </cell>
        </row>
        <row r="10">
          <cell r="C10" t="str">
            <v>宮内庁</v>
          </cell>
          <cell r="O10" t="str">
            <v>6B</v>
          </cell>
        </row>
        <row r="11">
          <cell r="C11" t="str">
            <v>公正取引委員会</v>
          </cell>
          <cell r="O11" t="str">
            <v>6C</v>
          </cell>
        </row>
        <row r="12">
          <cell r="C12" t="str">
            <v>警察庁</v>
          </cell>
          <cell r="O12" t="str">
            <v>7C</v>
          </cell>
        </row>
        <row r="13">
          <cell r="C13" t="str">
            <v>金融庁</v>
          </cell>
          <cell r="O13" t="str">
            <v>12A</v>
          </cell>
        </row>
        <row r="14">
          <cell r="C14" t="str">
            <v>消費者庁</v>
          </cell>
          <cell r="O14" t="str">
            <v>13A</v>
          </cell>
        </row>
        <row r="15">
          <cell r="C15" t="str">
            <v>復興庁</v>
          </cell>
          <cell r="O15" t="str">
            <v>その他</v>
          </cell>
        </row>
        <row r="16">
          <cell r="C16" t="str">
            <v>総務省</v>
          </cell>
        </row>
        <row r="17">
          <cell r="C17" t="str">
            <v>法務省</v>
          </cell>
        </row>
        <row r="18">
          <cell r="C18" t="str">
            <v>外務省</v>
          </cell>
        </row>
        <row r="19">
          <cell r="C19" t="str">
            <v>財務省</v>
          </cell>
        </row>
        <row r="20">
          <cell r="C20" t="str">
            <v>文部科学省</v>
          </cell>
        </row>
        <row r="21">
          <cell r="C21" t="str">
            <v>厚生労働省</v>
          </cell>
        </row>
        <row r="22">
          <cell r="C22" t="str">
            <v>農林水産省</v>
          </cell>
        </row>
        <row r="23">
          <cell r="C23" t="str">
            <v>経済産業省</v>
          </cell>
        </row>
        <row r="24">
          <cell r="C24" t="str">
            <v>国土交通省</v>
          </cell>
        </row>
        <row r="25">
          <cell r="C25" t="str">
            <v>環境省</v>
          </cell>
        </row>
        <row r="26">
          <cell r="C26" t="str">
            <v>防衛省</v>
          </cell>
        </row>
        <row r="27">
          <cell r="C27" t="str">
            <v>会計検査院</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22"/>
  <sheetViews>
    <sheetView workbookViewId="0"/>
  </sheetViews>
  <sheetFormatPr defaultRowHeight="13" x14ac:dyDescent="0.2"/>
  <cols>
    <col min="1" max="1" width="18.90625" bestFit="1" customWidth="1"/>
    <col min="2" max="2" width="9.08984375" style="14" customWidth="1"/>
    <col min="4" max="4" width="70.81640625" bestFit="1" customWidth="1"/>
    <col min="7" max="7" width="11.6328125" bestFit="1" customWidth="1"/>
    <col min="8" max="8" width="8.90625" style="5"/>
  </cols>
  <sheetData>
    <row r="1" spans="1:15" x14ac:dyDescent="0.2">
      <c r="A1" s="2" t="s">
        <v>37</v>
      </c>
      <c r="B1" s="2" t="s">
        <v>2996</v>
      </c>
      <c r="C1" s="2" t="s">
        <v>38</v>
      </c>
      <c r="D1" s="2" t="s">
        <v>39</v>
      </c>
      <c r="F1" s="3" t="s">
        <v>40</v>
      </c>
      <c r="G1" s="4">
        <v>44545</v>
      </c>
    </row>
    <row r="2" spans="1:15" ht="18" x14ac:dyDescent="0.2">
      <c r="A2" s="6" t="str">
        <f>IF(C2="","A"&amp;B2,"A"&amp;B2&amp;C2)</f>
        <v>A0100000</v>
      </c>
      <c r="B2" s="6" t="s">
        <v>41</v>
      </c>
      <c r="C2" s="7"/>
      <c r="D2" s="7" t="s">
        <v>2997</v>
      </c>
    </row>
    <row r="3" spans="1:15" ht="18" x14ac:dyDescent="0.2">
      <c r="A3" s="6" t="str">
        <f>IF(C3="","A"&amp;B3,"A"&amp;B3&amp;C3)</f>
        <v>A0100001</v>
      </c>
      <c r="B3" s="8" t="s">
        <v>2998</v>
      </c>
      <c r="C3" s="7"/>
      <c r="D3" s="7" t="s">
        <v>42</v>
      </c>
    </row>
    <row r="4" spans="1:15" ht="18" x14ac:dyDescent="0.2">
      <c r="A4" s="6" t="str">
        <f>IF(C4="","A"&amp;B4,"A"&amp;B4&amp;C4)</f>
        <v>A0100002</v>
      </c>
      <c r="B4" s="6" t="s">
        <v>43</v>
      </c>
      <c r="C4" s="7"/>
      <c r="D4" s="7" t="s">
        <v>44</v>
      </c>
    </row>
    <row r="5" spans="1:15" ht="18" x14ac:dyDescent="0.2">
      <c r="A5" s="6" t="str">
        <f t="shared" ref="A5:A69" si="0">IF(C5="","A"&amp;B5,"A"&amp;B5&amp;C5)</f>
        <v>A0200000</v>
      </c>
      <c r="B5" s="6" t="s">
        <v>45</v>
      </c>
      <c r="C5" s="7"/>
      <c r="D5" s="7" t="s">
        <v>2997</v>
      </c>
    </row>
    <row r="6" spans="1:15" ht="18" x14ac:dyDescent="0.2">
      <c r="A6" s="6" t="str">
        <f t="shared" si="0"/>
        <v>A0300000</v>
      </c>
      <c r="B6" s="6" t="s">
        <v>46</v>
      </c>
      <c r="C6" s="7"/>
      <c r="D6" s="7" t="s">
        <v>2999</v>
      </c>
    </row>
    <row r="7" spans="1:15" ht="18" x14ac:dyDescent="0.2">
      <c r="A7" s="6" t="str">
        <f t="shared" si="0"/>
        <v>A0301001</v>
      </c>
      <c r="B7" s="6" t="s">
        <v>47</v>
      </c>
      <c r="C7" s="7"/>
      <c r="D7" s="7" t="s">
        <v>48</v>
      </c>
    </row>
    <row r="8" spans="1:15" ht="18" x14ac:dyDescent="0.2">
      <c r="A8" s="6" t="str">
        <f t="shared" si="0"/>
        <v>A0301002</v>
      </c>
      <c r="B8" s="6" t="s">
        <v>49</v>
      </c>
      <c r="C8" s="7"/>
      <c r="D8" s="7" t="s">
        <v>50</v>
      </c>
    </row>
    <row r="9" spans="1:15" ht="18" x14ac:dyDescent="0.2">
      <c r="A9" s="6" t="str">
        <f t="shared" si="0"/>
        <v>A0301003</v>
      </c>
      <c r="B9" s="6" t="s">
        <v>51</v>
      </c>
      <c r="C9" s="7"/>
      <c r="D9" s="7" t="s">
        <v>52</v>
      </c>
    </row>
    <row r="10" spans="1:15" ht="18" x14ac:dyDescent="0.2">
      <c r="A10" s="6" t="str">
        <f t="shared" si="0"/>
        <v>A0301004</v>
      </c>
      <c r="B10" s="6" t="s">
        <v>53</v>
      </c>
      <c r="C10" s="7"/>
      <c r="D10" s="7" t="s">
        <v>54</v>
      </c>
    </row>
    <row r="11" spans="1:15" ht="18" x14ac:dyDescent="0.2">
      <c r="A11" s="6" t="str">
        <f t="shared" si="0"/>
        <v>A0301005</v>
      </c>
      <c r="B11" s="6" t="s">
        <v>55</v>
      </c>
      <c r="C11" s="7"/>
      <c r="D11" s="7" t="s">
        <v>56</v>
      </c>
    </row>
    <row r="12" spans="1:15" ht="18" x14ac:dyDescent="0.2">
      <c r="A12" s="6" t="str">
        <f t="shared" si="0"/>
        <v>A0301006</v>
      </c>
      <c r="B12" s="6" t="s">
        <v>57</v>
      </c>
      <c r="C12" s="7"/>
      <c r="D12" s="7" t="s">
        <v>58</v>
      </c>
    </row>
    <row r="13" spans="1:15" ht="18" x14ac:dyDescent="0.2">
      <c r="A13" s="6" t="str">
        <f t="shared" si="0"/>
        <v>A0301007</v>
      </c>
      <c r="B13" s="6" t="s">
        <v>59</v>
      </c>
      <c r="C13" s="7"/>
      <c r="D13" s="7" t="s">
        <v>60</v>
      </c>
      <c r="O13" t="str">
        <f t="shared" ref="O13:O29" si="1">LEFT(N13,10)</f>
        <v/>
      </c>
    </row>
    <row r="14" spans="1:15" ht="18" x14ac:dyDescent="0.2">
      <c r="A14" s="6" t="str">
        <f t="shared" si="0"/>
        <v>A0301008</v>
      </c>
      <c r="B14" s="6" t="s">
        <v>61</v>
      </c>
      <c r="C14" s="7"/>
      <c r="D14" s="7" t="s">
        <v>62</v>
      </c>
      <c r="O14" t="str">
        <f t="shared" si="1"/>
        <v/>
      </c>
    </row>
    <row r="15" spans="1:15" ht="18" x14ac:dyDescent="0.2">
      <c r="A15" s="6" t="str">
        <f t="shared" si="0"/>
        <v>A0302000</v>
      </c>
      <c r="B15" s="6" t="s">
        <v>63</v>
      </c>
      <c r="C15" s="7"/>
      <c r="D15" s="7" t="s">
        <v>3000</v>
      </c>
      <c r="O15" t="str">
        <f t="shared" si="1"/>
        <v/>
      </c>
    </row>
    <row r="16" spans="1:15" ht="18" x14ac:dyDescent="0.2">
      <c r="A16" s="6" t="str">
        <f t="shared" si="0"/>
        <v>A0303000</v>
      </c>
      <c r="B16" s="6" t="s">
        <v>64</v>
      </c>
      <c r="C16" s="7"/>
      <c r="D16" s="7" t="s">
        <v>3001</v>
      </c>
      <c r="O16" t="str">
        <f t="shared" si="1"/>
        <v/>
      </c>
    </row>
    <row r="17" spans="1:15" ht="18" x14ac:dyDescent="0.2">
      <c r="A17" s="6" t="str">
        <f t="shared" si="0"/>
        <v>A0400001</v>
      </c>
      <c r="B17" s="6" t="s">
        <v>65</v>
      </c>
      <c r="C17" s="7"/>
      <c r="D17" s="7" t="s">
        <v>66</v>
      </c>
      <c r="O17" t="str">
        <f t="shared" si="1"/>
        <v/>
      </c>
    </row>
    <row r="18" spans="1:15" ht="18" x14ac:dyDescent="0.2">
      <c r="A18" s="6" t="str">
        <f t="shared" si="0"/>
        <v>A0400002</v>
      </c>
      <c r="B18" s="6" t="s">
        <v>67</v>
      </c>
      <c r="C18" s="7"/>
      <c r="D18" s="7" t="s">
        <v>68</v>
      </c>
      <c r="O18" t="str">
        <f t="shared" si="1"/>
        <v/>
      </c>
    </row>
    <row r="19" spans="1:15" ht="18" x14ac:dyDescent="0.2">
      <c r="A19" s="6" t="str">
        <f t="shared" si="0"/>
        <v>A0400003</v>
      </c>
      <c r="B19" s="6" t="s">
        <v>69</v>
      </c>
      <c r="C19" s="7"/>
      <c r="D19" s="7" t="s">
        <v>70</v>
      </c>
      <c r="O19" t="str">
        <f t="shared" si="1"/>
        <v/>
      </c>
    </row>
    <row r="20" spans="1:15" ht="18" x14ac:dyDescent="0.2">
      <c r="A20" s="6" t="str">
        <f t="shared" si="0"/>
        <v>A0400004</v>
      </c>
      <c r="B20" s="6" t="s">
        <v>71</v>
      </c>
      <c r="C20" s="7"/>
      <c r="D20" s="7" t="s">
        <v>72</v>
      </c>
      <c r="O20" t="str">
        <f t="shared" si="1"/>
        <v/>
      </c>
    </row>
    <row r="21" spans="1:15" ht="18" x14ac:dyDescent="0.2">
      <c r="A21" s="6" t="str">
        <f t="shared" si="0"/>
        <v>A0400005</v>
      </c>
      <c r="B21" s="6" t="s">
        <v>73</v>
      </c>
      <c r="C21" s="7"/>
      <c r="D21" s="7" t="s">
        <v>74</v>
      </c>
      <c r="O21" t="str">
        <f t="shared" si="1"/>
        <v/>
      </c>
    </row>
    <row r="22" spans="1:15" ht="18" x14ac:dyDescent="0.2">
      <c r="A22" s="6" t="str">
        <f t="shared" si="0"/>
        <v>A0400006</v>
      </c>
      <c r="B22" s="6" t="s">
        <v>75</v>
      </c>
      <c r="C22" s="7"/>
      <c r="D22" s="7" t="s">
        <v>76</v>
      </c>
      <c r="O22" t="str">
        <f t="shared" si="1"/>
        <v/>
      </c>
    </row>
    <row r="23" spans="1:15" ht="18" x14ac:dyDescent="0.2">
      <c r="A23" s="6" t="str">
        <f t="shared" si="0"/>
        <v>A0400007</v>
      </c>
      <c r="B23" s="6" t="s">
        <v>77</v>
      </c>
      <c r="C23" s="7"/>
      <c r="D23" s="7" t="s">
        <v>78</v>
      </c>
      <c r="O23" t="str">
        <f t="shared" si="1"/>
        <v/>
      </c>
    </row>
    <row r="24" spans="1:15" ht="18" x14ac:dyDescent="0.2">
      <c r="A24" s="6" t="str">
        <f t="shared" si="0"/>
        <v>A0401001</v>
      </c>
      <c r="B24" s="6" t="s">
        <v>79</v>
      </c>
      <c r="C24" s="7"/>
      <c r="D24" s="7" t="s">
        <v>80</v>
      </c>
      <c r="O24" t="str">
        <f t="shared" si="1"/>
        <v/>
      </c>
    </row>
    <row r="25" spans="1:15" ht="18" x14ac:dyDescent="0.2">
      <c r="A25" s="6" t="str">
        <f t="shared" si="0"/>
        <v>A0401002</v>
      </c>
      <c r="B25" s="6" t="s">
        <v>81</v>
      </c>
      <c r="C25" s="7"/>
      <c r="D25" s="7" t="s">
        <v>3002</v>
      </c>
      <c r="O25" t="str">
        <f t="shared" si="1"/>
        <v/>
      </c>
    </row>
    <row r="26" spans="1:15" ht="18" x14ac:dyDescent="0.2">
      <c r="A26" s="6" t="str">
        <f t="shared" si="0"/>
        <v>A0401003</v>
      </c>
      <c r="B26" s="6" t="s">
        <v>82</v>
      </c>
      <c r="C26" s="7"/>
      <c r="D26" s="7" t="s">
        <v>83</v>
      </c>
      <c r="O26" t="str">
        <f t="shared" si="1"/>
        <v/>
      </c>
    </row>
    <row r="27" spans="1:15" ht="18" x14ac:dyDescent="0.2">
      <c r="A27" s="6" t="str">
        <f t="shared" si="0"/>
        <v>A0401004</v>
      </c>
      <c r="B27" s="6" t="s">
        <v>84</v>
      </c>
      <c r="C27" s="7"/>
      <c r="D27" s="7" t="s">
        <v>85</v>
      </c>
      <c r="O27" t="str">
        <f t="shared" si="1"/>
        <v/>
      </c>
    </row>
    <row r="28" spans="1:15" ht="18" x14ac:dyDescent="0.2">
      <c r="A28" s="6" t="str">
        <f t="shared" si="0"/>
        <v>A0401005</v>
      </c>
      <c r="B28" s="6" t="s">
        <v>86</v>
      </c>
      <c r="C28" s="7"/>
      <c r="D28" s="7" t="s">
        <v>87</v>
      </c>
      <c r="O28" t="str">
        <f t="shared" si="1"/>
        <v/>
      </c>
    </row>
    <row r="29" spans="1:15" ht="18" x14ac:dyDescent="0.2">
      <c r="A29" s="6" t="str">
        <f t="shared" si="0"/>
        <v>A0401006</v>
      </c>
      <c r="B29" s="6" t="s">
        <v>88</v>
      </c>
      <c r="C29" s="7"/>
      <c r="D29" s="7" t="s">
        <v>89</v>
      </c>
      <c r="O29" t="str">
        <f t="shared" si="1"/>
        <v/>
      </c>
    </row>
    <row r="30" spans="1:15" ht="18" x14ac:dyDescent="0.2">
      <c r="A30" s="6" t="str">
        <f t="shared" si="0"/>
        <v>A0401007</v>
      </c>
      <c r="B30" s="6" t="s">
        <v>90</v>
      </c>
      <c r="C30" s="7"/>
      <c r="D30" s="7" t="s">
        <v>91</v>
      </c>
    </row>
    <row r="31" spans="1:15" ht="18" x14ac:dyDescent="0.2">
      <c r="A31" s="6" t="str">
        <f t="shared" si="0"/>
        <v>A0401008</v>
      </c>
      <c r="B31" s="6" t="s">
        <v>92</v>
      </c>
      <c r="C31" s="7"/>
      <c r="D31" s="7" t="s">
        <v>93</v>
      </c>
    </row>
    <row r="32" spans="1:15" ht="18" x14ac:dyDescent="0.2">
      <c r="A32" s="6" t="str">
        <f t="shared" si="0"/>
        <v>A0401010</v>
      </c>
      <c r="B32" s="6" t="s">
        <v>94</v>
      </c>
      <c r="C32" s="7"/>
      <c r="D32" s="7" t="s">
        <v>95</v>
      </c>
    </row>
    <row r="33" spans="1:4" ht="18" x14ac:dyDescent="0.2">
      <c r="A33" s="6" t="str">
        <f t="shared" si="0"/>
        <v>A0401012</v>
      </c>
      <c r="B33" s="6" t="s">
        <v>96</v>
      </c>
      <c r="C33" s="7"/>
      <c r="D33" s="7" t="s">
        <v>97</v>
      </c>
    </row>
    <row r="34" spans="1:4" ht="18" x14ac:dyDescent="0.2">
      <c r="A34" s="6" t="str">
        <f t="shared" si="0"/>
        <v>A0401013</v>
      </c>
      <c r="B34" s="6" t="s">
        <v>98</v>
      </c>
      <c r="C34" s="7"/>
      <c r="D34" s="7" t="s">
        <v>99</v>
      </c>
    </row>
    <row r="35" spans="1:4" ht="18" x14ac:dyDescent="0.2">
      <c r="A35" s="6" t="str">
        <f t="shared" si="0"/>
        <v>A0401014</v>
      </c>
      <c r="B35" s="6" t="s">
        <v>100</v>
      </c>
      <c r="C35" s="7"/>
      <c r="D35" s="7" t="s">
        <v>101</v>
      </c>
    </row>
    <row r="36" spans="1:4" ht="18" x14ac:dyDescent="0.2">
      <c r="A36" s="6" t="str">
        <f t="shared" si="0"/>
        <v>A0401015</v>
      </c>
      <c r="B36" s="6" t="s">
        <v>102</v>
      </c>
      <c r="C36" s="7"/>
      <c r="D36" s="7" t="s">
        <v>103</v>
      </c>
    </row>
    <row r="37" spans="1:4" ht="18" x14ac:dyDescent="0.2">
      <c r="A37" s="6" t="str">
        <f t="shared" si="0"/>
        <v>A0401016</v>
      </c>
      <c r="B37" s="6" t="s">
        <v>104</v>
      </c>
      <c r="C37" s="7"/>
      <c r="D37" s="7" t="s">
        <v>105</v>
      </c>
    </row>
    <row r="38" spans="1:4" ht="18" x14ac:dyDescent="0.2">
      <c r="A38" s="6" t="str">
        <f t="shared" si="0"/>
        <v>A0401017</v>
      </c>
      <c r="B38" s="6" t="s">
        <v>106</v>
      </c>
      <c r="C38" s="7"/>
      <c r="D38" s="7" t="s">
        <v>107</v>
      </c>
    </row>
    <row r="39" spans="1:4" ht="18" x14ac:dyDescent="0.2">
      <c r="A39" s="6" t="str">
        <f t="shared" si="0"/>
        <v>A0401018</v>
      </c>
      <c r="B39" s="6" t="s">
        <v>108</v>
      </c>
      <c r="C39" s="7"/>
      <c r="D39" s="7" t="s">
        <v>109</v>
      </c>
    </row>
    <row r="40" spans="1:4" ht="18" x14ac:dyDescent="0.2">
      <c r="A40" s="6" t="str">
        <f t="shared" si="0"/>
        <v>A0401019</v>
      </c>
      <c r="B40" s="6" t="s">
        <v>110</v>
      </c>
      <c r="C40" s="7"/>
      <c r="D40" s="7" t="s">
        <v>111</v>
      </c>
    </row>
    <row r="41" spans="1:4" ht="18" x14ac:dyDescent="0.2">
      <c r="A41" s="6" t="str">
        <f t="shared" si="0"/>
        <v>A0401020</v>
      </c>
      <c r="B41" s="6" t="s">
        <v>112</v>
      </c>
      <c r="C41" s="7"/>
      <c r="D41" s="7" t="s">
        <v>113</v>
      </c>
    </row>
    <row r="42" spans="1:4" ht="18" x14ac:dyDescent="0.2">
      <c r="A42" s="6" t="str">
        <f t="shared" si="0"/>
        <v>A0401021</v>
      </c>
      <c r="B42" s="6" t="s">
        <v>114</v>
      </c>
      <c r="C42" s="7"/>
      <c r="D42" s="7" t="s">
        <v>115</v>
      </c>
    </row>
    <row r="43" spans="1:4" ht="18" x14ac:dyDescent="0.2">
      <c r="A43" s="6" t="str">
        <f>IF(C43="","A"&amp;B43,"A"&amp;B43&amp;C43)</f>
        <v>A0401022</v>
      </c>
      <c r="B43" s="197" t="s">
        <v>3466</v>
      </c>
      <c r="C43" s="7"/>
      <c r="D43" s="7" t="s">
        <v>3467</v>
      </c>
    </row>
    <row r="44" spans="1:4" ht="18" x14ac:dyDescent="0.2">
      <c r="A44" s="6" t="str">
        <f t="shared" si="0"/>
        <v>A0401023</v>
      </c>
      <c r="B44" s="6" t="s">
        <v>116</v>
      </c>
      <c r="C44" s="7"/>
      <c r="D44" s="7" t="s">
        <v>117</v>
      </c>
    </row>
    <row r="45" spans="1:4" ht="18" x14ac:dyDescent="0.2">
      <c r="A45" s="6" t="str">
        <f t="shared" si="0"/>
        <v>A0401025</v>
      </c>
      <c r="B45" s="6" t="s">
        <v>118</v>
      </c>
      <c r="C45" s="7"/>
      <c r="D45" s="7" t="s">
        <v>119</v>
      </c>
    </row>
    <row r="46" spans="1:4" ht="18" x14ac:dyDescent="0.2">
      <c r="A46" s="6" t="str">
        <f t="shared" si="0"/>
        <v>A0402001</v>
      </c>
      <c r="B46" s="6" t="s">
        <v>120</v>
      </c>
      <c r="C46" s="7"/>
      <c r="D46" s="7" t="s">
        <v>121</v>
      </c>
    </row>
    <row r="47" spans="1:4" ht="18" x14ac:dyDescent="0.2">
      <c r="A47" s="6" t="str">
        <f t="shared" si="0"/>
        <v>A0402002</v>
      </c>
      <c r="B47" s="6" t="s">
        <v>122</v>
      </c>
      <c r="C47" s="7"/>
      <c r="D47" s="7" t="s">
        <v>123</v>
      </c>
    </row>
    <row r="48" spans="1:4" ht="18" x14ac:dyDescent="0.2">
      <c r="A48" s="6" t="str">
        <f t="shared" si="0"/>
        <v>A0402003</v>
      </c>
      <c r="B48" s="6" t="s">
        <v>124</v>
      </c>
      <c r="C48" s="7"/>
      <c r="D48" s="7" t="s">
        <v>125</v>
      </c>
    </row>
    <row r="49" spans="1:4" ht="18" x14ac:dyDescent="0.2">
      <c r="A49" s="6" t="str">
        <f t="shared" si="0"/>
        <v>A0403001</v>
      </c>
      <c r="B49" s="6" t="s">
        <v>126</v>
      </c>
      <c r="C49" s="7"/>
      <c r="D49" s="7" t="s">
        <v>127</v>
      </c>
    </row>
    <row r="50" spans="1:4" ht="18" x14ac:dyDescent="0.2">
      <c r="A50" s="6" t="str">
        <f t="shared" si="0"/>
        <v>A0403002</v>
      </c>
      <c r="B50" s="6" t="s">
        <v>128</v>
      </c>
      <c r="C50" s="7"/>
      <c r="D50" s="7" t="s">
        <v>129</v>
      </c>
    </row>
    <row r="51" spans="1:4" ht="18" x14ac:dyDescent="0.2">
      <c r="A51" s="6" t="str">
        <f t="shared" si="0"/>
        <v>A0403003</v>
      </c>
      <c r="B51" s="6" t="s">
        <v>130</v>
      </c>
      <c r="C51" s="7"/>
      <c r="D51" s="7" t="s">
        <v>131</v>
      </c>
    </row>
    <row r="52" spans="1:4" ht="18" x14ac:dyDescent="0.2">
      <c r="A52" s="6" t="str">
        <f t="shared" si="0"/>
        <v>A0403004</v>
      </c>
      <c r="B52" s="6" t="s">
        <v>132</v>
      </c>
      <c r="C52" s="7"/>
      <c r="D52" s="7" t="s">
        <v>133</v>
      </c>
    </row>
    <row r="53" spans="1:4" ht="18" x14ac:dyDescent="0.2">
      <c r="A53" s="6" t="str">
        <f t="shared" si="0"/>
        <v>A0403005</v>
      </c>
      <c r="B53" s="6" t="s">
        <v>134</v>
      </c>
      <c r="C53" s="7"/>
      <c r="D53" s="7" t="s">
        <v>135</v>
      </c>
    </row>
    <row r="54" spans="1:4" ht="18" x14ac:dyDescent="0.2">
      <c r="A54" s="6" t="str">
        <f t="shared" si="0"/>
        <v>A0500001</v>
      </c>
      <c r="B54" s="6" t="s">
        <v>136</v>
      </c>
      <c r="C54" s="7"/>
      <c r="D54" s="7" t="s">
        <v>3003</v>
      </c>
    </row>
    <row r="55" spans="1:4" ht="18" x14ac:dyDescent="0.2">
      <c r="A55" s="6" t="str">
        <f t="shared" si="0"/>
        <v>A0500002</v>
      </c>
      <c r="B55" s="6" t="s">
        <v>137</v>
      </c>
      <c r="C55" s="7"/>
      <c r="D55" s="7" t="s">
        <v>3004</v>
      </c>
    </row>
    <row r="56" spans="1:4" ht="18" x14ac:dyDescent="0.2">
      <c r="A56" s="6" t="str">
        <f t="shared" si="0"/>
        <v>A0500003</v>
      </c>
      <c r="B56" s="6" t="s">
        <v>138</v>
      </c>
      <c r="C56" s="7"/>
      <c r="D56" s="7" t="s">
        <v>3005</v>
      </c>
    </row>
    <row r="57" spans="1:4" ht="18" x14ac:dyDescent="0.2">
      <c r="A57" s="6" t="str">
        <f t="shared" si="0"/>
        <v>A0500004</v>
      </c>
      <c r="B57" s="6" t="s">
        <v>139</v>
      </c>
      <c r="C57" s="7"/>
      <c r="D57" s="7" t="s">
        <v>3006</v>
      </c>
    </row>
    <row r="58" spans="1:4" ht="18" x14ac:dyDescent="0.2">
      <c r="A58" s="6" t="str">
        <f t="shared" si="0"/>
        <v>A0500005</v>
      </c>
      <c r="B58" s="6" t="s">
        <v>140</v>
      </c>
      <c r="C58" s="7"/>
      <c r="D58" s="7" t="s">
        <v>3007</v>
      </c>
    </row>
    <row r="59" spans="1:4" ht="18" x14ac:dyDescent="0.2">
      <c r="A59" s="6" t="str">
        <f t="shared" si="0"/>
        <v>A0500006</v>
      </c>
      <c r="B59" s="6" t="s">
        <v>141</v>
      </c>
      <c r="C59" s="7"/>
      <c r="D59" s="7" t="s">
        <v>142</v>
      </c>
    </row>
    <row r="60" spans="1:4" ht="18" x14ac:dyDescent="0.2">
      <c r="A60" s="6" t="str">
        <f t="shared" si="0"/>
        <v>A0500007</v>
      </c>
      <c r="B60" s="6" t="s">
        <v>143</v>
      </c>
      <c r="C60" s="7"/>
      <c r="D60" s="7" t="s">
        <v>144</v>
      </c>
    </row>
    <row r="61" spans="1:4" ht="18" x14ac:dyDescent="0.2">
      <c r="A61" s="6" t="str">
        <f t="shared" si="0"/>
        <v>A0500008</v>
      </c>
      <c r="B61" s="6" t="s">
        <v>145</v>
      </c>
      <c r="C61" s="7"/>
      <c r="D61" s="7" t="s">
        <v>146</v>
      </c>
    </row>
    <row r="62" spans="1:4" ht="18" x14ac:dyDescent="0.2">
      <c r="A62" s="6" t="str">
        <f t="shared" si="0"/>
        <v>A0500009</v>
      </c>
      <c r="B62" s="6" t="s">
        <v>147</v>
      </c>
      <c r="C62" s="7"/>
      <c r="D62" s="7" t="s">
        <v>148</v>
      </c>
    </row>
    <row r="63" spans="1:4" ht="18" x14ac:dyDescent="0.2">
      <c r="A63" s="6" t="str">
        <f t="shared" si="0"/>
        <v>A0501000</v>
      </c>
      <c r="B63" s="6" t="s">
        <v>149</v>
      </c>
      <c r="C63" s="7"/>
      <c r="D63" s="7" t="s">
        <v>3008</v>
      </c>
    </row>
    <row r="64" spans="1:4" ht="18" x14ac:dyDescent="0.2">
      <c r="A64" s="6" t="str">
        <f t="shared" si="0"/>
        <v>A0502000</v>
      </c>
      <c r="B64" s="6" t="s">
        <v>150</v>
      </c>
      <c r="C64" s="7"/>
      <c r="D64" s="7" t="s">
        <v>3009</v>
      </c>
    </row>
    <row r="65" spans="1:4" ht="18" x14ac:dyDescent="0.2">
      <c r="A65" s="6" t="str">
        <f t="shared" si="0"/>
        <v>A0503000</v>
      </c>
      <c r="B65" s="6" t="s">
        <v>151</v>
      </c>
      <c r="C65" s="7"/>
      <c r="D65" s="7" t="s">
        <v>3010</v>
      </c>
    </row>
    <row r="66" spans="1:4" ht="18" x14ac:dyDescent="0.2">
      <c r="A66" s="6" t="str">
        <f t="shared" si="0"/>
        <v>A0600001</v>
      </c>
      <c r="B66" s="6" t="s">
        <v>152</v>
      </c>
      <c r="C66" s="7"/>
      <c r="D66" s="7" t="s">
        <v>3011</v>
      </c>
    </row>
    <row r="67" spans="1:4" ht="18" x14ac:dyDescent="0.2">
      <c r="A67" s="6" t="str">
        <f t="shared" si="0"/>
        <v>A0601001</v>
      </c>
      <c r="B67" s="6" t="s">
        <v>153</v>
      </c>
      <c r="C67" s="7"/>
      <c r="D67" s="7" t="s">
        <v>154</v>
      </c>
    </row>
    <row r="68" spans="1:4" ht="18" x14ac:dyDescent="0.2">
      <c r="A68" s="6" t="str">
        <f t="shared" si="0"/>
        <v>A0601002</v>
      </c>
      <c r="B68" s="6" t="s">
        <v>155</v>
      </c>
      <c r="C68" s="7"/>
      <c r="D68" s="7" t="s">
        <v>156</v>
      </c>
    </row>
    <row r="69" spans="1:4" ht="18" x14ac:dyDescent="0.2">
      <c r="A69" s="6" t="str">
        <f t="shared" si="0"/>
        <v>A0601003</v>
      </c>
      <c r="B69" s="6" t="s">
        <v>157</v>
      </c>
      <c r="C69" s="7"/>
      <c r="D69" s="7" t="s">
        <v>158</v>
      </c>
    </row>
    <row r="70" spans="1:4" ht="18" x14ac:dyDescent="0.2">
      <c r="A70" s="6" t="str">
        <f t="shared" ref="A70:A324" si="2">IF(C70="","A"&amp;B70,"A"&amp;B70&amp;C70)</f>
        <v>A0601004</v>
      </c>
      <c r="B70" s="6" t="s">
        <v>159</v>
      </c>
      <c r="C70" s="7"/>
      <c r="D70" s="7" t="s">
        <v>160</v>
      </c>
    </row>
    <row r="71" spans="1:4" ht="18" x14ac:dyDescent="0.2">
      <c r="A71" s="6" t="str">
        <f t="shared" si="2"/>
        <v>A0601005</v>
      </c>
      <c r="B71" s="6" t="s">
        <v>161</v>
      </c>
      <c r="C71" s="7"/>
      <c r="D71" s="7" t="s">
        <v>162</v>
      </c>
    </row>
    <row r="72" spans="1:4" ht="18" x14ac:dyDescent="0.2">
      <c r="A72" s="6" t="str">
        <f t="shared" si="2"/>
        <v>A0601006</v>
      </c>
      <c r="B72" s="6" t="s">
        <v>163</v>
      </c>
      <c r="C72" s="7"/>
      <c r="D72" s="7" t="s">
        <v>164</v>
      </c>
    </row>
    <row r="73" spans="1:4" ht="18" x14ac:dyDescent="0.2">
      <c r="A73" s="6" t="str">
        <f t="shared" si="2"/>
        <v>A0601007</v>
      </c>
      <c r="B73" s="6" t="s">
        <v>165</v>
      </c>
      <c r="C73" s="7"/>
      <c r="D73" s="7" t="s">
        <v>166</v>
      </c>
    </row>
    <row r="74" spans="1:4" ht="18" x14ac:dyDescent="0.2">
      <c r="A74" s="6" t="str">
        <f t="shared" si="2"/>
        <v>A0700001</v>
      </c>
      <c r="B74" s="6" t="s">
        <v>167</v>
      </c>
      <c r="C74" s="7"/>
      <c r="D74" s="7" t="s">
        <v>168</v>
      </c>
    </row>
    <row r="75" spans="1:4" ht="18" x14ac:dyDescent="0.2">
      <c r="A75" s="6" t="str">
        <f t="shared" si="2"/>
        <v>A0700002</v>
      </c>
      <c r="B75" s="6" t="s">
        <v>169</v>
      </c>
      <c r="C75" s="7"/>
      <c r="D75" s="7" t="s">
        <v>170</v>
      </c>
    </row>
    <row r="76" spans="1:4" ht="18" x14ac:dyDescent="0.2">
      <c r="A76" s="6" t="str">
        <f t="shared" si="2"/>
        <v>A0700005</v>
      </c>
      <c r="B76" s="6" t="s">
        <v>171</v>
      </c>
      <c r="C76" s="7"/>
      <c r="D76" s="7" t="s">
        <v>172</v>
      </c>
    </row>
    <row r="77" spans="1:4" ht="18" x14ac:dyDescent="0.2">
      <c r="A77" s="6" t="str">
        <f t="shared" si="2"/>
        <v>A0700006</v>
      </c>
      <c r="B77" s="6" t="s">
        <v>173</v>
      </c>
      <c r="C77" s="7"/>
      <c r="D77" s="7" t="s">
        <v>3012</v>
      </c>
    </row>
    <row r="78" spans="1:4" ht="18" x14ac:dyDescent="0.2">
      <c r="A78" s="6" t="str">
        <f t="shared" si="2"/>
        <v>A0701001</v>
      </c>
      <c r="B78" s="6" t="s">
        <v>174</v>
      </c>
      <c r="C78" s="7"/>
      <c r="D78" s="7" t="s">
        <v>175</v>
      </c>
    </row>
    <row r="79" spans="1:4" ht="18" x14ac:dyDescent="0.2">
      <c r="A79" s="6" t="str">
        <f t="shared" si="2"/>
        <v>A0701001001</v>
      </c>
      <c r="B79" s="6" t="s">
        <v>174</v>
      </c>
      <c r="C79" s="7" t="s">
        <v>176</v>
      </c>
      <c r="D79" s="7" t="s">
        <v>175</v>
      </c>
    </row>
    <row r="80" spans="1:4" ht="18" x14ac:dyDescent="0.2">
      <c r="A80" s="6" t="str">
        <f t="shared" si="2"/>
        <v>A0701001002</v>
      </c>
      <c r="B80" s="6" t="s">
        <v>174</v>
      </c>
      <c r="C80" s="7" t="s">
        <v>177</v>
      </c>
      <c r="D80" s="7" t="s">
        <v>178</v>
      </c>
    </row>
    <row r="81" spans="1:4" ht="18" x14ac:dyDescent="0.2">
      <c r="A81" s="6" t="str">
        <f t="shared" si="2"/>
        <v>A0701001003</v>
      </c>
      <c r="B81" s="6" t="s">
        <v>174</v>
      </c>
      <c r="C81" s="7" t="s">
        <v>179</v>
      </c>
      <c r="D81" s="7" t="s">
        <v>180</v>
      </c>
    </row>
    <row r="82" spans="1:4" ht="18" x14ac:dyDescent="0.2">
      <c r="A82" s="6" t="str">
        <f t="shared" si="2"/>
        <v>A0701001004</v>
      </c>
      <c r="B82" s="6" t="s">
        <v>174</v>
      </c>
      <c r="C82" s="7" t="s">
        <v>181</v>
      </c>
      <c r="D82" s="7" t="s">
        <v>182</v>
      </c>
    </row>
    <row r="83" spans="1:4" ht="18" x14ac:dyDescent="0.2">
      <c r="A83" s="6" t="str">
        <f t="shared" si="2"/>
        <v>A0701001005</v>
      </c>
      <c r="B83" s="6" t="s">
        <v>174</v>
      </c>
      <c r="C83" s="7" t="s">
        <v>183</v>
      </c>
      <c r="D83" s="7" t="s">
        <v>184</v>
      </c>
    </row>
    <row r="84" spans="1:4" ht="18" x14ac:dyDescent="0.2">
      <c r="A84" s="6" t="str">
        <f t="shared" si="2"/>
        <v>A0701001006</v>
      </c>
      <c r="B84" s="6" t="s">
        <v>174</v>
      </c>
      <c r="C84" s="7" t="s">
        <v>185</v>
      </c>
      <c r="D84" s="7" t="s">
        <v>186</v>
      </c>
    </row>
    <row r="85" spans="1:4" ht="18" x14ac:dyDescent="0.2">
      <c r="A85" s="6" t="str">
        <f t="shared" si="2"/>
        <v>A0701001007</v>
      </c>
      <c r="B85" s="6" t="s">
        <v>174</v>
      </c>
      <c r="C85" s="7" t="s">
        <v>187</v>
      </c>
      <c r="D85" s="7" t="s">
        <v>188</v>
      </c>
    </row>
    <row r="86" spans="1:4" ht="18" x14ac:dyDescent="0.2">
      <c r="A86" s="6" t="str">
        <f t="shared" si="2"/>
        <v>A0701001008</v>
      </c>
      <c r="B86" s="6" t="s">
        <v>174</v>
      </c>
      <c r="C86" s="7" t="s">
        <v>189</v>
      </c>
      <c r="D86" s="7" t="s">
        <v>190</v>
      </c>
    </row>
    <row r="87" spans="1:4" ht="18" x14ac:dyDescent="0.2">
      <c r="A87" s="6" t="str">
        <f t="shared" si="2"/>
        <v>A0701002</v>
      </c>
      <c r="B87" s="6" t="s">
        <v>191</v>
      </c>
      <c r="C87" s="7"/>
      <c r="D87" s="7" t="s">
        <v>192</v>
      </c>
    </row>
    <row r="88" spans="1:4" ht="18" x14ac:dyDescent="0.2">
      <c r="A88" s="6" t="str">
        <f t="shared" si="2"/>
        <v>A0701002001</v>
      </c>
      <c r="B88" s="6" t="s">
        <v>191</v>
      </c>
      <c r="C88" s="7" t="s">
        <v>176</v>
      </c>
      <c r="D88" s="7" t="s">
        <v>192</v>
      </c>
    </row>
    <row r="89" spans="1:4" ht="18" x14ac:dyDescent="0.2">
      <c r="A89" s="6" t="str">
        <f t="shared" si="2"/>
        <v>A0701002002</v>
      </c>
      <c r="B89" s="6" t="s">
        <v>191</v>
      </c>
      <c r="C89" s="7" t="s">
        <v>177</v>
      </c>
      <c r="D89" s="7" t="s">
        <v>193</v>
      </c>
    </row>
    <row r="90" spans="1:4" ht="18" x14ac:dyDescent="0.2">
      <c r="A90" s="6" t="str">
        <f t="shared" si="2"/>
        <v>A0701002003</v>
      </c>
      <c r="B90" s="6" t="s">
        <v>191</v>
      </c>
      <c r="C90" s="7" t="s">
        <v>179</v>
      </c>
      <c r="D90" s="7" t="s">
        <v>194</v>
      </c>
    </row>
    <row r="91" spans="1:4" ht="18" x14ac:dyDescent="0.2">
      <c r="A91" s="6" t="str">
        <f t="shared" si="2"/>
        <v>A0701002004</v>
      </c>
      <c r="B91" s="6" t="s">
        <v>191</v>
      </c>
      <c r="C91" s="7" t="s">
        <v>181</v>
      </c>
      <c r="D91" s="7" t="s">
        <v>195</v>
      </c>
    </row>
    <row r="92" spans="1:4" ht="18" x14ac:dyDescent="0.2">
      <c r="A92" s="6" t="str">
        <f t="shared" si="2"/>
        <v>A0701002005</v>
      </c>
      <c r="B92" s="6" t="s">
        <v>191</v>
      </c>
      <c r="C92" s="7" t="s">
        <v>183</v>
      </c>
      <c r="D92" s="7" t="s">
        <v>196</v>
      </c>
    </row>
    <row r="93" spans="1:4" ht="18" x14ac:dyDescent="0.2">
      <c r="A93" s="6" t="str">
        <f t="shared" si="2"/>
        <v>A0701002006</v>
      </c>
      <c r="B93" s="6" t="s">
        <v>191</v>
      </c>
      <c r="C93" s="7" t="s">
        <v>185</v>
      </c>
      <c r="D93" s="7" t="s">
        <v>197</v>
      </c>
    </row>
    <row r="94" spans="1:4" ht="18" x14ac:dyDescent="0.2">
      <c r="A94" s="6" t="str">
        <f t="shared" si="2"/>
        <v>A0701002007</v>
      </c>
      <c r="B94" s="6" t="s">
        <v>191</v>
      </c>
      <c r="C94" s="7" t="s">
        <v>187</v>
      </c>
      <c r="D94" s="7" t="s">
        <v>198</v>
      </c>
    </row>
    <row r="95" spans="1:4" ht="18" x14ac:dyDescent="0.2">
      <c r="A95" s="6" t="str">
        <f t="shared" si="2"/>
        <v>A0701002008</v>
      </c>
      <c r="B95" s="6" t="s">
        <v>191</v>
      </c>
      <c r="C95" s="7" t="s">
        <v>189</v>
      </c>
      <c r="D95" s="7" t="s">
        <v>199</v>
      </c>
    </row>
    <row r="96" spans="1:4" ht="18" x14ac:dyDescent="0.2">
      <c r="A96" s="6" t="str">
        <f t="shared" si="2"/>
        <v>A0701002009</v>
      </c>
      <c r="B96" s="6" t="s">
        <v>191</v>
      </c>
      <c r="C96" s="7" t="s">
        <v>200</v>
      </c>
      <c r="D96" s="7" t="s">
        <v>201</v>
      </c>
    </row>
    <row r="97" spans="1:4" ht="18" x14ac:dyDescent="0.2">
      <c r="A97" s="6" t="str">
        <f t="shared" si="2"/>
        <v>A0701002010</v>
      </c>
      <c r="B97" s="6" t="s">
        <v>191</v>
      </c>
      <c r="C97" s="7" t="s">
        <v>202</v>
      </c>
      <c r="D97" s="7" t="s">
        <v>203</v>
      </c>
    </row>
    <row r="98" spans="1:4" ht="18" x14ac:dyDescent="0.2">
      <c r="A98" s="6" t="str">
        <f t="shared" si="2"/>
        <v>A0701002011</v>
      </c>
      <c r="B98" s="6" t="s">
        <v>191</v>
      </c>
      <c r="C98" s="7" t="s">
        <v>204</v>
      </c>
      <c r="D98" s="7" t="s">
        <v>205</v>
      </c>
    </row>
    <row r="99" spans="1:4" ht="18" x14ac:dyDescent="0.2">
      <c r="A99" s="6" t="str">
        <f t="shared" si="2"/>
        <v>A0701002012</v>
      </c>
      <c r="B99" s="6" t="s">
        <v>191</v>
      </c>
      <c r="C99" s="7" t="s">
        <v>206</v>
      </c>
      <c r="D99" s="7" t="s">
        <v>207</v>
      </c>
    </row>
    <row r="100" spans="1:4" ht="18" x14ac:dyDescent="0.2">
      <c r="A100" s="6" t="str">
        <f t="shared" si="2"/>
        <v>A0701003</v>
      </c>
      <c r="B100" s="6" t="s">
        <v>208</v>
      </c>
      <c r="C100" s="7"/>
      <c r="D100" s="7" t="s">
        <v>209</v>
      </c>
    </row>
    <row r="101" spans="1:4" ht="18" x14ac:dyDescent="0.2">
      <c r="A101" s="6" t="str">
        <f t="shared" si="2"/>
        <v>A0701003001</v>
      </c>
      <c r="B101" s="6" t="s">
        <v>208</v>
      </c>
      <c r="C101" s="7" t="s">
        <v>176</v>
      </c>
      <c r="D101" s="7" t="s">
        <v>209</v>
      </c>
    </row>
    <row r="102" spans="1:4" ht="18" x14ac:dyDescent="0.2">
      <c r="A102" s="6" t="str">
        <f t="shared" si="2"/>
        <v>A0701003002</v>
      </c>
      <c r="B102" s="6" t="s">
        <v>208</v>
      </c>
      <c r="C102" s="7" t="s">
        <v>177</v>
      </c>
      <c r="D102" s="7" t="s">
        <v>210</v>
      </c>
    </row>
    <row r="103" spans="1:4" ht="18" x14ac:dyDescent="0.2">
      <c r="A103" s="6" t="str">
        <f t="shared" si="2"/>
        <v>A0701003003</v>
      </c>
      <c r="B103" s="6" t="s">
        <v>208</v>
      </c>
      <c r="C103" s="7" t="s">
        <v>179</v>
      </c>
      <c r="D103" s="7" t="s">
        <v>211</v>
      </c>
    </row>
    <row r="104" spans="1:4" ht="18" x14ac:dyDescent="0.2">
      <c r="A104" s="6" t="str">
        <f t="shared" si="2"/>
        <v>A0701003004</v>
      </c>
      <c r="B104" s="6" t="s">
        <v>208</v>
      </c>
      <c r="C104" s="7" t="s">
        <v>181</v>
      </c>
      <c r="D104" s="7" t="s">
        <v>212</v>
      </c>
    </row>
    <row r="105" spans="1:4" ht="18" x14ac:dyDescent="0.2">
      <c r="A105" s="6" t="str">
        <f t="shared" si="2"/>
        <v>A0701003005</v>
      </c>
      <c r="B105" s="6" t="s">
        <v>208</v>
      </c>
      <c r="C105" s="7" t="s">
        <v>183</v>
      </c>
      <c r="D105" s="7" t="s">
        <v>213</v>
      </c>
    </row>
    <row r="106" spans="1:4" ht="18" x14ac:dyDescent="0.2">
      <c r="A106" s="6" t="str">
        <f t="shared" si="2"/>
        <v>A0701003006</v>
      </c>
      <c r="B106" s="6" t="s">
        <v>208</v>
      </c>
      <c r="C106" s="7" t="s">
        <v>185</v>
      </c>
      <c r="D106" s="7" t="s">
        <v>214</v>
      </c>
    </row>
    <row r="107" spans="1:4" ht="18" x14ac:dyDescent="0.2">
      <c r="A107" s="6" t="str">
        <f t="shared" si="2"/>
        <v>A0701003007</v>
      </c>
      <c r="B107" s="6" t="s">
        <v>208</v>
      </c>
      <c r="C107" s="7" t="s">
        <v>187</v>
      </c>
      <c r="D107" s="7" t="s">
        <v>215</v>
      </c>
    </row>
    <row r="108" spans="1:4" ht="18" x14ac:dyDescent="0.2">
      <c r="A108" s="6" t="str">
        <f t="shared" si="2"/>
        <v>A0701003008</v>
      </c>
      <c r="B108" s="6" t="s">
        <v>208</v>
      </c>
      <c r="C108" s="7" t="s">
        <v>189</v>
      </c>
      <c r="D108" s="7" t="s">
        <v>216</v>
      </c>
    </row>
    <row r="109" spans="1:4" ht="18" x14ac:dyDescent="0.2">
      <c r="A109" s="6" t="str">
        <f t="shared" si="2"/>
        <v>A0701004</v>
      </c>
      <c r="B109" s="6" t="s">
        <v>217</v>
      </c>
      <c r="C109" s="7"/>
      <c r="D109" s="7" t="s">
        <v>218</v>
      </c>
    </row>
    <row r="110" spans="1:4" ht="18" x14ac:dyDescent="0.2">
      <c r="A110" s="6" t="str">
        <f t="shared" si="2"/>
        <v>A0701004001</v>
      </c>
      <c r="B110" s="6" t="s">
        <v>217</v>
      </c>
      <c r="C110" s="7" t="s">
        <v>176</v>
      </c>
      <c r="D110" s="7" t="s">
        <v>218</v>
      </c>
    </row>
    <row r="111" spans="1:4" ht="18" x14ac:dyDescent="0.2">
      <c r="A111" s="6" t="str">
        <f t="shared" si="2"/>
        <v>A0701004002</v>
      </c>
      <c r="B111" s="6" t="s">
        <v>217</v>
      </c>
      <c r="C111" s="7" t="s">
        <v>177</v>
      </c>
      <c r="D111" s="7" t="s">
        <v>219</v>
      </c>
    </row>
    <row r="112" spans="1:4" ht="18" x14ac:dyDescent="0.2">
      <c r="A112" s="6" t="str">
        <f t="shared" si="2"/>
        <v>A0701004003</v>
      </c>
      <c r="B112" s="6" t="s">
        <v>217</v>
      </c>
      <c r="C112" s="7" t="s">
        <v>179</v>
      </c>
      <c r="D112" s="7" t="s">
        <v>220</v>
      </c>
    </row>
    <row r="113" spans="1:4" ht="18" x14ac:dyDescent="0.2">
      <c r="A113" s="6" t="str">
        <f t="shared" si="2"/>
        <v>A0701004004</v>
      </c>
      <c r="B113" s="6" t="s">
        <v>217</v>
      </c>
      <c r="C113" s="7" t="s">
        <v>181</v>
      </c>
      <c r="D113" s="7" t="s">
        <v>221</v>
      </c>
    </row>
    <row r="114" spans="1:4" ht="18" x14ac:dyDescent="0.2">
      <c r="A114" s="6" t="str">
        <f t="shared" si="2"/>
        <v>A0701004005</v>
      </c>
      <c r="B114" s="6" t="s">
        <v>217</v>
      </c>
      <c r="C114" s="7" t="s">
        <v>183</v>
      </c>
      <c r="D114" s="7" t="s">
        <v>222</v>
      </c>
    </row>
    <row r="115" spans="1:4" ht="18" x14ac:dyDescent="0.2">
      <c r="A115" s="6" t="str">
        <f t="shared" si="2"/>
        <v>A0701004006</v>
      </c>
      <c r="B115" s="6" t="s">
        <v>217</v>
      </c>
      <c r="C115" s="7" t="s">
        <v>185</v>
      </c>
      <c r="D115" s="7" t="s">
        <v>223</v>
      </c>
    </row>
    <row r="116" spans="1:4" ht="18" x14ac:dyDescent="0.2">
      <c r="A116" s="6" t="str">
        <f t="shared" si="2"/>
        <v>A0701004007</v>
      </c>
      <c r="B116" s="6" t="s">
        <v>217</v>
      </c>
      <c r="C116" s="7" t="s">
        <v>187</v>
      </c>
      <c r="D116" s="7" t="s">
        <v>224</v>
      </c>
    </row>
    <row r="117" spans="1:4" ht="18" x14ac:dyDescent="0.2">
      <c r="A117" s="6" t="str">
        <f t="shared" si="2"/>
        <v>A0701004008</v>
      </c>
      <c r="B117" s="6" t="s">
        <v>217</v>
      </c>
      <c r="C117" s="7" t="s">
        <v>189</v>
      </c>
      <c r="D117" s="7" t="s">
        <v>225</v>
      </c>
    </row>
    <row r="118" spans="1:4" ht="18" x14ac:dyDescent="0.2">
      <c r="A118" s="6" t="str">
        <f t="shared" si="2"/>
        <v>A0701005</v>
      </c>
      <c r="B118" s="6" t="s">
        <v>226</v>
      </c>
      <c r="C118" s="7"/>
      <c r="D118" s="7" t="s">
        <v>3013</v>
      </c>
    </row>
    <row r="119" spans="1:4" ht="18" x14ac:dyDescent="0.2">
      <c r="A119" s="6" t="str">
        <f t="shared" si="2"/>
        <v>A0701005001</v>
      </c>
      <c r="B119" s="6" t="s">
        <v>226</v>
      </c>
      <c r="C119" s="7" t="s">
        <v>176</v>
      </c>
      <c r="D119" s="7" t="s">
        <v>3014</v>
      </c>
    </row>
    <row r="120" spans="1:4" ht="18" x14ac:dyDescent="0.2">
      <c r="A120" s="6" t="str">
        <f t="shared" si="2"/>
        <v>A0701005002</v>
      </c>
      <c r="B120" s="6" t="s">
        <v>226</v>
      </c>
      <c r="C120" s="7" t="s">
        <v>177</v>
      </c>
      <c r="D120" s="7" t="s">
        <v>3015</v>
      </c>
    </row>
    <row r="121" spans="1:4" ht="18" x14ac:dyDescent="0.2">
      <c r="A121" s="6" t="str">
        <f t="shared" si="2"/>
        <v>A0701005003</v>
      </c>
      <c r="B121" s="6" t="s">
        <v>226</v>
      </c>
      <c r="C121" s="7" t="s">
        <v>179</v>
      </c>
      <c r="D121" s="7" t="s">
        <v>227</v>
      </c>
    </row>
    <row r="122" spans="1:4" ht="18" x14ac:dyDescent="0.2">
      <c r="A122" s="6" t="str">
        <f t="shared" si="2"/>
        <v>A0701005004</v>
      </c>
      <c r="B122" s="6" t="s">
        <v>226</v>
      </c>
      <c r="C122" s="7" t="s">
        <v>181</v>
      </c>
      <c r="D122" s="7" t="s">
        <v>228</v>
      </c>
    </row>
    <row r="123" spans="1:4" ht="18" x14ac:dyDescent="0.2">
      <c r="A123" s="6" t="str">
        <f t="shared" si="2"/>
        <v>A0701005005</v>
      </c>
      <c r="B123" s="6" t="s">
        <v>226</v>
      </c>
      <c r="C123" s="7" t="s">
        <v>183</v>
      </c>
      <c r="D123" s="7" t="s">
        <v>229</v>
      </c>
    </row>
    <row r="124" spans="1:4" ht="18" x14ac:dyDescent="0.2">
      <c r="A124" s="6" t="str">
        <f t="shared" si="2"/>
        <v>A0701005006</v>
      </c>
      <c r="B124" s="6" t="s">
        <v>226</v>
      </c>
      <c r="C124" s="7" t="s">
        <v>185</v>
      </c>
      <c r="D124" s="7" t="s">
        <v>230</v>
      </c>
    </row>
    <row r="125" spans="1:4" ht="18" x14ac:dyDescent="0.2">
      <c r="A125" s="6" t="str">
        <f t="shared" si="2"/>
        <v>A0701005007</v>
      </c>
      <c r="B125" s="6" t="s">
        <v>226</v>
      </c>
      <c r="C125" s="7" t="s">
        <v>187</v>
      </c>
      <c r="D125" s="7" t="s">
        <v>231</v>
      </c>
    </row>
    <row r="126" spans="1:4" ht="18" x14ac:dyDescent="0.2">
      <c r="A126" s="6" t="str">
        <f t="shared" si="2"/>
        <v>A0701006</v>
      </c>
      <c r="B126" s="6" t="s">
        <v>232</v>
      </c>
      <c r="C126" s="7"/>
      <c r="D126" s="7" t="s">
        <v>3016</v>
      </c>
    </row>
    <row r="127" spans="1:4" ht="18" x14ac:dyDescent="0.2">
      <c r="A127" s="6" t="str">
        <f t="shared" si="2"/>
        <v>A0701006001</v>
      </c>
      <c r="B127" s="6" t="s">
        <v>232</v>
      </c>
      <c r="C127" s="7" t="s">
        <v>176</v>
      </c>
      <c r="D127" s="7" t="s">
        <v>3016</v>
      </c>
    </row>
    <row r="128" spans="1:4" ht="18" x14ac:dyDescent="0.2">
      <c r="A128" s="6" t="str">
        <f t="shared" si="2"/>
        <v>A0701006002</v>
      </c>
      <c r="B128" s="6" t="s">
        <v>232</v>
      </c>
      <c r="C128" s="7" t="s">
        <v>177</v>
      </c>
      <c r="D128" s="7" t="s">
        <v>3017</v>
      </c>
    </row>
    <row r="129" spans="1:4" ht="18" x14ac:dyDescent="0.2">
      <c r="A129" s="6" t="str">
        <f t="shared" si="2"/>
        <v>A0701006003</v>
      </c>
      <c r="B129" s="6" t="s">
        <v>232</v>
      </c>
      <c r="C129" s="7" t="s">
        <v>179</v>
      </c>
      <c r="D129" s="7" t="s">
        <v>233</v>
      </c>
    </row>
    <row r="130" spans="1:4" ht="18" x14ac:dyDescent="0.2">
      <c r="A130" s="6" t="str">
        <f t="shared" si="2"/>
        <v>A0701006004</v>
      </c>
      <c r="B130" s="6" t="s">
        <v>232</v>
      </c>
      <c r="C130" s="7" t="s">
        <v>181</v>
      </c>
      <c r="D130" s="7" t="s">
        <v>234</v>
      </c>
    </row>
    <row r="131" spans="1:4" ht="18" x14ac:dyDescent="0.2">
      <c r="A131" s="6" t="str">
        <f t="shared" si="2"/>
        <v>A0701006005</v>
      </c>
      <c r="B131" s="6" t="s">
        <v>232</v>
      </c>
      <c r="C131" s="7" t="s">
        <v>183</v>
      </c>
      <c r="D131" s="7" t="s">
        <v>235</v>
      </c>
    </row>
    <row r="132" spans="1:4" ht="18" x14ac:dyDescent="0.2">
      <c r="A132" s="6" t="str">
        <f t="shared" si="2"/>
        <v>A0701006006</v>
      </c>
      <c r="B132" s="6" t="s">
        <v>232</v>
      </c>
      <c r="C132" s="7" t="s">
        <v>185</v>
      </c>
      <c r="D132" s="7" t="s">
        <v>236</v>
      </c>
    </row>
    <row r="133" spans="1:4" ht="18" x14ac:dyDescent="0.2">
      <c r="A133" s="6" t="str">
        <f t="shared" si="2"/>
        <v>A0701007</v>
      </c>
      <c r="B133" s="6" t="s">
        <v>237</v>
      </c>
      <c r="C133" s="7"/>
      <c r="D133" s="7" t="s">
        <v>238</v>
      </c>
    </row>
    <row r="134" spans="1:4" ht="18" x14ac:dyDescent="0.2">
      <c r="A134" s="6" t="str">
        <f t="shared" si="2"/>
        <v>A0701007001</v>
      </c>
      <c r="B134" s="6" t="s">
        <v>237</v>
      </c>
      <c r="C134" s="7" t="s">
        <v>176</v>
      </c>
      <c r="D134" s="7" t="s">
        <v>238</v>
      </c>
    </row>
    <row r="135" spans="1:4" ht="18" x14ac:dyDescent="0.2">
      <c r="A135" s="6" t="str">
        <f t="shared" si="2"/>
        <v>A0701007002</v>
      </c>
      <c r="B135" s="6" t="s">
        <v>237</v>
      </c>
      <c r="C135" s="7" t="s">
        <v>177</v>
      </c>
      <c r="D135" s="7" t="s">
        <v>239</v>
      </c>
    </row>
    <row r="136" spans="1:4" ht="18" x14ac:dyDescent="0.2">
      <c r="A136" s="6" t="str">
        <f t="shared" si="2"/>
        <v>A0701007003</v>
      </c>
      <c r="B136" s="6" t="s">
        <v>237</v>
      </c>
      <c r="C136" s="7" t="s">
        <v>179</v>
      </c>
      <c r="D136" s="7" t="s">
        <v>240</v>
      </c>
    </row>
    <row r="137" spans="1:4" ht="18" x14ac:dyDescent="0.2">
      <c r="A137" s="6" t="str">
        <f t="shared" si="2"/>
        <v>A0701007004</v>
      </c>
      <c r="B137" s="6" t="s">
        <v>237</v>
      </c>
      <c r="C137" s="7" t="s">
        <v>181</v>
      </c>
      <c r="D137" s="7" t="s">
        <v>241</v>
      </c>
    </row>
    <row r="138" spans="1:4" ht="18" x14ac:dyDescent="0.2">
      <c r="A138" s="6" t="str">
        <f t="shared" si="2"/>
        <v>A0701007005</v>
      </c>
      <c r="B138" s="6" t="s">
        <v>237</v>
      </c>
      <c r="C138" s="7" t="s">
        <v>183</v>
      </c>
      <c r="D138" s="7" t="s">
        <v>242</v>
      </c>
    </row>
    <row r="139" spans="1:4" ht="18" x14ac:dyDescent="0.2">
      <c r="A139" s="6" t="str">
        <f t="shared" si="2"/>
        <v>A0701007006</v>
      </c>
      <c r="B139" s="6" t="s">
        <v>237</v>
      </c>
      <c r="C139" s="7" t="s">
        <v>185</v>
      </c>
      <c r="D139" s="7" t="s">
        <v>243</v>
      </c>
    </row>
    <row r="140" spans="1:4" ht="18" x14ac:dyDescent="0.2">
      <c r="A140" s="6" t="str">
        <f t="shared" si="2"/>
        <v>A0701007007</v>
      </c>
      <c r="B140" s="6" t="s">
        <v>237</v>
      </c>
      <c r="C140" s="7" t="s">
        <v>187</v>
      </c>
      <c r="D140" s="7" t="s">
        <v>244</v>
      </c>
    </row>
    <row r="141" spans="1:4" ht="18" x14ac:dyDescent="0.2">
      <c r="A141" s="6" t="str">
        <f t="shared" si="2"/>
        <v>A0701007008</v>
      </c>
      <c r="B141" s="6" t="s">
        <v>237</v>
      </c>
      <c r="C141" s="7" t="s">
        <v>189</v>
      </c>
      <c r="D141" s="7" t="s">
        <v>245</v>
      </c>
    </row>
    <row r="142" spans="1:4" ht="18" x14ac:dyDescent="0.2">
      <c r="A142" s="6" t="str">
        <f t="shared" si="2"/>
        <v>A0701007009</v>
      </c>
      <c r="B142" s="6" t="s">
        <v>237</v>
      </c>
      <c r="C142" s="7" t="s">
        <v>200</v>
      </c>
      <c r="D142" s="7" t="s">
        <v>246</v>
      </c>
    </row>
    <row r="143" spans="1:4" ht="18" x14ac:dyDescent="0.2">
      <c r="A143" s="6" t="str">
        <f t="shared" si="2"/>
        <v>A0701007010</v>
      </c>
      <c r="B143" s="6" t="s">
        <v>237</v>
      </c>
      <c r="C143" s="7" t="s">
        <v>202</v>
      </c>
      <c r="D143" s="7" t="s">
        <v>247</v>
      </c>
    </row>
    <row r="144" spans="1:4" ht="18" x14ac:dyDescent="0.2">
      <c r="A144" s="6" t="str">
        <f t="shared" si="2"/>
        <v>A0702001</v>
      </c>
      <c r="B144" s="6" t="s">
        <v>248</v>
      </c>
      <c r="C144" s="7"/>
      <c r="D144" s="7" t="s">
        <v>249</v>
      </c>
    </row>
    <row r="145" spans="1:4" ht="18" x14ac:dyDescent="0.2">
      <c r="A145" s="6" t="str">
        <f t="shared" si="2"/>
        <v>A0702002</v>
      </c>
      <c r="B145" s="6" t="s">
        <v>250</v>
      </c>
      <c r="C145" s="7"/>
      <c r="D145" s="7" t="s">
        <v>3018</v>
      </c>
    </row>
    <row r="146" spans="1:4" ht="18" x14ac:dyDescent="0.2">
      <c r="A146" s="6" t="str">
        <f t="shared" si="2"/>
        <v>A0702002001</v>
      </c>
      <c r="B146" s="6" t="s">
        <v>250</v>
      </c>
      <c r="C146" s="7" t="s">
        <v>176</v>
      </c>
      <c r="D146" s="7" t="s">
        <v>3019</v>
      </c>
    </row>
    <row r="147" spans="1:4" ht="18" x14ac:dyDescent="0.2">
      <c r="A147" s="6" t="str">
        <f t="shared" si="2"/>
        <v>A0702002002</v>
      </c>
      <c r="B147" s="6" t="s">
        <v>250</v>
      </c>
      <c r="C147" s="7" t="s">
        <v>177</v>
      </c>
      <c r="D147" s="7" t="s">
        <v>3020</v>
      </c>
    </row>
    <row r="148" spans="1:4" ht="18" x14ac:dyDescent="0.2">
      <c r="A148" s="6" t="str">
        <f t="shared" si="2"/>
        <v>A0702002003</v>
      </c>
      <c r="B148" s="6" t="s">
        <v>250</v>
      </c>
      <c r="C148" s="7" t="s">
        <v>179</v>
      </c>
      <c r="D148" s="7" t="s">
        <v>3021</v>
      </c>
    </row>
    <row r="149" spans="1:4" ht="18" x14ac:dyDescent="0.2">
      <c r="A149" s="6" t="str">
        <f t="shared" si="2"/>
        <v>A0702002004</v>
      </c>
      <c r="B149" s="6" t="s">
        <v>250</v>
      </c>
      <c r="C149" s="7" t="s">
        <v>181</v>
      </c>
      <c r="D149" s="7" t="s">
        <v>3022</v>
      </c>
    </row>
    <row r="150" spans="1:4" ht="18" x14ac:dyDescent="0.2">
      <c r="A150" s="6" t="str">
        <f t="shared" si="2"/>
        <v>A0702002005</v>
      </c>
      <c r="B150" s="6" t="s">
        <v>250</v>
      </c>
      <c r="C150" s="7" t="s">
        <v>183</v>
      </c>
      <c r="D150" s="7" t="s">
        <v>3023</v>
      </c>
    </row>
    <row r="151" spans="1:4" ht="18" x14ac:dyDescent="0.2">
      <c r="A151" s="6" t="str">
        <f t="shared" si="2"/>
        <v>A0703000</v>
      </c>
      <c r="B151" s="6" t="s">
        <v>251</v>
      </c>
      <c r="C151" s="7"/>
      <c r="D151" s="7" t="s">
        <v>252</v>
      </c>
    </row>
    <row r="152" spans="1:4" ht="18" x14ac:dyDescent="0.2">
      <c r="A152" s="6" t="str">
        <f t="shared" si="2"/>
        <v>A0704000</v>
      </c>
      <c r="B152" s="6" t="s">
        <v>253</v>
      </c>
      <c r="C152" s="7"/>
      <c r="D152" s="7" t="s">
        <v>254</v>
      </c>
    </row>
    <row r="153" spans="1:4" ht="18" x14ac:dyDescent="0.2">
      <c r="A153" s="6" t="str">
        <f t="shared" si="2"/>
        <v>A0705000</v>
      </c>
      <c r="B153" s="6" t="s">
        <v>255</v>
      </c>
      <c r="C153" s="7"/>
      <c r="D153" s="7" t="s">
        <v>256</v>
      </c>
    </row>
    <row r="154" spans="1:4" ht="18" x14ac:dyDescent="0.2">
      <c r="A154" s="6" t="str">
        <f t="shared" si="2"/>
        <v>A0800000</v>
      </c>
      <c r="B154" s="6" t="s">
        <v>257</v>
      </c>
      <c r="C154" s="7"/>
      <c r="D154" s="7" t="s">
        <v>2997</v>
      </c>
    </row>
    <row r="155" spans="1:4" ht="18" x14ac:dyDescent="0.2">
      <c r="A155" s="6" t="str">
        <f t="shared" si="2"/>
        <v>A0900001</v>
      </c>
      <c r="B155" s="6" t="s">
        <v>259</v>
      </c>
      <c r="C155" s="7"/>
      <c r="D155" s="7" t="s">
        <v>2997</v>
      </c>
    </row>
    <row r="156" spans="1:4" ht="18" x14ac:dyDescent="0.2">
      <c r="A156" s="6" t="str">
        <f t="shared" si="2"/>
        <v>A0900002</v>
      </c>
      <c r="B156" s="6" t="s">
        <v>260</v>
      </c>
      <c r="C156" s="7"/>
      <c r="D156" s="7" t="s">
        <v>3024</v>
      </c>
    </row>
    <row r="157" spans="1:4" ht="18" x14ac:dyDescent="0.2">
      <c r="A157" s="6" t="str">
        <f t="shared" si="2"/>
        <v>A1000001</v>
      </c>
      <c r="B157" s="6" t="s">
        <v>261</v>
      </c>
      <c r="C157" s="7"/>
      <c r="D157" s="7" t="s">
        <v>3025</v>
      </c>
    </row>
    <row r="158" spans="1:4" ht="18" x14ac:dyDescent="0.2">
      <c r="A158" s="6" t="str">
        <f t="shared" si="2"/>
        <v>A1001001</v>
      </c>
      <c r="B158" s="6" t="s">
        <v>262</v>
      </c>
      <c r="C158" s="7"/>
      <c r="D158" s="7" t="s">
        <v>3026</v>
      </c>
    </row>
    <row r="159" spans="1:4" ht="18" x14ac:dyDescent="0.2">
      <c r="A159" s="6" t="str">
        <f t="shared" si="2"/>
        <v>A1001002</v>
      </c>
      <c r="B159" s="6" t="s">
        <v>263</v>
      </c>
      <c r="C159" s="7"/>
      <c r="D159" s="7" t="s">
        <v>3027</v>
      </c>
    </row>
    <row r="160" spans="1:4" ht="18" x14ac:dyDescent="0.2">
      <c r="A160" s="6" t="str">
        <f t="shared" si="2"/>
        <v>A1001003</v>
      </c>
      <c r="B160" s="6" t="s">
        <v>264</v>
      </c>
      <c r="C160" s="7"/>
      <c r="D160" s="7" t="s">
        <v>3028</v>
      </c>
    </row>
    <row r="161" spans="1:4" ht="18" x14ac:dyDescent="0.2">
      <c r="A161" s="6" t="str">
        <f t="shared" si="2"/>
        <v>A1001004</v>
      </c>
      <c r="B161" s="6" t="s">
        <v>265</v>
      </c>
      <c r="C161" s="7"/>
      <c r="D161" s="7" t="s">
        <v>3029</v>
      </c>
    </row>
    <row r="162" spans="1:4" ht="18" x14ac:dyDescent="0.2">
      <c r="A162" s="6" t="str">
        <f t="shared" si="2"/>
        <v>A1001005</v>
      </c>
      <c r="B162" s="6" t="s">
        <v>266</v>
      </c>
      <c r="C162" s="7"/>
      <c r="D162" s="7" t="s">
        <v>3030</v>
      </c>
    </row>
    <row r="163" spans="1:4" ht="18" x14ac:dyDescent="0.2">
      <c r="A163" s="6" t="str">
        <f t="shared" si="2"/>
        <v>A1001006</v>
      </c>
      <c r="B163" s="6" t="s">
        <v>267</v>
      </c>
      <c r="C163" s="7"/>
      <c r="D163" s="7" t="s">
        <v>3468</v>
      </c>
    </row>
    <row r="164" spans="1:4" ht="18" x14ac:dyDescent="0.2">
      <c r="A164" s="6" t="str">
        <f t="shared" si="2"/>
        <v>A1001007</v>
      </c>
      <c r="B164" s="6" t="s">
        <v>268</v>
      </c>
      <c r="C164" s="7"/>
      <c r="D164" s="7" t="s">
        <v>3031</v>
      </c>
    </row>
    <row r="165" spans="1:4" ht="18" x14ac:dyDescent="0.2">
      <c r="A165" s="6" t="str">
        <f t="shared" si="2"/>
        <v>A1001008</v>
      </c>
      <c r="B165" s="6" t="s">
        <v>269</v>
      </c>
      <c r="C165" s="7"/>
      <c r="D165" s="7" t="s">
        <v>3032</v>
      </c>
    </row>
    <row r="166" spans="1:4" ht="18" x14ac:dyDescent="0.2">
      <c r="A166" s="6" t="str">
        <f t="shared" si="2"/>
        <v>A1001009</v>
      </c>
      <c r="B166" s="6" t="s">
        <v>270</v>
      </c>
      <c r="C166" s="7"/>
      <c r="D166" s="7" t="s">
        <v>3033</v>
      </c>
    </row>
    <row r="167" spans="1:4" ht="18" x14ac:dyDescent="0.2">
      <c r="A167" s="6" t="str">
        <f t="shared" si="2"/>
        <v>A1001010</v>
      </c>
      <c r="B167" s="6" t="s">
        <v>271</v>
      </c>
      <c r="C167" s="7"/>
      <c r="D167" s="7" t="s">
        <v>3469</v>
      </c>
    </row>
    <row r="168" spans="1:4" ht="18" x14ac:dyDescent="0.2">
      <c r="A168" s="6" t="str">
        <f t="shared" si="2"/>
        <v>A1100001</v>
      </c>
      <c r="B168" s="6">
        <v>1100001</v>
      </c>
      <c r="C168" s="7"/>
      <c r="D168" s="7" t="s">
        <v>272</v>
      </c>
    </row>
    <row r="169" spans="1:4" ht="18" x14ac:dyDescent="0.2">
      <c r="A169" s="6" t="str">
        <f t="shared" si="2"/>
        <v>A1100002</v>
      </c>
      <c r="B169" s="8">
        <v>1100002</v>
      </c>
      <c r="C169" s="7"/>
      <c r="D169" s="7" t="s">
        <v>273</v>
      </c>
    </row>
    <row r="170" spans="1:4" ht="18" x14ac:dyDescent="0.2">
      <c r="A170" s="6" t="str">
        <f t="shared" si="2"/>
        <v>A1100003</v>
      </c>
      <c r="B170" s="8">
        <v>1100003</v>
      </c>
      <c r="C170" s="7"/>
      <c r="D170" s="7" t="s">
        <v>274</v>
      </c>
    </row>
    <row r="171" spans="1:4" ht="18" x14ac:dyDescent="0.2">
      <c r="A171" s="6" t="str">
        <f t="shared" si="2"/>
        <v>A1101001</v>
      </c>
      <c r="B171" s="8">
        <v>1101001</v>
      </c>
      <c r="C171" s="7"/>
      <c r="D171" s="7" t="s">
        <v>275</v>
      </c>
    </row>
    <row r="172" spans="1:4" ht="18" x14ac:dyDescent="0.2">
      <c r="A172" s="6" t="str">
        <f t="shared" si="2"/>
        <v>A1101001001</v>
      </c>
      <c r="B172" s="8" t="s">
        <v>276</v>
      </c>
      <c r="C172" s="7" t="s">
        <v>176</v>
      </c>
      <c r="D172" s="7" t="s">
        <v>277</v>
      </c>
    </row>
    <row r="173" spans="1:4" ht="18" x14ac:dyDescent="0.2">
      <c r="A173" s="6" t="str">
        <f t="shared" si="2"/>
        <v>A1101001002</v>
      </c>
      <c r="B173" s="6" t="s">
        <v>276</v>
      </c>
      <c r="C173" s="7" t="s">
        <v>177</v>
      </c>
      <c r="D173" s="7" t="s">
        <v>278</v>
      </c>
    </row>
    <row r="174" spans="1:4" ht="18" x14ac:dyDescent="0.2">
      <c r="A174" s="6" t="str">
        <f t="shared" si="2"/>
        <v>A1101001003</v>
      </c>
      <c r="B174" s="6" t="s">
        <v>276</v>
      </c>
      <c r="C174" s="7" t="s">
        <v>179</v>
      </c>
      <c r="D174" s="7" t="s">
        <v>279</v>
      </c>
    </row>
    <row r="175" spans="1:4" ht="18" x14ac:dyDescent="0.2">
      <c r="A175" s="6" t="str">
        <f t="shared" si="2"/>
        <v>A1101001004</v>
      </c>
      <c r="B175" s="6" t="s">
        <v>276</v>
      </c>
      <c r="C175" s="7" t="s">
        <v>181</v>
      </c>
      <c r="D175" s="7" t="s">
        <v>280</v>
      </c>
    </row>
    <row r="176" spans="1:4" ht="18" x14ac:dyDescent="0.2">
      <c r="A176" s="6" t="str">
        <f t="shared" si="2"/>
        <v>A1101002</v>
      </c>
      <c r="B176" s="6">
        <v>1101002</v>
      </c>
      <c r="C176" s="7"/>
      <c r="D176" s="7" t="s">
        <v>3034</v>
      </c>
    </row>
    <row r="177" spans="1:4" ht="18" x14ac:dyDescent="0.2">
      <c r="A177" s="6" t="str">
        <f t="shared" si="2"/>
        <v>A1101002001</v>
      </c>
      <c r="B177" s="6" t="s">
        <v>281</v>
      </c>
      <c r="C177" s="7" t="s">
        <v>176</v>
      </c>
      <c r="D177" s="7" t="s">
        <v>282</v>
      </c>
    </row>
    <row r="178" spans="1:4" ht="18" x14ac:dyDescent="0.2">
      <c r="A178" s="6" t="str">
        <f t="shared" si="2"/>
        <v>A1101002002</v>
      </c>
      <c r="B178" s="6" t="s">
        <v>281</v>
      </c>
      <c r="C178" s="7" t="s">
        <v>177</v>
      </c>
      <c r="D178" s="7" t="s">
        <v>283</v>
      </c>
    </row>
    <row r="179" spans="1:4" ht="18" x14ac:dyDescent="0.2">
      <c r="A179" s="6" t="str">
        <f t="shared" si="2"/>
        <v>A1101002003</v>
      </c>
      <c r="B179" s="6" t="s">
        <v>281</v>
      </c>
      <c r="C179" s="7" t="s">
        <v>179</v>
      </c>
      <c r="D179" s="7" t="s">
        <v>284</v>
      </c>
    </row>
    <row r="180" spans="1:4" ht="18" x14ac:dyDescent="0.2">
      <c r="A180" s="6" t="str">
        <f t="shared" si="2"/>
        <v>A1101002004</v>
      </c>
      <c r="B180" s="6" t="s">
        <v>281</v>
      </c>
      <c r="C180" s="7" t="s">
        <v>181</v>
      </c>
      <c r="D180" s="7" t="s">
        <v>285</v>
      </c>
    </row>
    <row r="181" spans="1:4" ht="18" x14ac:dyDescent="0.2">
      <c r="A181" s="6" t="str">
        <f t="shared" si="2"/>
        <v>A1101002005</v>
      </c>
      <c r="B181" s="6" t="s">
        <v>281</v>
      </c>
      <c r="C181" s="7" t="s">
        <v>183</v>
      </c>
      <c r="D181" s="7" t="s">
        <v>286</v>
      </c>
    </row>
    <row r="182" spans="1:4" ht="18" x14ac:dyDescent="0.2">
      <c r="A182" s="6" t="str">
        <f t="shared" si="2"/>
        <v>A1101002006</v>
      </c>
      <c r="B182" s="6" t="s">
        <v>281</v>
      </c>
      <c r="C182" s="7" t="s">
        <v>185</v>
      </c>
      <c r="D182" s="7" t="s">
        <v>287</v>
      </c>
    </row>
    <row r="183" spans="1:4" ht="18" x14ac:dyDescent="0.2">
      <c r="A183" s="6" t="str">
        <f t="shared" si="2"/>
        <v>A1101003</v>
      </c>
      <c r="B183" s="6">
        <v>1101003</v>
      </c>
      <c r="C183" s="7"/>
      <c r="D183" s="7" t="s">
        <v>3035</v>
      </c>
    </row>
    <row r="184" spans="1:4" ht="18" x14ac:dyDescent="0.2">
      <c r="A184" s="6" t="str">
        <f t="shared" si="2"/>
        <v>A1101003001</v>
      </c>
      <c r="B184" s="6" t="s">
        <v>288</v>
      </c>
      <c r="C184" s="7" t="s">
        <v>176</v>
      </c>
      <c r="D184" s="7" t="s">
        <v>289</v>
      </c>
    </row>
    <row r="185" spans="1:4" ht="18" x14ac:dyDescent="0.2">
      <c r="A185" s="6" t="str">
        <f t="shared" si="2"/>
        <v>A1101003002</v>
      </c>
      <c r="B185" s="6" t="s">
        <v>288</v>
      </c>
      <c r="C185" s="7" t="s">
        <v>177</v>
      </c>
      <c r="D185" s="7" t="s">
        <v>290</v>
      </c>
    </row>
    <row r="186" spans="1:4" ht="18" x14ac:dyDescent="0.2">
      <c r="A186" s="6" t="str">
        <f t="shared" si="2"/>
        <v>A1101003003</v>
      </c>
      <c r="B186" s="6" t="s">
        <v>288</v>
      </c>
      <c r="C186" s="7" t="s">
        <v>179</v>
      </c>
      <c r="D186" s="7" t="s">
        <v>291</v>
      </c>
    </row>
    <row r="187" spans="1:4" ht="18" x14ac:dyDescent="0.2">
      <c r="A187" s="6" t="str">
        <f t="shared" si="2"/>
        <v>A1101003004</v>
      </c>
      <c r="B187" s="6" t="s">
        <v>288</v>
      </c>
      <c r="C187" s="7" t="s">
        <v>181</v>
      </c>
      <c r="D187" s="7" t="s">
        <v>292</v>
      </c>
    </row>
    <row r="188" spans="1:4" ht="18" x14ac:dyDescent="0.2">
      <c r="A188" s="6" t="str">
        <f t="shared" si="2"/>
        <v>A1101003005</v>
      </c>
      <c r="B188" s="6" t="s">
        <v>288</v>
      </c>
      <c r="C188" s="7" t="s">
        <v>183</v>
      </c>
      <c r="D188" s="7" t="s">
        <v>293</v>
      </c>
    </row>
    <row r="189" spans="1:4" ht="18" x14ac:dyDescent="0.2">
      <c r="A189" s="6" t="str">
        <f t="shared" si="2"/>
        <v>A1101003006</v>
      </c>
      <c r="B189" s="6" t="s">
        <v>288</v>
      </c>
      <c r="C189" s="7" t="s">
        <v>185</v>
      </c>
      <c r="D189" s="7" t="s">
        <v>294</v>
      </c>
    </row>
    <row r="190" spans="1:4" ht="18" x14ac:dyDescent="0.2">
      <c r="A190" s="6" t="str">
        <f t="shared" si="2"/>
        <v>A1101003007</v>
      </c>
      <c r="B190" s="6" t="s">
        <v>288</v>
      </c>
      <c r="C190" s="7" t="s">
        <v>187</v>
      </c>
      <c r="D190" s="7" t="s">
        <v>295</v>
      </c>
    </row>
    <row r="191" spans="1:4" ht="18" x14ac:dyDescent="0.2">
      <c r="A191" s="6" t="str">
        <f t="shared" si="2"/>
        <v>A1101003008</v>
      </c>
      <c r="B191" s="6" t="s">
        <v>288</v>
      </c>
      <c r="C191" s="7" t="s">
        <v>189</v>
      </c>
      <c r="D191" s="7" t="s">
        <v>296</v>
      </c>
    </row>
    <row r="192" spans="1:4" ht="18" x14ac:dyDescent="0.2">
      <c r="A192" s="6" t="str">
        <f t="shared" si="2"/>
        <v>A1101003009</v>
      </c>
      <c r="B192" s="6" t="s">
        <v>288</v>
      </c>
      <c r="C192" s="7" t="s">
        <v>200</v>
      </c>
      <c r="D192" s="7" t="s">
        <v>297</v>
      </c>
    </row>
    <row r="193" spans="1:4" ht="18" x14ac:dyDescent="0.2">
      <c r="A193" s="6" t="str">
        <f t="shared" si="2"/>
        <v>A1101003010</v>
      </c>
      <c r="B193" s="6" t="s">
        <v>288</v>
      </c>
      <c r="C193" s="7" t="s">
        <v>202</v>
      </c>
      <c r="D193" s="7" t="s">
        <v>298</v>
      </c>
    </row>
    <row r="194" spans="1:4" ht="18" x14ac:dyDescent="0.2">
      <c r="A194" s="6" t="str">
        <f t="shared" si="2"/>
        <v>A1101004</v>
      </c>
      <c r="B194" s="6">
        <v>1101004</v>
      </c>
      <c r="C194" s="7"/>
      <c r="D194" s="7" t="s">
        <v>3036</v>
      </c>
    </row>
    <row r="195" spans="1:4" ht="18" x14ac:dyDescent="0.2">
      <c r="A195" s="6" t="str">
        <f t="shared" si="2"/>
        <v>A1101004001</v>
      </c>
      <c r="B195" s="6" t="s">
        <v>299</v>
      </c>
      <c r="C195" s="7" t="s">
        <v>176</v>
      </c>
      <c r="D195" s="7" t="s">
        <v>300</v>
      </c>
    </row>
    <row r="196" spans="1:4" ht="18" x14ac:dyDescent="0.2">
      <c r="A196" s="6" t="str">
        <f t="shared" si="2"/>
        <v>A1101004002</v>
      </c>
      <c r="B196" s="6" t="s">
        <v>299</v>
      </c>
      <c r="C196" s="7" t="s">
        <v>177</v>
      </c>
      <c r="D196" s="7" t="s">
        <v>301</v>
      </c>
    </row>
    <row r="197" spans="1:4" ht="18" x14ac:dyDescent="0.2">
      <c r="A197" s="6" t="str">
        <f t="shared" si="2"/>
        <v>A1101004003</v>
      </c>
      <c r="B197" s="6" t="s">
        <v>299</v>
      </c>
      <c r="C197" s="7" t="s">
        <v>179</v>
      </c>
      <c r="D197" s="7" t="s">
        <v>302</v>
      </c>
    </row>
    <row r="198" spans="1:4" ht="18" x14ac:dyDescent="0.2">
      <c r="A198" s="6" t="str">
        <f t="shared" si="2"/>
        <v>A1101004004</v>
      </c>
      <c r="B198" s="6" t="s">
        <v>299</v>
      </c>
      <c r="C198" s="7" t="s">
        <v>181</v>
      </c>
      <c r="D198" s="7" t="s">
        <v>303</v>
      </c>
    </row>
    <row r="199" spans="1:4" ht="18" x14ac:dyDescent="0.2">
      <c r="A199" s="6" t="str">
        <f t="shared" si="2"/>
        <v>A1101004005</v>
      </c>
      <c r="B199" s="6" t="s">
        <v>299</v>
      </c>
      <c r="C199" s="7" t="s">
        <v>183</v>
      </c>
      <c r="D199" s="7" t="s">
        <v>304</v>
      </c>
    </row>
    <row r="200" spans="1:4" ht="18" x14ac:dyDescent="0.2">
      <c r="A200" s="6" t="str">
        <f t="shared" si="2"/>
        <v>A1101004006</v>
      </c>
      <c r="B200" s="6" t="s">
        <v>299</v>
      </c>
      <c r="C200" s="7" t="s">
        <v>185</v>
      </c>
      <c r="D200" s="7" t="s">
        <v>305</v>
      </c>
    </row>
    <row r="201" spans="1:4" ht="18" x14ac:dyDescent="0.2">
      <c r="A201" s="6" t="str">
        <f t="shared" si="2"/>
        <v>A1101005</v>
      </c>
      <c r="B201" s="6">
        <v>1101005</v>
      </c>
      <c r="C201" s="7"/>
      <c r="D201" s="7" t="s">
        <v>3037</v>
      </c>
    </row>
    <row r="202" spans="1:4" ht="18" x14ac:dyDescent="0.2">
      <c r="A202" s="6" t="str">
        <f t="shared" si="2"/>
        <v>A1101005001</v>
      </c>
      <c r="B202" s="6" t="s">
        <v>306</v>
      </c>
      <c r="C202" s="7" t="s">
        <v>176</v>
      </c>
      <c r="D202" s="7" t="s">
        <v>307</v>
      </c>
    </row>
    <row r="203" spans="1:4" ht="18" x14ac:dyDescent="0.2">
      <c r="A203" s="6" t="str">
        <f t="shared" si="2"/>
        <v>A1101005002</v>
      </c>
      <c r="B203" s="6" t="s">
        <v>306</v>
      </c>
      <c r="C203" s="7" t="s">
        <v>177</v>
      </c>
      <c r="D203" s="7" t="s">
        <v>308</v>
      </c>
    </row>
    <row r="204" spans="1:4" ht="18" x14ac:dyDescent="0.2">
      <c r="A204" s="9" t="str">
        <f t="shared" si="2"/>
        <v>A1101005003</v>
      </c>
      <c r="B204" s="6" t="s">
        <v>306</v>
      </c>
      <c r="C204" s="7" t="s">
        <v>179</v>
      </c>
      <c r="D204" s="7" t="s">
        <v>309</v>
      </c>
    </row>
    <row r="205" spans="1:4" ht="18" x14ac:dyDescent="0.2">
      <c r="A205" s="9" t="str">
        <f t="shared" si="2"/>
        <v>A1101005004</v>
      </c>
      <c r="B205" s="6" t="s">
        <v>306</v>
      </c>
      <c r="C205" s="7" t="s">
        <v>181</v>
      </c>
      <c r="D205" s="7" t="s">
        <v>310</v>
      </c>
    </row>
    <row r="206" spans="1:4" ht="18" x14ac:dyDescent="0.2">
      <c r="A206" s="9" t="str">
        <f t="shared" si="2"/>
        <v>A1101005005</v>
      </c>
      <c r="B206" s="6" t="s">
        <v>306</v>
      </c>
      <c r="C206" s="7" t="s">
        <v>183</v>
      </c>
      <c r="D206" s="7" t="s">
        <v>311</v>
      </c>
    </row>
    <row r="207" spans="1:4" ht="18" x14ac:dyDescent="0.2">
      <c r="A207" s="9" t="str">
        <f t="shared" si="2"/>
        <v>A1101005006</v>
      </c>
      <c r="B207" s="6" t="s">
        <v>306</v>
      </c>
      <c r="C207" s="7" t="s">
        <v>185</v>
      </c>
      <c r="D207" s="7" t="s">
        <v>312</v>
      </c>
    </row>
    <row r="208" spans="1:4" ht="18" x14ac:dyDescent="0.2">
      <c r="A208" s="9" t="str">
        <f t="shared" si="2"/>
        <v>A1101005007</v>
      </c>
      <c r="B208" s="6" t="s">
        <v>306</v>
      </c>
      <c r="C208" s="7" t="s">
        <v>187</v>
      </c>
      <c r="D208" s="7" t="s">
        <v>313</v>
      </c>
    </row>
    <row r="209" spans="1:4" ht="18" x14ac:dyDescent="0.2">
      <c r="A209" s="9" t="str">
        <f t="shared" si="2"/>
        <v>A1101006</v>
      </c>
      <c r="B209" s="6">
        <v>1101006</v>
      </c>
      <c r="C209" s="7"/>
      <c r="D209" s="7" t="s">
        <v>3038</v>
      </c>
    </row>
    <row r="210" spans="1:4" ht="18" x14ac:dyDescent="0.2">
      <c r="A210" s="9" t="str">
        <f t="shared" si="2"/>
        <v>A1101006001</v>
      </c>
      <c r="B210" s="8" t="s">
        <v>314</v>
      </c>
      <c r="C210" s="7" t="s">
        <v>176</v>
      </c>
      <c r="D210" s="8" t="s">
        <v>315</v>
      </c>
    </row>
    <row r="211" spans="1:4" x14ac:dyDescent="0.2">
      <c r="A211" s="9" t="str">
        <f t="shared" si="2"/>
        <v>A1101006002</v>
      </c>
      <c r="B211" s="8" t="s">
        <v>314</v>
      </c>
      <c r="C211" s="8" t="s">
        <v>177</v>
      </c>
      <c r="D211" s="8" t="s">
        <v>316</v>
      </c>
    </row>
    <row r="212" spans="1:4" x14ac:dyDescent="0.2">
      <c r="A212" s="9" t="str">
        <f t="shared" si="2"/>
        <v>A1101006003</v>
      </c>
      <c r="B212" s="8" t="s">
        <v>314</v>
      </c>
      <c r="C212" s="8" t="s">
        <v>179</v>
      </c>
      <c r="D212" s="8" t="s">
        <v>317</v>
      </c>
    </row>
    <row r="213" spans="1:4" x14ac:dyDescent="0.2">
      <c r="A213" s="9" t="str">
        <f t="shared" si="2"/>
        <v>A1101006004</v>
      </c>
      <c r="B213" s="8" t="s">
        <v>314</v>
      </c>
      <c r="C213" s="8" t="s">
        <v>181</v>
      </c>
      <c r="D213" s="8" t="s">
        <v>318</v>
      </c>
    </row>
    <row r="214" spans="1:4" x14ac:dyDescent="0.2">
      <c r="A214" s="9" t="str">
        <f t="shared" si="2"/>
        <v>A1101006005</v>
      </c>
      <c r="B214" s="8" t="s">
        <v>314</v>
      </c>
      <c r="C214" s="8" t="s">
        <v>183</v>
      </c>
      <c r="D214" s="8" t="s">
        <v>319</v>
      </c>
    </row>
    <row r="215" spans="1:4" x14ac:dyDescent="0.2">
      <c r="A215" s="9" t="str">
        <f t="shared" si="2"/>
        <v>A1101007</v>
      </c>
      <c r="B215" s="8">
        <v>1101007</v>
      </c>
      <c r="C215" s="8"/>
      <c r="D215" s="8" t="s">
        <v>3039</v>
      </c>
    </row>
    <row r="216" spans="1:4" x14ac:dyDescent="0.2">
      <c r="A216" s="9" t="str">
        <f t="shared" si="2"/>
        <v>A1101007001</v>
      </c>
      <c r="B216" s="8" t="s">
        <v>320</v>
      </c>
      <c r="C216" s="8" t="s">
        <v>176</v>
      </c>
      <c r="D216" s="8" t="s">
        <v>321</v>
      </c>
    </row>
    <row r="217" spans="1:4" x14ac:dyDescent="0.2">
      <c r="A217" s="9" t="str">
        <f t="shared" si="2"/>
        <v>A1101007002</v>
      </c>
      <c r="B217" s="8" t="s">
        <v>320</v>
      </c>
      <c r="C217" s="8" t="s">
        <v>177</v>
      </c>
      <c r="D217" s="8" t="s">
        <v>322</v>
      </c>
    </row>
    <row r="218" spans="1:4" x14ac:dyDescent="0.2">
      <c r="A218" s="9" t="str">
        <f t="shared" si="2"/>
        <v>A1101007003</v>
      </c>
      <c r="B218" s="8" t="s">
        <v>320</v>
      </c>
      <c r="C218" s="8" t="s">
        <v>179</v>
      </c>
      <c r="D218" s="8" t="s">
        <v>323</v>
      </c>
    </row>
    <row r="219" spans="1:4" x14ac:dyDescent="0.2">
      <c r="A219" s="9" t="str">
        <f t="shared" si="2"/>
        <v>A1101007004</v>
      </c>
      <c r="B219" s="8" t="s">
        <v>320</v>
      </c>
      <c r="C219" s="8" t="s">
        <v>181</v>
      </c>
      <c r="D219" s="8" t="s">
        <v>324</v>
      </c>
    </row>
    <row r="220" spans="1:4" x14ac:dyDescent="0.2">
      <c r="A220" s="9" t="str">
        <f t="shared" si="2"/>
        <v>A1101008</v>
      </c>
      <c r="B220" s="8">
        <v>1101008</v>
      </c>
      <c r="C220" s="8"/>
      <c r="D220" s="8" t="s">
        <v>3040</v>
      </c>
    </row>
    <row r="221" spans="1:4" x14ac:dyDescent="0.2">
      <c r="A221" s="9" t="str">
        <f t="shared" si="2"/>
        <v>A1101008001</v>
      </c>
      <c r="B221" s="8" t="s">
        <v>325</v>
      </c>
      <c r="C221" s="8" t="s">
        <v>176</v>
      </c>
      <c r="D221" s="8" t="s">
        <v>3041</v>
      </c>
    </row>
    <row r="222" spans="1:4" x14ac:dyDescent="0.2">
      <c r="A222" s="9" t="str">
        <f t="shared" si="2"/>
        <v>A1101008002</v>
      </c>
      <c r="B222" s="8" t="s">
        <v>325</v>
      </c>
      <c r="C222" s="8" t="s">
        <v>177</v>
      </c>
      <c r="D222" s="8" t="s">
        <v>326</v>
      </c>
    </row>
    <row r="223" spans="1:4" x14ac:dyDescent="0.2">
      <c r="A223" s="9" t="str">
        <f t="shared" si="2"/>
        <v>A1101008003</v>
      </c>
      <c r="B223" s="8" t="s">
        <v>325</v>
      </c>
      <c r="C223" s="8" t="s">
        <v>179</v>
      </c>
      <c r="D223" s="8" t="s">
        <v>327</v>
      </c>
    </row>
    <row r="224" spans="1:4" x14ac:dyDescent="0.2">
      <c r="A224" s="9" t="str">
        <f t="shared" si="2"/>
        <v>A1101008004</v>
      </c>
      <c r="B224" s="8" t="s">
        <v>325</v>
      </c>
      <c r="C224" s="8" t="s">
        <v>181</v>
      </c>
      <c r="D224" s="8" t="s">
        <v>328</v>
      </c>
    </row>
    <row r="225" spans="1:4" x14ac:dyDescent="0.2">
      <c r="A225" s="9" t="str">
        <f t="shared" si="2"/>
        <v>A1101008005</v>
      </c>
      <c r="B225" s="8" t="s">
        <v>325</v>
      </c>
      <c r="C225" s="8" t="s">
        <v>183</v>
      </c>
      <c r="D225" s="8" t="s">
        <v>329</v>
      </c>
    </row>
    <row r="226" spans="1:4" x14ac:dyDescent="0.2">
      <c r="A226" s="9" t="str">
        <f t="shared" si="2"/>
        <v>A1101008006</v>
      </c>
      <c r="B226" s="8" t="s">
        <v>325</v>
      </c>
      <c r="C226" s="8" t="s">
        <v>185</v>
      </c>
      <c r="D226" s="8" t="s">
        <v>330</v>
      </c>
    </row>
    <row r="227" spans="1:4" x14ac:dyDescent="0.2">
      <c r="A227" s="9" t="str">
        <f t="shared" si="2"/>
        <v>A1101008007</v>
      </c>
      <c r="B227" s="8" t="s">
        <v>325</v>
      </c>
      <c r="C227" s="8" t="s">
        <v>187</v>
      </c>
      <c r="D227" s="8" t="s">
        <v>331</v>
      </c>
    </row>
    <row r="228" spans="1:4" x14ac:dyDescent="0.2">
      <c r="A228" s="9" t="str">
        <f t="shared" si="2"/>
        <v>A1102000</v>
      </c>
      <c r="B228" s="8">
        <v>1102000</v>
      </c>
      <c r="C228" s="8"/>
      <c r="D228" s="8" t="s">
        <v>332</v>
      </c>
    </row>
    <row r="229" spans="1:4" x14ac:dyDescent="0.2">
      <c r="A229" s="9" t="str">
        <f t="shared" si="2"/>
        <v>A1103001</v>
      </c>
      <c r="B229" s="8">
        <v>1103001</v>
      </c>
      <c r="C229" s="8"/>
      <c r="D229" s="8" t="s">
        <v>333</v>
      </c>
    </row>
    <row r="230" spans="1:4" x14ac:dyDescent="0.2">
      <c r="A230" s="9" t="str">
        <f t="shared" si="2"/>
        <v>A1103002</v>
      </c>
      <c r="B230" s="8">
        <v>1103002</v>
      </c>
      <c r="C230" s="8"/>
      <c r="D230" s="8" t="s">
        <v>334</v>
      </c>
    </row>
    <row r="231" spans="1:4" x14ac:dyDescent="0.2">
      <c r="A231" s="9" t="str">
        <f t="shared" si="2"/>
        <v>A1103003</v>
      </c>
      <c r="B231" s="8">
        <v>1103003</v>
      </c>
      <c r="C231" s="8"/>
      <c r="D231" s="8" t="s">
        <v>335</v>
      </c>
    </row>
    <row r="232" spans="1:4" x14ac:dyDescent="0.2">
      <c r="A232" s="9" t="str">
        <f t="shared" si="2"/>
        <v>A1103004</v>
      </c>
      <c r="B232" s="8">
        <v>1103004</v>
      </c>
      <c r="C232" s="8"/>
      <c r="D232" s="8" t="s">
        <v>336</v>
      </c>
    </row>
    <row r="233" spans="1:4" x14ac:dyDescent="0.2">
      <c r="A233" s="9" t="str">
        <f t="shared" si="2"/>
        <v>A1103005</v>
      </c>
      <c r="B233" s="8">
        <v>1103005</v>
      </c>
      <c r="C233" s="8"/>
      <c r="D233" s="8" t="s">
        <v>337</v>
      </c>
    </row>
    <row r="234" spans="1:4" x14ac:dyDescent="0.2">
      <c r="A234" s="9" t="str">
        <f t="shared" si="2"/>
        <v>A1103006</v>
      </c>
      <c r="B234" s="8">
        <v>1103006</v>
      </c>
      <c r="C234" s="8"/>
      <c r="D234" s="8" t="s">
        <v>338</v>
      </c>
    </row>
    <row r="235" spans="1:4" x14ac:dyDescent="0.2">
      <c r="A235" s="9" t="str">
        <f t="shared" si="2"/>
        <v>A1103007</v>
      </c>
      <c r="B235" s="8">
        <v>1103007</v>
      </c>
      <c r="C235" s="8"/>
      <c r="D235" s="8" t="s">
        <v>339</v>
      </c>
    </row>
    <row r="236" spans="1:4" x14ac:dyDescent="0.2">
      <c r="A236" s="9" t="str">
        <f t="shared" si="2"/>
        <v>A1103008</v>
      </c>
      <c r="B236" s="8">
        <v>1103008</v>
      </c>
      <c r="C236" s="8"/>
      <c r="D236" s="8" t="s">
        <v>340</v>
      </c>
    </row>
    <row r="237" spans="1:4" x14ac:dyDescent="0.2">
      <c r="A237" s="9" t="str">
        <f t="shared" si="2"/>
        <v>A1103009</v>
      </c>
      <c r="B237" s="8">
        <v>1103009</v>
      </c>
      <c r="C237" s="8"/>
      <c r="D237" s="8" t="s">
        <v>341</v>
      </c>
    </row>
    <row r="238" spans="1:4" x14ac:dyDescent="0.2">
      <c r="A238" s="9" t="str">
        <f t="shared" si="2"/>
        <v>A1103010</v>
      </c>
      <c r="B238" s="8">
        <v>1103010</v>
      </c>
      <c r="C238" s="8"/>
      <c r="D238" s="8" t="s">
        <v>342</v>
      </c>
    </row>
    <row r="239" spans="1:4" x14ac:dyDescent="0.2">
      <c r="A239" s="9" t="str">
        <f t="shared" si="2"/>
        <v>A1104000</v>
      </c>
      <c r="B239" s="8">
        <v>1104000</v>
      </c>
      <c r="C239" s="8"/>
      <c r="D239" s="8" t="s">
        <v>343</v>
      </c>
    </row>
    <row r="240" spans="1:4" x14ac:dyDescent="0.2">
      <c r="A240" s="9" t="str">
        <f t="shared" si="2"/>
        <v>A1105000</v>
      </c>
      <c r="B240" s="8">
        <v>1105000</v>
      </c>
      <c r="C240" s="8"/>
      <c r="D240" s="8" t="s">
        <v>344</v>
      </c>
    </row>
    <row r="241" spans="1:4" x14ac:dyDescent="0.2">
      <c r="A241" s="9" t="str">
        <f t="shared" si="2"/>
        <v>A1106000</v>
      </c>
      <c r="B241" s="8">
        <v>1106000</v>
      </c>
      <c r="C241" s="8"/>
      <c r="D241" s="8" t="s">
        <v>345</v>
      </c>
    </row>
    <row r="242" spans="1:4" x14ac:dyDescent="0.2">
      <c r="A242" s="9" t="str">
        <f t="shared" si="2"/>
        <v>A1107000</v>
      </c>
      <c r="B242" s="8">
        <v>1107000</v>
      </c>
      <c r="C242" s="8"/>
      <c r="D242" s="8" t="s">
        <v>346</v>
      </c>
    </row>
    <row r="243" spans="1:4" x14ac:dyDescent="0.2">
      <c r="A243" s="9" t="str">
        <f t="shared" si="2"/>
        <v>A1108000</v>
      </c>
      <c r="B243" s="8">
        <v>1108000</v>
      </c>
      <c r="C243" s="8"/>
      <c r="D243" s="8" t="s">
        <v>347</v>
      </c>
    </row>
    <row r="244" spans="1:4" x14ac:dyDescent="0.2">
      <c r="A244" s="9" t="str">
        <f t="shared" si="2"/>
        <v>A1109000</v>
      </c>
      <c r="B244" s="8">
        <v>1109000</v>
      </c>
      <c r="C244" s="8"/>
      <c r="D244" s="8" t="s">
        <v>348</v>
      </c>
    </row>
    <row r="245" spans="1:4" x14ac:dyDescent="0.2">
      <c r="A245" s="9" t="str">
        <f t="shared" si="2"/>
        <v>A1200001</v>
      </c>
      <c r="B245" s="8" t="s">
        <v>349</v>
      </c>
      <c r="C245" s="8"/>
      <c r="D245" s="8" t="s">
        <v>19</v>
      </c>
    </row>
    <row r="246" spans="1:4" x14ac:dyDescent="0.2">
      <c r="A246" s="9" t="str">
        <f t="shared" si="2"/>
        <v>A1200001001</v>
      </c>
      <c r="B246" s="8" t="s">
        <v>349</v>
      </c>
      <c r="C246" s="8" t="s">
        <v>176</v>
      </c>
      <c r="D246" s="8" t="s">
        <v>350</v>
      </c>
    </row>
    <row r="247" spans="1:4" x14ac:dyDescent="0.2">
      <c r="A247" s="9" t="str">
        <f t="shared" si="2"/>
        <v>A1200001003</v>
      </c>
      <c r="B247" s="8" t="s">
        <v>349</v>
      </c>
      <c r="C247" s="8" t="s">
        <v>179</v>
      </c>
      <c r="D247" s="8" t="s">
        <v>351</v>
      </c>
    </row>
    <row r="248" spans="1:4" x14ac:dyDescent="0.2">
      <c r="A248" s="9" t="str">
        <f t="shared" si="2"/>
        <v>A1200001007</v>
      </c>
      <c r="B248" s="8" t="s">
        <v>349</v>
      </c>
      <c r="C248" s="8" t="s">
        <v>187</v>
      </c>
      <c r="D248" s="8" t="s">
        <v>352</v>
      </c>
    </row>
    <row r="249" spans="1:4" x14ac:dyDescent="0.2">
      <c r="A249" s="9" t="str">
        <f t="shared" si="2"/>
        <v>A1200001009</v>
      </c>
      <c r="B249" s="8" t="s">
        <v>349</v>
      </c>
      <c r="C249" s="8" t="s">
        <v>200</v>
      </c>
      <c r="D249" s="8" t="s">
        <v>353</v>
      </c>
    </row>
    <row r="250" spans="1:4" x14ac:dyDescent="0.2">
      <c r="A250" s="9" t="str">
        <f t="shared" si="2"/>
        <v>A1200002</v>
      </c>
      <c r="B250" s="8" t="s">
        <v>354</v>
      </c>
      <c r="C250" s="8"/>
      <c r="D250" s="8" t="s">
        <v>355</v>
      </c>
    </row>
    <row r="251" spans="1:4" x14ac:dyDescent="0.2">
      <c r="A251" s="9" t="str">
        <f t="shared" si="2"/>
        <v>A1201001</v>
      </c>
      <c r="B251" s="8" t="s">
        <v>356</v>
      </c>
      <c r="C251" s="8"/>
      <c r="D251" s="8" t="s">
        <v>357</v>
      </c>
    </row>
    <row r="252" spans="1:4" x14ac:dyDescent="0.2">
      <c r="A252" s="9" t="str">
        <f t="shared" si="2"/>
        <v>A1201002</v>
      </c>
      <c r="B252" s="8" t="s">
        <v>358</v>
      </c>
      <c r="C252" s="8"/>
      <c r="D252" s="8" t="s">
        <v>359</v>
      </c>
    </row>
    <row r="253" spans="1:4" x14ac:dyDescent="0.2">
      <c r="A253" s="9" t="str">
        <f t="shared" si="2"/>
        <v>A1201003</v>
      </c>
      <c r="B253" s="8" t="s">
        <v>360</v>
      </c>
      <c r="C253" s="8"/>
      <c r="D253" s="8" t="s">
        <v>361</v>
      </c>
    </row>
    <row r="254" spans="1:4" x14ac:dyDescent="0.2">
      <c r="A254" s="9" t="str">
        <f t="shared" si="2"/>
        <v>A1201004</v>
      </c>
      <c r="B254" s="8" t="s">
        <v>362</v>
      </c>
      <c r="C254" s="8"/>
      <c r="D254" s="8" t="s">
        <v>363</v>
      </c>
    </row>
    <row r="255" spans="1:4" x14ac:dyDescent="0.2">
      <c r="A255" s="9" t="str">
        <f t="shared" si="2"/>
        <v>A1201005</v>
      </c>
      <c r="B255" s="8" t="s">
        <v>364</v>
      </c>
      <c r="C255" s="8"/>
      <c r="D255" s="8" t="s">
        <v>365</v>
      </c>
    </row>
    <row r="256" spans="1:4" x14ac:dyDescent="0.2">
      <c r="A256" s="9" t="str">
        <f t="shared" si="2"/>
        <v>A1201006</v>
      </c>
      <c r="B256" s="8" t="s">
        <v>366</v>
      </c>
      <c r="C256" s="8"/>
      <c r="D256" s="8" t="s">
        <v>367</v>
      </c>
    </row>
    <row r="257" spans="1:4" x14ac:dyDescent="0.2">
      <c r="A257" s="9" t="str">
        <f t="shared" si="2"/>
        <v>A1201007</v>
      </c>
      <c r="B257" s="8" t="s">
        <v>368</v>
      </c>
      <c r="C257" s="8"/>
      <c r="D257" s="8" t="s">
        <v>369</v>
      </c>
    </row>
    <row r="258" spans="1:4" x14ac:dyDescent="0.2">
      <c r="A258" s="9" t="str">
        <f t="shared" si="2"/>
        <v>A1201008</v>
      </c>
      <c r="B258" s="8" t="s">
        <v>370</v>
      </c>
      <c r="C258" s="8"/>
      <c r="D258" s="8" t="s">
        <v>371</v>
      </c>
    </row>
    <row r="259" spans="1:4" x14ac:dyDescent="0.2">
      <c r="A259" s="9" t="str">
        <f t="shared" si="2"/>
        <v>A1201009</v>
      </c>
      <c r="B259" s="8" t="s">
        <v>372</v>
      </c>
      <c r="C259" s="8"/>
      <c r="D259" s="8" t="s">
        <v>373</v>
      </c>
    </row>
    <row r="260" spans="1:4" x14ac:dyDescent="0.2">
      <c r="A260" s="9" t="str">
        <f t="shared" si="2"/>
        <v>A1201010</v>
      </c>
      <c r="B260" s="8" t="s">
        <v>374</v>
      </c>
      <c r="C260" s="8"/>
      <c r="D260" s="8" t="s">
        <v>375</v>
      </c>
    </row>
    <row r="261" spans="1:4" x14ac:dyDescent="0.2">
      <c r="A261" s="9" t="str">
        <f t="shared" si="2"/>
        <v>A1201011</v>
      </c>
      <c r="B261" s="8" t="s">
        <v>376</v>
      </c>
      <c r="C261" s="8"/>
      <c r="D261" s="8" t="s">
        <v>377</v>
      </c>
    </row>
    <row r="262" spans="1:4" x14ac:dyDescent="0.2">
      <c r="A262" s="9" t="str">
        <f t="shared" si="2"/>
        <v>A1201012</v>
      </c>
      <c r="B262" s="8" t="s">
        <v>378</v>
      </c>
      <c r="C262" s="8"/>
      <c r="D262" s="8" t="s">
        <v>379</v>
      </c>
    </row>
    <row r="263" spans="1:4" x14ac:dyDescent="0.2">
      <c r="A263" s="9" t="str">
        <f t="shared" si="2"/>
        <v>A1201013</v>
      </c>
      <c r="B263" s="8" t="s">
        <v>380</v>
      </c>
      <c r="C263" s="8"/>
      <c r="D263" s="8" t="s">
        <v>381</v>
      </c>
    </row>
    <row r="264" spans="1:4" x14ac:dyDescent="0.2">
      <c r="A264" s="9" t="str">
        <f t="shared" si="2"/>
        <v>A1201014</v>
      </c>
      <c r="B264" s="8" t="s">
        <v>382</v>
      </c>
      <c r="C264" s="8"/>
      <c r="D264" s="8" t="s">
        <v>383</v>
      </c>
    </row>
    <row r="265" spans="1:4" x14ac:dyDescent="0.2">
      <c r="A265" s="9" t="str">
        <f t="shared" si="2"/>
        <v>A1201015</v>
      </c>
      <c r="B265" s="8" t="s">
        <v>384</v>
      </c>
      <c r="C265" s="8"/>
      <c r="D265" s="8" t="s">
        <v>385</v>
      </c>
    </row>
    <row r="266" spans="1:4" x14ac:dyDescent="0.2">
      <c r="A266" s="9" t="str">
        <f t="shared" si="2"/>
        <v>A1201016</v>
      </c>
      <c r="B266" s="8" t="s">
        <v>386</v>
      </c>
      <c r="C266" s="8"/>
      <c r="D266" s="8" t="s">
        <v>387</v>
      </c>
    </row>
    <row r="267" spans="1:4" x14ac:dyDescent="0.2">
      <c r="A267" s="9" t="str">
        <f t="shared" si="2"/>
        <v>A1201017</v>
      </c>
      <c r="B267" s="8" t="s">
        <v>388</v>
      </c>
      <c r="C267" s="8"/>
      <c r="D267" s="8" t="s">
        <v>389</v>
      </c>
    </row>
    <row r="268" spans="1:4" x14ac:dyDescent="0.2">
      <c r="A268" s="9" t="str">
        <f t="shared" si="2"/>
        <v>A1201018</v>
      </c>
      <c r="B268" s="8" t="s">
        <v>390</v>
      </c>
      <c r="C268" s="8"/>
      <c r="D268" s="8" t="s">
        <v>391</v>
      </c>
    </row>
    <row r="269" spans="1:4" x14ac:dyDescent="0.2">
      <c r="A269" s="9" t="str">
        <f t="shared" si="2"/>
        <v>A1201019</v>
      </c>
      <c r="B269" s="8" t="s">
        <v>392</v>
      </c>
      <c r="C269" s="8"/>
      <c r="D269" s="8" t="s">
        <v>393</v>
      </c>
    </row>
    <row r="270" spans="1:4" x14ac:dyDescent="0.2">
      <c r="A270" s="9" t="str">
        <f t="shared" si="2"/>
        <v>A1201020</v>
      </c>
      <c r="B270" s="8" t="s">
        <v>394</v>
      </c>
      <c r="C270" s="8"/>
      <c r="D270" s="8" t="s">
        <v>395</v>
      </c>
    </row>
    <row r="271" spans="1:4" x14ac:dyDescent="0.2">
      <c r="A271" s="9" t="str">
        <f t="shared" si="2"/>
        <v>A1201021</v>
      </c>
      <c r="B271" s="8" t="s">
        <v>396</v>
      </c>
      <c r="C271" s="8"/>
      <c r="D271" s="8" t="s">
        <v>397</v>
      </c>
    </row>
    <row r="272" spans="1:4" x14ac:dyDescent="0.2">
      <c r="A272" s="9" t="str">
        <f t="shared" si="2"/>
        <v>A1201022</v>
      </c>
      <c r="B272" s="8" t="s">
        <v>398</v>
      </c>
      <c r="C272" s="8"/>
      <c r="D272" s="8" t="s">
        <v>399</v>
      </c>
    </row>
    <row r="273" spans="1:4" x14ac:dyDescent="0.2">
      <c r="A273" s="9" t="str">
        <f t="shared" si="2"/>
        <v>A1201023</v>
      </c>
      <c r="B273" s="8" t="s">
        <v>400</v>
      </c>
      <c r="C273" s="8"/>
      <c r="D273" s="8" t="s">
        <v>401</v>
      </c>
    </row>
    <row r="274" spans="1:4" x14ac:dyDescent="0.2">
      <c r="A274" s="9" t="str">
        <f t="shared" si="2"/>
        <v>A1201024</v>
      </c>
      <c r="B274" s="8" t="s">
        <v>402</v>
      </c>
      <c r="C274" s="8"/>
      <c r="D274" s="8" t="s">
        <v>403</v>
      </c>
    </row>
    <row r="275" spans="1:4" x14ac:dyDescent="0.2">
      <c r="A275" s="9" t="str">
        <f t="shared" si="2"/>
        <v>A1201025</v>
      </c>
      <c r="B275" s="8" t="s">
        <v>404</v>
      </c>
      <c r="C275" s="8"/>
      <c r="D275" s="8" t="s">
        <v>405</v>
      </c>
    </row>
    <row r="276" spans="1:4" x14ac:dyDescent="0.2">
      <c r="A276" s="9" t="str">
        <f t="shared" si="2"/>
        <v>A1201026</v>
      </c>
      <c r="B276" s="8" t="s">
        <v>406</v>
      </c>
      <c r="C276" s="8"/>
      <c r="D276" s="8" t="s">
        <v>407</v>
      </c>
    </row>
    <row r="277" spans="1:4" x14ac:dyDescent="0.2">
      <c r="A277" s="9" t="str">
        <f t="shared" si="2"/>
        <v>A1201027</v>
      </c>
      <c r="B277" s="8" t="s">
        <v>408</v>
      </c>
      <c r="C277" s="8"/>
      <c r="D277" s="8" t="s">
        <v>409</v>
      </c>
    </row>
    <row r="278" spans="1:4" x14ac:dyDescent="0.2">
      <c r="A278" s="9" t="str">
        <f t="shared" si="2"/>
        <v>A1201028</v>
      </c>
      <c r="B278" s="8" t="s">
        <v>410</v>
      </c>
      <c r="C278" s="8"/>
      <c r="D278" s="8" t="s">
        <v>411</v>
      </c>
    </row>
    <row r="279" spans="1:4" x14ac:dyDescent="0.2">
      <c r="A279" s="9" t="str">
        <f t="shared" si="2"/>
        <v>A1201029</v>
      </c>
      <c r="B279" s="8" t="s">
        <v>412</v>
      </c>
      <c r="C279" s="8"/>
      <c r="D279" s="8" t="s">
        <v>413</v>
      </c>
    </row>
    <row r="280" spans="1:4" x14ac:dyDescent="0.2">
      <c r="A280" s="9" t="str">
        <f t="shared" si="2"/>
        <v>A1201030</v>
      </c>
      <c r="B280" s="8" t="s">
        <v>414</v>
      </c>
      <c r="C280" s="8"/>
      <c r="D280" s="8" t="s">
        <v>415</v>
      </c>
    </row>
    <row r="281" spans="1:4" x14ac:dyDescent="0.2">
      <c r="A281" s="9" t="str">
        <f t="shared" si="2"/>
        <v>A1201031</v>
      </c>
      <c r="B281" s="8" t="s">
        <v>416</v>
      </c>
      <c r="C281" s="8"/>
      <c r="D281" s="8" t="s">
        <v>417</v>
      </c>
    </row>
    <row r="282" spans="1:4" x14ac:dyDescent="0.2">
      <c r="A282" s="9" t="str">
        <f t="shared" si="2"/>
        <v>A1201032</v>
      </c>
      <c r="B282" s="8" t="s">
        <v>418</v>
      </c>
      <c r="C282" s="8"/>
      <c r="D282" s="8" t="s">
        <v>419</v>
      </c>
    </row>
    <row r="283" spans="1:4" x14ac:dyDescent="0.2">
      <c r="A283" s="9" t="str">
        <f t="shared" si="2"/>
        <v>A1201033</v>
      </c>
      <c r="B283" s="8" t="s">
        <v>420</v>
      </c>
      <c r="C283" s="8"/>
      <c r="D283" s="8" t="s">
        <v>421</v>
      </c>
    </row>
    <row r="284" spans="1:4" x14ac:dyDescent="0.2">
      <c r="A284" s="9" t="str">
        <f t="shared" si="2"/>
        <v>A1201034</v>
      </c>
      <c r="B284" s="8" t="s">
        <v>422</v>
      </c>
      <c r="C284" s="8"/>
      <c r="D284" s="8" t="s">
        <v>423</v>
      </c>
    </row>
    <row r="285" spans="1:4" x14ac:dyDescent="0.2">
      <c r="A285" s="9" t="str">
        <f t="shared" si="2"/>
        <v>A1201035</v>
      </c>
      <c r="B285" s="8" t="s">
        <v>424</v>
      </c>
      <c r="C285" s="8"/>
      <c r="D285" s="8" t="s">
        <v>425</v>
      </c>
    </row>
    <row r="286" spans="1:4" x14ac:dyDescent="0.2">
      <c r="A286" s="9" t="str">
        <f t="shared" si="2"/>
        <v>A1201036</v>
      </c>
      <c r="B286" s="8" t="s">
        <v>426</v>
      </c>
      <c r="C286" s="8"/>
      <c r="D286" s="8" t="s">
        <v>427</v>
      </c>
    </row>
    <row r="287" spans="1:4" x14ac:dyDescent="0.2">
      <c r="A287" s="9" t="str">
        <f t="shared" si="2"/>
        <v>A1201037</v>
      </c>
      <c r="B287" s="8" t="s">
        <v>428</v>
      </c>
      <c r="C287" s="8"/>
      <c r="D287" s="8" t="s">
        <v>429</v>
      </c>
    </row>
    <row r="288" spans="1:4" x14ac:dyDescent="0.2">
      <c r="A288" s="9" t="str">
        <f t="shared" si="2"/>
        <v>A1201038</v>
      </c>
      <c r="B288" s="8" t="s">
        <v>430</v>
      </c>
      <c r="C288" s="8"/>
      <c r="D288" s="8" t="s">
        <v>431</v>
      </c>
    </row>
    <row r="289" spans="1:4" x14ac:dyDescent="0.2">
      <c r="A289" s="9" t="str">
        <f t="shared" si="2"/>
        <v>A1201039</v>
      </c>
      <c r="B289" s="8" t="s">
        <v>432</v>
      </c>
      <c r="C289" s="8"/>
      <c r="D289" s="8" t="s">
        <v>433</v>
      </c>
    </row>
    <row r="290" spans="1:4" x14ac:dyDescent="0.2">
      <c r="A290" s="9" t="str">
        <f t="shared" si="2"/>
        <v>A1201040</v>
      </c>
      <c r="B290" s="8" t="s">
        <v>434</v>
      </c>
      <c r="C290" s="8"/>
      <c r="D290" s="8" t="s">
        <v>435</v>
      </c>
    </row>
    <row r="291" spans="1:4" x14ac:dyDescent="0.2">
      <c r="A291" s="9" t="str">
        <f t="shared" si="2"/>
        <v>A1201041</v>
      </c>
      <c r="B291" s="8" t="s">
        <v>436</v>
      </c>
      <c r="C291" s="8"/>
      <c r="D291" s="8" t="s">
        <v>437</v>
      </c>
    </row>
    <row r="292" spans="1:4" x14ac:dyDescent="0.2">
      <c r="A292" s="9" t="str">
        <f t="shared" si="2"/>
        <v>A1201042</v>
      </c>
      <c r="B292" s="8" t="s">
        <v>438</v>
      </c>
      <c r="C292" s="8"/>
      <c r="D292" s="8" t="s">
        <v>439</v>
      </c>
    </row>
    <row r="293" spans="1:4" x14ac:dyDescent="0.2">
      <c r="A293" s="9" t="str">
        <f t="shared" si="2"/>
        <v>A1201043</v>
      </c>
      <c r="B293" s="8" t="s">
        <v>440</v>
      </c>
      <c r="C293" s="8"/>
      <c r="D293" s="8" t="s">
        <v>441</v>
      </c>
    </row>
    <row r="294" spans="1:4" x14ac:dyDescent="0.2">
      <c r="A294" s="9" t="str">
        <f t="shared" si="2"/>
        <v>A1201044</v>
      </c>
      <c r="B294" s="8" t="s">
        <v>442</v>
      </c>
      <c r="C294" s="8"/>
      <c r="D294" s="8" t="s">
        <v>443</v>
      </c>
    </row>
    <row r="295" spans="1:4" x14ac:dyDescent="0.2">
      <c r="A295" s="9" t="str">
        <f t="shared" si="2"/>
        <v>A1201045</v>
      </c>
      <c r="B295" s="8" t="s">
        <v>444</v>
      </c>
      <c r="C295" s="8"/>
      <c r="D295" s="8" t="s">
        <v>445</v>
      </c>
    </row>
    <row r="296" spans="1:4" x14ac:dyDescent="0.2">
      <c r="A296" s="9" t="str">
        <f t="shared" si="2"/>
        <v>A1201046</v>
      </c>
      <c r="B296" s="8" t="s">
        <v>446</v>
      </c>
      <c r="C296" s="8"/>
      <c r="D296" s="8" t="s">
        <v>447</v>
      </c>
    </row>
    <row r="297" spans="1:4" x14ac:dyDescent="0.2">
      <c r="A297" s="9" t="str">
        <f t="shared" si="2"/>
        <v>A1201047</v>
      </c>
      <c r="B297" s="8" t="s">
        <v>448</v>
      </c>
      <c r="C297" s="8"/>
      <c r="D297" s="8" t="s">
        <v>449</v>
      </c>
    </row>
    <row r="298" spans="1:4" x14ac:dyDescent="0.2">
      <c r="A298" s="9" t="str">
        <f t="shared" si="2"/>
        <v>A1201048</v>
      </c>
      <c r="B298" s="8" t="s">
        <v>450</v>
      </c>
      <c r="C298" s="8"/>
      <c r="D298" s="8" t="s">
        <v>451</v>
      </c>
    </row>
    <row r="299" spans="1:4" x14ac:dyDescent="0.2">
      <c r="A299" s="9" t="str">
        <f t="shared" si="2"/>
        <v>A1201049</v>
      </c>
      <c r="B299" s="8" t="s">
        <v>452</v>
      </c>
      <c r="C299" s="8"/>
      <c r="D299" s="8" t="s">
        <v>453</v>
      </c>
    </row>
    <row r="300" spans="1:4" x14ac:dyDescent="0.2">
      <c r="A300" s="9" t="str">
        <f t="shared" si="2"/>
        <v>A1201050</v>
      </c>
      <c r="B300" s="8" t="s">
        <v>454</v>
      </c>
      <c r="C300" s="8"/>
      <c r="D300" s="8" t="s">
        <v>455</v>
      </c>
    </row>
    <row r="301" spans="1:4" x14ac:dyDescent="0.2">
      <c r="A301" s="9" t="str">
        <f t="shared" si="2"/>
        <v>A1202001</v>
      </c>
      <c r="B301" s="8" t="s">
        <v>456</v>
      </c>
      <c r="C301" s="8"/>
      <c r="D301" s="8" t="s">
        <v>457</v>
      </c>
    </row>
    <row r="302" spans="1:4" x14ac:dyDescent="0.2">
      <c r="A302" s="9" t="str">
        <f t="shared" si="2"/>
        <v>A1202001000</v>
      </c>
      <c r="B302" s="8" t="s">
        <v>456</v>
      </c>
      <c r="C302" s="8" t="s">
        <v>458</v>
      </c>
      <c r="D302" s="8" t="s">
        <v>3042</v>
      </c>
    </row>
    <row r="303" spans="1:4" x14ac:dyDescent="0.2">
      <c r="A303" s="9" t="str">
        <f t="shared" si="2"/>
        <v>A1202001001</v>
      </c>
      <c r="B303" s="8" t="s">
        <v>456</v>
      </c>
      <c r="C303" s="8" t="s">
        <v>176</v>
      </c>
      <c r="D303" s="8" t="s">
        <v>459</v>
      </c>
    </row>
    <row r="304" spans="1:4" x14ac:dyDescent="0.2">
      <c r="A304" s="9" t="str">
        <f t="shared" si="2"/>
        <v>A1202001002</v>
      </c>
      <c r="B304" s="8" t="s">
        <v>456</v>
      </c>
      <c r="C304" s="8" t="s">
        <v>177</v>
      </c>
      <c r="D304" s="8" t="s">
        <v>3043</v>
      </c>
    </row>
    <row r="305" spans="1:4" x14ac:dyDescent="0.2">
      <c r="A305" s="9" t="str">
        <f t="shared" si="2"/>
        <v>A1202001003</v>
      </c>
      <c r="B305" s="8" t="s">
        <v>456</v>
      </c>
      <c r="C305" s="8" t="s">
        <v>179</v>
      </c>
      <c r="D305" s="8" t="s">
        <v>3044</v>
      </c>
    </row>
    <row r="306" spans="1:4" x14ac:dyDescent="0.2">
      <c r="A306" s="9" t="str">
        <f t="shared" si="2"/>
        <v>A1202001004</v>
      </c>
      <c r="B306" s="8" t="s">
        <v>456</v>
      </c>
      <c r="C306" s="8" t="s">
        <v>181</v>
      </c>
      <c r="D306" s="8" t="s">
        <v>460</v>
      </c>
    </row>
    <row r="307" spans="1:4" ht="18" x14ac:dyDescent="0.2">
      <c r="A307" s="6" t="str">
        <f t="shared" si="2"/>
        <v>A1202001005</v>
      </c>
      <c r="B307" s="10" t="s">
        <v>456</v>
      </c>
      <c r="C307" s="11" t="s">
        <v>183</v>
      </c>
      <c r="D307" s="11" t="s">
        <v>461</v>
      </c>
    </row>
    <row r="308" spans="1:4" ht="18" x14ac:dyDescent="0.2">
      <c r="A308" s="6" t="str">
        <f t="shared" si="2"/>
        <v>A1202001006</v>
      </c>
      <c r="B308" s="6" t="s">
        <v>456</v>
      </c>
      <c r="C308" s="7" t="s">
        <v>185</v>
      </c>
      <c r="D308" s="7" t="s">
        <v>462</v>
      </c>
    </row>
    <row r="309" spans="1:4" ht="18" x14ac:dyDescent="0.2">
      <c r="A309" s="6" t="str">
        <f t="shared" si="2"/>
        <v>A1202001007</v>
      </c>
      <c r="B309" s="6" t="s">
        <v>456</v>
      </c>
      <c r="C309" s="7" t="s">
        <v>187</v>
      </c>
      <c r="D309" s="7" t="s">
        <v>463</v>
      </c>
    </row>
    <row r="310" spans="1:4" ht="18" x14ac:dyDescent="0.2">
      <c r="A310" s="6" t="str">
        <f t="shared" si="2"/>
        <v>A1202001008</v>
      </c>
      <c r="B310" s="6" t="s">
        <v>456</v>
      </c>
      <c r="C310" s="7" t="s">
        <v>189</v>
      </c>
      <c r="D310" s="7" t="s">
        <v>464</v>
      </c>
    </row>
    <row r="311" spans="1:4" ht="18" x14ac:dyDescent="0.2">
      <c r="A311" s="6" t="str">
        <f t="shared" si="2"/>
        <v>A1202001010</v>
      </c>
      <c r="B311" s="6" t="s">
        <v>456</v>
      </c>
      <c r="C311" s="7" t="s">
        <v>202</v>
      </c>
      <c r="D311" s="7" t="s">
        <v>465</v>
      </c>
    </row>
    <row r="312" spans="1:4" ht="18" x14ac:dyDescent="0.2">
      <c r="A312" s="6" t="str">
        <f t="shared" si="2"/>
        <v>A1202001012</v>
      </c>
      <c r="B312" s="6" t="s">
        <v>456</v>
      </c>
      <c r="C312" s="7" t="s">
        <v>206</v>
      </c>
      <c r="D312" s="7" t="s">
        <v>466</v>
      </c>
    </row>
    <row r="313" spans="1:4" ht="18" x14ac:dyDescent="0.2">
      <c r="A313" s="6" t="str">
        <f t="shared" si="2"/>
        <v>A1202001014</v>
      </c>
      <c r="B313" s="6" t="s">
        <v>456</v>
      </c>
      <c r="C313" s="7" t="s">
        <v>467</v>
      </c>
      <c r="D313" s="7" t="s">
        <v>3045</v>
      </c>
    </row>
    <row r="314" spans="1:4" ht="18" x14ac:dyDescent="0.2">
      <c r="A314" s="6" t="str">
        <f t="shared" si="2"/>
        <v>A1202002</v>
      </c>
      <c r="B314" s="6" t="s">
        <v>468</v>
      </c>
      <c r="C314" s="7"/>
      <c r="D314" s="7" t="s">
        <v>3046</v>
      </c>
    </row>
    <row r="315" spans="1:4" ht="18" x14ac:dyDescent="0.2">
      <c r="A315" s="6" t="str">
        <f t="shared" si="2"/>
        <v>A1202002000</v>
      </c>
      <c r="B315" s="6" t="s">
        <v>468</v>
      </c>
      <c r="C315" s="7" t="s">
        <v>458</v>
      </c>
      <c r="D315" s="7" t="s">
        <v>3047</v>
      </c>
    </row>
    <row r="316" spans="1:4" ht="18" x14ac:dyDescent="0.2">
      <c r="A316" s="6" t="str">
        <f t="shared" si="2"/>
        <v>A1202002001</v>
      </c>
      <c r="B316" s="6" t="s">
        <v>468</v>
      </c>
      <c r="C316" s="7" t="s">
        <v>176</v>
      </c>
      <c r="D316" s="7" t="s">
        <v>3048</v>
      </c>
    </row>
    <row r="317" spans="1:4" ht="18" x14ac:dyDescent="0.2">
      <c r="A317" s="6" t="str">
        <f t="shared" si="2"/>
        <v>A1202002002</v>
      </c>
      <c r="B317" s="6" t="s">
        <v>468</v>
      </c>
      <c r="C317" s="7" t="s">
        <v>177</v>
      </c>
      <c r="D317" s="7" t="s">
        <v>469</v>
      </c>
    </row>
    <row r="318" spans="1:4" ht="18" x14ac:dyDescent="0.2">
      <c r="A318" s="6" t="str">
        <f t="shared" si="2"/>
        <v>A1202002003</v>
      </c>
      <c r="B318" s="6" t="s">
        <v>468</v>
      </c>
      <c r="C318" s="7" t="s">
        <v>179</v>
      </c>
      <c r="D318" s="7" t="s">
        <v>3049</v>
      </c>
    </row>
    <row r="319" spans="1:4" ht="18" x14ac:dyDescent="0.2">
      <c r="A319" s="6" t="str">
        <f t="shared" si="2"/>
        <v>A1202002004</v>
      </c>
      <c r="B319" s="6" t="s">
        <v>468</v>
      </c>
      <c r="C319" s="7" t="s">
        <v>181</v>
      </c>
      <c r="D319" s="7" t="s">
        <v>3050</v>
      </c>
    </row>
    <row r="320" spans="1:4" ht="18" x14ac:dyDescent="0.2">
      <c r="A320" s="6" t="str">
        <f t="shared" si="2"/>
        <v>A1202002005</v>
      </c>
      <c r="B320" s="6" t="s">
        <v>468</v>
      </c>
      <c r="C320" s="7" t="s">
        <v>183</v>
      </c>
      <c r="D320" s="7" t="s">
        <v>3051</v>
      </c>
    </row>
    <row r="321" spans="1:4" ht="18" x14ac:dyDescent="0.2">
      <c r="A321" s="6" t="str">
        <f t="shared" si="2"/>
        <v>A1202002006</v>
      </c>
      <c r="B321" s="6" t="s">
        <v>468</v>
      </c>
      <c r="C321" s="7" t="s">
        <v>185</v>
      </c>
      <c r="D321" s="7" t="s">
        <v>3052</v>
      </c>
    </row>
    <row r="322" spans="1:4" ht="18" x14ac:dyDescent="0.2">
      <c r="A322" s="6" t="str">
        <f t="shared" si="2"/>
        <v>A1202002008</v>
      </c>
      <c r="B322" s="6" t="s">
        <v>468</v>
      </c>
      <c r="C322" s="7" t="s">
        <v>189</v>
      </c>
      <c r="D322" s="7" t="s">
        <v>3053</v>
      </c>
    </row>
    <row r="323" spans="1:4" ht="18" x14ac:dyDescent="0.2">
      <c r="A323" s="6" t="str">
        <f t="shared" si="2"/>
        <v>A1202002009</v>
      </c>
      <c r="B323" s="6" t="s">
        <v>468</v>
      </c>
      <c r="C323" s="7" t="s">
        <v>200</v>
      </c>
      <c r="D323" s="7" t="s">
        <v>3054</v>
      </c>
    </row>
    <row r="324" spans="1:4" ht="18" x14ac:dyDescent="0.2">
      <c r="A324" s="6" t="str">
        <f t="shared" si="2"/>
        <v>A1202002010</v>
      </c>
      <c r="B324" s="6" t="s">
        <v>468</v>
      </c>
      <c r="C324" s="7" t="s">
        <v>202</v>
      </c>
      <c r="D324" s="7" t="s">
        <v>3055</v>
      </c>
    </row>
    <row r="325" spans="1:4" ht="18" x14ac:dyDescent="0.2">
      <c r="A325" s="6" t="str">
        <f t="shared" ref="A325:A388" si="3">IF(C325="","A"&amp;B325,"A"&amp;B325&amp;C325)</f>
        <v>A1202002012</v>
      </c>
      <c r="B325" s="6" t="s">
        <v>468</v>
      </c>
      <c r="C325" s="7" t="s">
        <v>206</v>
      </c>
      <c r="D325" s="7" t="s">
        <v>470</v>
      </c>
    </row>
    <row r="326" spans="1:4" ht="18" x14ac:dyDescent="0.2">
      <c r="A326" s="6" t="str">
        <f t="shared" si="3"/>
        <v>A1202002014</v>
      </c>
      <c r="B326" s="6" t="s">
        <v>468</v>
      </c>
      <c r="C326" s="7" t="s">
        <v>467</v>
      </c>
      <c r="D326" s="7" t="s">
        <v>3056</v>
      </c>
    </row>
    <row r="327" spans="1:4" ht="18" x14ac:dyDescent="0.2">
      <c r="A327" s="6" t="str">
        <f t="shared" si="3"/>
        <v>A1202002015</v>
      </c>
      <c r="B327" s="6" t="s">
        <v>468</v>
      </c>
      <c r="C327" s="7" t="s">
        <v>471</v>
      </c>
      <c r="D327" s="7" t="s">
        <v>3057</v>
      </c>
    </row>
    <row r="328" spans="1:4" ht="18" x14ac:dyDescent="0.2">
      <c r="A328" s="6" t="str">
        <f t="shared" si="3"/>
        <v>A1202002017</v>
      </c>
      <c r="B328" s="6" t="s">
        <v>468</v>
      </c>
      <c r="C328" s="7" t="s">
        <v>472</v>
      </c>
      <c r="D328" s="7" t="s">
        <v>3058</v>
      </c>
    </row>
    <row r="329" spans="1:4" ht="18" x14ac:dyDescent="0.2">
      <c r="A329" s="6" t="str">
        <f t="shared" si="3"/>
        <v>A1202003</v>
      </c>
      <c r="B329" s="6" t="s">
        <v>473</v>
      </c>
      <c r="C329" s="7"/>
      <c r="D329" s="7" t="s">
        <v>3059</v>
      </c>
    </row>
    <row r="330" spans="1:4" ht="18" x14ac:dyDescent="0.2">
      <c r="A330" s="6" t="str">
        <f t="shared" si="3"/>
        <v>A1202003000</v>
      </c>
      <c r="B330" s="6" t="s">
        <v>473</v>
      </c>
      <c r="C330" s="7" t="s">
        <v>458</v>
      </c>
      <c r="D330" s="7" t="s">
        <v>3060</v>
      </c>
    </row>
    <row r="331" spans="1:4" ht="18" x14ac:dyDescent="0.2">
      <c r="A331" s="6" t="str">
        <f t="shared" si="3"/>
        <v>A1202003001</v>
      </c>
      <c r="B331" s="6" t="s">
        <v>473</v>
      </c>
      <c r="C331" s="7" t="s">
        <v>176</v>
      </c>
      <c r="D331" s="7" t="s">
        <v>3061</v>
      </c>
    </row>
    <row r="332" spans="1:4" ht="18" x14ac:dyDescent="0.2">
      <c r="A332" s="6" t="str">
        <f t="shared" si="3"/>
        <v>A1202003002</v>
      </c>
      <c r="B332" s="6" t="s">
        <v>473</v>
      </c>
      <c r="C332" s="7" t="s">
        <v>177</v>
      </c>
      <c r="D332" s="7" t="s">
        <v>474</v>
      </c>
    </row>
    <row r="333" spans="1:4" ht="18" x14ac:dyDescent="0.2">
      <c r="A333" s="6" t="str">
        <f t="shared" si="3"/>
        <v>A1202003003</v>
      </c>
      <c r="B333" s="6" t="s">
        <v>473</v>
      </c>
      <c r="C333" s="7" t="s">
        <v>179</v>
      </c>
      <c r="D333" s="7" t="s">
        <v>475</v>
      </c>
    </row>
    <row r="334" spans="1:4" ht="18" x14ac:dyDescent="0.2">
      <c r="A334" s="6" t="str">
        <f t="shared" si="3"/>
        <v>A1202003004</v>
      </c>
      <c r="B334" s="6" t="s">
        <v>473</v>
      </c>
      <c r="C334" s="7" t="s">
        <v>181</v>
      </c>
      <c r="D334" s="7" t="s">
        <v>3062</v>
      </c>
    </row>
    <row r="335" spans="1:4" ht="18" x14ac:dyDescent="0.2">
      <c r="A335" s="6" t="str">
        <f t="shared" si="3"/>
        <v>A1202003005</v>
      </c>
      <c r="B335" s="6" t="s">
        <v>473</v>
      </c>
      <c r="C335" s="7" t="s">
        <v>183</v>
      </c>
      <c r="D335" s="7" t="s">
        <v>3063</v>
      </c>
    </row>
    <row r="336" spans="1:4" ht="18" x14ac:dyDescent="0.2">
      <c r="A336" s="6" t="str">
        <f t="shared" si="3"/>
        <v>A1202003006</v>
      </c>
      <c r="B336" s="6" t="s">
        <v>473</v>
      </c>
      <c r="C336" s="7" t="s">
        <v>185</v>
      </c>
      <c r="D336" s="7" t="s">
        <v>3064</v>
      </c>
    </row>
    <row r="337" spans="1:4" ht="18" x14ac:dyDescent="0.2">
      <c r="A337" s="6" t="str">
        <f t="shared" si="3"/>
        <v>A1202003007</v>
      </c>
      <c r="B337" s="6" t="s">
        <v>473</v>
      </c>
      <c r="C337" s="7" t="s">
        <v>187</v>
      </c>
      <c r="D337" s="7" t="s">
        <v>3065</v>
      </c>
    </row>
    <row r="338" spans="1:4" ht="18" x14ac:dyDescent="0.2">
      <c r="A338" s="6" t="str">
        <f t="shared" si="3"/>
        <v>A1202003009</v>
      </c>
      <c r="B338" s="6" t="s">
        <v>473</v>
      </c>
      <c r="C338" s="7" t="s">
        <v>200</v>
      </c>
      <c r="D338" s="7" t="s">
        <v>3066</v>
      </c>
    </row>
    <row r="339" spans="1:4" ht="18" x14ac:dyDescent="0.2">
      <c r="A339" s="6" t="str">
        <f t="shared" si="3"/>
        <v>A1202003010</v>
      </c>
      <c r="B339" s="6" t="s">
        <v>473</v>
      </c>
      <c r="C339" s="7" t="s">
        <v>202</v>
      </c>
      <c r="D339" s="7" t="s">
        <v>3067</v>
      </c>
    </row>
    <row r="340" spans="1:4" ht="18" x14ac:dyDescent="0.2">
      <c r="A340" s="6" t="str">
        <f t="shared" si="3"/>
        <v>A1202003011</v>
      </c>
      <c r="B340" s="6" t="s">
        <v>473</v>
      </c>
      <c r="C340" s="7" t="s">
        <v>204</v>
      </c>
      <c r="D340" s="7" t="s">
        <v>3068</v>
      </c>
    </row>
    <row r="341" spans="1:4" ht="18" x14ac:dyDescent="0.2">
      <c r="A341" s="6" t="str">
        <f t="shared" si="3"/>
        <v>A1202003012</v>
      </c>
      <c r="B341" s="6" t="s">
        <v>473</v>
      </c>
      <c r="C341" s="7" t="s">
        <v>206</v>
      </c>
      <c r="D341" s="7" t="s">
        <v>3069</v>
      </c>
    </row>
    <row r="342" spans="1:4" ht="18" x14ac:dyDescent="0.2">
      <c r="A342" s="6" t="str">
        <f t="shared" si="3"/>
        <v>A1202003013</v>
      </c>
      <c r="B342" s="6" t="s">
        <v>473</v>
      </c>
      <c r="C342" s="7" t="s">
        <v>476</v>
      </c>
      <c r="D342" s="7" t="s">
        <v>3070</v>
      </c>
    </row>
    <row r="343" spans="1:4" ht="18" x14ac:dyDescent="0.2">
      <c r="A343" s="6" t="str">
        <f t="shared" si="3"/>
        <v>A1202003014</v>
      </c>
      <c r="B343" s="6" t="s">
        <v>473</v>
      </c>
      <c r="C343" s="7" t="s">
        <v>467</v>
      </c>
      <c r="D343" s="7" t="s">
        <v>3071</v>
      </c>
    </row>
    <row r="344" spans="1:4" ht="18" x14ac:dyDescent="0.2">
      <c r="A344" s="6" t="str">
        <f t="shared" si="3"/>
        <v>A1202003015</v>
      </c>
      <c r="B344" s="6" t="s">
        <v>473</v>
      </c>
      <c r="C344" s="7" t="s">
        <v>471</v>
      </c>
      <c r="D344" s="7" t="s">
        <v>477</v>
      </c>
    </row>
    <row r="345" spans="1:4" ht="18" x14ac:dyDescent="0.2">
      <c r="A345" s="6" t="str">
        <f t="shared" si="3"/>
        <v>A1202003016</v>
      </c>
      <c r="B345" s="6" t="s">
        <v>473</v>
      </c>
      <c r="C345" s="7" t="s">
        <v>478</v>
      </c>
      <c r="D345" s="7" t="s">
        <v>479</v>
      </c>
    </row>
    <row r="346" spans="1:4" ht="18" x14ac:dyDescent="0.2">
      <c r="A346" s="6" t="str">
        <f t="shared" si="3"/>
        <v>A1202003017</v>
      </c>
      <c r="B346" s="6" t="s">
        <v>473</v>
      </c>
      <c r="C346" s="7" t="s">
        <v>472</v>
      </c>
      <c r="D346" s="7" t="s">
        <v>3072</v>
      </c>
    </row>
    <row r="347" spans="1:4" ht="18" x14ac:dyDescent="0.2">
      <c r="A347" s="6" t="str">
        <f t="shared" si="3"/>
        <v>A1202003018</v>
      </c>
      <c r="B347" s="6" t="s">
        <v>473</v>
      </c>
      <c r="C347" s="7" t="s">
        <v>480</v>
      </c>
      <c r="D347" s="7" t="s">
        <v>3073</v>
      </c>
    </row>
    <row r="348" spans="1:4" ht="18" x14ac:dyDescent="0.2">
      <c r="A348" s="6" t="str">
        <f t="shared" si="3"/>
        <v>A1202003019</v>
      </c>
      <c r="B348" s="6" t="s">
        <v>473</v>
      </c>
      <c r="C348" s="7" t="s">
        <v>481</v>
      </c>
      <c r="D348" s="7" t="s">
        <v>482</v>
      </c>
    </row>
    <row r="349" spans="1:4" ht="18" x14ac:dyDescent="0.2">
      <c r="A349" s="6" t="str">
        <f t="shared" si="3"/>
        <v>A1202003020</v>
      </c>
      <c r="B349" s="6" t="s">
        <v>473</v>
      </c>
      <c r="C349" s="7" t="s">
        <v>483</v>
      </c>
      <c r="D349" s="7" t="s">
        <v>484</v>
      </c>
    </row>
    <row r="350" spans="1:4" ht="18" x14ac:dyDescent="0.2">
      <c r="A350" s="6" t="str">
        <f t="shared" si="3"/>
        <v>A1202003021</v>
      </c>
      <c r="B350" s="6" t="s">
        <v>473</v>
      </c>
      <c r="C350" s="7" t="s">
        <v>485</v>
      </c>
      <c r="D350" s="7" t="s">
        <v>486</v>
      </c>
    </row>
    <row r="351" spans="1:4" ht="18" x14ac:dyDescent="0.2">
      <c r="A351" s="6" t="str">
        <f t="shared" si="3"/>
        <v>A1202003022</v>
      </c>
      <c r="B351" s="6" t="s">
        <v>473</v>
      </c>
      <c r="C351" s="7" t="s">
        <v>487</v>
      </c>
      <c r="D351" s="7" t="s">
        <v>3074</v>
      </c>
    </row>
    <row r="352" spans="1:4" ht="18" x14ac:dyDescent="0.2">
      <c r="A352" s="6" t="str">
        <f t="shared" si="3"/>
        <v>A1202003023</v>
      </c>
      <c r="B352" s="6" t="s">
        <v>473</v>
      </c>
      <c r="C352" s="7" t="s">
        <v>488</v>
      </c>
      <c r="D352" s="7" t="s">
        <v>489</v>
      </c>
    </row>
    <row r="353" spans="1:4" ht="18" x14ac:dyDescent="0.2">
      <c r="A353" s="6" t="str">
        <f t="shared" si="3"/>
        <v>A1202003024</v>
      </c>
      <c r="B353" s="6" t="s">
        <v>473</v>
      </c>
      <c r="C353" s="7" t="s">
        <v>490</v>
      </c>
      <c r="D353" s="7" t="s">
        <v>491</v>
      </c>
    </row>
    <row r="354" spans="1:4" ht="18" x14ac:dyDescent="0.2">
      <c r="A354" s="6" t="str">
        <f t="shared" si="3"/>
        <v>A1202003025</v>
      </c>
      <c r="B354" s="6" t="s">
        <v>473</v>
      </c>
      <c r="C354" s="7" t="s">
        <v>492</v>
      </c>
      <c r="D354" s="7" t="s">
        <v>493</v>
      </c>
    </row>
    <row r="355" spans="1:4" ht="18" x14ac:dyDescent="0.2">
      <c r="A355" s="6" t="str">
        <f t="shared" si="3"/>
        <v>A1202003026</v>
      </c>
      <c r="B355" s="6" t="s">
        <v>473</v>
      </c>
      <c r="C355" s="7" t="s">
        <v>494</v>
      </c>
      <c r="D355" s="7" t="s">
        <v>3075</v>
      </c>
    </row>
    <row r="356" spans="1:4" ht="18" x14ac:dyDescent="0.2">
      <c r="A356" s="6" t="str">
        <f t="shared" si="3"/>
        <v>A1202003028</v>
      </c>
      <c r="B356" s="6" t="s">
        <v>473</v>
      </c>
      <c r="C356" s="7" t="s">
        <v>495</v>
      </c>
      <c r="D356" s="7" t="s">
        <v>3076</v>
      </c>
    </row>
    <row r="357" spans="1:4" ht="18" x14ac:dyDescent="0.2">
      <c r="A357" s="6" t="str">
        <f t="shared" si="3"/>
        <v>A1202003029</v>
      </c>
      <c r="B357" s="6" t="s">
        <v>473</v>
      </c>
      <c r="C357" s="7" t="s">
        <v>496</v>
      </c>
      <c r="D357" s="7" t="s">
        <v>3077</v>
      </c>
    </row>
    <row r="358" spans="1:4" ht="18" x14ac:dyDescent="0.2">
      <c r="A358" s="6" t="str">
        <f t="shared" si="3"/>
        <v>A1202003032</v>
      </c>
      <c r="B358" s="6" t="s">
        <v>473</v>
      </c>
      <c r="C358" s="7" t="s">
        <v>497</v>
      </c>
      <c r="D358" s="7" t="s">
        <v>3078</v>
      </c>
    </row>
    <row r="359" spans="1:4" ht="18" x14ac:dyDescent="0.2">
      <c r="A359" s="6" t="str">
        <f t="shared" si="3"/>
        <v>A1202003033</v>
      </c>
      <c r="B359" s="6" t="s">
        <v>473</v>
      </c>
      <c r="C359" s="7" t="s">
        <v>498</v>
      </c>
      <c r="D359" s="7" t="s">
        <v>499</v>
      </c>
    </row>
    <row r="360" spans="1:4" ht="18" x14ac:dyDescent="0.2">
      <c r="A360" s="6" t="str">
        <f t="shared" si="3"/>
        <v>A1202003034</v>
      </c>
      <c r="B360" s="6" t="s">
        <v>473</v>
      </c>
      <c r="C360" s="7" t="s">
        <v>500</v>
      </c>
      <c r="D360" s="7" t="s">
        <v>3079</v>
      </c>
    </row>
    <row r="361" spans="1:4" ht="18" x14ac:dyDescent="0.2">
      <c r="A361" s="6" t="str">
        <f t="shared" si="3"/>
        <v>A1202003035</v>
      </c>
      <c r="B361" s="8" t="s">
        <v>473</v>
      </c>
      <c r="C361" s="7" t="s">
        <v>501</v>
      </c>
      <c r="D361" s="7" t="s">
        <v>3080</v>
      </c>
    </row>
    <row r="362" spans="1:4" ht="18" x14ac:dyDescent="0.2">
      <c r="A362" s="6" t="str">
        <f t="shared" si="3"/>
        <v>A1202003036</v>
      </c>
      <c r="B362" s="6" t="s">
        <v>473</v>
      </c>
      <c r="C362" s="7" t="s">
        <v>502</v>
      </c>
      <c r="D362" s="7" t="s">
        <v>3081</v>
      </c>
    </row>
    <row r="363" spans="1:4" ht="18" x14ac:dyDescent="0.2">
      <c r="A363" s="6" t="str">
        <f t="shared" si="3"/>
        <v>A1202003037</v>
      </c>
      <c r="B363" s="6" t="s">
        <v>473</v>
      </c>
      <c r="C363" s="7" t="s">
        <v>503</v>
      </c>
      <c r="D363" s="7" t="s">
        <v>3082</v>
      </c>
    </row>
    <row r="364" spans="1:4" ht="18" x14ac:dyDescent="0.2">
      <c r="A364" s="6" t="str">
        <f t="shared" si="3"/>
        <v>A1202003038</v>
      </c>
      <c r="B364" s="6" t="s">
        <v>473</v>
      </c>
      <c r="C364" s="7" t="s">
        <v>504</v>
      </c>
      <c r="D364" s="7" t="s">
        <v>505</v>
      </c>
    </row>
    <row r="365" spans="1:4" ht="18" x14ac:dyDescent="0.2">
      <c r="A365" s="6" t="str">
        <f t="shared" si="3"/>
        <v>A1202003039</v>
      </c>
      <c r="B365" s="6" t="s">
        <v>473</v>
      </c>
      <c r="C365" s="7" t="s">
        <v>506</v>
      </c>
      <c r="D365" s="7" t="s">
        <v>507</v>
      </c>
    </row>
    <row r="366" spans="1:4" ht="18" x14ac:dyDescent="0.2">
      <c r="A366" s="6" t="str">
        <f t="shared" si="3"/>
        <v>A1202003040</v>
      </c>
      <c r="B366" s="6" t="s">
        <v>473</v>
      </c>
      <c r="C366" s="7" t="s">
        <v>508</v>
      </c>
      <c r="D366" s="7" t="s">
        <v>3083</v>
      </c>
    </row>
    <row r="367" spans="1:4" ht="18" x14ac:dyDescent="0.2">
      <c r="A367" s="6" t="str">
        <f t="shared" si="3"/>
        <v>A1202003041</v>
      </c>
      <c r="B367" s="6" t="s">
        <v>473</v>
      </c>
      <c r="C367" s="7" t="s">
        <v>509</v>
      </c>
      <c r="D367" s="7" t="s">
        <v>510</v>
      </c>
    </row>
    <row r="368" spans="1:4" ht="18" x14ac:dyDescent="0.2">
      <c r="A368" s="6" t="str">
        <f t="shared" si="3"/>
        <v>A1202003042</v>
      </c>
      <c r="B368" s="6" t="s">
        <v>473</v>
      </c>
      <c r="C368" s="7" t="s">
        <v>511</v>
      </c>
      <c r="D368" s="7" t="s">
        <v>3084</v>
      </c>
    </row>
    <row r="369" spans="1:4" ht="18" x14ac:dyDescent="0.2">
      <c r="A369" s="6" t="str">
        <f t="shared" si="3"/>
        <v>A1202003043</v>
      </c>
      <c r="B369" s="6" t="s">
        <v>473</v>
      </c>
      <c r="C369" s="7" t="s">
        <v>512</v>
      </c>
      <c r="D369" s="7" t="s">
        <v>3085</v>
      </c>
    </row>
    <row r="370" spans="1:4" ht="18" x14ac:dyDescent="0.2">
      <c r="A370" s="6" t="str">
        <f t="shared" si="3"/>
        <v>A1202003044</v>
      </c>
      <c r="B370" s="6" t="s">
        <v>473</v>
      </c>
      <c r="C370" s="7" t="s">
        <v>513</v>
      </c>
      <c r="D370" s="7" t="s">
        <v>514</v>
      </c>
    </row>
    <row r="371" spans="1:4" ht="18" x14ac:dyDescent="0.2">
      <c r="A371" s="6" t="str">
        <f t="shared" si="3"/>
        <v>A1202003045</v>
      </c>
      <c r="B371" s="6" t="s">
        <v>473</v>
      </c>
      <c r="C371" s="7" t="s">
        <v>515</v>
      </c>
      <c r="D371" s="7" t="s">
        <v>516</v>
      </c>
    </row>
    <row r="372" spans="1:4" ht="18" x14ac:dyDescent="0.2">
      <c r="A372" s="6" t="str">
        <f t="shared" si="3"/>
        <v>A1202003046</v>
      </c>
      <c r="B372" s="6" t="s">
        <v>473</v>
      </c>
      <c r="C372" s="7" t="s">
        <v>517</v>
      </c>
      <c r="D372" s="7" t="s">
        <v>3086</v>
      </c>
    </row>
    <row r="373" spans="1:4" ht="18" x14ac:dyDescent="0.2">
      <c r="A373" s="6" t="str">
        <f t="shared" si="3"/>
        <v>A1202003047</v>
      </c>
      <c r="B373" s="6" t="s">
        <v>473</v>
      </c>
      <c r="C373" s="7" t="s">
        <v>518</v>
      </c>
      <c r="D373" s="7" t="s">
        <v>3087</v>
      </c>
    </row>
    <row r="374" spans="1:4" ht="18" x14ac:dyDescent="0.2">
      <c r="A374" s="6" t="str">
        <f t="shared" si="3"/>
        <v>A1202003048</v>
      </c>
      <c r="B374" s="6" t="s">
        <v>473</v>
      </c>
      <c r="C374" s="7" t="s">
        <v>519</v>
      </c>
      <c r="D374" s="7" t="s">
        <v>3088</v>
      </c>
    </row>
    <row r="375" spans="1:4" ht="18" x14ac:dyDescent="0.2">
      <c r="A375" s="6" t="str">
        <f t="shared" si="3"/>
        <v>A1202004</v>
      </c>
      <c r="B375" s="6" t="s">
        <v>520</v>
      </c>
      <c r="C375" s="7"/>
      <c r="D375" s="7" t="s">
        <v>3089</v>
      </c>
    </row>
    <row r="376" spans="1:4" ht="18" x14ac:dyDescent="0.2">
      <c r="A376" s="6" t="str">
        <f t="shared" si="3"/>
        <v>A1202004000</v>
      </c>
      <c r="B376" s="6" t="s">
        <v>520</v>
      </c>
      <c r="C376" s="7" t="s">
        <v>458</v>
      </c>
      <c r="D376" s="7" t="s">
        <v>3090</v>
      </c>
    </row>
    <row r="377" spans="1:4" ht="18" x14ac:dyDescent="0.2">
      <c r="A377" s="6" t="str">
        <f t="shared" si="3"/>
        <v>A1202004001</v>
      </c>
      <c r="B377" s="6" t="s">
        <v>520</v>
      </c>
      <c r="C377" s="7" t="s">
        <v>176</v>
      </c>
      <c r="D377" s="7" t="s">
        <v>3091</v>
      </c>
    </row>
    <row r="378" spans="1:4" ht="18" x14ac:dyDescent="0.2">
      <c r="A378" s="6" t="str">
        <f t="shared" si="3"/>
        <v>A1202004002</v>
      </c>
      <c r="B378" s="6" t="s">
        <v>520</v>
      </c>
      <c r="C378" s="7" t="s">
        <v>177</v>
      </c>
      <c r="D378" s="7" t="s">
        <v>3092</v>
      </c>
    </row>
    <row r="379" spans="1:4" ht="18" x14ac:dyDescent="0.2">
      <c r="A379" s="6" t="str">
        <f t="shared" si="3"/>
        <v>A1202004003</v>
      </c>
      <c r="B379" s="6" t="s">
        <v>520</v>
      </c>
      <c r="C379" s="7" t="s">
        <v>179</v>
      </c>
      <c r="D379" s="7" t="s">
        <v>3093</v>
      </c>
    </row>
    <row r="380" spans="1:4" ht="18" x14ac:dyDescent="0.2">
      <c r="A380" s="6" t="str">
        <f t="shared" si="3"/>
        <v>A1202004004</v>
      </c>
      <c r="B380" s="6" t="s">
        <v>520</v>
      </c>
      <c r="C380" s="7" t="s">
        <v>181</v>
      </c>
      <c r="D380" s="7" t="s">
        <v>3094</v>
      </c>
    </row>
    <row r="381" spans="1:4" ht="18" x14ac:dyDescent="0.2">
      <c r="A381" s="6" t="str">
        <f t="shared" si="3"/>
        <v>A1202004005</v>
      </c>
      <c r="B381" s="6" t="s">
        <v>520</v>
      </c>
      <c r="C381" s="7" t="s">
        <v>183</v>
      </c>
      <c r="D381" s="7" t="s">
        <v>521</v>
      </c>
    </row>
    <row r="382" spans="1:4" ht="18" x14ac:dyDescent="0.2">
      <c r="A382" s="6" t="str">
        <f t="shared" si="3"/>
        <v>A1202004006</v>
      </c>
      <c r="B382" s="6" t="s">
        <v>520</v>
      </c>
      <c r="C382" s="7" t="s">
        <v>185</v>
      </c>
      <c r="D382" s="7" t="s">
        <v>3095</v>
      </c>
    </row>
    <row r="383" spans="1:4" ht="18" x14ac:dyDescent="0.2">
      <c r="A383" s="6" t="str">
        <f t="shared" si="3"/>
        <v>A1202004007</v>
      </c>
      <c r="B383" s="6" t="s">
        <v>520</v>
      </c>
      <c r="C383" s="7" t="s">
        <v>187</v>
      </c>
      <c r="D383" s="7" t="s">
        <v>3096</v>
      </c>
    </row>
    <row r="384" spans="1:4" ht="18" x14ac:dyDescent="0.2">
      <c r="A384" s="6" t="str">
        <f t="shared" si="3"/>
        <v>A1202004008</v>
      </c>
      <c r="B384" s="6" t="s">
        <v>520</v>
      </c>
      <c r="C384" s="7" t="s">
        <v>189</v>
      </c>
      <c r="D384" s="7" t="s">
        <v>3097</v>
      </c>
    </row>
    <row r="385" spans="1:4" ht="18" x14ac:dyDescent="0.2">
      <c r="A385" s="6" t="str">
        <f t="shared" si="3"/>
        <v>A1202004009</v>
      </c>
      <c r="B385" s="6" t="s">
        <v>520</v>
      </c>
      <c r="C385" s="7" t="s">
        <v>200</v>
      </c>
      <c r="D385" s="7" t="s">
        <v>3098</v>
      </c>
    </row>
    <row r="386" spans="1:4" ht="18" x14ac:dyDescent="0.2">
      <c r="A386" s="6" t="str">
        <f t="shared" si="3"/>
        <v>A1202004010</v>
      </c>
      <c r="B386" s="6" t="s">
        <v>520</v>
      </c>
      <c r="C386" s="7" t="s">
        <v>202</v>
      </c>
      <c r="D386" s="7" t="s">
        <v>522</v>
      </c>
    </row>
    <row r="387" spans="1:4" ht="18" x14ac:dyDescent="0.2">
      <c r="A387" s="6" t="str">
        <f t="shared" si="3"/>
        <v>A1202004011</v>
      </c>
      <c r="B387" s="6" t="s">
        <v>520</v>
      </c>
      <c r="C387" s="7" t="s">
        <v>204</v>
      </c>
      <c r="D387" s="7" t="s">
        <v>523</v>
      </c>
    </row>
    <row r="388" spans="1:4" ht="18" x14ac:dyDescent="0.2">
      <c r="A388" s="6" t="str">
        <f t="shared" si="3"/>
        <v>A1202004012</v>
      </c>
      <c r="B388" s="6" t="s">
        <v>520</v>
      </c>
      <c r="C388" s="7" t="s">
        <v>206</v>
      </c>
      <c r="D388" s="7" t="s">
        <v>524</v>
      </c>
    </row>
    <row r="389" spans="1:4" ht="18" x14ac:dyDescent="0.2">
      <c r="A389" s="6" t="str">
        <f t="shared" ref="A389:A450" si="4">IF(C389="","A"&amp;B389,"A"&amp;B389&amp;C389)</f>
        <v>A1202004013</v>
      </c>
      <c r="B389" s="6" t="s">
        <v>520</v>
      </c>
      <c r="C389" s="7" t="s">
        <v>476</v>
      </c>
      <c r="D389" s="7" t="s">
        <v>525</v>
      </c>
    </row>
    <row r="390" spans="1:4" ht="18" x14ac:dyDescent="0.2">
      <c r="A390" s="6" t="str">
        <f t="shared" si="4"/>
        <v>A1202004014</v>
      </c>
      <c r="B390" s="6" t="s">
        <v>520</v>
      </c>
      <c r="C390" s="7" t="s">
        <v>467</v>
      </c>
      <c r="D390" s="7" t="s">
        <v>526</v>
      </c>
    </row>
    <row r="391" spans="1:4" ht="18" x14ac:dyDescent="0.2">
      <c r="A391" s="6" t="str">
        <f t="shared" si="4"/>
        <v>A1202004016</v>
      </c>
      <c r="B391" s="6" t="s">
        <v>520</v>
      </c>
      <c r="C391" s="7" t="s">
        <v>478</v>
      </c>
      <c r="D391" s="7" t="s">
        <v>3099</v>
      </c>
    </row>
    <row r="392" spans="1:4" ht="18" x14ac:dyDescent="0.2">
      <c r="A392" s="6" t="str">
        <f t="shared" si="4"/>
        <v>A1202004017</v>
      </c>
      <c r="B392" s="6" t="s">
        <v>520</v>
      </c>
      <c r="C392" s="7" t="s">
        <v>472</v>
      </c>
      <c r="D392" s="7" t="s">
        <v>3100</v>
      </c>
    </row>
    <row r="393" spans="1:4" ht="18" x14ac:dyDescent="0.2">
      <c r="A393" s="6" t="str">
        <f t="shared" si="4"/>
        <v>A1202004018</v>
      </c>
      <c r="B393" s="6" t="s">
        <v>520</v>
      </c>
      <c r="C393" s="7" t="s">
        <v>480</v>
      </c>
      <c r="D393" s="7" t="s">
        <v>3101</v>
      </c>
    </row>
    <row r="394" spans="1:4" ht="18" x14ac:dyDescent="0.2">
      <c r="A394" s="6" t="str">
        <f t="shared" si="4"/>
        <v>A1202004019</v>
      </c>
      <c r="B394" s="6" t="s">
        <v>520</v>
      </c>
      <c r="C394" s="7" t="s">
        <v>481</v>
      </c>
      <c r="D394" s="7" t="s">
        <v>3102</v>
      </c>
    </row>
    <row r="395" spans="1:4" ht="18" x14ac:dyDescent="0.2">
      <c r="A395" s="6" t="str">
        <f t="shared" si="4"/>
        <v>A1202004020</v>
      </c>
      <c r="B395" s="6" t="s">
        <v>520</v>
      </c>
      <c r="C395" s="7" t="s">
        <v>483</v>
      </c>
      <c r="D395" s="7" t="s">
        <v>3103</v>
      </c>
    </row>
    <row r="396" spans="1:4" ht="18" x14ac:dyDescent="0.2">
      <c r="A396" s="6" t="str">
        <f t="shared" si="4"/>
        <v>A1202005</v>
      </c>
      <c r="B396" s="6" t="s">
        <v>527</v>
      </c>
      <c r="C396" s="7"/>
      <c r="D396" s="7" t="s">
        <v>3104</v>
      </c>
    </row>
    <row r="397" spans="1:4" ht="18" x14ac:dyDescent="0.2">
      <c r="A397" s="6" t="str">
        <f t="shared" si="4"/>
        <v>A1202005000</v>
      </c>
      <c r="B397" s="6" t="s">
        <v>527</v>
      </c>
      <c r="C397" s="7" t="s">
        <v>458</v>
      </c>
      <c r="D397" s="7" t="s">
        <v>3105</v>
      </c>
    </row>
    <row r="398" spans="1:4" ht="18" x14ac:dyDescent="0.2">
      <c r="A398" s="6" t="str">
        <f t="shared" si="4"/>
        <v>A1202005001</v>
      </c>
      <c r="B398" s="6" t="s">
        <v>527</v>
      </c>
      <c r="C398" s="7" t="s">
        <v>176</v>
      </c>
      <c r="D398" s="7" t="s">
        <v>528</v>
      </c>
    </row>
    <row r="399" spans="1:4" ht="18" x14ac:dyDescent="0.2">
      <c r="A399" s="6" t="str">
        <f t="shared" si="4"/>
        <v>A1202005002</v>
      </c>
      <c r="B399" s="6" t="s">
        <v>527</v>
      </c>
      <c r="C399" s="7" t="s">
        <v>177</v>
      </c>
      <c r="D399" s="7" t="s">
        <v>3106</v>
      </c>
    </row>
    <row r="400" spans="1:4" ht="18" x14ac:dyDescent="0.2">
      <c r="A400" s="6" t="str">
        <f t="shared" si="4"/>
        <v>A1202005003</v>
      </c>
      <c r="B400" s="6" t="s">
        <v>527</v>
      </c>
      <c r="C400" s="7" t="s">
        <v>179</v>
      </c>
      <c r="D400" s="7" t="s">
        <v>3107</v>
      </c>
    </row>
    <row r="401" spans="1:4" ht="18" x14ac:dyDescent="0.2">
      <c r="A401" s="6" t="str">
        <f t="shared" si="4"/>
        <v>A1202005004</v>
      </c>
      <c r="B401" s="6" t="s">
        <v>527</v>
      </c>
      <c r="C401" s="7" t="s">
        <v>181</v>
      </c>
      <c r="D401" s="7" t="s">
        <v>529</v>
      </c>
    </row>
    <row r="402" spans="1:4" ht="18" x14ac:dyDescent="0.2">
      <c r="A402" s="6" t="str">
        <f t="shared" si="4"/>
        <v>A1202005005</v>
      </c>
      <c r="B402" s="6" t="s">
        <v>527</v>
      </c>
      <c r="C402" s="7" t="s">
        <v>183</v>
      </c>
      <c r="D402" s="7" t="s">
        <v>3108</v>
      </c>
    </row>
    <row r="403" spans="1:4" ht="18" x14ac:dyDescent="0.2">
      <c r="A403" s="6" t="str">
        <f t="shared" si="4"/>
        <v>A1202005006</v>
      </c>
      <c r="B403" s="6" t="s">
        <v>527</v>
      </c>
      <c r="C403" s="7" t="s">
        <v>185</v>
      </c>
      <c r="D403" s="7" t="s">
        <v>3109</v>
      </c>
    </row>
    <row r="404" spans="1:4" ht="18" x14ac:dyDescent="0.2">
      <c r="A404" s="6" t="str">
        <f t="shared" si="4"/>
        <v>A1202005007</v>
      </c>
      <c r="B404" s="6" t="s">
        <v>527</v>
      </c>
      <c r="C404" s="7" t="s">
        <v>187</v>
      </c>
      <c r="D404" s="7" t="s">
        <v>3110</v>
      </c>
    </row>
    <row r="405" spans="1:4" ht="18" x14ac:dyDescent="0.2">
      <c r="A405" s="6" t="str">
        <f t="shared" si="4"/>
        <v>A1202005008</v>
      </c>
      <c r="B405" s="6" t="s">
        <v>527</v>
      </c>
      <c r="C405" s="7" t="s">
        <v>189</v>
      </c>
      <c r="D405" s="7" t="s">
        <v>3111</v>
      </c>
    </row>
    <row r="406" spans="1:4" ht="18" x14ac:dyDescent="0.2">
      <c r="A406" s="6" t="str">
        <f t="shared" si="4"/>
        <v>A1202005009</v>
      </c>
      <c r="B406" s="6" t="s">
        <v>527</v>
      </c>
      <c r="C406" s="7" t="s">
        <v>200</v>
      </c>
      <c r="D406" s="7" t="s">
        <v>3112</v>
      </c>
    </row>
    <row r="407" spans="1:4" ht="18" x14ac:dyDescent="0.2">
      <c r="A407" s="6" t="str">
        <f t="shared" si="4"/>
        <v>A1202005011</v>
      </c>
      <c r="B407" s="6" t="s">
        <v>527</v>
      </c>
      <c r="C407" s="7" t="s">
        <v>204</v>
      </c>
      <c r="D407" s="7" t="s">
        <v>3113</v>
      </c>
    </row>
    <row r="408" spans="1:4" ht="18" x14ac:dyDescent="0.2">
      <c r="A408" s="6" t="str">
        <f t="shared" si="4"/>
        <v>A1202005012</v>
      </c>
      <c r="B408" s="6" t="s">
        <v>527</v>
      </c>
      <c r="C408" s="7" t="s">
        <v>206</v>
      </c>
      <c r="D408" s="7" t="s">
        <v>3114</v>
      </c>
    </row>
    <row r="409" spans="1:4" ht="18" x14ac:dyDescent="0.2">
      <c r="A409" s="6" t="str">
        <f t="shared" si="4"/>
        <v>A1202005013</v>
      </c>
      <c r="B409" s="6" t="s">
        <v>527</v>
      </c>
      <c r="C409" s="7" t="s">
        <v>476</v>
      </c>
      <c r="D409" s="7" t="s">
        <v>3115</v>
      </c>
    </row>
    <row r="410" spans="1:4" ht="18" x14ac:dyDescent="0.2">
      <c r="A410" s="6" t="str">
        <f t="shared" si="4"/>
        <v>A1202005014</v>
      </c>
      <c r="B410" s="6" t="s">
        <v>527</v>
      </c>
      <c r="C410" s="7" t="s">
        <v>467</v>
      </c>
      <c r="D410" s="7" t="s">
        <v>530</v>
      </c>
    </row>
    <row r="411" spans="1:4" ht="18" x14ac:dyDescent="0.2">
      <c r="A411" s="6" t="str">
        <f t="shared" si="4"/>
        <v>A1202005015</v>
      </c>
      <c r="B411" s="6" t="s">
        <v>527</v>
      </c>
      <c r="C411" s="7" t="s">
        <v>471</v>
      </c>
      <c r="D411" s="7" t="s">
        <v>531</v>
      </c>
    </row>
    <row r="412" spans="1:4" ht="18" x14ac:dyDescent="0.2">
      <c r="A412" s="6" t="str">
        <f t="shared" si="4"/>
        <v>A1202005016</v>
      </c>
      <c r="B412" s="6" t="s">
        <v>527</v>
      </c>
      <c r="C412" s="7" t="s">
        <v>478</v>
      </c>
      <c r="D412" s="7" t="s">
        <v>532</v>
      </c>
    </row>
    <row r="413" spans="1:4" ht="18" x14ac:dyDescent="0.2">
      <c r="A413" s="6" t="str">
        <f t="shared" si="4"/>
        <v>A1202005017</v>
      </c>
      <c r="B413" s="6" t="s">
        <v>527</v>
      </c>
      <c r="C413" s="7" t="s">
        <v>472</v>
      </c>
      <c r="D413" s="7" t="s">
        <v>533</v>
      </c>
    </row>
    <row r="414" spans="1:4" ht="18" x14ac:dyDescent="0.2">
      <c r="A414" s="6" t="str">
        <f t="shared" si="4"/>
        <v>A1202005018</v>
      </c>
      <c r="B414" s="6" t="s">
        <v>527</v>
      </c>
      <c r="C414" s="7" t="s">
        <v>480</v>
      </c>
      <c r="D414" s="7" t="s">
        <v>3116</v>
      </c>
    </row>
    <row r="415" spans="1:4" ht="18" x14ac:dyDescent="0.2">
      <c r="A415" s="6" t="str">
        <f t="shared" si="4"/>
        <v>A1202005019</v>
      </c>
      <c r="B415" s="6" t="s">
        <v>527</v>
      </c>
      <c r="C415" s="7" t="s">
        <v>481</v>
      </c>
      <c r="D415" s="7" t="s">
        <v>3117</v>
      </c>
    </row>
    <row r="416" spans="1:4" ht="18" x14ac:dyDescent="0.2">
      <c r="A416" s="6" t="str">
        <f t="shared" si="4"/>
        <v>A1202005020</v>
      </c>
      <c r="B416" s="6" t="s">
        <v>527</v>
      </c>
      <c r="C416" s="7" t="s">
        <v>483</v>
      </c>
      <c r="D416" s="7" t="s">
        <v>3118</v>
      </c>
    </row>
    <row r="417" spans="1:4" ht="18" x14ac:dyDescent="0.2">
      <c r="A417" s="6" t="str">
        <f t="shared" si="4"/>
        <v>A1202005021</v>
      </c>
      <c r="B417" s="6" t="s">
        <v>527</v>
      </c>
      <c r="C417" s="7" t="s">
        <v>485</v>
      </c>
      <c r="D417" s="7" t="s">
        <v>534</v>
      </c>
    </row>
    <row r="418" spans="1:4" ht="18" x14ac:dyDescent="0.2">
      <c r="A418" s="6" t="str">
        <f t="shared" si="4"/>
        <v>A1202005022</v>
      </c>
      <c r="B418" s="6" t="s">
        <v>527</v>
      </c>
      <c r="C418" s="7" t="s">
        <v>487</v>
      </c>
      <c r="D418" s="7" t="s">
        <v>3119</v>
      </c>
    </row>
    <row r="419" spans="1:4" ht="18" x14ac:dyDescent="0.2">
      <c r="A419" s="6" t="str">
        <f t="shared" si="4"/>
        <v>A1202005023</v>
      </c>
      <c r="B419" s="6" t="s">
        <v>527</v>
      </c>
      <c r="C419" s="7" t="s">
        <v>488</v>
      </c>
      <c r="D419" s="7" t="s">
        <v>3120</v>
      </c>
    </row>
    <row r="420" spans="1:4" ht="18" x14ac:dyDescent="0.2">
      <c r="A420" s="6" t="str">
        <f t="shared" si="4"/>
        <v>A1202005024</v>
      </c>
      <c r="B420" s="6" t="s">
        <v>527</v>
      </c>
      <c r="C420" s="7" t="s">
        <v>490</v>
      </c>
      <c r="D420" s="7" t="s">
        <v>3121</v>
      </c>
    </row>
    <row r="421" spans="1:4" ht="18" x14ac:dyDescent="0.2">
      <c r="A421" s="6" t="str">
        <f t="shared" si="4"/>
        <v>A1202005025</v>
      </c>
      <c r="B421" s="6" t="s">
        <v>527</v>
      </c>
      <c r="C421" s="7" t="s">
        <v>492</v>
      </c>
      <c r="D421" s="7" t="s">
        <v>535</v>
      </c>
    </row>
    <row r="422" spans="1:4" ht="18" x14ac:dyDescent="0.2">
      <c r="A422" s="6" t="str">
        <f t="shared" si="4"/>
        <v>A1202006</v>
      </c>
      <c r="B422" s="6" t="s">
        <v>536</v>
      </c>
      <c r="C422" s="7"/>
      <c r="D422" s="7" t="s">
        <v>3122</v>
      </c>
    </row>
    <row r="423" spans="1:4" ht="18" x14ac:dyDescent="0.2">
      <c r="A423" s="6" t="str">
        <f t="shared" si="4"/>
        <v>A1202006000</v>
      </c>
      <c r="B423" s="6" t="s">
        <v>536</v>
      </c>
      <c r="C423" s="7" t="s">
        <v>458</v>
      </c>
      <c r="D423" s="7" t="s">
        <v>3123</v>
      </c>
    </row>
    <row r="424" spans="1:4" ht="18" x14ac:dyDescent="0.2">
      <c r="A424" s="6" t="str">
        <f t="shared" si="4"/>
        <v>A1202006001</v>
      </c>
      <c r="B424" s="6" t="s">
        <v>536</v>
      </c>
      <c r="C424" s="7" t="s">
        <v>176</v>
      </c>
      <c r="D424" s="7" t="s">
        <v>3124</v>
      </c>
    </row>
    <row r="425" spans="1:4" ht="18" x14ac:dyDescent="0.2">
      <c r="A425" s="6" t="str">
        <f t="shared" si="4"/>
        <v>A1202006002</v>
      </c>
      <c r="B425" s="6" t="s">
        <v>536</v>
      </c>
      <c r="C425" s="7" t="s">
        <v>177</v>
      </c>
      <c r="D425" s="7" t="s">
        <v>3125</v>
      </c>
    </row>
    <row r="426" spans="1:4" ht="18" x14ac:dyDescent="0.2">
      <c r="A426" s="6" t="str">
        <f t="shared" si="4"/>
        <v>A1202006003</v>
      </c>
      <c r="B426" s="6" t="s">
        <v>536</v>
      </c>
      <c r="C426" s="7" t="s">
        <v>179</v>
      </c>
      <c r="D426" s="7" t="s">
        <v>3126</v>
      </c>
    </row>
    <row r="427" spans="1:4" ht="18" x14ac:dyDescent="0.2">
      <c r="A427" s="6" t="str">
        <f t="shared" si="4"/>
        <v>A1202006004</v>
      </c>
      <c r="B427" s="6" t="s">
        <v>536</v>
      </c>
      <c r="C427" s="7" t="s">
        <v>181</v>
      </c>
      <c r="D427" s="7" t="s">
        <v>3127</v>
      </c>
    </row>
    <row r="428" spans="1:4" ht="18" x14ac:dyDescent="0.2">
      <c r="A428" s="6" t="str">
        <f t="shared" si="4"/>
        <v>A1202006005</v>
      </c>
      <c r="B428" s="6" t="s">
        <v>536</v>
      </c>
      <c r="C428" s="7" t="s">
        <v>183</v>
      </c>
      <c r="D428" s="7" t="s">
        <v>3128</v>
      </c>
    </row>
    <row r="429" spans="1:4" ht="18" x14ac:dyDescent="0.2">
      <c r="A429" s="6" t="str">
        <f t="shared" si="4"/>
        <v>A1202006006</v>
      </c>
      <c r="B429" s="6" t="s">
        <v>536</v>
      </c>
      <c r="C429" s="7" t="s">
        <v>185</v>
      </c>
      <c r="D429" s="7" t="s">
        <v>3129</v>
      </c>
    </row>
    <row r="430" spans="1:4" ht="18" x14ac:dyDescent="0.2">
      <c r="A430" s="6" t="str">
        <f t="shared" si="4"/>
        <v>A1202006007</v>
      </c>
      <c r="B430" s="6" t="s">
        <v>536</v>
      </c>
      <c r="C430" s="7" t="s">
        <v>187</v>
      </c>
      <c r="D430" s="7" t="s">
        <v>3130</v>
      </c>
    </row>
    <row r="431" spans="1:4" ht="18" x14ac:dyDescent="0.2">
      <c r="A431" s="6" t="str">
        <f t="shared" si="4"/>
        <v>A1202006008</v>
      </c>
      <c r="B431" s="6" t="s">
        <v>536</v>
      </c>
      <c r="C431" s="7" t="s">
        <v>189</v>
      </c>
      <c r="D431" s="7" t="s">
        <v>3131</v>
      </c>
    </row>
    <row r="432" spans="1:4" ht="18" x14ac:dyDescent="0.2">
      <c r="A432" s="6" t="str">
        <f t="shared" si="4"/>
        <v>A1202006009</v>
      </c>
      <c r="B432" s="6" t="s">
        <v>536</v>
      </c>
      <c r="C432" s="7" t="s">
        <v>200</v>
      </c>
      <c r="D432" s="7" t="s">
        <v>3132</v>
      </c>
    </row>
    <row r="433" spans="1:4" ht="18" x14ac:dyDescent="0.2">
      <c r="A433" s="6" t="str">
        <f t="shared" si="4"/>
        <v>A1202006010</v>
      </c>
      <c r="B433" s="6" t="s">
        <v>536</v>
      </c>
      <c r="C433" s="7" t="s">
        <v>202</v>
      </c>
      <c r="D433" s="7" t="s">
        <v>3133</v>
      </c>
    </row>
    <row r="434" spans="1:4" ht="18" x14ac:dyDescent="0.2">
      <c r="A434" s="6" t="str">
        <f t="shared" si="4"/>
        <v>A1202006011</v>
      </c>
      <c r="B434" s="6" t="s">
        <v>536</v>
      </c>
      <c r="C434" s="7" t="s">
        <v>204</v>
      </c>
      <c r="D434" s="7" t="s">
        <v>3134</v>
      </c>
    </row>
    <row r="435" spans="1:4" ht="18" x14ac:dyDescent="0.2">
      <c r="A435" s="6" t="str">
        <f t="shared" si="4"/>
        <v>A1202006012</v>
      </c>
      <c r="B435" s="6" t="s">
        <v>536</v>
      </c>
      <c r="C435" s="7" t="s">
        <v>206</v>
      </c>
      <c r="D435" s="7" t="s">
        <v>3135</v>
      </c>
    </row>
    <row r="436" spans="1:4" ht="18" x14ac:dyDescent="0.2">
      <c r="A436" s="6" t="str">
        <f t="shared" si="4"/>
        <v>A1202006013</v>
      </c>
      <c r="B436" s="6" t="s">
        <v>536</v>
      </c>
      <c r="C436" s="7" t="s">
        <v>476</v>
      </c>
      <c r="D436" s="7" t="s">
        <v>537</v>
      </c>
    </row>
    <row r="437" spans="1:4" ht="18" x14ac:dyDescent="0.2">
      <c r="A437" s="6" t="str">
        <f t="shared" si="4"/>
        <v>A1202006015</v>
      </c>
      <c r="B437" s="6" t="s">
        <v>536</v>
      </c>
      <c r="C437" s="7" t="s">
        <v>471</v>
      </c>
      <c r="D437" s="7" t="s">
        <v>3136</v>
      </c>
    </row>
    <row r="438" spans="1:4" ht="18" x14ac:dyDescent="0.2">
      <c r="A438" s="6" t="str">
        <f t="shared" si="4"/>
        <v>A1202006016</v>
      </c>
      <c r="B438" s="6" t="s">
        <v>536</v>
      </c>
      <c r="C438" s="7" t="s">
        <v>478</v>
      </c>
      <c r="D438" s="7" t="s">
        <v>3137</v>
      </c>
    </row>
    <row r="439" spans="1:4" ht="18" x14ac:dyDescent="0.2">
      <c r="A439" s="6" t="str">
        <f t="shared" si="4"/>
        <v>A1202006017</v>
      </c>
      <c r="B439" s="6" t="s">
        <v>536</v>
      </c>
      <c r="C439" s="7" t="s">
        <v>472</v>
      </c>
      <c r="D439" s="7" t="s">
        <v>3138</v>
      </c>
    </row>
    <row r="440" spans="1:4" ht="18" x14ac:dyDescent="0.2">
      <c r="A440" s="6" t="str">
        <f t="shared" si="4"/>
        <v>A1202006018</v>
      </c>
      <c r="B440" s="6" t="s">
        <v>536</v>
      </c>
      <c r="C440" s="7" t="s">
        <v>480</v>
      </c>
      <c r="D440" s="7" t="s">
        <v>3139</v>
      </c>
    </row>
    <row r="441" spans="1:4" ht="18" x14ac:dyDescent="0.2">
      <c r="A441" s="6" t="str">
        <f t="shared" si="4"/>
        <v>A1202007</v>
      </c>
      <c r="B441" s="6" t="s">
        <v>538</v>
      </c>
      <c r="C441" s="7"/>
      <c r="D441" s="7" t="s">
        <v>3140</v>
      </c>
    </row>
    <row r="442" spans="1:4" ht="18" x14ac:dyDescent="0.2">
      <c r="A442" s="6" t="str">
        <f t="shared" si="4"/>
        <v>A1202007000</v>
      </c>
      <c r="B442" s="6" t="s">
        <v>538</v>
      </c>
      <c r="C442" s="7" t="s">
        <v>458</v>
      </c>
      <c r="D442" s="7" t="s">
        <v>3141</v>
      </c>
    </row>
    <row r="443" spans="1:4" ht="18" x14ac:dyDescent="0.2">
      <c r="A443" s="6" t="str">
        <f t="shared" si="4"/>
        <v>A1202007001</v>
      </c>
      <c r="B443" s="6" t="s">
        <v>538</v>
      </c>
      <c r="C443" s="7" t="s">
        <v>176</v>
      </c>
      <c r="D443" s="7" t="s">
        <v>3142</v>
      </c>
    </row>
    <row r="444" spans="1:4" ht="18" x14ac:dyDescent="0.2">
      <c r="A444" s="6" t="str">
        <f t="shared" si="4"/>
        <v>A1202007002</v>
      </c>
      <c r="B444" s="6" t="s">
        <v>538</v>
      </c>
      <c r="C444" s="7" t="s">
        <v>177</v>
      </c>
      <c r="D444" s="7" t="s">
        <v>3143</v>
      </c>
    </row>
    <row r="445" spans="1:4" ht="18" x14ac:dyDescent="0.2">
      <c r="A445" s="6" t="str">
        <f t="shared" si="4"/>
        <v>A1202007003</v>
      </c>
      <c r="B445" s="6" t="s">
        <v>538</v>
      </c>
      <c r="C445" s="7" t="s">
        <v>179</v>
      </c>
      <c r="D445" s="7" t="s">
        <v>3144</v>
      </c>
    </row>
    <row r="446" spans="1:4" ht="18" x14ac:dyDescent="0.2">
      <c r="A446" s="6" t="str">
        <f t="shared" si="4"/>
        <v>A1202007004</v>
      </c>
      <c r="B446" s="6" t="s">
        <v>538</v>
      </c>
      <c r="C446" s="7" t="s">
        <v>181</v>
      </c>
      <c r="D446" s="7" t="s">
        <v>539</v>
      </c>
    </row>
    <row r="447" spans="1:4" ht="18" x14ac:dyDescent="0.2">
      <c r="A447" s="6" t="str">
        <f t="shared" si="4"/>
        <v>A1202007005</v>
      </c>
      <c r="B447" s="6" t="s">
        <v>538</v>
      </c>
      <c r="C447" s="7" t="s">
        <v>183</v>
      </c>
      <c r="D447" s="7" t="s">
        <v>540</v>
      </c>
    </row>
    <row r="448" spans="1:4" ht="18" x14ac:dyDescent="0.2">
      <c r="A448" s="6" t="str">
        <f t="shared" si="4"/>
        <v>A1202007006</v>
      </c>
      <c r="B448" s="6" t="s">
        <v>538</v>
      </c>
      <c r="C448" s="7" t="s">
        <v>185</v>
      </c>
      <c r="D448" s="7" t="s">
        <v>541</v>
      </c>
    </row>
    <row r="449" spans="1:4" ht="18" x14ac:dyDescent="0.2">
      <c r="A449" s="6" t="str">
        <f t="shared" si="4"/>
        <v>A1202007007</v>
      </c>
      <c r="B449" s="6" t="s">
        <v>538</v>
      </c>
      <c r="C449" s="7" t="s">
        <v>187</v>
      </c>
      <c r="D449" s="7" t="s">
        <v>542</v>
      </c>
    </row>
    <row r="450" spans="1:4" ht="18" x14ac:dyDescent="0.2">
      <c r="A450" s="6" t="str">
        <f t="shared" si="4"/>
        <v>A1202007008</v>
      </c>
      <c r="B450" s="6" t="s">
        <v>538</v>
      </c>
      <c r="C450" s="7" t="s">
        <v>189</v>
      </c>
      <c r="D450" s="7" t="s">
        <v>3145</v>
      </c>
    </row>
    <row r="451" spans="1:4" ht="18" x14ac:dyDescent="0.2">
      <c r="A451" s="6" t="str">
        <f>IF(C451="","A"&amp;B451,"A"&amp;B451&amp;C451)</f>
        <v>A1202007009</v>
      </c>
      <c r="B451" s="6" t="s">
        <v>538</v>
      </c>
      <c r="C451" s="7" t="s">
        <v>200</v>
      </c>
      <c r="D451" s="7" t="s">
        <v>3146</v>
      </c>
    </row>
    <row r="452" spans="1:4" ht="18" x14ac:dyDescent="0.2">
      <c r="A452" s="6" t="str">
        <f>IF(C452="","A"&amp;B452,"A"&amp;B452&amp;C452)</f>
        <v>A1202007010</v>
      </c>
      <c r="B452" s="6" t="s">
        <v>538</v>
      </c>
      <c r="C452" s="7" t="s">
        <v>202</v>
      </c>
      <c r="D452" s="7" t="s">
        <v>3147</v>
      </c>
    </row>
    <row r="453" spans="1:4" ht="18" x14ac:dyDescent="0.2">
      <c r="A453" s="6" t="str">
        <f>IF(C453="","A"&amp;B453,"A"&amp;B453&amp;C453)</f>
        <v>A1202007011</v>
      </c>
      <c r="B453" s="6" t="s">
        <v>538</v>
      </c>
      <c r="C453" s="7" t="s">
        <v>204</v>
      </c>
      <c r="D453" s="7" t="s">
        <v>3148</v>
      </c>
    </row>
    <row r="454" spans="1:4" ht="18" x14ac:dyDescent="0.2">
      <c r="A454" s="6" t="str">
        <f t="shared" ref="A454:A517" si="5">IF(C454="","A"&amp;B454,"A"&amp;B454&amp;C454)</f>
        <v>A1202008</v>
      </c>
      <c r="B454" s="6" t="s">
        <v>543</v>
      </c>
      <c r="C454" s="7"/>
      <c r="D454" s="7" t="s">
        <v>3149</v>
      </c>
    </row>
    <row r="455" spans="1:4" ht="18" x14ac:dyDescent="0.2">
      <c r="A455" s="6" t="str">
        <f t="shared" si="5"/>
        <v>A1202008000</v>
      </c>
      <c r="B455" s="6" t="s">
        <v>543</v>
      </c>
      <c r="C455" s="7" t="s">
        <v>458</v>
      </c>
      <c r="D455" s="7" t="s">
        <v>3150</v>
      </c>
    </row>
    <row r="456" spans="1:4" ht="18" x14ac:dyDescent="0.2">
      <c r="A456" s="6" t="str">
        <f t="shared" si="5"/>
        <v>A1202008001</v>
      </c>
      <c r="B456" s="6" t="s">
        <v>543</v>
      </c>
      <c r="C456" s="7" t="s">
        <v>176</v>
      </c>
      <c r="D456" s="7" t="s">
        <v>544</v>
      </c>
    </row>
    <row r="457" spans="1:4" ht="18" x14ac:dyDescent="0.2">
      <c r="A457" s="6" t="str">
        <f t="shared" si="5"/>
        <v>A1202008002</v>
      </c>
      <c r="B457" s="6" t="s">
        <v>543</v>
      </c>
      <c r="C457" s="7" t="s">
        <v>177</v>
      </c>
      <c r="D457" s="7" t="s">
        <v>3151</v>
      </c>
    </row>
    <row r="458" spans="1:4" ht="18" x14ac:dyDescent="0.2">
      <c r="A458" s="6" t="str">
        <f t="shared" si="5"/>
        <v>A1202008003</v>
      </c>
      <c r="B458" s="6" t="s">
        <v>543</v>
      </c>
      <c r="C458" s="7" t="s">
        <v>179</v>
      </c>
      <c r="D458" s="7" t="s">
        <v>545</v>
      </c>
    </row>
    <row r="459" spans="1:4" ht="18" x14ac:dyDescent="0.2">
      <c r="A459" s="6" t="str">
        <f t="shared" si="5"/>
        <v>A1202008005</v>
      </c>
      <c r="B459" s="6" t="s">
        <v>543</v>
      </c>
      <c r="C459" s="7" t="s">
        <v>183</v>
      </c>
      <c r="D459" s="7" t="s">
        <v>3152</v>
      </c>
    </row>
    <row r="460" spans="1:4" ht="18" x14ac:dyDescent="0.2">
      <c r="A460" s="6" t="str">
        <f t="shared" si="5"/>
        <v>A1202008006</v>
      </c>
      <c r="B460" s="6" t="s">
        <v>543</v>
      </c>
      <c r="C460" s="7" t="s">
        <v>185</v>
      </c>
      <c r="D460" s="7" t="s">
        <v>3153</v>
      </c>
    </row>
    <row r="461" spans="1:4" ht="18" x14ac:dyDescent="0.2">
      <c r="A461" s="6" t="str">
        <f t="shared" si="5"/>
        <v>A1202008007</v>
      </c>
      <c r="B461" s="6" t="s">
        <v>543</v>
      </c>
      <c r="C461" s="7" t="s">
        <v>187</v>
      </c>
      <c r="D461" s="7" t="s">
        <v>3154</v>
      </c>
    </row>
    <row r="462" spans="1:4" ht="18" x14ac:dyDescent="0.2">
      <c r="A462" s="6" t="str">
        <f t="shared" si="5"/>
        <v>A1202008008</v>
      </c>
      <c r="B462" s="6" t="s">
        <v>543</v>
      </c>
      <c r="C462" s="7" t="s">
        <v>189</v>
      </c>
      <c r="D462" s="7" t="s">
        <v>3155</v>
      </c>
    </row>
    <row r="463" spans="1:4" ht="18" x14ac:dyDescent="0.2">
      <c r="A463" s="6" t="str">
        <f t="shared" si="5"/>
        <v>A1202008009</v>
      </c>
      <c r="B463" s="6" t="s">
        <v>543</v>
      </c>
      <c r="C463" s="7" t="s">
        <v>200</v>
      </c>
      <c r="D463" s="7" t="s">
        <v>3156</v>
      </c>
    </row>
    <row r="464" spans="1:4" ht="18" x14ac:dyDescent="0.2">
      <c r="A464" s="6" t="str">
        <f t="shared" si="5"/>
        <v>A1202008010</v>
      </c>
      <c r="B464" s="6" t="s">
        <v>543</v>
      </c>
      <c r="C464" s="7" t="s">
        <v>202</v>
      </c>
      <c r="D464" s="7" t="s">
        <v>3157</v>
      </c>
    </row>
    <row r="465" spans="1:4" ht="18" x14ac:dyDescent="0.2">
      <c r="A465" s="6" t="str">
        <f t="shared" si="5"/>
        <v>A1202008011</v>
      </c>
      <c r="B465" s="6" t="s">
        <v>543</v>
      </c>
      <c r="C465" s="7" t="s">
        <v>204</v>
      </c>
      <c r="D465" s="7" t="s">
        <v>3158</v>
      </c>
    </row>
    <row r="466" spans="1:4" ht="18" x14ac:dyDescent="0.2">
      <c r="A466" s="6" t="str">
        <f t="shared" si="5"/>
        <v>A1202008012</v>
      </c>
      <c r="B466" s="6" t="s">
        <v>543</v>
      </c>
      <c r="C466" s="7" t="s">
        <v>206</v>
      </c>
      <c r="D466" s="7" t="s">
        <v>3159</v>
      </c>
    </row>
    <row r="467" spans="1:4" ht="18" x14ac:dyDescent="0.2">
      <c r="A467" s="6" t="str">
        <f t="shared" si="5"/>
        <v>A1202008013</v>
      </c>
      <c r="B467" s="6" t="s">
        <v>543</v>
      </c>
      <c r="C467" s="7" t="s">
        <v>476</v>
      </c>
      <c r="D467" s="7" t="s">
        <v>546</v>
      </c>
    </row>
    <row r="468" spans="1:4" ht="18" x14ac:dyDescent="0.2">
      <c r="A468" s="6" t="str">
        <f t="shared" si="5"/>
        <v>A1202008014</v>
      </c>
      <c r="B468" s="6" t="s">
        <v>543</v>
      </c>
      <c r="C468" s="7" t="s">
        <v>467</v>
      </c>
      <c r="D468" s="7" t="s">
        <v>3160</v>
      </c>
    </row>
    <row r="469" spans="1:4" ht="18" x14ac:dyDescent="0.2">
      <c r="A469" s="6" t="str">
        <f t="shared" si="5"/>
        <v>A1202008015</v>
      </c>
      <c r="B469" s="6" t="s">
        <v>543</v>
      </c>
      <c r="C469" s="7" t="s">
        <v>471</v>
      </c>
      <c r="D469" s="7" t="s">
        <v>547</v>
      </c>
    </row>
    <row r="470" spans="1:4" ht="18" x14ac:dyDescent="0.2">
      <c r="A470" s="6" t="str">
        <f t="shared" si="5"/>
        <v>A1202008016</v>
      </c>
      <c r="B470" s="6" t="s">
        <v>543</v>
      </c>
      <c r="C470" s="7" t="s">
        <v>478</v>
      </c>
      <c r="D470" s="7" t="s">
        <v>3161</v>
      </c>
    </row>
    <row r="471" spans="1:4" ht="18" x14ac:dyDescent="0.2">
      <c r="A471" s="6" t="str">
        <f t="shared" si="5"/>
        <v>A1202008017</v>
      </c>
      <c r="B471" s="6" t="s">
        <v>543</v>
      </c>
      <c r="C471" s="7" t="s">
        <v>472</v>
      </c>
      <c r="D471" s="7" t="s">
        <v>3162</v>
      </c>
    </row>
    <row r="472" spans="1:4" ht="18" x14ac:dyDescent="0.2">
      <c r="A472" s="6" t="str">
        <f t="shared" si="5"/>
        <v>A1202008018</v>
      </c>
      <c r="B472" s="6" t="s">
        <v>543</v>
      </c>
      <c r="C472" s="7" t="s">
        <v>480</v>
      </c>
      <c r="D472" s="7" t="s">
        <v>3163</v>
      </c>
    </row>
    <row r="473" spans="1:4" ht="18" x14ac:dyDescent="0.2">
      <c r="A473" s="6" t="str">
        <f t="shared" si="5"/>
        <v>A1202008019</v>
      </c>
      <c r="B473" s="6" t="s">
        <v>543</v>
      </c>
      <c r="C473" s="7" t="s">
        <v>481</v>
      </c>
      <c r="D473" s="7" t="s">
        <v>548</v>
      </c>
    </row>
    <row r="474" spans="1:4" ht="18" x14ac:dyDescent="0.2">
      <c r="A474" s="6" t="str">
        <f t="shared" si="5"/>
        <v>A1202008021</v>
      </c>
      <c r="B474" s="6" t="s">
        <v>543</v>
      </c>
      <c r="C474" s="7" t="s">
        <v>485</v>
      </c>
      <c r="D474" s="7" t="s">
        <v>549</v>
      </c>
    </row>
    <row r="475" spans="1:4" ht="18" x14ac:dyDescent="0.2">
      <c r="A475" s="6" t="str">
        <f t="shared" si="5"/>
        <v>A1202008022</v>
      </c>
      <c r="B475" s="6" t="s">
        <v>543</v>
      </c>
      <c r="C475" s="7" t="s">
        <v>487</v>
      </c>
      <c r="D475" s="7" t="s">
        <v>3164</v>
      </c>
    </row>
    <row r="476" spans="1:4" ht="18" x14ac:dyDescent="0.2">
      <c r="A476" s="6" t="str">
        <f t="shared" si="5"/>
        <v>A1202008023</v>
      </c>
      <c r="B476" s="6" t="s">
        <v>543</v>
      </c>
      <c r="C476" s="7" t="s">
        <v>488</v>
      </c>
      <c r="D476" s="7" t="s">
        <v>550</v>
      </c>
    </row>
    <row r="477" spans="1:4" ht="18" x14ac:dyDescent="0.2">
      <c r="A477" s="6" t="str">
        <f t="shared" si="5"/>
        <v>A1202008024</v>
      </c>
      <c r="B477" s="6" t="s">
        <v>543</v>
      </c>
      <c r="C477" s="7" t="s">
        <v>490</v>
      </c>
      <c r="D477" s="7" t="s">
        <v>551</v>
      </c>
    </row>
    <row r="478" spans="1:4" ht="18" x14ac:dyDescent="0.2">
      <c r="A478" s="6" t="str">
        <f t="shared" si="5"/>
        <v>A1202008025</v>
      </c>
      <c r="B478" s="6" t="s">
        <v>543</v>
      </c>
      <c r="C478" s="7" t="s">
        <v>492</v>
      </c>
      <c r="D478" s="7" t="s">
        <v>552</v>
      </c>
    </row>
    <row r="479" spans="1:4" ht="18" x14ac:dyDescent="0.2">
      <c r="A479" s="6" t="str">
        <f t="shared" si="5"/>
        <v>A1202008026</v>
      </c>
      <c r="B479" s="6" t="s">
        <v>543</v>
      </c>
      <c r="C479" s="7" t="s">
        <v>494</v>
      </c>
      <c r="D479" s="7" t="s">
        <v>553</v>
      </c>
    </row>
    <row r="480" spans="1:4" ht="18" x14ac:dyDescent="0.2">
      <c r="A480" s="6" t="str">
        <f t="shared" si="5"/>
        <v>A1202008027</v>
      </c>
      <c r="B480" s="6" t="s">
        <v>543</v>
      </c>
      <c r="C480" s="7" t="s">
        <v>554</v>
      </c>
      <c r="D480" s="7" t="s">
        <v>555</v>
      </c>
    </row>
    <row r="481" spans="1:4" ht="18" x14ac:dyDescent="0.2">
      <c r="A481" s="6" t="str">
        <f t="shared" si="5"/>
        <v>A1202008028</v>
      </c>
      <c r="B481" s="6" t="s">
        <v>543</v>
      </c>
      <c r="C481" s="7" t="s">
        <v>495</v>
      </c>
      <c r="D481" s="7" t="s">
        <v>556</v>
      </c>
    </row>
    <row r="482" spans="1:4" ht="18" x14ac:dyDescent="0.2">
      <c r="A482" s="6" t="str">
        <f t="shared" si="5"/>
        <v>A1203001</v>
      </c>
      <c r="B482" s="6" t="s">
        <v>557</v>
      </c>
      <c r="C482" s="7"/>
      <c r="D482" s="7" t="s">
        <v>3165</v>
      </c>
    </row>
    <row r="483" spans="1:4" ht="18" x14ac:dyDescent="0.2">
      <c r="A483" s="6" t="str">
        <f t="shared" si="5"/>
        <v>A1203001000</v>
      </c>
      <c r="B483" s="6" t="s">
        <v>557</v>
      </c>
      <c r="C483" s="7" t="s">
        <v>458</v>
      </c>
      <c r="D483" s="7" t="s">
        <v>3166</v>
      </c>
    </row>
    <row r="484" spans="1:4" ht="18" x14ac:dyDescent="0.2">
      <c r="A484" s="6" t="str">
        <f t="shared" si="5"/>
        <v>A1203001001</v>
      </c>
      <c r="B484" s="6" t="s">
        <v>557</v>
      </c>
      <c r="C484" s="7" t="s">
        <v>176</v>
      </c>
      <c r="D484" s="7" t="s">
        <v>558</v>
      </c>
    </row>
    <row r="485" spans="1:4" ht="18" x14ac:dyDescent="0.2">
      <c r="A485" s="6" t="str">
        <f t="shared" si="5"/>
        <v>A1203001002</v>
      </c>
      <c r="B485" s="6" t="s">
        <v>557</v>
      </c>
      <c r="C485" s="7" t="s">
        <v>177</v>
      </c>
      <c r="D485" s="7" t="s">
        <v>559</v>
      </c>
    </row>
    <row r="486" spans="1:4" ht="18" x14ac:dyDescent="0.2">
      <c r="A486" s="6" t="str">
        <f t="shared" si="5"/>
        <v>A1203001003</v>
      </c>
      <c r="B486" s="6" t="s">
        <v>557</v>
      </c>
      <c r="C486" s="7" t="s">
        <v>179</v>
      </c>
      <c r="D486" s="7" t="s">
        <v>560</v>
      </c>
    </row>
    <row r="487" spans="1:4" ht="18" x14ac:dyDescent="0.2">
      <c r="A487" s="6" t="str">
        <f t="shared" si="5"/>
        <v>A1203001004</v>
      </c>
      <c r="B487" s="6" t="s">
        <v>557</v>
      </c>
      <c r="C487" s="7" t="s">
        <v>181</v>
      </c>
      <c r="D487" s="7" t="s">
        <v>561</v>
      </c>
    </row>
    <row r="488" spans="1:4" ht="18" x14ac:dyDescent="0.2">
      <c r="A488" s="6" t="str">
        <f t="shared" si="5"/>
        <v>A1203002</v>
      </c>
      <c r="B488" s="6" t="s">
        <v>562</v>
      </c>
      <c r="C488" s="7"/>
      <c r="D488" s="7" t="s">
        <v>3167</v>
      </c>
    </row>
    <row r="489" spans="1:4" ht="18" x14ac:dyDescent="0.2">
      <c r="A489" s="6" t="str">
        <f t="shared" si="5"/>
        <v>A1203002000</v>
      </c>
      <c r="B489" s="6" t="s">
        <v>562</v>
      </c>
      <c r="C489" s="7" t="s">
        <v>458</v>
      </c>
      <c r="D489" s="7" t="s">
        <v>3168</v>
      </c>
    </row>
    <row r="490" spans="1:4" ht="18" x14ac:dyDescent="0.2">
      <c r="A490" s="6" t="str">
        <f t="shared" si="5"/>
        <v>A1203002001</v>
      </c>
      <c r="B490" s="6" t="s">
        <v>562</v>
      </c>
      <c r="C490" s="7" t="s">
        <v>176</v>
      </c>
      <c r="D490" s="7" t="s">
        <v>3169</v>
      </c>
    </row>
    <row r="491" spans="1:4" ht="18" x14ac:dyDescent="0.2">
      <c r="A491" s="6" t="str">
        <f t="shared" si="5"/>
        <v>A1203002002</v>
      </c>
      <c r="B491" s="6" t="s">
        <v>562</v>
      </c>
      <c r="C491" s="7" t="s">
        <v>177</v>
      </c>
      <c r="D491" s="7" t="s">
        <v>563</v>
      </c>
    </row>
    <row r="492" spans="1:4" ht="18" x14ac:dyDescent="0.2">
      <c r="A492" s="6" t="str">
        <f t="shared" si="5"/>
        <v>A1203002003</v>
      </c>
      <c r="B492" s="6" t="s">
        <v>562</v>
      </c>
      <c r="C492" s="7" t="s">
        <v>179</v>
      </c>
      <c r="D492" s="7" t="s">
        <v>564</v>
      </c>
    </row>
    <row r="493" spans="1:4" ht="18" x14ac:dyDescent="0.2">
      <c r="A493" s="6" t="str">
        <f t="shared" si="5"/>
        <v>A1203002004</v>
      </c>
      <c r="B493" s="6" t="s">
        <v>562</v>
      </c>
      <c r="C493" s="7" t="s">
        <v>181</v>
      </c>
      <c r="D493" s="7" t="s">
        <v>565</v>
      </c>
    </row>
    <row r="494" spans="1:4" ht="18" x14ac:dyDescent="0.2">
      <c r="A494" s="6" t="str">
        <f t="shared" si="5"/>
        <v>A1203002005</v>
      </c>
      <c r="B494" s="6" t="s">
        <v>562</v>
      </c>
      <c r="C494" s="7" t="s">
        <v>183</v>
      </c>
      <c r="D494" s="7" t="s">
        <v>566</v>
      </c>
    </row>
    <row r="495" spans="1:4" ht="18" x14ac:dyDescent="0.2">
      <c r="A495" s="6" t="str">
        <f t="shared" si="5"/>
        <v>A1203002006</v>
      </c>
      <c r="B495" s="6" t="s">
        <v>562</v>
      </c>
      <c r="C495" s="7" t="s">
        <v>185</v>
      </c>
      <c r="D495" s="7" t="s">
        <v>567</v>
      </c>
    </row>
    <row r="496" spans="1:4" ht="18" x14ac:dyDescent="0.2">
      <c r="A496" s="6" t="str">
        <f t="shared" si="5"/>
        <v>A1203003</v>
      </c>
      <c r="B496" s="6" t="s">
        <v>568</v>
      </c>
      <c r="C496" s="7"/>
      <c r="D496" s="7" t="s">
        <v>3170</v>
      </c>
    </row>
    <row r="497" spans="1:4" ht="18" x14ac:dyDescent="0.2">
      <c r="A497" s="6" t="str">
        <f t="shared" si="5"/>
        <v>A1203003000</v>
      </c>
      <c r="B497" s="6" t="s">
        <v>568</v>
      </c>
      <c r="C497" s="7" t="s">
        <v>458</v>
      </c>
      <c r="D497" s="7" t="s">
        <v>3171</v>
      </c>
    </row>
    <row r="498" spans="1:4" ht="18" x14ac:dyDescent="0.2">
      <c r="A498" s="6" t="str">
        <f t="shared" si="5"/>
        <v>A1203003001</v>
      </c>
      <c r="B498" s="6" t="s">
        <v>568</v>
      </c>
      <c r="C498" s="7" t="s">
        <v>176</v>
      </c>
      <c r="D498" s="7" t="s">
        <v>569</v>
      </c>
    </row>
    <row r="499" spans="1:4" ht="18" x14ac:dyDescent="0.2">
      <c r="A499" s="6" t="str">
        <f t="shared" si="5"/>
        <v>A1203003002</v>
      </c>
      <c r="B499" s="6" t="s">
        <v>568</v>
      </c>
      <c r="C499" s="7" t="s">
        <v>177</v>
      </c>
      <c r="D499" s="7" t="s">
        <v>570</v>
      </c>
    </row>
    <row r="500" spans="1:4" ht="18" x14ac:dyDescent="0.2">
      <c r="A500" s="6" t="str">
        <f t="shared" si="5"/>
        <v>A1203003003</v>
      </c>
      <c r="B500" s="6" t="s">
        <v>568</v>
      </c>
      <c r="C500" s="7" t="s">
        <v>179</v>
      </c>
      <c r="D500" s="7" t="s">
        <v>571</v>
      </c>
    </row>
    <row r="501" spans="1:4" ht="18" x14ac:dyDescent="0.2">
      <c r="A501" s="6" t="str">
        <f t="shared" si="5"/>
        <v>A1203003004</v>
      </c>
      <c r="B501" s="6" t="s">
        <v>568</v>
      </c>
      <c r="C501" s="7" t="s">
        <v>181</v>
      </c>
      <c r="D501" s="7" t="s">
        <v>572</v>
      </c>
    </row>
    <row r="502" spans="1:4" ht="18" x14ac:dyDescent="0.2">
      <c r="A502" s="6" t="str">
        <f t="shared" si="5"/>
        <v>A1203003005</v>
      </c>
      <c r="B502" s="6" t="s">
        <v>568</v>
      </c>
      <c r="C502" s="7" t="s">
        <v>183</v>
      </c>
      <c r="D502" s="7" t="s">
        <v>573</v>
      </c>
    </row>
    <row r="503" spans="1:4" ht="18" x14ac:dyDescent="0.2">
      <c r="A503" s="6" t="str">
        <f t="shared" si="5"/>
        <v>A1203003006</v>
      </c>
      <c r="B503" s="6" t="s">
        <v>568</v>
      </c>
      <c r="C503" s="7" t="s">
        <v>185</v>
      </c>
      <c r="D503" s="7" t="s">
        <v>3172</v>
      </c>
    </row>
    <row r="504" spans="1:4" ht="18" x14ac:dyDescent="0.2">
      <c r="A504" s="6" t="str">
        <f t="shared" si="5"/>
        <v>A1203003007</v>
      </c>
      <c r="B504" s="6" t="s">
        <v>568</v>
      </c>
      <c r="C504" s="7" t="s">
        <v>187</v>
      </c>
      <c r="D504" s="7" t="s">
        <v>3173</v>
      </c>
    </row>
    <row r="505" spans="1:4" ht="18" x14ac:dyDescent="0.2">
      <c r="A505" s="6" t="str">
        <f t="shared" si="5"/>
        <v>A1203003008</v>
      </c>
      <c r="B505" s="6" t="s">
        <v>568</v>
      </c>
      <c r="C505" s="7" t="s">
        <v>189</v>
      </c>
      <c r="D505" s="7" t="s">
        <v>574</v>
      </c>
    </row>
    <row r="506" spans="1:4" ht="18" x14ac:dyDescent="0.2">
      <c r="A506" s="6" t="str">
        <f t="shared" si="5"/>
        <v>A1203003009</v>
      </c>
      <c r="B506" s="6" t="s">
        <v>568</v>
      </c>
      <c r="C506" s="7" t="s">
        <v>200</v>
      </c>
      <c r="D506" s="7" t="s">
        <v>575</v>
      </c>
    </row>
    <row r="507" spans="1:4" ht="18" x14ac:dyDescent="0.2">
      <c r="A507" s="6" t="str">
        <f t="shared" si="5"/>
        <v>A1203003010</v>
      </c>
      <c r="B507" s="6" t="s">
        <v>568</v>
      </c>
      <c r="C507" s="7" t="s">
        <v>202</v>
      </c>
      <c r="D507" s="7" t="s">
        <v>576</v>
      </c>
    </row>
    <row r="508" spans="1:4" ht="18" x14ac:dyDescent="0.2">
      <c r="A508" s="6" t="str">
        <f t="shared" si="5"/>
        <v>A1203003011</v>
      </c>
      <c r="B508" s="6" t="s">
        <v>568</v>
      </c>
      <c r="C508" s="7" t="s">
        <v>204</v>
      </c>
      <c r="D508" s="7" t="s">
        <v>3174</v>
      </c>
    </row>
    <row r="509" spans="1:4" ht="18" x14ac:dyDescent="0.2">
      <c r="A509" s="6" t="str">
        <f t="shared" si="5"/>
        <v>A1203004</v>
      </c>
      <c r="B509" s="6" t="s">
        <v>577</v>
      </c>
      <c r="C509" s="7"/>
      <c r="D509" s="7" t="s">
        <v>3175</v>
      </c>
    </row>
    <row r="510" spans="1:4" ht="18" x14ac:dyDescent="0.2">
      <c r="A510" s="6" t="str">
        <f t="shared" si="5"/>
        <v>A1203004000</v>
      </c>
      <c r="B510" s="6" t="s">
        <v>577</v>
      </c>
      <c r="C510" s="7" t="s">
        <v>458</v>
      </c>
      <c r="D510" s="7" t="s">
        <v>3176</v>
      </c>
    </row>
    <row r="511" spans="1:4" ht="18" x14ac:dyDescent="0.2">
      <c r="A511" s="6" t="str">
        <f t="shared" si="5"/>
        <v>A1203004001</v>
      </c>
      <c r="B511" s="6" t="s">
        <v>577</v>
      </c>
      <c r="C511" s="7" t="s">
        <v>176</v>
      </c>
      <c r="D511" s="7" t="s">
        <v>578</v>
      </c>
    </row>
    <row r="512" spans="1:4" ht="18" x14ac:dyDescent="0.2">
      <c r="A512" s="6" t="str">
        <f t="shared" si="5"/>
        <v>A1203004002</v>
      </c>
      <c r="B512" s="6" t="s">
        <v>577</v>
      </c>
      <c r="C512" s="7" t="s">
        <v>177</v>
      </c>
      <c r="D512" s="7" t="s">
        <v>579</v>
      </c>
    </row>
    <row r="513" spans="1:4" ht="18" x14ac:dyDescent="0.2">
      <c r="A513" s="6" t="str">
        <f t="shared" si="5"/>
        <v>A1203004003</v>
      </c>
      <c r="B513" s="6" t="s">
        <v>577</v>
      </c>
      <c r="C513" s="7" t="s">
        <v>179</v>
      </c>
      <c r="D513" s="7" t="s">
        <v>580</v>
      </c>
    </row>
    <row r="514" spans="1:4" ht="18" x14ac:dyDescent="0.2">
      <c r="A514" s="6" t="str">
        <f t="shared" si="5"/>
        <v>A1203004004</v>
      </c>
      <c r="B514" s="6" t="s">
        <v>577</v>
      </c>
      <c r="C514" s="7" t="s">
        <v>181</v>
      </c>
      <c r="D514" s="7" t="s">
        <v>581</v>
      </c>
    </row>
    <row r="515" spans="1:4" ht="18" x14ac:dyDescent="0.2">
      <c r="A515" s="6" t="str">
        <f t="shared" si="5"/>
        <v>A1203004005</v>
      </c>
      <c r="B515" s="6" t="s">
        <v>577</v>
      </c>
      <c r="C515" s="7" t="s">
        <v>183</v>
      </c>
      <c r="D515" s="7" t="s">
        <v>582</v>
      </c>
    </row>
    <row r="516" spans="1:4" ht="18" x14ac:dyDescent="0.2">
      <c r="A516" s="6" t="str">
        <f t="shared" si="5"/>
        <v>A1203004006</v>
      </c>
      <c r="B516" s="6" t="s">
        <v>577</v>
      </c>
      <c r="C516" s="7" t="s">
        <v>185</v>
      </c>
      <c r="D516" s="7" t="s">
        <v>3177</v>
      </c>
    </row>
    <row r="517" spans="1:4" ht="18" x14ac:dyDescent="0.2">
      <c r="A517" s="6" t="str">
        <f t="shared" si="5"/>
        <v>A1203005</v>
      </c>
      <c r="B517" s="6" t="s">
        <v>583</v>
      </c>
      <c r="C517" s="7"/>
      <c r="D517" s="7" t="s">
        <v>3178</v>
      </c>
    </row>
    <row r="518" spans="1:4" ht="18" x14ac:dyDescent="0.2">
      <c r="A518" s="6" t="str">
        <f t="shared" ref="A518:A581" si="6">IF(C518="","A"&amp;B518,"A"&amp;B518&amp;C518)</f>
        <v>A1203005000</v>
      </c>
      <c r="B518" s="6" t="s">
        <v>583</v>
      </c>
      <c r="C518" s="7" t="s">
        <v>458</v>
      </c>
      <c r="D518" s="7" t="s">
        <v>3179</v>
      </c>
    </row>
    <row r="519" spans="1:4" ht="18" x14ac:dyDescent="0.2">
      <c r="A519" s="6" t="str">
        <f t="shared" si="6"/>
        <v>A1203005001</v>
      </c>
      <c r="B519" s="6" t="s">
        <v>583</v>
      </c>
      <c r="C519" s="7" t="s">
        <v>176</v>
      </c>
      <c r="D519" s="7" t="s">
        <v>3180</v>
      </c>
    </row>
    <row r="520" spans="1:4" ht="18" x14ac:dyDescent="0.2">
      <c r="A520" s="6" t="str">
        <f t="shared" si="6"/>
        <v>A1203005002</v>
      </c>
      <c r="B520" s="6" t="s">
        <v>583</v>
      </c>
      <c r="C520" s="7" t="s">
        <v>177</v>
      </c>
      <c r="D520" s="7" t="s">
        <v>584</v>
      </c>
    </row>
    <row r="521" spans="1:4" ht="18" x14ac:dyDescent="0.2">
      <c r="A521" s="6" t="str">
        <f t="shared" si="6"/>
        <v>A1203005003</v>
      </c>
      <c r="B521" s="6" t="s">
        <v>583</v>
      </c>
      <c r="C521" s="7" t="s">
        <v>179</v>
      </c>
      <c r="D521" s="7" t="s">
        <v>3181</v>
      </c>
    </row>
    <row r="522" spans="1:4" ht="18" x14ac:dyDescent="0.2">
      <c r="A522" s="6" t="str">
        <f t="shared" si="6"/>
        <v>A1203005004</v>
      </c>
      <c r="B522" s="6" t="s">
        <v>583</v>
      </c>
      <c r="C522" s="7" t="s">
        <v>181</v>
      </c>
      <c r="D522" s="7" t="s">
        <v>585</v>
      </c>
    </row>
    <row r="523" spans="1:4" ht="18" x14ac:dyDescent="0.2">
      <c r="A523" s="6" t="str">
        <f t="shared" si="6"/>
        <v>A1203005005</v>
      </c>
      <c r="B523" s="6" t="s">
        <v>583</v>
      </c>
      <c r="C523" s="7" t="s">
        <v>183</v>
      </c>
      <c r="D523" s="7" t="s">
        <v>586</v>
      </c>
    </row>
    <row r="524" spans="1:4" ht="18" x14ac:dyDescent="0.2">
      <c r="A524" s="6" t="str">
        <f t="shared" si="6"/>
        <v>A1203005006</v>
      </c>
      <c r="B524" s="6" t="s">
        <v>583</v>
      </c>
      <c r="C524" s="7" t="s">
        <v>185</v>
      </c>
      <c r="D524" s="7" t="s">
        <v>587</v>
      </c>
    </row>
    <row r="525" spans="1:4" ht="18" x14ac:dyDescent="0.2">
      <c r="A525" s="6" t="str">
        <f t="shared" si="6"/>
        <v>A1203006</v>
      </c>
      <c r="B525" s="6" t="s">
        <v>588</v>
      </c>
      <c r="C525" s="7"/>
      <c r="D525" s="7" t="s">
        <v>3182</v>
      </c>
    </row>
    <row r="526" spans="1:4" ht="18" x14ac:dyDescent="0.2">
      <c r="A526" s="6" t="str">
        <f t="shared" si="6"/>
        <v>A1203006000</v>
      </c>
      <c r="B526" s="6" t="s">
        <v>588</v>
      </c>
      <c r="C526" s="7" t="s">
        <v>458</v>
      </c>
      <c r="D526" s="7" t="s">
        <v>3183</v>
      </c>
    </row>
    <row r="527" spans="1:4" ht="18" x14ac:dyDescent="0.2">
      <c r="A527" s="6" t="str">
        <f t="shared" si="6"/>
        <v>A1203006001</v>
      </c>
      <c r="B527" s="6" t="s">
        <v>588</v>
      </c>
      <c r="C527" s="7" t="s">
        <v>176</v>
      </c>
      <c r="D527" s="7" t="s">
        <v>589</v>
      </c>
    </row>
    <row r="528" spans="1:4" ht="18" x14ac:dyDescent="0.2">
      <c r="A528" s="6" t="str">
        <f t="shared" si="6"/>
        <v>A1203006002</v>
      </c>
      <c r="B528" s="6" t="s">
        <v>588</v>
      </c>
      <c r="C528" s="7" t="s">
        <v>177</v>
      </c>
      <c r="D528" s="7" t="s">
        <v>590</v>
      </c>
    </row>
    <row r="529" spans="1:4" ht="18" x14ac:dyDescent="0.2">
      <c r="A529" s="6" t="str">
        <f t="shared" si="6"/>
        <v>A1203006003</v>
      </c>
      <c r="B529" s="6" t="s">
        <v>588</v>
      </c>
      <c r="C529" s="7" t="s">
        <v>179</v>
      </c>
      <c r="D529" s="7" t="s">
        <v>591</v>
      </c>
    </row>
    <row r="530" spans="1:4" ht="18" x14ac:dyDescent="0.2">
      <c r="A530" s="6" t="str">
        <f t="shared" si="6"/>
        <v>A1203006004</v>
      </c>
      <c r="B530" s="6" t="s">
        <v>588</v>
      </c>
      <c r="C530" s="7" t="s">
        <v>181</v>
      </c>
      <c r="D530" s="7" t="s">
        <v>592</v>
      </c>
    </row>
    <row r="531" spans="1:4" ht="18" x14ac:dyDescent="0.2">
      <c r="A531" s="6" t="str">
        <f t="shared" si="6"/>
        <v>A1203006005</v>
      </c>
      <c r="B531" s="6" t="s">
        <v>588</v>
      </c>
      <c r="C531" s="7" t="s">
        <v>183</v>
      </c>
      <c r="D531" s="7" t="s">
        <v>593</v>
      </c>
    </row>
    <row r="532" spans="1:4" ht="18" x14ac:dyDescent="0.2">
      <c r="A532" s="6" t="str">
        <f t="shared" si="6"/>
        <v>A1203007</v>
      </c>
      <c r="B532" s="6" t="s">
        <v>594</v>
      </c>
      <c r="C532" s="7"/>
      <c r="D532" s="7" t="s">
        <v>3184</v>
      </c>
    </row>
    <row r="533" spans="1:4" ht="18" x14ac:dyDescent="0.2">
      <c r="A533" s="6" t="str">
        <f t="shared" si="6"/>
        <v>A1203007000</v>
      </c>
      <c r="B533" s="6" t="s">
        <v>594</v>
      </c>
      <c r="C533" s="7" t="s">
        <v>458</v>
      </c>
      <c r="D533" s="7" t="s">
        <v>3185</v>
      </c>
    </row>
    <row r="534" spans="1:4" ht="18" x14ac:dyDescent="0.2">
      <c r="A534" s="6" t="str">
        <f t="shared" si="6"/>
        <v>A1203007001</v>
      </c>
      <c r="B534" s="6" t="s">
        <v>594</v>
      </c>
      <c r="C534" s="7" t="s">
        <v>176</v>
      </c>
      <c r="D534" s="7" t="s">
        <v>595</v>
      </c>
    </row>
    <row r="535" spans="1:4" ht="18" x14ac:dyDescent="0.2">
      <c r="A535" s="6" t="str">
        <f t="shared" si="6"/>
        <v>A1203007002</v>
      </c>
      <c r="B535" s="6" t="s">
        <v>594</v>
      </c>
      <c r="C535" s="7" t="s">
        <v>177</v>
      </c>
      <c r="D535" s="7" t="s">
        <v>596</v>
      </c>
    </row>
    <row r="536" spans="1:4" ht="18" x14ac:dyDescent="0.2">
      <c r="A536" s="6" t="str">
        <f t="shared" si="6"/>
        <v>A1203007003</v>
      </c>
      <c r="B536" s="6" t="s">
        <v>594</v>
      </c>
      <c r="C536" s="7" t="s">
        <v>179</v>
      </c>
      <c r="D536" s="7" t="s">
        <v>597</v>
      </c>
    </row>
    <row r="537" spans="1:4" ht="18" x14ac:dyDescent="0.2">
      <c r="A537" s="6" t="str">
        <f t="shared" si="6"/>
        <v>A1203007004</v>
      </c>
      <c r="B537" s="6" t="s">
        <v>594</v>
      </c>
      <c r="C537" s="7" t="s">
        <v>181</v>
      </c>
      <c r="D537" s="7" t="s">
        <v>598</v>
      </c>
    </row>
    <row r="538" spans="1:4" ht="18" x14ac:dyDescent="0.2">
      <c r="A538" s="6" t="str">
        <f t="shared" si="6"/>
        <v>A1203008</v>
      </c>
      <c r="B538" s="6" t="s">
        <v>599</v>
      </c>
      <c r="C538" s="7"/>
      <c r="D538" s="7" t="s">
        <v>3186</v>
      </c>
    </row>
    <row r="539" spans="1:4" ht="18" x14ac:dyDescent="0.2">
      <c r="A539" s="6" t="str">
        <f t="shared" si="6"/>
        <v>A1203008000</v>
      </c>
      <c r="B539" s="6" t="s">
        <v>599</v>
      </c>
      <c r="C539" s="7" t="s">
        <v>458</v>
      </c>
      <c r="D539" s="7" t="s">
        <v>3187</v>
      </c>
    </row>
    <row r="540" spans="1:4" ht="18" x14ac:dyDescent="0.2">
      <c r="A540" s="6" t="str">
        <f t="shared" si="6"/>
        <v>A1203008001</v>
      </c>
      <c r="B540" s="6" t="s">
        <v>599</v>
      </c>
      <c r="C540" s="7" t="s">
        <v>176</v>
      </c>
      <c r="D540" s="7" t="s">
        <v>600</v>
      </c>
    </row>
    <row r="541" spans="1:4" ht="18" x14ac:dyDescent="0.2">
      <c r="A541" s="6" t="str">
        <f t="shared" si="6"/>
        <v>A1203008002</v>
      </c>
      <c r="B541" s="6" t="s">
        <v>599</v>
      </c>
      <c r="C541" s="7" t="s">
        <v>177</v>
      </c>
      <c r="D541" s="7" t="s">
        <v>601</v>
      </c>
    </row>
    <row r="542" spans="1:4" ht="18" x14ac:dyDescent="0.2">
      <c r="A542" s="6" t="str">
        <f t="shared" si="6"/>
        <v>A1203008003</v>
      </c>
      <c r="B542" s="6" t="s">
        <v>599</v>
      </c>
      <c r="C542" s="7" t="s">
        <v>179</v>
      </c>
      <c r="D542" s="7" t="s">
        <v>602</v>
      </c>
    </row>
    <row r="543" spans="1:4" ht="18" x14ac:dyDescent="0.2">
      <c r="A543" s="6" t="str">
        <f t="shared" si="6"/>
        <v>A1203008004</v>
      </c>
      <c r="B543" s="6" t="s">
        <v>599</v>
      </c>
      <c r="C543" s="7" t="s">
        <v>181</v>
      </c>
      <c r="D543" s="7" t="s">
        <v>603</v>
      </c>
    </row>
    <row r="544" spans="1:4" ht="18" x14ac:dyDescent="0.2">
      <c r="A544" s="6" t="str">
        <f t="shared" si="6"/>
        <v>A1203008005</v>
      </c>
      <c r="B544" s="6" t="s">
        <v>599</v>
      </c>
      <c r="C544" s="7" t="s">
        <v>183</v>
      </c>
      <c r="D544" s="7" t="s">
        <v>604</v>
      </c>
    </row>
    <row r="545" spans="1:4" ht="18" x14ac:dyDescent="0.2">
      <c r="A545" s="6" t="str">
        <f t="shared" si="6"/>
        <v>A1203008006</v>
      </c>
      <c r="B545" s="6" t="s">
        <v>599</v>
      </c>
      <c r="C545" s="7" t="s">
        <v>185</v>
      </c>
      <c r="D545" s="7" t="s">
        <v>605</v>
      </c>
    </row>
    <row r="546" spans="1:4" ht="18" x14ac:dyDescent="0.2">
      <c r="A546" s="6" t="str">
        <f t="shared" si="6"/>
        <v>A1203008007</v>
      </c>
      <c r="B546" s="6" t="s">
        <v>599</v>
      </c>
      <c r="C546" s="7" t="s">
        <v>187</v>
      </c>
      <c r="D546" s="7" t="s">
        <v>606</v>
      </c>
    </row>
    <row r="547" spans="1:4" ht="18" x14ac:dyDescent="0.2">
      <c r="A547" s="6" t="str">
        <f t="shared" si="6"/>
        <v>A1203008008</v>
      </c>
      <c r="B547" s="6" t="s">
        <v>599</v>
      </c>
      <c r="C547" s="7" t="s">
        <v>189</v>
      </c>
      <c r="D547" s="7" t="s">
        <v>607</v>
      </c>
    </row>
    <row r="548" spans="1:4" ht="18" x14ac:dyDescent="0.2">
      <c r="A548" s="6" t="str">
        <f t="shared" si="6"/>
        <v>A1203008009</v>
      </c>
      <c r="B548" s="6" t="s">
        <v>599</v>
      </c>
      <c r="C548" s="7" t="s">
        <v>200</v>
      </c>
      <c r="D548" s="7" t="s">
        <v>608</v>
      </c>
    </row>
    <row r="549" spans="1:4" ht="18" x14ac:dyDescent="0.2">
      <c r="A549" s="6" t="str">
        <f t="shared" si="6"/>
        <v>A1204001</v>
      </c>
      <c r="B549" s="6" t="s">
        <v>609</v>
      </c>
      <c r="C549" s="7"/>
      <c r="D549" s="7" t="s">
        <v>610</v>
      </c>
    </row>
    <row r="550" spans="1:4" ht="18" x14ac:dyDescent="0.2">
      <c r="A550" s="6" t="str">
        <f t="shared" si="6"/>
        <v>A1204003</v>
      </c>
      <c r="B550" s="6" t="s">
        <v>611</v>
      </c>
      <c r="C550" s="7"/>
      <c r="D550" s="7" t="s">
        <v>612</v>
      </c>
    </row>
    <row r="551" spans="1:4" ht="18" x14ac:dyDescent="0.2">
      <c r="A551" s="6" t="str">
        <f t="shared" si="6"/>
        <v>A1205001</v>
      </c>
      <c r="B551" s="6" t="s">
        <v>613</v>
      </c>
      <c r="C551" s="7"/>
      <c r="D551" s="7" t="s">
        <v>3188</v>
      </c>
    </row>
    <row r="552" spans="1:4" ht="18" x14ac:dyDescent="0.2">
      <c r="A552" s="6" t="str">
        <f t="shared" si="6"/>
        <v>A1205002</v>
      </c>
      <c r="B552" s="6" t="s">
        <v>614</v>
      </c>
      <c r="C552" s="7"/>
      <c r="D552" s="7" t="s">
        <v>3189</v>
      </c>
    </row>
    <row r="553" spans="1:4" ht="18" x14ac:dyDescent="0.2">
      <c r="A553" s="6" t="str">
        <f t="shared" si="6"/>
        <v>A1205003</v>
      </c>
      <c r="B553" s="6" t="s">
        <v>615</v>
      </c>
      <c r="C553" s="7"/>
      <c r="D553" s="7" t="s">
        <v>3190</v>
      </c>
    </row>
    <row r="554" spans="1:4" ht="18" x14ac:dyDescent="0.2">
      <c r="A554" s="6" t="str">
        <f t="shared" si="6"/>
        <v>A1205003001</v>
      </c>
      <c r="B554" s="6" t="s">
        <v>615</v>
      </c>
      <c r="C554" s="7" t="s">
        <v>176</v>
      </c>
      <c r="D554" s="7" t="s">
        <v>3191</v>
      </c>
    </row>
    <row r="555" spans="1:4" ht="18" x14ac:dyDescent="0.2">
      <c r="A555" s="6" t="str">
        <f t="shared" si="6"/>
        <v>A1205003002</v>
      </c>
      <c r="B555" s="6" t="s">
        <v>615</v>
      </c>
      <c r="C555" s="7" t="s">
        <v>177</v>
      </c>
      <c r="D555" s="7" t="s">
        <v>3192</v>
      </c>
    </row>
    <row r="556" spans="1:4" ht="18" x14ac:dyDescent="0.2">
      <c r="A556" s="6" t="str">
        <f t="shared" si="6"/>
        <v>A1205003003</v>
      </c>
      <c r="B556" s="6" t="s">
        <v>615</v>
      </c>
      <c r="C556" s="7" t="s">
        <v>179</v>
      </c>
      <c r="D556" s="7" t="s">
        <v>3193</v>
      </c>
    </row>
    <row r="557" spans="1:4" ht="18" x14ac:dyDescent="0.2">
      <c r="A557" s="6" t="str">
        <f t="shared" si="6"/>
        <v>A1205003004</v>
      </c>
      <c r="B557" s="6" t="s">
        <v>615</v>
      </c>
      <c r="C557" s="7" t="s">
        <v>181</v>
      </c>
      <c r="D557" s="7" t="s">
        <v>3194</v>
      </c>
    </row>
    <row r="558" spans="1:4" ht="18" x14ac:dyDescent="0.2">
      <c r="A558" s="6" t="str">
        <f t="shared" si="6"/>
        <v>A1205004</v>
      </c>
      <c r="B558" s="6" t="s">
        <v>616</v>
      </c>
      <c r="C558" s="7"/>
      <c r="D558" s="7" t="s">
        <v>3195</v>
      </c>
    </row>
    <row r="559" spans="1:4" ht="18" x14ac:dyDescent="0.2">
      <c r="A559" s="6" t="str">
        <f t="shared" si="6"/>
        <v>A1205005</v>
      </c>
      <c r="B559" s="6" t="s">
        <v>617</v>
      </c>
      <c r="C559" s="7"/>
      <c r="D559" s="7" t="s">
        <v>3196</v>
      </c>
    </row>
    <row r="560" spans="1:4" ht="18" x14ac:dyDescent="0.2">
      <c r="A560" s="6" t="str">
        <f t="shared" si="6"/>
        <v>A1205006</v>
      </c>
      <c r="B560" s="6" t="s">
        <v>618</v>
      </c>
      <c r="C560" s="7"/>
      <c r="D560" s="7" t="s">
        <v>3197</v>
      </c>
    </row>
    <row r="561" spans="1:4" ht="18" x14ac:dyDescent="0.2">
      <c r="A561" s="6" t="str">
        <f t="shared" si="6"/>
        <v>A1205007</v>
      </c>
      <c r="B561" s="6" t="s">
        <v>619</v>
      </c>
      <c r="C561" s="7"/>
      <c r="D561" s="7" t="s">
        <v>3198</v>
      </c>
    </row>
    <row r="562" spans="1:4" ht="18" x14ac:dyDescent="0.2">
      <c r="A562" s="6" t="str">
        <f t="shared" si="6"/>
        <v>A1205008</v>
      </c>
      <c r="B562" s="6" t="s">
        <v>620</v>
      </c>
      <c r="C562" s="7"/>
      <c r="D562" s="7" t="s">
        <v>3199</v>
      </c>
    </row>
    <row r="563" spans="1:4" ht="18" x14ac:dyDescent="0.2">
      <c r="A563" s="6" t="str">
        <f t="shared" si="6"/>
        <v>A1206001</v>
      </c>
      <c r="B563" s="6" t="s">
        <v>621</v>
      </c>
      <c r="C563" s="7"/>
      <c r="D563" s="7" t="s">
        <v>622</v>
      </c>
    </row>
    <row r="564" spans="1:4" ht="18" x14ac:dyDescent="0.2">
      <c r="A564" s="6" t="str">
        <f t="shared" si="6"/>
        <v>A1206002</v>
      </c>
      <c r="B564" s="6" t="s">
        <v>623</v>
      </c>
      <c r="C564" s="7"/>
      <c r="D564" s="7" t="s">
        <v>624</v>
      </c>
    </row>
    <row r="565" spans="1:4" ht="18" x14ac:dyDescent="0.2">
      <c r="A565" s="6" t="str">
        <f t="shared" si="6"/>
        <v>A1206003</v>
      </c>
      <c r="B565" s="6" t="s">
        <v>625</v>
      </c>
      <c r="C565" s="7"/>
      <c r="D565" s="7" t="s">
        <v>626</v>
      </c>
    </row>
    <row r="566" spans="1:4" ht="18" x14ac:dyDescent="0.2">
      <c r="A566" s="6" t="str">
        <f t="shared" si="6"/>
        <v>A1206004</v>
      </c>
      <c r="B566" s="6" t="s">
        <v>627</v>
      </c>
      <c r="C566" s="7"/>
      <c r="D566" s="7" t="s">
        <v>628</v>
      </c>
    </row>
    <row r="567" spans="1:4" ht="18" x14ac:dyDescent="0.2">
      <c r="A567" s="6" t="str">
        <f t="shared" si="6"/>
        <v>A1206005</v>
      </c>
      <c r="B567" s="6" t="s">
        <v>629</v>
      </c>
      <c r="C567" s="7"/>
      <c r="D567" s="7" t="s">
        <v>630</v>
      </c>
    </row>
    <row r="568" spans="1:4" ht="18" x14ac:dyDescent="0.2">
      <c r="A568" s="6" t="str">
        <f t="shared" si="6"/>
        <v>A1206006</v>
      </c>
      <c r="B568" s="6" t="s">
        <v>631</v>
      </c>
      <c r="C568" s="7"/>
      <c r="D568" s="7" t="s">
        <v>632</v>
      </c>
    </row>
    <row r="569" spans="1:4" ht="18" x14ac:dyDescent="0.2">
      <c r="A569" s="6" t="str">
        <f t="shared" si="6"/>
        <v>A1206007</v>
      </c>
      <c r="B569" s="6" t="s">
        <v>633</v>
      </c>
      <c r="C569" s="7"/>
      <c r="D569" s="7" t="s">
        <v>634</v>
      </c>
    </row>
    <row r="570" spans="1:4" ht="18" x14ac:dyDescent="0.2">
      <c r="A570" s="6" t="str">
        <f t="shared" si="6"/>
        <v>A1206008</v>
      </c>
      <c r="B570" s="6" t="s">
        <v>635</v>
      </c>
      <c r="C570" s="7"/>
      <c r="D570" s="7" t="s">
        <v>636</v>
      </c>
    </row>
    <row r="571" spans="1:4" ht="18" x14ac:dyDescent="0.2">
      <c r="A571" s="6" t="str">
        <f t="shared" si="6"/>
        <v>A1206009</v>
      </c>
      <c r="B571" s="6" t="s">
        <v>637</v>
      </c>
      <c r="C571" s="7"/>
      <c r="D571" s="7" t="s">
        <v>638</v>
      </c>
    </row>
    <row r="572" spans="1:4" ht="18" x14ac:dyDescent="0.2">
      <c r="A572" s="6" t="str">
        <f t="shared" si="6"/>
        <v>A1206010</v>
      </c>
      <c r="B572" s="6" t="s">
        <v>639</v>
      </c>
      <c r="C572" s="7"/>
      <c r="D572" s="7" t="s">
        <v>640</v>
      </c>
    </row>
    <row r="573" spans="1:4" ht="18" x14ac:dyDescent="0.2">
      <c r="A573" s="6" t="str">
        <f t="shared" si="6"/>
        <v>A1206011</v>
      </c>
      <c r="B573" s="6" t="s">
        <v>641</v>
      </c>
      <c r="C573" s="7"/>
      <c r="D573" s="7" t="s">
        <v>642</v>
      </c>
    </row>
    <row r="574" spans="1:4" ht="18" x14ac:dyDescent="0.2">
      <c r="A574" s="6" t="str">
        <f t="shared" si="6"/>
        <v>A1206012</v>
      </c>
      <c r="B574" s="6" t="s">
        <v>643</v>
      </c>
      <c r="C574" s="7"/>
      <c r="D574" s="7" t="s">
        <v>644</v>
      </c>
    </row>
    <row r="575" spans="1:4" ht="18" x14ac:dyDescent="0.2">
      <c r="A575" s="6" t="str">
        <f t="shared" si="6"/>
        <v>A1206013</v>
      </c>
      <c r="B575" s="6" t="s">
        <v>645</v>
      </c>
      <c r="C575" s="7"/>
      <c r="D575" s="7" t="s">
        <v>646</v>
      </c>
    </row>
    <row r="576" spans="1:4" ht="18" x14ac:dyDescent="0.2">
      <c r="A576" s="6" t="str">
        <f t="shared" si="6"/>
        <v>A1206014</v>
      </c>
      <c r="B576" s="6" t="s">
        <v>647</v>
      </c>
      <c r="C576" s="7"/>
      <c r="D576" s="7" t="s">
        <v>648</v>
      </c>
    </row>
    <row r="577" spans="1:4" ht="18" x14ac:dyDescent="0.2">
      <c r="A577" s="6" t="str">
        <f t="shared" si="6"/>
        <v>A1206015</v>
      </c>
      <c r="B577" s="6" t="s">
        <v>649</v>
      </c>
      <c r="C577" s="7"/>
      <c r="D577" s="7" t="s">
        <v>650</v>
      </c>
    </row>
    <row r="578" spans="1:4" ht="18" x14ac:dyDescent="0.2">
      <c r="A578" s="6" t="str">
        <f t="shared" si="6"/>
        <v>A1206016</v>
      </c>
      <c r="B578" s="6" t="s">
        <v>651</v>
      </c>
      <c r="C578" s="7"/>
      <c r="D578" s="7" t="s">
        <v>652</v>
      </c>
    </row>
    <row r="579" spans="1:4" ht="18" x14ac:dyDescent="0.2">
      <c r="A579" s="6" t="str">
        <f t="shared" si="6"/>
        <v>A1206017</v>
      </c>
      <c r="B579" s="6" t="s">
        <v>653</v>
      </c>
      <c r="C579" s="7"/>
      <c r="D579" s="7" t="s">
        <v>654</v>
      </c>
    </row>
    <row r="580" spans="1:4" ht="18" x14ac:dyDescent="0.2">
      <c r="A580" s="6" t="str">
        <f t="shared" si="6"/>
        <v>A1206018</v>
      </c>
      <c r="B580" s="6" t="s">
        <v>655</v>
      </c>
      <c r="C580" s="7"/>
      <c r="D580" s="7" t="s">
        <v>656</v>
      </c>
    </row>
    <row r="581" spans="1:4" ht="18" x14ac:dyDescent="0.2">
      <c r="A581" s="6" t="str">
        <f t="shared" si="6"/>
        <v>A1206019</v>
      </c>
      <c r="B581" s="6" t="s">
        <v>657</v>
      </c>
      <c r="C581" s="7"/>
      <c r="D581" s="7" t="s">
        <v>658</v>
      </c>
    </row>
    <row r="582" spans="1:4" ht="18" x14ac:dyDescent="0.2">
      <c r="A582" s="6" t="str">
        <f t="shared" ref="A582:A645" si="7">IF(C582="","A"&amp;B582,"A"&amp;B582&amp;C582)</f>
        <v>A1206020</v>
      </c>
      <c r="B582" s="6" t="s">
        <v>659</v>
      </c>
      <c r="C582" s="7"/>
      <c r="D582" s="7" t="s">
        <v>660</v>
      </c>
    </row>
    <row r="583" spans="1:4" ht="18" x14ac:dyDescent="0.2">
      <c r="A583" s="6" t="str">
        <f t="shared" si="7"/>
        <v>A1206021</v>
      </c>
      <c r="B583" s="6" t="s">
        <v>661</v>
      </c>
      <c r="C583" s="7"/>
      <c r="D583" s="7" t="s">
        <v>662</v>
      </c>
    </row>
    <row r="584" spans="1:4" ht="18" x14ac:dyDescent="0.2">
      <c r="A584" s="6" t="str">
        <f t="shared" si="7"/>
        <v>A1206022</v>
      </c>
      <c r="B584" s="6" t="s">
        <v>663</v>
      </c>
      <c r="C584" s="7"/>
      <c r="D584" s="7" t="s">
        <v>664</v>
      </c>
    </row>
    <row r="585" spans="1:4" ht="18" x14ac:dyDescent="0.2">
      <c r="A585" s="6" t="str">
        <f t="shared" si="7"/>
        <v>A1206023</v>
      </c>
      <c r="B585" s="6" t="s">
        <v>665</v>
      </c>
      <c r="C585" s="7"/>
      <c r="D585" s="7" t="s">
        <v>666</v>
      </c>
    </row>
    <row r="586" spans="1:4" ht="18" x14ac:dyDescent="0.2">
      <c r="A586" s="6" t="str">
        <f t="shared" si="7"/>
        <v>A1206024</v>
      </c>
      <c r="B586" s="6" t="s">
        <v>667</v>
      </c>
      <c r="C586" s="7"/>
      <c r="D586" s="7" t="s">
        <v>668</v>
      </c>
    </row>
    <row r="587" spans="1:4" ht="18" x14ac:dyDescent="0.2">
      <c r="A587" s="6" t="str">
        <f t="shared" si="7"/>
        <v>A1206025</v>
      </c>
      <c r="B587" s="6" t="s">
        <v>669</v>
      </c>
      <c r="C587" s="7"/>
      <c r="D587" s="7" t="s">
        <v>670</v>
      </c>
    </row>
    <row r="588" spans="1:4" ht="18" x14ac:dyDescent="0.2">
      <c r="A588" s="6" t="str">
        <f t="shared" si="7"/>
        <v>A1206026</v>
      </c>
      <c r="B588" s="6" t="s">
        <v>671</v>
      </c>
      <c r="C588" s="7"/>
      <c r="D588" s="7" t="s">
        <v>672</v>
      </c>
    </row>
    <row r="589" spans="1:4" ht="18" x14ac:dyDescent="0.2">
      <c r="A589" s="6" t="str">
        <f t="shared" si="7"/>
        <v>A1206027</v>
      </c>
      <c r="B589" s="6" t="s">
        <v>673</v>
      </c>
      <c r="C589" s="7"/>
      <c r="D589" s="7" t="s">
        <v>674</v>
      </c>
    </row>
    <row r="590" spans="1:4" ht="18" x14ac:dyDescent="0.2">
      <c r="A590" s="6" t="str">
        <f t="shared" si="7"/>
        <v>A1206028</v>
      </c>
      <c r="B590" s="6" t="s">
        <v>675</v>
      </c>
      <c r="C590" s="7"/>
      <c r="D590" s="7" t="s">
        <v>676</v>
      </c>
    </row>
    <row r="591" spans="1:4" ht="18" x14ac:dyDescent="0.2">
      <c r="A591" s="6" t="str">
        <f t="shared" si="7"/>
        <v>A1206029</v>
      </c>
      <c r="B591" s="6" t="s">
        <v>677</v>
      </c>
      <c r="C591" s="7"/>
      <c r="D591" s="7" t="s">
        <v>678</v>
      </c>
    </row>
    <row r="592" spans="1:4" ht="18" x14ac:dyDescent="0.2">
      <c r="A592" s="6" t="str">
        <f t="shared" si="7"/>
        <v>A1206030</v>
      </c>
      <c r="B592" s="6" t="s">
        <v>679</v>
      </c>
      <c r="C592" s="7"/>
      <c r="D592" s="7" t="s">
        <v>680</v>
      </c>
    </row>
    <row r="593" spans="1:4" ht="18" x14ac:dyDescent="0.2">
      <c r="A593" s="6" t="str">
        <f t="shared" si="7"/>
        <v>A1206031</v>
      </c>
      <c r="B593" s="6" t="s">
        <v>681</v>
      </c>
      <c r="C593" s="7"/>
      <c r="D593" s="7" t="s">
        <v>682</v>
      </c>
    </row>
    <row r="594" spans="1:4" ht="18" x14ac:dyDescent="0.2">
      <c r="A594" s="6" t="str">
        <f t="shared" si="7"/>
        <v>A1206032</v>
      </c>
      <c r="B594" s="6" t="s">
        <v>683</v>
      </c>
      <c r="C594" s="7"/>
      <c r="D594" s="7" t="s">
        <v>684</v>
      </c>
    </row>
    <row r="595" spans="1:4" ht="18" x14ac:dyDescent="0.2">
      <c r="A595" s="6" t="str">
        <f t="shared" si="7"/>
        <v>A1206033</v>
      </c>
      <c r="B595" s="6" t="s">
        <v>685</v>
      </c>
      <c r="C595" s="7"/>
      <c r="D595" s="7" t="s">
        <v>686</v>
      </c>
    </row>
    <row r="596" spans="1:4" ht="18" x14ac:dyDescent="0.2">
      <c r="A596" s="6" t="str">
        <f t="shared" si="7"/>
        <v>A1206034</v>
      </c>
      <c r="B596" s="6" t="s">
        <v>687</v>
      </c>
      <c r="C596" s="7"/>
      <c r="D596" s="7" t="s">
        <v>688</v>
      </c>
    </row>
    <row r="597" spans="1:4" ht="18" x14ac:dyDescent="0.2">
      <c r="A597" s="6" t="str">
        <f t="shared" si="7"/>
        <v>A1206035</v>
      </c>
      <c r="B597" s="6" t="s">
        <v>689</v>
      </c>
      <c r="C597" s="7"/>
      <c r="D597" s="7" t="s">
        <v>690</v>
      </c>
    </row>
    <row r="598" spans="1:4" ht="18" x14ac:dyDescent="0.2">
      <c r="A598" s="6" t="str">
        <f t="shared" si="7"/>
        <v>A1206036</v>
      </c>
      <c r="B598" s="6" t="s">
        <v>691</v>
      </c>
      <c r="C598" s="7"/>
      <c r="D598" s="7" t="s">
        <v>692</v>
      </c>
    </row>
    <row r="599" spans="1:4" ht="18" x14ac:dyDescent="0.2">
      <c r="A599" s="6" t="str">
        <f t="shared" si="7"/>
        <v>A1206037</v>
      </c>
      <c r="B599" s="6" t="s">
        <v>693</v>
      </c>
      <c r="C599" s="7"/>
      <c r="D599" s="7" t="s">
        <v>694</v>
      </c>
    </row>
    <row r="600" spans="1:4" ht="18" x14ac:dyDescent="0.2">
      <c r="A600" s="6" t="str">
        <f t="shared" si="7"/>
        <v>A1206038</v>
      </c>
      <c r="B600" s="6" t="s">
        <v>695</v>
      </c>
      <c r="C600" s="7"/>
      <c r="D600" s="7" t="s">
        <v>696</v>
      </c>
    </row>
    <row r="601" spans="1:4" ht="18" x14ac:dyDescent="0.2">
      <c r="A601" s="6" t="str">
        <f t="shared" si="7"/>
        <v>A1206039</v>
      </c>
      <c r="B601" s="6" t="s">
        <v>697</v>
      </c>
      <c r="C601" s="7"/>
      <c r="D601" s="7" t="s">
        <v>698</v>
      </c>
    </row>
    <row r="602" spans="1:4" ht="18" x14ac:dyDescent="0.2">
      <c r="A602" s="6" t="str">
        <f t="shared" si="7"/>
        <v>A1206040</v>
      </c>
      <c r="B602" s="6" t="s">
        <v>699</v>
      </c>
      <c r="C602" s="7"/>
      <c r="D602" s="7" t="s">
        <v>700</v>
      </c>
    </row>
    <row r="603" spans="1:4" ht="18" x14ac:dyDescent="0.2">
      <c r="A603" s="6" t="str">
        <f t="shared" si="7"/>
        <v>A1206041</v>
      </c>
      <c r="B603" s="6" t="s">
        <v>701</v>
      </c>
      <c r="C603" s="7"/>
      <c r="D603" s="7" t="s">
        <v>702</v>
      </c>
    </row>
    <row r="604" spans="1:4" ht="18" x14ac:dyDescent="0.2">
      <c r="A604" s="6" t="str">
        <f t="shared" si="7"/>
        <v>A1206042</v>
      </c>
      <c r="B604" s="6" t="s">
        <v>703</v>
      </c>
      <c r="C604" s="7"/>
      <c r="D604" s="7" t="s">
        <v>704</v>
      </c>
    </row>
    <row r="605" spans="1:4" ht="18" x14ac:dyDescent="0.2">
      <c r="A605" s="6" t="str">
        <f t="shared" si="7"/>
        <v>A1206043</v>
      </c>
      <c r="B605" s="6" t="s">
        <v>705</v>
      </c>
      <c r="C605" s="7"/>
      <c r="D605" s="7" t="s">
        <v>706</v>
      </c>
    </row>
    <row r="606" spans="1:4" ht="18" x14ac:dyDescent="0.2">
      <c r="A606" s="6" t="str">
        <f t="shared" si="7"/>
        <v>A1206044</v>
      </c>
      <c r="B606" s="6" t="s">
        <v>707</v>
      </c>
      <c r="C606" s="7"/>
      <c r="D606" s="7" t="s">
        <v>708</v>
      </c>
    </row>
    <row r="607" spans="1:4" ht="18" x14ac:dyDescent="0.2">
      <c r="A607" s="6" t="str">
        <f t="shared" si="7"/>
        <v>A1206045</v>
      </c>
      <c r="B607" s="6" t="s">
        <v>709</v>
      </c>
      <c r="C607" s="7"/>
      <c r="D607" s="7" t="s">
        <v>710</v>
      </c>
    </row>
    <row r="608" spans="1:4" ht="18" x14ac:dyDescent="0.2">
      <c r="A608" s="6" t="str">
        <f t="shared" si="7"/>
        <v>A1206046</v>
      </c>
      <c r="B608" s="6" t="s">
        <v>711</v>
      </c>
      <c r="C608" s="7"/>
      <c r="D608" s="7" t="s">
        <v>712</v>
      </c>
    </row>
    <row r="609" spans="1:4" ht="18" x14ac:dyDescent="0.2">
      <c r="A609" s="6" t="str">
        <f t="shared" si="7"/>
        <v>A1206047</v>
      </c>
      <c r="B609" s="6" t="s">
        <v>713</v>
      </c>
      <c r="C609" s="7"/>
      <c r="D609" s="7" t="s">
        <v>714</v>
      </c>
    </row>
    <row r="610" spans="1:4" ht="18" x14ac:dyDescent="0.2">
      <c r="A610" s="6" t="str">
        <f t="shared" si="7"/>
        <v>A1206048</v>
      </c>
      <c r="B610" s="6" t="s">
        <v>715</v>
      </c>
      <c r="C610" s="7"/>
      <c r="D610" s="7" t="s">
        <v>716</v>
      </c>
    </row>
    <row r="611" spans="1:4" ht="18" x14ac:dyDescent="0.2">
      <c r="A611" s="6" t="str">
        <f t="shared" si="7"/>
        <v>A1206049</v>
      </c>
      <c r="B611" s="6" t="s">
        <v>717</v>
      </c>
      <c r="C611" s="7"/>
      <c r="D611" s="7" t="s">
        <v>718</v>
      </c>
    </row>
    <row r="612" spans="1:4" ht="18" x14ac:dyDescent="0.2">
      <c r="A612" s="6" t="str">
        <f t="shared" si="7"/>
        <v>A1206050</v>
      </c>
      <c r="B612" s="6" t="s">
        <v>719</v>
      </c>
      <c r="C612" s="7"/>
      <c r="D612" s="7" t="s">
        <v>720</v>
      </c>
    </row>
    <row r="613" spans="1:4" ht="18" x14ac:dyDescent="0.2">
      <c r="A613" s="6" t="str">
        <f t="shared" si="7"/>
        <v>A1206051</v>
      </c>
      <c r="B613" s="6" t="s">
        <v>721</v>
      </c>
      <c r="C613" s="7"/>
      <c r="D613" s="7" t="s">
        <v>722</v>
      </c>
    </row>
    <row r="614" spans="1:4" ht="18" x14ac:dyDescent="0.2">
      <c r="A614" s="6" t="str">
        <f t="shared" si="7"/>
        <v>A1206052</v>
      </c>
      <c r="B614" s="6" t="s">
        <v>723</v>
      </c>
      <c r="C614" s="7"/>
      <c r="D614" s="7" t="s">
        <v>724</v>
      </c>
    </row>
    <row r="615" spans="1:4" ht="18" x14ac:dyDescent="0.2">
      <c r="A615" s="6" t="str">
        <f t="shared" si="7"/>
        <v>A1206053</v>
      </c>
      <c r="B615" s="6" t="s">
        <v>725</v>
      </c>
      <c r="C615" s="7"/>
      <c r="D615" s="7" t="s">
        <v>726</v>
      </c>
    </row>
    <row r="616" spans="1:4" ht="18" x14ac:dyDescent="0.2">
      <c r="A616" s="6" t="str">
        <f t="shared" si="7"/>
        <v>A1206054</v>
      </c>
      <c r="B616" s="6" t="s">
        <v>727</v>
      </c>
      <c r="C616" s="7"/>
      <c r="D616" s="7" t="s">
        <v>728</v>
      </c>
    </row>
    <row r="617" spans="1:4" ht="18" x14ac:dyDescent="0.2">
      <c r="A617" s="6" t="str">
        <f t="shared" si="7"/>
        <v>A1206055</v>
      </c>
      <c r="B617" s="6" t="s">
        <v>729</v>
      </c>
      <c r="C617" s="7"/>
      <c r="D617" s="7" t="s">
        <v>730</v>
      </c>
    </row>
    <row r="618" spans="1:4" ht="18" x14ac:dyDescent="0.2">
      <c r="A618" s="6" t="str">
        <f t="shared" si="7"/>
        <v>A1206056</v>
      </c>
      <c r="B618" s="6" t="s">
        <v>731</v>
      </c>
      <c r="C618" s="7"/>
      <c r="D618" s="7" t="s">
        <v>732</v>
      </c>
    </row>
    <row r="619" spans="1:4" ht="18" x14ac:dyDescent="0.2">
      <c r="A619" s="6" t="str">
        <f t="shared" si="7"/>
        <v>A1206057</v>
      </c>
      <c r="B619" s="6" t="s">
        <v>733</v>
      </c>
      <c r="C619" s="7"/>
      <c r="D619" s="7" t="s">
        <v>734</v>
      </c>
    </row>
    <row r="620" spans="1:4" ht="18" x14ac:dyDescent="0.2">
      <c r="A620" s="6" t="str">
        <f t="shared" si="7"/>
        <v>A1206058</v>
      </c>
      <c r="B620" s="6" t="s">
        <v>735</v>
      </c>
      <c r="C620" s="7"/>
      <c r="D620" s="7" t="s">
        <v>736</v>
      </c>
    </row>
    <row r="621" spans="1:4" ht="18" x14ac:dyDescent="0.2">
      <c r="A621" s="6" t="str">
        <f t="shared" si="7"/>
        <v>A1206059</v>
      </c>
      <c r="B621" s="6" t="s">
        <v>737</v>
      </c>
      <c r="C621" s="7"/>
      <c r="D621" s="7" t="s">
        <v>738</v>
      </c>
    </row>
    <row r="622" spans="1:4" ht="18" x14ac:dyDescent="0.2">
      <c r="A622" s="6" t="str">
        <f t="shared" si="7"/>
        <v>A1207001</v>
      </c>
      <c r="B622" s="6" t="s">
        <v>739</v>
      </c>
      <c r="C622" s="7"/>
      <c r="D622" s="7" t="s">
        <v>3200</v>
      </c>
    </row>
    <row r="623" spans="1:4" ht="18" x14ac:dyDescent="0.2">
      <c r="A623" s="6" t="str">
        <f t="shared" si="7"/>
        <v>A1207002</v>
      </c>
      <c r="B623" s="6" t="s">
        <v>740</v>
      </c>
      <c r="C623" s="7"/>
      <c r="D623" s="7" t="s">
        <v>741</v>
      </c>
    </row>
    <row r="624" spans="1:4" ht="18" x14ac:dyDescent="0.2">
      <c r="A624" s="6" t="str">
        <f t="shared" si="7"/>
        <v>A1207003</v>
      </c>
      <c r="B624" s="6" t="s">
        <v>742</v>
      </c>
      <c r="C624" s="7"/>
      <c r="D624" s="7" t="s">
        <v>743</v>
      </c>
    </row>
    <row r="625" spans="1:4" ht="18" x14ac:dyDescent="0.2">
      <c r="A625" s="6" t="str">
        <f t="shared" si="7"/>
        <v>A1207005</v>
      </c>
      <c r="B625" s="6" t="s">
        <v>744</v>
      </c>
      <c r="C625" s="7"/>
      <c r="D625" s="7" t="s">
        <v>745</v>
      </c>
    </row>
    <row r="626" spans="1:4" ht="18" x14ac:dyDescent="0.2">
      <c r="A626" s="6" t="str">
        <f t="shared" si="7"/>
        <v>A1207006</v>
      </c>
      <c r="B626" s="6" t="s">
        <v>746</v>
      </c>
      <c r="C626" s="7"/>
      <c r="D626" s="7" t="s">
        <v>747</v>
      </c>
    </row>
    <row r="627" spans="1:4" ht="18" x14ac:dyDescent="0.2">
      <c r="A627" s="6" t="str">
        <f t="shared" si="7"/>
        <v>A1207007</v>
      </c>
      <c r="B627" s="6" t="s">
        <v>748</v>
      </c>
      <c r="C627" s="7"/>
      <c r="D627" s="7" t="s">
        <v>749</v>
      </c>
    </row>
    <row r="628" spans="1:4" ht="18" x14ac:dyDescent="0.2">
      <c r="A628" s="6" t="str">
        <f t="shared" si="7"/>
        <v>A1207008</v>
      </c>
      <c r="B628" s="6" t="s">
        <v>750</v>
      </c>
      <c r="C628" s="7"/>
      <c r="D628" s="7" t="s">
        <v>751</v>
      </c>
    </row>
    <row r="629" spans="1:4" ht="18" x14ac:dyDescent="0.2">
      <c r="A629" s="6" t="str">
        <f t="shared" si="7"/>
        <v>A1207009</v>
      </c>
      <c r="B629" s="6" t="s">
        <v>752</v>
      </c>
      <c r="C629" s="7"/>
      <c r="D629" s="7" t="s">
        <v>753</v>
      </c>
    </row>
    <row r="630" spans="1:4" ht="18" x14ac:dyDescent="0.2">
      <c r="A630" s="6" t="str">
        <f t="shared" si="7"/>
        <v>A1208001</v>
      </c>
      <c r="B630" s="6" t="s">
        <v>754</v>
      </c>
      <c r="C630" s="7"/>
      <c r="D630" s="7" t="s">
        <v>3201</v>
      </c>
    </row>
    <row r="631" spans="1:4" ht="18" x14ac:dyDescent="0.2">
      <c r="A631" s="6" t="str">
        <f t="shared" si="7"/>
        <v>A1208002</v>
      </c>
      <c r="B631" s="6" t="s">
        <v>755</v>
      </c>
      <c r="C631" s="7"/>
      <c r="D631" s="7" t="s">
        <v>756</v>
      </c>
    </row>
    <row r="632" spans="1:4" ht="18" x14ac:dyDescent="0.2">
      <c r="A632" s="6" t="str">
        <f t="shared" si="7"/>
        <v>A1208003</v>
      </c>
      <c r="B632" s="6" t="s">
        <v>757</v>
      </c>
      <c r="C632" s="7"/>
      <c r="D632" s="7" t="s">
        <v>758</v>
      </c>
    </row>
    <row r="633" spans="1:4" ht="18" x14ac:dyDescent="0.2">
      <c r="A633" s="6" t="str">
        <f t="shared" si="7"/>
        <v>A1208005</v>
      </c>
      <c r="B633" s="6" t="s">
        <v>759</v>
      </c>
      <c r="C633" s="7"/>
      <c r="D633" s="7" t="s">
        <v>760</v>
      </c>
    </row>
    <row r="634" spans="1:4" ht="18" x14ac:dyDescent="0.2">
      <c r="A634" s="6" t="str">
        <f t="shared" si="7"/>
        <v>A1208006</v>
      </c>
      <c r="B634" s="6" t="s">
        <v>761</v>
      </c>
      <c r="C634" s="7"/>
      <c r="D634" s="7" t="s">
        <v>762</v>
      </c>
    </row>
    <row r="635" spans="1:4" ht="18" x14ac:dyDescent="0.2">
      <c r="A635" s="6" t="str">
        <f t="shared" si="7"/>
        <v>A1208007</v>
      </c>
      <c r="B635" s="6" t="s">
        <v>763</v>
      </c>
      <c r="C635" s="7"/>
      <c r="D635" s="7" t="s">
        <v>764</v>
      </c>
    </row>
    <row r="636" spans="1:4" ht="18" x14ac:dyDescent="0.2">
      <c r="A636" s="6" t="str">
        <f t="shared" si="7"/>
        <v>A1208008</v>
      </c>
      <c r="B636" s="6" t="s">
        <v>765</v>
      </c>
      <c r="C636" s="7"/>
      <c r="D636" s="7" t="s">
        <v>766</v>
      </c>
    </row>
    <row r="637" spans="1:4" ht="18" x14ac:dyDescent="0.2">
      <c r="A637" s="6" t="str">
        <f t="shared" si="7"/>
        <v>A1208009</v>
      </c>
      <c r="B637" s="6" t="s">
        <v>767</v>
      </c>
      <c r="C637" s="7"/>
      <c r="D637" s="7" t="s">
        <v>768</v>
      </c>
    </row>
    <row r="638" spans="1:4" ht="18" x14ac:dyDescent="0.2">
      <c r="A638" s="6" t="str">
        <f t="shared" si="7"/>
        <v>A1209001</v>
      </c>
      <c r="B638" s="6" t="s">
        <v>769</v>
      </c>
      <c r="C638" s="7"/>
      <c r="D638" s="7" t="s">
        <v>770</v>
      </c>
    </row>
    <row r="639" spans="1:4" ht="18" x14ac:dyDescent="0.2">
      <c r="A639" s="6" t="str">
        <f t="shared" si="7"/>
        <v>A1209001000</v>
      </c>
      <c r="B639" s="6" t="s">
        <v>769</v>
      </c>
      <c r="C639" s="7" t="s">
        <v>458</v>
      </c>
      <c r="D639" s="7" t="s">
        <v>3202</v>
      </c>
    </row>
    <row r="640" spans="1:4" ht="18" x14ac:dyDescent="0.2">
      <c r="A640" s="6" t="str">
        <f t="shared" si="7"/>
        <v>A1209001001</v>
      </c>
      <c r="B640" s="6" t="s">
        <v>769</v>
      </c>
      <c r="C640" s="7" t="s">
        <v>176</v>
      </c>
      <c r="D640" s="7" t="s">
        <v>771</v>
      </c>
    </row>
    <row r="641" spans="1:4" ht="18" x14ac:dyDescent="0.2">
      <c r="A641" s="6" t="str">
        <f t="shared" si="7"/>
        <v>A1209002</v>
      </c>
      <c r="B641" s="6" t="s">
        <v>772</v>
      </c>
      <c r="C641" s="7"/>
      <c r="D641" s="7" t="s">
        <v>3203</v>
      </c>
    </row>
    <row r="642" spans="1:4" ht="18" x14ac:dyDescent="0.2">
      <c r="A642" s="6" t="str">
        <f t="shared" si="7"/>
        <v>A1209002000</v>
      </c>
      <c r="B642" s="6" t="s">
        <v>772</v>
      </c>
      <c r="C642" s="7" t="s">
        <v>458</v>
      </c>
      <c r="D642" s="7" t="s">
        <v>3204</v>
      </c>
    </row>
    <row r="643" spans="1:4" ht="18" x14ac:dyDescent="0.2">
      <c r="A643" s="6" t="str">
        <f t="shared" si="7"/>
        <v>A1209002001</v>
      </c>
      <c r="B643" s="6" t="s">
        <v>772</v>
      </c>
      <c r="C643" s="7" t="s">
        <v>176</v>
      </c>
      <c r="D643" s="7" t="s">
        <v>3205</v>
      </c>
    </row>
    <row r="644" spans="1:4" ht="18" x14ac:dyDescent="0.2">
      <c r="A644" s="6" t="str">
        <f t="shared" si="7"/>
        <v>A1209003</v>
      </c>
      <c r="B644" s="6" t="s">
        <v>773</v>
      </c>
      <c r="C644" s="7"/>
      <c r="D644" s="7" t="s">
        <v>3206</v>
      </c>
    </row>
    <row r="645" spans="1:4" ht="18" x14ac:dyDescent="0.2">
      <c r="A645" s="6" t="str">
        <f t="shared" si="7"/>
        <v>A1209003000</v>
      </c>
      <c r="B645" s="6" t="s">
        <v>773</v>
      </c>
      <c r="C645" s="7" t="s">
        <v>458</v>
      </c>
      <c r="D645" s="7" t="s">
        <v>3207</v>
      </c>
    </row>
    <row r="646" spans="1:4" ht="18" x14ac:dyDescent="0.2">
      <c r="A646" s="6" t="str">
        <f t="shared" ref="A646:A709" si="8">IF(C646="","A"&amp;B646,"A"&amp;B646&amp;C646)</f>
        <v>A1209003001</v>
      </c>
      <c r="B646" s="6" t="s">
        <v>773</v>
      </c>
      <c r="C646" s="7" t="s">
        <v>176</v>
      </c>
      <c r="D646" s="7" t="s">
        <v>774</v>
      </c>
    </row>
    <row r="647" spans="1:4" ht="18" x14ac:dyDescent="0.2">
      <c r="A647" s="6" t="str">
        <f t="shared" si="8"/>
        <v>A1209003002</v>
      </c>
      <c r="B647" s="6" t="s">
        <v>773</v>
      </c>
      <c r="C647" s="7" t="s">
        <v>177</v>
      </c>
      <c r="D647" s="7" t="s">
        <v>3208</v>
      </c>
    </row>
    <row r="648" spans="1:4" ht="18" x14ac:dyDescent="0.2">
      <c r="A648" s="6" t="str">
        <f t="shared" si="8"/>
        <v>A1209003003</v>
      </c>
      <c r="B648" s="6" t="s">
        <v>773</v>
      </c>
      <c r="C648" s="7" t="s">
        <v>179</v>
      </c>
      <c r="D648" s="7" t="s">
        <v>3209</v>
      </c>
    </row>
    <row r="649" spans="1:4" ht="18" x14ac:dyDescent="0.2">
      <c r="A649" s="6" t="str">
        <f t="shared" si="8"/>
        <v>A1209003004</v>
      </c>
      <c r="B649" s="6" t="s">
        <v>773</v>
      </c>
      <c r="C649" s="7" t="s">
        <v>181</v>
      </c>
      <c r="D649" s="7" t="s">
        <v>775</v>
      </c>
    </row>
    <row r="650" spans="1:4" ht="18" x14ac:dyDescent="0.2">
      <c r="A650" s="6" t="str">
        <f t="shared" si="8"/>
        <v>A1209003005</v>
      </c>
      <c r="B650" s="6" t="s">
        <v>773</v>
      </c>
      <c r="C650" s="7" t="s">
        <v>183</v>
      </c>
      <c r="D650" s="7" t="s">
        <v>776</v>
      </c>
    </row>
    <row r="651" spans="1:4" ht="18" x14ac:dyDescent="0.2">
      <c r="A651" s="6" t="str">
        <f t="shared" si="8"/>
        <v>A1209003006</v>
      </c>
      <c r="B651" s="6" t="s">
        <v>773</v>
      </c>
      <c r="C651" s="7" t="s">
        <v>185</v>
      </c>
      <c r="D651" s="7" t="s">
        <v>3210</v>
      </c>
    </row>
    <row r="652" spans="1:4" ht="18" x14ac:dyDescent="0.2">
      <c r="A652" s="6" t="str">
        <f t="shared" si="8"/>
        <v>A1209004</v>
      </c>
      <c r="B652" s="6" t="s">
        <v>777</v>
      </c>
      <c r="C652" s="7"/>
      <c r="D652" s="7" t="s">
        <v>3211</v>
      </c>
    </row>
    <row r="653" spans="1:4" ht="18" x14ac:dyDescent="0.2">
      <c r="A653" s="6" t="str">
        <f t="shared" si="8"/>
        <v>A1209004000</v>
      </c>
      <c r="B653" s="6" t="s">
        <v>777</v>
      </c>
      <c r="C653" s="7" t="s">
        <v>458</v>
      </c>
      <c r="D653" s="7" t="s">
        <v>3212</v>
      </c>
    </row>
    <row r="654" spans="1:4" ht="18" x14ac:dyDescent="0.2">
      <c r="A654" s="6" t="str">
        <f t="shared" si="8"/>
        <v>A1209004001</v>
      </c>
      <c r="B654" s="6" t="s">
        <v>777</v>
      </c>
      <c r="C654" s="7" t="s">
        <v>176</v>
      </c>
      <c r="D654" s="7" t="s">
        <v>3213</v>
      </c>
    </row>
    <row r="655" spans="1:4" ht="18" x14ac:dyDescent="0.2">
      <c r="A655" s="6" t="str">
        <f t="shared" si="8"/>
        <v>A1209005</v>
      </c>
      <c r="B655" s="6" t="s">
        <v>778</v>
      </c>
      <c r="C655" s="7"/>
      <c r="D655" s="7" t="s">
        <v>3214</v>
      </c>
    </row>
    <row r="656" spans="1:4" ht="18" x14ac:dyDescent="0.2">
      <c r="A656" s="6" t="str">
        <f t="shared" si="8"/>
        <v>A1209005000</v>
      </c>
      <c r="B656" s="6" t="s">
        <v>778</v>
      </c>
      <c r="C656" s="7" t="s">
        <v>458</v>
      </c>
      <c r="D656" s="7" t="s">
        <v>3215</v>
      </c>
    </row>
    <row r="657" spans="1:4" ht="18" x14ac:dyDescent="0.2">
      <c r="A657" s="6" t="str">
        <f t="shared" si="8"/>
        <v>A1209005001</v>
      </c>
      <c r="B657" s="6" t="s">
        <v>778</v>
      </c>
      <c r="C657" s="7" t="s">
        <v>176</v>
      </c>
      <c r="D657" s="7" t="s">
        <v>779</v>
      </c>
    </row>
    <row r="658" spans="1:4" ht="18" x14ac:dyDescent="0.2">
      <c r="A658" s="6" t="str">
        <f t="shared" si="8"/>
        <v>A1209005002</v>
      </c>
      <c r="B658" s="6" t="s">
        <v>778</v>
      </c>
      <c r="C658" s="7" t="s">
        <v>177</v>
      </c>
      <c r="D658" s="7" t="s">
        <v>3216</v>
      </c>
    </row>
    <row r="659" spans="1:4" ht="18" x14ac:dyDescent="0.2">
      <c r="A659" s="6" t="str">
        <f t="shared" si="8"/>
        <v>A1209006</v>
      </c>
      <c r="B659" s="6" t="s">
        <v>780</v>
      </c>
      <c r="C659" s="7"/>
      <c r="D659" s="7" t="s">
        <v>3217</v>
      </c>
    </row>
    <row r="660" spans="1:4" ht="18" x14ac:dyDescent="0.2">
      <c r="A660" s="6" t="str">
        <f t="shared" si="8"/>
        <v>A1209006000</v>
      </c>
      <c r="B660" s="6" t="s">
        <v>780</v>
      </c>
      <c r="C660" s="7" t="s">
        <v>458</v>
      </c>
      <c r="D660" s="7" t="s">
        <v>3218</v>
      </c>
    </row>
    <row r="661" spans="1:4" ht="18" x14ac:dyDescent="0.2">
      <c r="A661" s="6" t="str">
        <f t="shared" si="8"/>
        <v>A1209006001</v>
      </c>
      <c r="B661" s="6" t="s">
        <v>780</v>
      </c>
      <c r="C661" s="7" t="s">
        <v>176</v>
      </c>
      <c r="D661" s="7" t="s">
        <v>781</v>
      </c>
    </row>
    <row r="662" spans="1:4" ht="18" x14ac:dyDescent="0.2">
      <c r="A662" s="6" t="str">
        <f t="shared" si="8"/>
        <v>A1209007</v>
      </c>
      <c r="B662" s="6" t="s">
        <v>782</v>
      </c>
      <c r="C662" s="7"/>
      <c r="D662" s="7" t="s">
        <v>3219</v>
      </c>
    </row>
    <row r="663" spans="1:4" ht="18" x14ac:dyDescent="0.2">
      <c r="A663" s="6" t="str">
        <f t="shared" si="8"/>
        <v>A1209007000</v>
      </c>
      <c r="B663" s="6" t="s">
        <v>782</v>
      </c>
      <c r="C663" s="7" t="s">
        <v>458</v>
      </c>
      <c r="D663" s="7" t="s">
        <v>3220</v>
      </c>
    </row>
    <row r="664" spans="1:4" ht="18" x14ac:dyDescent="0.2">
      <c r="A664" s="6" t="str">
        <f t="shared" si="8"/>
        <v>A1209008</v>
      </c>
      <c r="B664" s="6" t="s">
        <v>783</v>
      </c>
      <c r="C664" s="7"/>
      <c r="D664" s="7" t="s">
        <v>3221</v>
      </c>
    </row>
    <row r="665" spans="1:4" ht="18" x14ac:dyDescent="0.2">
      <c r="A665" s="6" t="str">
        <f t="shared" si="8"/>
        <v>A1209008000</v>
      </c>
      <c r="B665" s="6" t="s">
        <v>783</v>
      </c>
      <c r="C665" s="7" t="s">
        <v>458</v>
      </c>
      <c r="D665" s="7" t="s">
        <v>3222</v>
      </c>
    </row>
    <row r="666" spans="1:4" ht="18" x14ac:dyDescent="0.2">
      <c r="A666" s="6" t="str">
        <f t="shared" si="8"/>
        <v>A1209008001</v>
      </c>
      <c r="B666" s="6" t="s">
        <v>783</v>
      </c>
      <c r="C666" s="7" t="s">
        <v>176</v>
      </c>
      <c r="D666" s="7" t="s">
        <v>784</v>
      </c>
    </row>
    <row r="667" spans="1:4" ht="18" x14ac:dyDescent="0.2">
      <c r="A667" s="6" t="str">
        <f t="shared" si="8"/>
        <v>A1209008002</v>
      </c>
      <c r="B667" s="6" t="s">
        <v>783</v>
      </c>
      <c r="C667" s="7" t="s">
        <v>177</v>
      </c>
      <c r="D667" s="7" t="s">
        <v>3223</v>
      </c>
    </row>
    <row r="668" spans="1:4" ht="18" x14ac:dyDescent="0.2">
      <c r="A668" s="6" t="str">
        <f t="shared" si="8"/>
        <v>A1209009</v>
      </c>
      <c r="B668" s="6" t="s">
        <v>785</v>
      </c>
      <c r="C668" s="7"/>
      <c r="D668" s="7" t="s">
        <v>3224</v>
      </c>
    </row>
    <row r="669" spans="1:4" ht="18" x14ac:dyDescent="0.2">
      <c r="A669" s="6" t="str">
        <f t="shared" si="8"/>
        <v>A1209009000</v>
      </c>
      <c r="B669" s="6" t="s">
        <v>785</v>
      </c>
      <c r="C669" s="7" t="s">
        <v>458</v>
      </c>
      <c r="D669" s="7" t="s">
        <v>3225</v>
      </c>
    </row>
    <row r="670" spans="1:4" ht="18" x14ac:dyDescent="0.2">
      <c r="A670" s="6" t="str">
        <f t="shared" si="8"/>
        <v>A1300000</v>
      </c>
      <c r="B670" s="6" t="s">
        <v>786</v>
      </c>
      <c r="C670" s="7"/>
      <c r="D670" s="7" t="s">
        <v>2997</v>
      </c>
    </row>
    <row r="671" spans="1:4" ht="18" x14ac:dyDescent="0.2">
      <c r="A671" s="6" t="str">
        <f t="shared" si="8"/>
        <v>A1301000</v>
      </c>
      <c r="B671" s="6" t="s">
        <v>787</v>
      </c>
      <c r="C671" s="7"/>
      <c r="D671" s="7" t="s">
        <v>3226</v>
      </c>
    </row>
    <row r="672" spans="1:4" ht="18" x14ac:dyDescent="0.2">
      <c r="A672" s="6" t="str">
        <f t="shared" si="8"/>
        <v>A1302000</v>
      </c>
      <c r="B672" s="6" t="s">
        <v>788</v>
      </c>
      <c r="C672" s="7"/>
      <c r="D672" s="7" t="s">
        <v>3227</v>
      </c>
    </row>
    <row r="673" spans="1:4" ht="18" x14ac:dyDescent="0.2">
      <c r="A673" s="6" t="str">
        <f t="shared" si="8"/>
        <v>A1400001</v>
      </c>
      <c r="B673" s="6">
        <v>1400001</v>
      </c>
      <c r="C673" s="7"/>
      <c r="D673" s="7" t="s">
        <v>3228</v>
      </c>
    </row>
    <row r="674" spans="1:4" ht="18" x14ac:dyDescent="0.2">
      <c r="A674" s="6" t="str">
        <f t="shared" si="8"/>
        <v>A1400001001</v>
      </c>
      <c r="B674" s="6" t="s">
        <v>789</v>
      </c>
      <c r="C674" s="7" t="s">
        <v>176</v>
      </c>
      <c r="D674" s="7" t="s">
        <v>790</v>
      </c>
    </row>
    <row r="675" spans="1:4" ht="18" x14ac:dyDescent="0.2">
      <c r="A675" s="6" t="str">
        <f t="shared" si="8"/>
        <v>A1400001002</v>
      </c>
      <c r="B675" s="6" t="s">
        <v>789</v>
      </c>
      <c r="C675" s="7" t="s">
        <v>177</v>
      </c>
      <c r="D675" s="7" t="s">
        <v>791</v>
      </c>
    </row>
    <row r="676" spans="1:4" ht="18" x14ac:dyDescent="0.2">
      <c r="A676" s="6" t="str">
        <f t="shared" si="8"/>
        <v>A1400001004</v>
      </c>
      <c r="B676" s="6" t="s">
        <v>789</v>
      </c>
      <c r="C676" s="7" t="s">
        <v>181</v>
      </c>
      <c r="D676" s="7" t="s">
        <v>792</v>
      </c>
    </row>
    <row r="677" spans="1:4" ht="18" x14ac:dyDescent="0.2">
      <c r="A677" s="6" t="str">
        <f t="shared" si="8"/>
        <v>A1400001005</v>
      </c>
      <c r="B677" s="6" t="s">
        <v>789</v>
      </c>
      <c r="C677" s="7" t="s">
        <v>183</v>
      </c>
      <c r="D677" s="7" t="s">
        <v>793</v>
      </c>
    </row>
    <row r="678" spans="1:4" ht="18" x14ac:dyDescent="0.2">
      <c r="A678" s="6" t="str">
        <f t="shared" si="8"/>
        <v>A1400001006</v>
      </c>
      <c r="B678" s="6" t="s">
        <v>789</v>
      </c>
      <c r="C678" s="7" t="s">
        <v>185</v>
      </c>
      <c r="D678" s="7" t="s">
        <v>794</v>
      </c>
    </row>
    <row r="679" spans="1:4" ht="18" x14ac:dyDescent="0.2">
      <c r="A679" s="6" t="str">
        <f t="shared" si="8"/>
        <v>A1400001007</v>
      </c>
      <c r="B679" s="6" t="s">
        <v>789</v>
      </c>
      <c r="C679" s="7" t="s">
        <v>187</v>
      </c>
      <c r="D679" s="7" t="s">
        <v>795</v>
      </c>
    </row>
    <row r="680" spans="1:4" ht="18" x14ac:dyDescent="0.2">
      <c r="A680" s="6" t="str">
        <f t="shared" si="8"/>
        <v>A1400001008</v>
      </c>
      <c r="B680" s="6" t="s">
        <v>789</v>
      </c>
      <c r="C680" s="7" t="s">
        <v>189</v>
      </c>
      <c r="D680" s="7" t="s">
        <v>796</v>
      </c>
    </row>
    <row r="681" spans="1:4" ht="18" x14ac:dyDescent="0.2">
      <c r="A681" s="6" t="str">
        <f t="shared" si="8"/>
        <v>A1400001009</v>
      </c>
      <c r="B681" s="6" t="s">
        <v>789</v>
      </c>
      <c r="C681" s="7" t="s">
        <v>200</v>
      </c>
      <c r="D681" s="7" t="s">
        <v>797</v>
      </c>
    </row>
    <row r="682" spans="1:4" ht="18" x14ac:dyDescent="0.2">
      <c r="A682" s="6" t="str">
        <f t="shared" si="8"/>
        <v>A1400001010</v>
      </c>
      <c r="B682" s="6" t="s">
        <v>789</v>
      </c>
      <c r="C682" s="7" t="s">
        <v>202</v>
      </c>
      <c r="D682" s="7" t="s">
        <v>798</v>
      </c>
    </row>
    <row r="683" spans="1:4" ht="18" x14ac:dyDescent="0.2">
      <c r="A683" s="6" t="str">
        <f t="shared" si="8"/>
        <v>A1400001011</v>
      </c>
      <c r="B683" s="6" t="s">
        <v>789</v>
      </c>
      <c r="C683" s="7" t="s">
        <v>204</v>
      </c>
      <c r="D683" s="7" t="s">
        <v>799</v>
      </c>
    </row>
    <row r="684" spans="1:4" ht="18" x14ac:dyDescent="0.2">
      <c r="A684" s="6" t="str">
        <f t="shared" si="8"/>
        <v>A1400001012</v>
      </c>
      <c r="B684" s="6" t="s">
        <v>789</v>
      </c>
      <c r="C684" s="7" t="s">
        <v>206</v>
      </c>
      <c r="D684" s="7" t="s">
        <v>800</v>
      </c>
    </row>
    <row r="685" spans="1:4" ht="18" x14ac:dyDescent="0.2">
      <c r="A685" s="6" t="str">
        <f t="shared" si="8"/>
        <v>A1400001013</v>
      </c>
      <c r="B685" s="6" t="s">
        <v>789</v>
      </c>
      <c r="C685" s="7" t="s">
        <v>476</v>
      </c>
      <c r="D685" s="7" t="s">
        <v>801</v>
      </c>
    </row>
    <row r="686" spans="1:4" ht="18" x14ac:dyDescent="0.2">
      <c r="A686" s="6" t="str">
        <f t="shared" si="8"/>
        <v>A1400001014</v>
      </c>
      <c r="B686" s="6" t="s">
        <v>789</v>
      </c>
      <c r="C686" s="7" t="s">
        <v>467</v>
      </c>
      <c r="D686" s="7" t="s">
        <v>802</v>
      </c>
    </row>
    <row r="687" spans="1:4" ht="18" x14ac:dyDescent="0.2">
      <c r="A687" s="6" t="str">
        <f t="shared" si="8"/>
        <v>A1400002</v>
      </c>
      <c r="B687" s="6">
        <v>1400002</v>
      </c>
      <c r="C687" s="7"/>
      <c r="D687" s="7" t="s">
        <v>803</v>
      </c>
    </row>
    <row r="688" spans="1:4" ht="18" x14ac:dyDescent="0.2">
      <c r="A688" s="6" t="str">
        <f t="shared" si="8"/>
        <v>A1400002001</v>
      </c>
      <c r="B688" s="6" t="s">
        <v>804</v>
      </c>
      <c r="C688" s="7" t="s">
        <v>176</v>
      </c>
      <c r="D688" s="7" t="s">
        <v>805</v>
      </c>
    </row>
    <row r="689" spans="1:4" ht="18" x14ac:dyDescent="0.2">
      <c r="A689" s="6" t="str">
        <f t="shared" si="8"/>
        <v>A1400002002</v>
      </c>
      <c r="B689" s="6" t="s">
        <v>804</v>
      </c>
      <c r="C689" s="7" t="s">
        <v>177</v>
      </c>
      <c r="D689" s="7" t="s">
        <v>806</v>
      </c>
    </row>
    <row r="690" spans="1:4" ht="18" x14ac:dyDescent="0.2">
      <c r="A690" s="6" t="str">
        <f t="shared" si="8"/>
        <v>A1401000</v>
      </c>
      <c r="B690" s="6">
        <v>1401000</v>
      </c>
      <c r="C690" s="7"/>
      <c r="D690" s="7" t="s">
        <v>3229</v>
      </c>
    </row>
    <row r="691" spans="1:4" ht="18" x14ac:dyDescent="0.2">
      <c r="A691" s="6" t="str">
        <f t="shared" si="8"/>
        <v>A1402000</v>
      </c>
      <c r="B691" s="6">
        <v>1402000</v>
      </c>
      <c r="C691" s="7"/>
      <c r="D691" s="7" t="s">
        <v>807</v>
      </c>
    </row>
    <row r="692" spans="1:4" ht="18" x14ac:dyDescent="0.2">
      <c r="A692" s="6" t="str">
        <f t="shared" si="8"/>
        <v>A1403000</v>
      </c>
      <c r="B692" s="6">
        <v>1403000</v>
      </c>
      <c r="C692" s="7"/>
      <c r="D692" s="7" t="s">
        <v>808</v>
      </c>
    </row>
    <row r="693" spans="1:4" ht="18" x14ac:dyDescent="0.2">
      <c r="A693" s="6" t="str">
        <f t="shared" si="8"/>
        <v>A1404000</v>
      </c>
      <c r="B693" s="6">
        <v>1404000</v>
      </c>
      <c r="C693" s="7"/>
      <c r="D693" s="7" t="s">
        <v>809</v>
      </c>
    </row>
    <row r="694" spans="1:4" ht="18" x14ac:dyDescent="0.2">
      <c r="A694" s="6" t="str">
        <f t="shared" si="8"/>
        <v>A1405001</v>
      </c>
      <c r="B694" s="6">
        <v>1405001</v>
      </c>
      <c r="C694" s="7"/>
      <c r="D694" s="7" t="s">
        <v>3230</v>
      </c>
    </row>
    <row r="695" spans="1:4" ht="18" x14ac:dyDescent="0.2">
      <c r="A695" s="6" t="str">
        <f t="shared" si="8"/>
        <v>A1405001001</v>
      </c>
      <c r="B695" s="6" t="s">
        <v>810</v>
      </c>
      <c r="C695" s="7" t="s">
        <v>176</v>
      </c>
      <c r="D695" s="7" t="s">
        <v>811</v>
      </c>
    </row>
    <row r="696" spans="1:4" ht="18" x14ac:dyDescent="0.2">
      <c r="A696" s="6" t="str">
        <f t="shared" si="8"/>
        <v>A1405001002</v>
      </c>
      <c r="B696" s="6" t="s">
        <v>810</v>
      </c>
      <c r="C696" s="7" t="s">
        <v>177</v>
      </c>
      <c r="D696" s="7" t="s">
        <v>812</v>
      </c>
    </row>
    <row r="697" spans="1:4" ht="18" x14ac:dyDescent="0.2">
      <c r="A697" s="6" t="str">
        <f t="shared" si="8"/>
        <v>A1405001003</v>
      </c>
      <c r="B697" s="6" t="s">
        <v>810</v>
      </c>
      <c r="C697" s="7" t="s">
        <v>179</v>
      </c>
      <c r="D697" s="7" t="s">
        <v>813</v>
      </c>
    </row>
    <row r="698" spans="1:4" ht="18" x14ac:dyDescent="0.2">
      <c r="A698" s="6" t="str">
        <f t="shared" si="8"/>
        <v>A1405001004</v>
      </c>
      <c r="B698" s="6" t="s">
        <v>810</v>
      </c>
      <c r="C698" s="7" t="s">
        <v>181</v>
      </c>
      <c r="D698" s="7" t="s">
        <v>814</v>
      </c>
    </row>
    <row r="699" spans="1:4" ht="18" x14ac:dyDescent="0.2">
      <c r="A699" s="6" t="str">
        <f t="shared" si="8"/>
        <v>A1405001005</v>
      </c>
      <c r="B699" s="6" t="s">
        <v>810</v>
      </c>
      <c r="C699" s="7" t="s">
        <v>183</v>
      </c>
      <c r="D699" s="7" t="s">
        <v>815</v>
      </c>
    </row>
    <row r="700" spans="1:4" ht="18" x14ac:dyDescent="0.2">
      <c r="A700" s="6" t="str">
        <f t="shared" si="8"/>
        <v>A1405001006</v>
      </c>
      <c r="B700" s="6" t="s">
        <v>810</v>
      </c>
      <c r="C700" s="7" t="s">
        <v>185</v>
      </c>
      <c r="D700" s="7" t="s">
        <v>816</v>
      </c>
    </row>
    <row r="701" spans="1:4" ht="18" x14ac:dyDescent="0.2">
      <c r="A701" s="6" t="str">
        <f t="shared" si="8"/>
        <v>A1405001007</v>
      </c>
      <c r="B701" s="6" t="s">
        <v>810</v>
      </c>
      <c r="C701" s="7" t="s">
        <v>187</v>
      </c>
      <c r="D701" s="7" t="s">
        <v>817</v>
      </c>
    </row>
    <row r="702" spans="1:4" ht="18" x14ac:dyDescent="0.2">
      <c r="A702" s="6" t="str">
        <f t="shared" si="8"/>
        <v>A1405001008</v>
      </c>
      <c r="B702" s="6" t="s">
        <v>810</v>
      </c>
      <c r="C702" s="7" t="s">
        <v>189</v>
      </c>
      <c r="D702" s="7" t="s">
        <v>818</v>
      </c>
    </row>
    <row r="703" spans="1:4" ht="18" x14ac:dyDescent="0.2">
      <c r="A703" s="6" t="str">
        <f t="shared" si="8"/>
        <v>A1405002</v>
      </c>
      <c r="B703" s="6">
        <v>1405002</v>
      </c>
      <c r="C703" s="7"/>
      <c r="D703" s="7" t="s">
        <v>3231</v>
      </c>
    </row>
    <row r="704" spans="1:4" ht="18" x14ac:dyDescent="0.2">
      <c r="A704" s="6" t="str">
        <f t="shared" si="8"/>
        <v>A1405002001</v>
      </c>
      <c r="B704" s="6" t="s">
        <v>819</v>
      </c>
      <c r="C704" s="7" t="s">
        <v>176</v>
      </c>
      <c r="D704" s="7" t="s">
        <v>820</v>
      </c>
    </row>
    <row r="705" spans="1:4" ht="18" x14ac:dyDescent="0.2">
      <c r="A705" s="6" t="str">
        <f t="shared" si="8"/>
        <v>A1405002002</v>
      </c>
      <c r="B705" s="6" t="s">
        <v>819</v>
      </c>
      <c r="C705" s="7" t="s">
        <v>177</v>
      </c>
      <c r="D705" s="7" t="s">
        <v>821</v>
      </c>
    </row>
    <row r="706" spans="1:4" ht="18" x14ac:dyDescent="0.2">
      <c r="A706" s="6" t="str">
        <f t="shared" si="8"/>
        <v>A1405002003</v>
      </c>
      <c r="B706" s="6" t="s">
        <v>819</v>
      </c>
      <c r="C706" s="7" t="s">
        <v>179</v>
      </c>
      <c r="D706" s="7" t="s">
        <v>822</v>
      </c>
    </row>
    <row r="707" spans="1:4" ht="18" x14ac:dyDescent="0.2">
      <c r="A707" s="6" t="str">
        <f t="shared" si="8"/>
        <v>A1405002004</v>
      </c>
      <c r="B707" s="6" t="s">
        <v>819</v>
      </c>
      <c r="C707" s="7" t="s">
        <v>181</v>
      </c>
      <c r="D707" s="7" t="s">
        <v>823</v>
      </c>
    </row>
    <row r="708" spans="1:4" ht="18" x14ac:dyDescent="0.2">
      <c r="A708" s="6" t="str">
        <f t="shared" si="8"/>
        <v>A1405002005</v>
      </c>
      <c r="B708" s="6" t="s">
        <v>819</v>
      </c>
      <c r="C708" s="7" t="s">
        <v>183</v>
      </c>
      <c r="D708" s="7" t="s">
        <v>824</v>
      </c>
    </row>
    <row r="709" spans="1:4" ht="18" x14ac:dyDescent="0.2">
      <c r="A709" s="6" t="str">
        <f t="shared" si="8"/>
        <v>A1405002006</v>
      </c>
      <c r="B709" s="6" t="s">
        <v>819</v>
      </c>
      <c r="C709" s="7" t="s">
        <v>185</v>
      </c>
      <c r="D709" s="7" t="s">
        <v>825</v>
      </c>
    </row>
    <row r="710" spans="1:4" ht="18" x14ac:dyDescent="0.2">
      <c r="A710" s="6" t="str">
        <f t="shared" ref="A710:A773" si="9">IF(C710="","A"&amp;B710,"A"&amp;B710&amp;C710)</f>
        <v>A1405003</v>
      </c>
      <c r="B710" s="6">
        <v>1405003</v>
      </c>
      <c r="C710" s="7"/>
      <c r="D710" s="7" t="s">
        <v>3232</v>
      </c>
    </row>
    <row r="711" spans="1:4" ht="18" x14ac:dyDescent="0.2">
      <c r="A711" s="6" t="str">
        <f t="shared" si="9"/>
        <v>A1405003001</v>
      </c>
      <c r="B711" s="6" t="s">
        <v>826</v>
      </c>
      <c r="C711" s="7" t="s">
        <v>176</v>
      </c>
      <c r="D711" s="7" t="s">
        <v>827</v>
      </c>
    </row>
    <row r="712" spans="1:4" ht="18" x14ac:dyDescent="0.2">
      <c r="A712" s="6" t="str">
        <f t="shared" si="9"/>
        <v>A1405003002</v>
      </c>
      <c r="B712" s="6" t="s">
        <v>826</v>
      </c>
      <c r="C712" s="7" t="s">
        <v>177</v>
      </c>
      <c r="D712" s="7" t="s">
        <v>828</v>
      </c>
    </row>
    <row r="713" spans="1:4" ht="18" x14ac:dyDescent="0.2">
      <c r="A713" s="6" t="str">
        <f t="shared" si="9"/>
        <v>A1405003003</v>
      </c>
      <c r="B713" s="6" t="s">
        <v>826</v>
      </c>
      <c r="C713" s="7" t="s">
        <v>179</v>
      </c>
      <c r="D713" s="7" t="s">
        <v>829</v>
      </c>
    </row>
    <row r="714" spans="1:4" ht="18" x14ac:dyDescent="0.2">
      <c r="A714" s="6" t="str">
        <f t="shared" si="9"/>
        <v>A1405003004</v>
      </c>
      <c r="B714" s="6" t="s">
        <v>826</v>
      </c>
      <c r="C714" s="7" t="s">
        <v>181</v>
      </c>
      <c r="D714" s="7" t="s">
        <v>830</v>
      </c>
    </row>
    <row r="715" spans="1:4" ht="18" x14ac:dyDescent="0.2">
      <c r="A715" s="6" t="str">
        <f t="shared" si="9"/>
        <v>A1405003005</v>
      </c>
      <c r="B715" s="6" t="s">
        <v>826</v>
      </c>
      <c r="C715" s="7" t="s">
        <v>183</v>
      </c>
      <c r="D715" s="7" t="s">
        <v>831</v>
      </c>
    </row>
    <row r="716" spans="1:4" ht="18" x14ac:dyDescent="0.2">
      <c r="A716" s="6" t="str">
        <f t="shared" si="9"/>
        <v>A1405003006</v>
      </c>
      <c r="B716" s="6" t="s">
        <v>826</v>
      </c>
      <c r="C716" s="7" t="s">
        <v>185</v>
      </c>
      <c r="D716" s="7" t="s">
        <v>832</v>
      </c>
    </row>
    <row r="717" spans="1:4" ht="18" x14ac:dyDescent="0.2">
      <c r="A717" s="6" t="str">
        <f t="shared" si="9"/>
        <v>A1405003007</v>
      </c>
      <c r="B717" s="6" t="s">
        <v>826</v>
      </c>
      <c r="C717" s="7" t="s">
        <v>187</v>
      </c>
      <c r="D717" s="7" t="s">
        <v>833</v>
      </c>
    </row>
    <row r="718" spans="1:4" ht="18" x14ac:dyDescent="0.2">
      <c r="A718" s="6" t="str">
        <f t="shared" si="9"/>
        <v>A1405003008</v>
      </c>
      <c r="B718" s="6" t="s">
        <v>826</v>
      </c>
      <c r="C718" s="7" t="s">
        <v>189</v>
      </c>
      <c r="D718" s="7" t="s">
        <v>834</v>
      </c>
    </row>
    <row r="719" spans="1:4" ht="18" x14ac:dyDescent="0.2">
      <c r="A719" s="6" t="str">
        <f t="shared" si="9"/>
        <v>A1405003009</v>
      </c>
      <c r="B719" s="6" t="s">
        <v>826</v>
      </c>
      <c r="C719" s="7" t="s">
        <v>200</v>
      </c>
      <c r="D719" s="7" t="s">
        <v>835</v>
      </c>
    </row>
    <row r="720" spans="1:4" ht="18" x14ac:dyDescent="0.2">
      <c r="A720" s="6" t="str">
        <f t="shared" si="9"/>
        <v>A1405003010</v>
      </c>
      <c r="B720" s="6" t="s">
        <v>826</v>
      </c>
      <c r="C720" s="7" t="s">
        <v>202</v>
      </c>
      <c r="D720" s="7" t="s">
        <v>836</v>
      </c>
    </row>
    <row r="721" spans="1:4" ht="18" x14ac:dyDescent="0.2">
      <c r="A721" s="6" t="str">
        <f t="shared" si="9"/>
        <v>A1405003011</v>
      </c>
      <c r="B721" s="6" t="s">
        <v>826</v>
      </c>
      <c r="C721" s="7" t="s">
        <v>204</v>
      </c>
      <c r="D721" s="7" t="s">
        <v>837</v>
      </c>
    </row>
    <row r="722" spans="1:4" ht="18" x14ac:dyDescent="0.2">
      <c r="A722" s="6" t="str">
        <f t="shared" si="9"/>
        <v>A1405003012</v>
      </c>
      <c r="B722" s="6" t="s">
        <v>826</v>
      </c>
      <c r="C722" s="7" t="s">
        <v>206</v>
      </c>
      <c r="D722" s="7" t="s">
        <v>838</v>
      </c>
    </row>
    <row r="723" spans="1:4" ht="18" x14ac:dyDescent="0.2">
      <c r="A723" s="6" t="str">
        <f t="shared" si="9"/>
        <v>A1405003013</v>
      </c>
      <c r="B723" s="6" t="s">
        <v>826</v>
      </c>
      <c r="C723" s="7" t="s">
        <v>476</v>
      </c>
      <c r="D723" s="7" t="s">
        <v>839</v>
      </c>
    </row>
    <row r="724" spans="1:4" ht="18" x14ac:dyDescent="0.2">
      <c r="A724" s="6" t="str">
        <f t="shared" si="9"/>
        <v>A1405004</v>
      </c>
      <c r="B724" s="6">
        <v>1405004</v>
      </c>
      <c r="C724" s="7"/>
      <c r="D724" s="7" t="s">
        <v>3233</v>
      </c>
    </row>
    <row r="725" spans="1:4" ht="18" x14ac:dyDescent="0.2">
      <c r="A725" s="6" t="str">
        <f t="shared" si="9"/>
        <v>A1405004001</v>
      </c>
      <c r="B725" s="6" t="s">
        <v>840</v>
      </c>
      <c r="C725" s="7" t="s">
        <v>176</v>
      </c>
      <c r="D725" s="7" t="s">
        <v>841</v>
      </c>
    </row>
    <row r="726" spans="1:4" ht="18" x14ac:dyDescent="0.2">
      <c r="A726" s="6" t="str">
        <f t="shared" si="9"/>
        <v>A1405004002</v>
      </c>
      <c r="B726" s="6" t="s">
        <v>840</v>
      </c>
      <c r="C726" s="7" t="s">
        <v>177</v>
      </c>
      <c r="D726" s="7" t="s">
        <v>842</v>
      </c>
    </row>
    <row r="727" spans="1:4" ht="18" x14ac:dyDescent="0.2">
      <c r="A727" s="6" t="str">
        <f t="shared" si="9"/>
        <v>A1405004003</v>
      </c>
      <c r="B727" s="6" t="s">
        <v>840</v>
      </c>
      <c r="C727" s="7" t="s">
        <v>179</v>
      </c>
      <c r="D727" s="7" t="s">
        <v>843</v>
      </c>
    </row>
    <row r="728" spans="1:4" ht="18" x14ac:dyDescent="0.2">
      <c r="A728" s="6" t="str">
        <f t="shared" si="9"/>
        <v>A1405005</v>
      </c>
      <c r="B728" s="6">
        <v>1405005</v>
      </c>
      <c r="C728" s="7"/>
      <c r="D728" s="7" t="s">
        <v>3234</v>
      </c>
    </row>
    <row r="729" spans="1:4" ht="18" x14ac:dyDescent="0.2">
      <c r="A729" s="6" t="str">
        <f t="shared" si="9"/>
        <v>A1405005001</v>
      </c>
      <c r="B729" s="6" t="s">
        <v>844</v>
      </c>
      <c r="C729" s="7" t="s">
        <v>176</v>
      </c>
      <c r="D729" s="7" t="s">
        <v>845</v>
      </c>
    </row>
    <row r="730" spans="1:4" ht="18" x14ac:dyDescent="0.2">
      <c r="A730" s="6" t="str">
        <f t="shared" si="9"/>
        <v>A1405005002</v>
      </c>
      <c r="B730" s="6" t="s">
        <v>844</v>
      </c>
      <c r="C730" s="7" t="s">
        <v>177</v>
      </c>
      <c r="D730" s="7" t="s">
        <v>846</v>
      </c>
    </row>
    <row r="731" spans="1:4" ht="18" x14ac:dyDescent="0.2">
      <c r="A731" s="6" t="str">
        <f t="shared" si="9"/>
        <v>A1405005003</v>
      </c>
      <c r="B731" s="6" t="s">
        <v>844</v>
      </c>
      <c r="C731" s="7" t="s">
        <v>179</v>
      </c>
      <c r="D731" s="7" t="s">
        <v>847</v>
      </c>
    </row>
    <row r="732" spans="1:4" ht="18" x14ac:dyDescent="0.2">
      <c r="A732" s="6" t="str">
        <f t="shared" si="9"/>
        <v>A1405005004</v>
      </c>
      <c r="B732" s="6" t="s">
        <v>844</v>
      </c>
      <c r="C732" s="7" t="s">
        <v>181</v>
      </c>
      <c r="D732" s="7" t="s">
        <v>848</v>
      </c>
    </row>
    <row r="733" spans="1:4" ht="18" x14ac:dyDescent="0.2">
      <c r="A733" s="6" t="str">
        <f t="shared" si="9"/>
        <v>A1405005005</v>
      </c>
      <c r="B733" s="6" t="s">
        <v>844</v>
      </c>
      <c r="C733" s="7" t="s">
        <v>183</v>
      </c>
      <c r="D733" s="7" t="s">
        <v>849</v>
      </c>
    </row>
    <row r="734" spans="1:4" ht="18" x14ac:dyDescent="0.2">
      <c r="A734" s="6" t="str">
        <f t="shared" si="9"/>
        <v>A1405006</v>
      </c>
      <c r="B734" s="6">
        <v>1405006</v>
      </c>
      <c r="C734" s="7"/>
      <c r="D734" s="7" t="s">
        <v>3235</v>
      </c>
    </row>
    <row r="735" spans="1:4" ht="18" x14ac:dyDescent="0.2">
      <c r="A735" s="6" t="str">
        <f t="shared" si="9"/>
        <v>A1405006001</v>
      </c>
      <c r="B735" s="6" t="s">
        <v>850</v>
      </c>
      <c r="C735" s="7" t="s">
        <v>176</v>
      </c>
      <c r="D735" s="7" t="s">
        <v>851</v>
      </c>
    </row>
    <row r="736" spans="1:4" ht="18" x14ac:dyDescent="0.2">
      <c r="A736" s="6" t="str">
        <f t="shared" si="9"/>
        <v>A1405006002</v>
      </c>
      <c r="B736" s="6" t="s">
        <v>850</v>
      </c>
      <c r="C736" s="7" t="s">
        <v>177</v>
      </c>
      <c r="D736" s="7" t="s">
        <v>852</v>
      </c>
    </row>
    <row r="737" spans="1:4" ht="18" x14ac:dyDescent="0.2">
      <c r="A737" s="6" t="str">
        <f t="shared" si="9"/>
        <v>A1405006003</v>
      </c>
      <c r="B737" s="6" t="s">
        <v>850</v>
      </c>
      <c r="C737" s="7" t="s">
        <v>179</v>
      </c>
      <c r="D737" s="7" t="s">
        <v>853</v>
      </c>
    </row>
    <row r="738" spans="1:4" ht="18" x14ac:dyDescent="0.2">
      <c r="A738" s="6" t="str">
        <f t="shared" si="9"/>
        <v>A1405006004</v>
      </c>
      <c r="B738" s="6" t="s">
        <v>850</v>
      </c>
      <c r="C738" s="7" t="s">
        <v>181</v>
      </c>
      <c r="D738" s="7" t="s">
        <v>854</v>
      </c>
    </row>
    <row r="739" spans="1:4" ht="18" x14ac:dyDescent="0.2">
      <c r="A739" s="6" t="str">
        <f t="shared" si="9"/>
        <v>A1405006005</v>
      </c>
      <c r="B739" s="6" t="s">
        <v>850</v>
      </c>
      <c r="C739" s="7" t="s">
        <v>183</v>
      </c>
      <c r="D739" s="7" t="s">
        <v>855</v>
      </c>
    </row>
    <row r="740" spans="1:4" ht="18" x14ac:dyDescent="0.2">
      <c r="A740" s="6" t="str">
        <f t="shared" si="9"/>
        <v>A1405006006</v>
      </c>
      <c r="B740" s="6" t="s">
        <v>850</v>
      </c>
      <c r="C740" s="7" t="s">
        <v>185</v>
      </c>
      <c r="D740" s="7" t="s">
        <v>856</v>
      </c>
    </row>
    <row r="741" spans="1:4" ht="18" x14ac:dyDescent="0.2">
      <c r="A741" s="6" t="str">
        <f t="shared" si="9"/>
        <v>A1405006007</v>
      </c>
      <c r="B741" s="6" t="s">
        <v>850</v>
      </c>
      <c r="C741" s="7" t="s">
        <v>187</v>
      </c>
      <c r="D741" s="7" t="s">
        <v>857</v>
      </c>
    </row>
    <row r="742" spans="1:4" ht="18" x14ac:dyDescent="0.2">
      <c r="A742" s="6" t="str">
        <f t="shared" si="9"/>
        <v>A1405006008</v>
      </c>
      <c r="B742" s="6" t="s">
        <v>850</v>
      </c>
      <c r="C742" s="7" t="s">
        <v>189</v>
      </c>
      <c r="D742" s="7" t="s">
        <v>858</v>
      </c>
    </row>
    <row r="743" spans="1:4" ht="18" x14ac:dyDescent="0.2">
      <c r="A743" s="6" t="str">
        <f t="shared" si="9"/>
        <v>A1405007</v>
      </c>
      <c r="B743" s="6">
        <v>1405007</v>
      </c>
      <c r="C743" s="7"/>
      <c r="D743" s="7" t="s">
        <v>3236</v>
      </c>
    </row>
    <row r="744" spans="1:4" ht="18" x14ac:dyDescent="0.2">
      <c r="A744" s="6" t="str">
        <f t="shared" si="9"/>
        <v>A1405007000</v>
      </c>
      <c r="B744" s="6" t="s">
        <v>859</v>
      </c>
      <c r="C744" s="7" t="s">
        <v>458</v>
      </c>
      <c r="D744" s="7" t="s">
        <v>860</v>
      </c>
    </row>
    <row r="745" spans="1:4" ht="18" x14ac:dyDescent="0.2">
      <c r="A745" s="6" t="str">
        <f t="shared" si="9"/>
        <v>A1405007001</v>
      </c>
      <c r="B745" s="6" t="s">
        <v>859</v>
      </c>
      <c r="C745" s="7" t="s">
        <v>176</v>
      </c>
      <c r="D745" s="7" t="s">
        <v>861</v>
      </c>
    </row>
    <row r="746" spans="1:4" ht="18" x14ac:dyDescent="0.2">
      <c r="A746" s="6" t="str">
        <f t="shared" si="9"/>
        <v>A1405007002</v>
      </c>
      <c r="B746" s="6" t="s">
        <v>859</v>
      </c>
      <c r="C746" s="7" t="s">
        <v>177</v>
      </c>
      <c r="D746" s="7" t="s">
        <v>862</v>
      </c>
    </row>
    <row r="747" spans="1:4" ht="18" x14ac:dyDescent="0.2">
      <c r="A747" s="6" t="str">
        <f t="shared" si="9"/>
        <v>A1405007003</v>
      </c>
      <c r="B747" s="6" t="s">
        <v>859</v>
      </c>
      <c r="C747" s="7" t="s">
        <v>179</v>
      </c>
      <c r="D747" s="7" t="s">
        <v>863</v>
      </c>
    </row>
    <row r="748" spans="1:4" ht="18" x14ac:dyDescent="0.2">
      <c r="A748" s="6" t="str">
        <f t="shared" si="9"/>
        <v>A1405007004</v>
      </c>
      <c r="B748" s="6" t="s">
        <v>859</v>
      </c>
      <c r="C748" s="7" t="s">
        <v>181</v>
      </c>
      <c r="D748" s="7" t="s">
        <v>864</v>
      </c>
    </row>
    <row r="749" spans="1:4" ht="18" x14ac:dyDescent="0.2">
      <c r="A749" s="6" t="str">
        <f t="shared" si="9"/>
        <v>A1405007005</v>
      </c>
      <c r="B749" s="6" t="s">
        <v>859</v>
      </c>
      <c r="C749" s="7" t="s">
        <v>183</v>
      </c>
      <c r="D749" s="7" t="s">
        <v>865</v>
      </c>
    </row>
    <row r="750" spans="1:4" ht="18" x14ac:dyDescent="0.2">
      <c r="A750" s="6" t="str">
        <f t="shared" si="9"/>
        <v>A1405007006</v>
      </c>
      <c r="B750" s="6" t="s">
        <v>859</v>
      </c>
      <c r="C750" s="7" t="s">
        <v>185</v>
      </c>
      <c r="D750" s="7" t="s">
        <v>866</v>
      </c>
    </row>
    <row r="751" spans="1:4" ht="18" x14ac:dyDescent="0.2">
      <c r="A751" s="6" t="str">
        <f t="shared" si="9"/>
        <v>A1405007007</v>
      </c>
      <c r="B751" s="6" t="s">
        <v>859</v>
      </c>
      <c r="C751" s="7" t="s">
        <v>187</v>
      </c>
      <c r="D751" s="7" t="s">
        <v>867</v>
      </c>
    </row>
    <row r="752" spans="1:4" ht="18" x14ac:dyDescent="0.2">
      <c r="A752" s="6" t="str">
        <f t="shared" si="9"/>
        <v>A1405008</v>
      </c>
      <c r="B752" s="6">
        <v>1405008</v>
      </c>
      <c r="C752" s="7"/>
      <c r="D752" s="7" t="s">
        <v>3237</v>
      </c>
    </row>
    <row r="753" spans="1:4" ht="18" x14ac:dyDescent="0.2">
      <c r="A753" s="6" t="str">
        <f t="shared" si="9"/>
        <v>A1405008001</v>
      </c>
      <c r="B753" s="6" t="s">
        <v>868</v>
      </c>
      <c r="C753" s="7" t="s">
        <v>176</v>
      </c>
      <c r="D753" s="7" t="s">
        <v>869</v>
      </c>
    </row>
    <row r="754" spans="1:4" ht="18" x14ac:dyDescent="0.2">
      <c r="A754" s="6" t="str">
        <f t="shared" si="9"/>
        <v>A1405008002</v>
      </c>
      <c r="B754" s="6" t="s">
        <v>868</v>
      </c>
      <c r="C754" s="7" t="s">
        <v>177</v>
      </c>
      <c r="D754" s="7" t="s">
        <v>870</v>
      </c>
    </row>
    <row r="755" spans="1:4" ht="18" x14ac:dyDescent="0.2">
      <c r="A755" s="6" t="str">
        <f t="shared" si="9"/>
        <v>A1405008003</v>
      </c>
      <c r="B755" s="6" t="s">
        <v>868</v>
      </c>
      <c r="C755" s="7" t="s">
        <v>179</v>
      </c>
      <c r="D755" s="7" t="s">
        <v>871</v>
      </c>
    </row>
    <row r="756" spans="1:4" ht="18" x14ac:dyDescent="0.2">
      <c r="A756" s="6" t="str">
        <f t="shared" si="9"/>
        <v>A1405008004</v>
      </c>
      <c r="B756" s="6" t="s">
        <v>868</v>
      </c>
      <c r="C756" s="7" t="s">
        <v>181</v>
      </c>
      <c r="D756" s="7" t="s">
        <v>872</v>
      </c>
    </row>
    <row r="757" spans="1:4" ht="18" x14ac:dyDescent="0.2">
      <c r="A757" s="6" t="str">
        <f t="shared" si="9"/>
        <v>A1405009</v>
      </c>
      <c r="B757" s="6">
        <v>1405009</v>
      </c>
      <c r="C757" s="7"/>
      <c r="D757" s="7" t="s">
        <v>3238</v>
      </c>
    </row>
    <row r="758" spans="1:4" ht="18" x14ac:dyDescent="0.2">
      <c r="A758" s="6" t="str">
        <f t="shared" si="9"/>
        <v>A1405009001</v>
      </c>
      <c r="B758" s="6" t="s">
        <v>873</v>
      </c>
      <c r="C758" s="7" t="s">
        <v>176</v>
      </c>
      <c r="D758" s="7" t="s">
        <v>874</v>
      </c>
    </row>
    <row r="759" spans="1:4" ht="18" x14ac:dyDescent="0.2">
      <c r="A759" s="6" t="str">
        <f t="shared" si="9"/>
        <v>A1405009002</v>
      </c>
      <c r="B759" s="6" t="s">
        <v>873</v>
      </c>
      <c r="C759" s="7" t="s">
        <v>177</v>
      </c>
      <c r="D759" s="7" t="s">
        <v>875</v>
      </c>
    </row>
    <row r="760" spans="1:4" ht="18" x14ac:dyDescent="0.2">
      <c r="A760" s="6" t="str">
        <f t="shared" si="9"/>
        <v>A1405009003</v>
      </c>
      <c r="B760" s="6" t="s">
        <v>873</v>
      </c>
      <c r="C760" s="7" t="s">
        <v>179</v>
      </c>
      <c r="D760" s="7" t="s">
        <v>876</v>
      </c>
    </row>
    <row r="761" spans="1:4" ht="18" x14ac:dyDescent="0.2">
      <c r="A761" s="6" t="str">
        <f t="shared" si="9"/>
        <v>A1405009004</v>
      </c>
      <c r="B761" s="6" t="s">
        <v>873</v>
      </c>
      <c r="C761" s="7" t="s">
        <v>181</v>
      </c>
      <c r="D761" s="7" t="s">
        <v>877</v>
      </c>
    </row>
    <row r="762" spans="1:4" ht="18" x14ac:dyDescent="0.2">
      <c r="A762" s="6" t="str">
        <f t="shared" si="9"/>
        <v>A1405009005</v>
      </c>
      <c r="B762" s="6" t="s">
        <v>873</v>
      </c>
      <c r="C762" s="7" t="s">
        <v>183</v>
      </c>
      <c r="D762" s="7" t="s">
        <v>878</v>
      </c>
    </row>
    <row r="763" spans="1:4" ht="18" x14ac:dyDescent="0.2">
      <c r="A763" s="6" t="str">
        <f t="shared" si="9"/>
        <v>A1405010</v>
      </c>
      <c r="B763" s="6">
        <v>1405010</v>
      </c>
      <c r="C763" s="7"/>
      <c r="D763" s="7" t="s">
        <v>3239</v>
      </c>
    </row>
    <row r="764" spans="1:4" ht="18" x14ac:dyDescent="0.2">
      <c r="A764" s="6" t="str">
        <f t="shared" si="9"/>
        <v>A1405010001</v>
      </c>
      <c r="B764" s="6" t="s">
        <v>879</v>
      </c>
      <c r="C764" s="7" t="s">
        <v>176</v>
      </c>
      <c r="D764" s="7" t="s">
        <v>880</v>
      </c>
    </row>
    <row r="765" spans="1:4" ht="18" x14ac:dyDescent="0.2">
      <c r="A765" s="6" t="str">
        <f t="shared" si="9"/>
        <v>A1405010002</v>
      </c>
      <c r="B765" s="6" t="s">
        <v>879</v>
      </c>
      <c r="C765" s="7" t="s">
        <v>177</v>
      </c>
      <c r="D765" s="7" t="s">
        <v>881</v>
      </c>
    </row>
    <row r="766" spans="1:4" ht="18" x14ac:dyDescent="0.2">
      <c r="A766" s="6" t="str">
        <f t="shared" si="9"/>
        <v>A1405010003</v>
      </c>
      <c r="B766" s="6" t="s">
        <v>879</v>
      </c>
      <c r="C766" s="7" t="s">
        <v>179</v>
      </c>
      <c r="D766" s="7" t="s">
        <v>882</v>
      </c>
    </row>
    <row r="767" spans="1:4" ht="18" x14ac:dyDescent="0.2">
      <c r="A767" s="6" t="str">
        <f t="shared" si="9"/>
        <v>A1405010004</v>
      </c>
      <c r="B767" s="6" t="s">
        <v>879</v>
      </c>
      <c r="C767" s="7" t="s">
        <v>181</v>
      </c>
      <c r="D767" s="7" t="s">
        <v>883</v>
      </c>
    </row>
    <row r="768" spans="1:4" ht="18" x14ac:dyDescent="0.2">
      <c r="A768" s="6" t="str">
        <f t="shared" si="9"/>
        <v>A1405010005</v>
      </c>
      <c r="B768" s="6" t="s">
        <v>879</v>
      </c>
      <c r="C768" s="7" t="s">
        <v>183</v>
      </c>
      <c r="D768" s="7" t="s">
        <v>884</v>
      </c>
    </row>
    <row r="769" spans="1:4" ht="18" x14ac:dyDescent="0.2">
      <c r="A769" s="6" t="str">
        <f t="shared" si="9"/>
        <v>A1406001</v>
      </c>
      <c r="B769" s="6">
        <v>1406001</v>
      </c>
      <c r="C769" s="7"/>
      <c r="D769" s="7" t="s">
        <v>3240</v>
      </c>
    </row>
    <row r="770" spans="1:4" ht="18" x14ac:dyDescent="0.2">
      <c r="A770" s="6" t="str">
        <f t="shared" si="9"/>
        <v>A1406001001</v>
      </c>
      <c r="B770" s="6" t="s">
        <v>885</v>
      </c>
      <c r="C770" s="7" t="s">
        <v>176</v>
      </c>
      <c r="D770" s="7" t="s">
        <v>886</v>
      </c>
    </row>
    <row r="771" spans="1:4" ht="18" x14ac:dyDescent="0.2">
      <c r="A771" s="6" t="str">
        <f t="shared" si="9"/>
        <v>A1406001002</v>
      </c>
      <c r="B771" s="6" t="s">
        <v>885</v>
      </c>
      <c r="C771" s="7" t="s">
        <v>177</v>
      </c>
      <c r="D771" s="7" t="s">
        <v>887</v>
      </c>
    </row>
    <row r="772" spans="1:4" ht="18" x14ac:dyDescent="0.2">
      <c r="A772" s="6" t="str">
        <f t="shared" si="9"/>
        <v>A1406001003</v>
      </c>
      <c r="B772" s="6" t="s">
        <v>885</v>
      </c>
      <c r="C772" s="7" t="s">
        <v>179</v>
      </c>
      <c r="D772" s="7" t="s">
        <v>888</v>
      </c>
    </row>
    <row r="773" spans="1:4" ht="18" x14ac:dyDescent="0.2">
      <c r="A773" s="6" t="str">
        <f t="shared" si="9"/>
        <v>A1406001004</v>
      </c>
      <c r="B773" s="6" t="s">
        <v>885</v>
      </c>
      <c r="C773" s="7" t="s">
        <v>181</v>
      </c>
      <c r="D773" s="7" t="s">
        <v>889</v>
      </c>
    </row>
    <row r="774" spans="1:4" ht="18" x14ac:dyDescent="0.2">
      <c r="A774" s="6" t="str">
        <f t="shared" ref="A774:A837" si="10">IF(C774="","A"&amp;B774,"A"&amp;B774&amp;C774)</f>
        <v>A1406001005</v>
      </c>
      <c r="B774" s="6" t="s">
        <v>885</v>
      </c>
      <c r="C774" s="7" t="s">
        <v>183</v>
      </c>
      <c r="D774" s="7" t="s">
        <v>890</v>
      </c>
    </row>
    <row r="775" spans="1:4" ht="18" x14ac:dyDescent="0.2">
      <c r="A775" s="6" t="str">
        <f t="shared" si="10"/>
        <v>A1406001006</v>
      </c>
      <c r="B775" s="6" t="s">
        <v>885</v>
      </c>
      <c r="C775" s="7" t="s">
        <v>185</v>
      </c>
      <c r="D775" s="7" t="s">
        <v>891</v>
      </c>
    </row>
    <row r="776" spans="1:4" ht="18" x14ac:dyDescent="0.2">
      <c r="A776" s="6" t="str">
        <f t="shared" si="10"/>
        <v>A1406001007</v>
      </c>
      <c r="B776" s="6" t="s">
        <v>885</v>
      </c>
      <c r="C776" s="7" t="s">
        <v>187</v>
      </c>
      <c r="D776" s="7" t="s">
        <v>892</v>
      </c>
    </row>
    <row r="777" spans="1:4" ht="18" x14ac:dyDescent="0.2">
      <c r="A777" s="6" t="str">
        <f t="shared" si="10"/>
        <v>A1406001008</v>
      </c>
      <c r="B777" s="6" t="s">
        <v>885</v>
      </c>
      <c r="C777" s="7" t="s">
        <v>189</v>
      </c>
      <c r="D777" s="7" t="s">
        <v>893</v>
      </c>
    </row>
    <row r="778" spans="1:4" ht="18" x14ac:dyDescent="0.2">
      <c r="A778" s="6" t="str">
        <f t="shared" si="10"/>
        <v>A1406001009</v>
      </c>
      <c r="B778" s="6" t="s">
        <v>885</v>
      </c>
      <c r="C778" s="7" t="s">
        <v>200</v>
      </c>
      <c r="D778" s="7" t="s">
        <v>894</v>
      </c>
    </row>
    <row r="779" spans="1:4" ht="18" x14ac:dyDescent="0.2">
      <c r="A779" s="6" t="str">
        <f t="shared" si="10"/>
        <v>A1406001010</v>
      </c>
      <c r="B779" s="6" t="s">
        <v>885</v>
      </c>
      <c r="C779" s="7" t="s">
        <v>202</v>
      </c>
      <c r="D779" s="7" t="s">
        <v>895</v>
      </c>
    </row>
    <row r="780" spans="1:4" ht="18" x14ac:dyDescent="0.2">
      <c r="A780" s="6" t="str">
        <f t="shared" si="10"/>
        <v>A1406001011</v>
      </c>
      <c r="B780" s="6" t="s">
        <v>885</v>
      </c>
      <c r="C780" s="7" t="s">
        <v>204</v>
      </c>
      <c r="D780" s="7" t="s">
        <v>896</v>
      </c>
    </row>
    <row r="781" spans="1:4" ht="18" x14ac:dyDescent="0.2">
      <c r="A781" s="6" t="str">
        <f t="shared" si="10"/>
        <v>A1406001012</v>
      </c>
      <c r="B781" s="6" t="s">
        <v>885</v>
      </c>
      <c r="C781" s="7" t="s">
        <v>206</v>
      </c>
      <c r="D781" s="7" t="s">
        <v>897</v>
      </c>
    </row>
    <row r="782" spans="1:4" ht="18" x14ac:dyDescent="0.2">
      <c r="A782" s="6" t="str">
        <f t="shared" si="10"/>
        <v>A1406001013</v>
      </c>
      <c r="B782" s="6" t="s">
        <v>885</v>
      </c>
      <c r="C782" s="7" t="s">
        <v>476</v>
      </c>
      <c r="D782" s="7" t="s">
        <v>898</v>
      </c>
    </row>
    <row r="783" spans="1:4" ht="18" x14ac:dyDescent="0.2">
      <c r="A783" s="6" t="str">
        <f t="shared" si="10"/>
        <v>A1406001014</v>
      </c>
      <c r="B783" s="6" t="s">
        <v>885</v>
      </c>
      <c r="C783" s="7" t="s">
        <v>467</v>
      </c>
      <c r="D783" s="7" t="s">
        <v>899</v>
      </c>
    </row>
    <row r="784" spans="1:4" ht="18" x14ac:dyDescent="0.2">
      <c r="A784" s="6" t="str">
        <f t="shared" si="10"/>
        <v>A1406002</v>
      </c>
      <c r="B784" s="6">
        <v>1406002</v>
      </c>
      <c r="C784" s="7"/>
      <c r="D784" s="7" t="s">
        <v>3241</v>
      </c>
    </row>
    <row r="785" spans="1:4" ht="18" x14ac:dyDescent="0.2">
      <c r="A785" s="6" t="str">
        <f t="shared" si="10"/>
        <v>A1406003</v>
      </c>
      <c r="B785" s="6">
        <v>1406003</v>
      </c>
      <c r="C785" s="7"/>
      <c r="D785" s="7" t="s">
        <v>3242</v>
      </c>
    </row>
    <row r="786" spans="1:4" ht="18" x14ac:dyDescent="0.2">
      <c r="A786" s="6" t="str">
        <f t="shared" si="10"/>
        <v>A1406004</v>
      </c>
      <c r="B786" s="6">
        <v>1406004</v>
      </c>
      <c r="C786" s="7"/>
      <c r="D786" s="7" t="s">
        <v>3243</v>
      </c>
    </row>
    <row r="787" spans="1:4" ht="18" x14ac:dyDescent="0.2">
      <c r="A787" s="6" t="str">
        <f t="shared" si="10"/>
        <v>A1406005</v>
      </c>
      <c r="B787" s="6">
        <v>1406005</v>
      </c>
      <c r="C787" s="7"/>
      <c r="D787" s="7" t="s">
        <v>3244</v>
      </c>
    </row>
    <row r="788" spans="1:4" ht="18" x14ac:dyDescent="0.2">
      <c r="A788" s="6" t="str">
        <f t="shared" si="10"/>
        <v>A1406005001</v>
      </c>
      <c r="B788" s="6" t="s">
        <v>900</v>
      </c>
      <c r="C788" s="7" t="s">
        <v>176</v>
      </c>
      <c r="D788" s="7" t="s">
        <v>901</v>
      </c>
    </row>
    <row r="789" spans="1:4" ht="18" x14ac:dyDescent="0.2">
      <c r="A789" s="6" t="str">
        <f t="shared" si="10"/>
        <v>A1406005003</v>
      </c>
      <c r="B789" s="6" t="s">
        <v>900</v>
      </c>
      <c r="C789" s="7" t="s">
        <v>179</v>
      </c>
      <c r="D789" s="7" t="s">
        <v>902</v>
      </c>
    </row>
    <row r="790" spans="1:4" ht="18" x14ac:dyDescent="0.2">
      <c r="A790" s="6" t="str">
        <f t="shared" si="10"/>
        <v>A1406005004</v>
      </c>
      <c r="B790" s="6" t="s">
        <v>900</v>
      </c>
      <c r="C790" s="7" t="s">
        <v>181</v>
      </c>
      <c r="D790" s="7" t="s">
        <v>3245</v>
      </c>
    </row>
    <row r="791" spans="1:4" ht="18" x14ac:dyDescent="0.2">
      <c r="A791" s="6" t="str">
        <f t="shared" si="10"/>
        <v>A1406005005</v>
      </c>
      <c r="B791" s="6" t="s">
        <v>900</v>
      </c>
      <c r="C791" s="7" t="s">
        <v>183</v>
      </c>
      <c r="D791" s="7" t="s">
        <v>903</v>
      </c>
    </row>
    <row r="792" spans="1:4" ht="18" x14ac:dyDescent="0.2">
      <c r="A792" s="6" t="str">
        <f t="shared" si="10"/>
        <v>A1406005006</v>
      </c>
      <c r="B792" s="6" t="s">
        <v>900</v>
      </c>
      <c r="C792" s="7" t="s">
        <v>185</v>
      </c>
      <c r="D792" s="7" t="s">
        <v>904</v>
      </c>
    </row>
    <row r="793" spans="1:4" ht="18" x14ac:dyDescent="0.2">
      <c r="A793" s="6" t="str">
        <f t="shared" si="10"/>
        <v>A1406005007</v>
      </c>
      <c r="B793" s="6" t="s">
        <v>900</v>
      </c>
      <c r="C793" s="7" t="s">
        <v>187</v>
      </c>
      <c r="D793" s="7" t="s">
        <v>905</v>
      </c>
    </row>
    <row r="794" spans="1:4" ht="18" x14ac:dyDescent="0.2">
      <c r="A794" s="6" t="str">
        <f t="shared" si="10"/>
        <v>A1406005008</v>
      </c>
      <c r="B794" s="6" t="s">
        <v>900</v>
      </c>
      <c r="C794" s="7" t="s">
        <v>189</v>
      </c>
      <c r="D794" s="7" t="s">
        <v>906</v>
      </c>
    </row>
    <row r="795" spans="1:4" ht="18" x14ac:dyDescent="0.2">
      <c r="A795" s="6" t="str">
        <f t="shared" si="10"/>
        <v>A1406005009</v>
      </c>
      <c r="B795" s="6" t="s">
        <v>900</v>
      </c>
      <c r="C795" s="7" t="s">
        <v>200</v>
      </c>
      <c r="D795" s="7" t="s">
        <v>907</v>
      </c>
    </row>
    <row r="796" spans="1:4" ht="18" x14ac:dyDescent="0.2">
      <c r="A796" s="6" t="str">
        <f t="shared" si="10"/>
        <v>A1406005010</v>
      </c>
      <c r="B796" s="6" t="s">
        <v>900</v>
      </c>
      <c r="C796" s="7" t="s">
        <v>202</v>
      </c>
      <c r="D796" s="7" t="s">
        <v>908</v>
      </c>
    </row>
    <row r="797" spans="1:4" ht="18" x14ac:dyDescent="0.2">
      <c r="A797" s="6" t="str">
        <f t="shared" si="10"/>
        <v>A1406005011</v>
      </c>
      <c r="B797" s="6" t="s">
        <v>900</v>
      </c>
      <c r="C797" s="7" t="s">
        <v>204</v>
      </c>
      <c r="D797" s="7" t="s">
        <v>909</v>
      </c>
    </row>
    <row r="798" spans="1:4" ht="18" x14ac:dyDescent="0.2">
      <c r="A798" s="6" t="str">
        <f t="shared" si="10"/>
        <v>A1406005012</v>
      </c>
      <c r="B798" s="6" t="s">
        <v>900</v>
      </c>
      <c r="C798" s="7" t="s">
        <v>206</v>
      </c>
      <c r="D798" s="7" t="s">
        <v>910</v>
      </c>
    </row>
    <row r="799" spans="1:4" ht="18" x14ac:dyDescent="0.2">
      <c r="A799" s="6" t="str">
        <f t="shared" si="10"/>
        <v>A1406005013</v>
      </c>
      <c r="B799" s="6" t="s">
        <v>900</v>
      </c>
      <c r="C799" s="7" t="s">
        <v>476</v>
      </c>
      <c r="D799" s="7" t="s">
        <v>911</v>
      </c>
    </row>
    <row r="800" spans="1:4" ht="18" x14ac:dyDescent="0.2">
      <c r="A800" s="6" t="str">
        <f t="shared" si="10"/>
        <v>A1406006</v>
      </c>
      <c r="B800" s="6">
        <v>1406006</v>
      </c>
      <c r="C800" s="7"/>
      <c r="D800" s="7" t="s">
        <v>3246</v>
      </c>
    </row>
    <row r="801" spans="1:4" ht="18" x14ac:dyDescent="0.2">
      <c r="A801" s="6" t="str">
        <f t="shared" si="10"/>
        <v>A1406006001</v>
      </c>
      <c r="B801" s="6" t="s">
        <v>912</v>
      </c>
      <c r="C801" s="7" t="s">
        <v>176</v>
      </c>
      <c r="D801" s="7" t="s">
        <v>913</v>
      </c>
    </row>
    <row r="802" spans="1:4" ht="18" x14ac:dyDescent="0.2">
      <c r="A802" s="6" t="str">
        <f t="shared" si="10"/>
        <v>A1406006002</v>
      </c>
      <c r="B802" s="6" t="s">
        <v>912</v>
      </c>
      <c r="C802" s="7" t="s">
        <v>177</v>
      </c>
      <c r="D802" s="7" t="s">
        <v>914</v>
      </c>
    </row>
    <row r="803" spans="1:4" ht="18" x14ac:dyDescent="0.2">
      <c r="A803" s="6" t="str">
        <f t="shared" si="10"/>
        <v>A1406006004</v>
      </c>
      <c r="B803" s="6" t="s">
        <v>912</v>
      </c>
      <c r="C803" s="7" t="s">
        <v>181</v>
      </c>
      <c r="D803" s="7" t="s">
        <v>915</v>
      </c>
    </row>
    <row r="804" spans="1:4" ht="18" x14ac:dyDescent="0.2">
      <c r="A804" s="6" t="str">
        <f t="shared" si="10"/>
        <v>A1406006005</v>
      </c>
      <c r="B804" s="6" t="s">
        <v>912</v>
      </c>
      <c r="C804" s="7" t="s">
        <v>183</v>
      </c>
      <c r="D804" s="7" t="s">
        <v>916</v>
      </c>
    </row>
    <row r="805" spans="1:4" ht="18" x14ac:dyDescent="0.2">
      <c r="A805" s="6" t="str">
        <f t="shared" si="10"/>
        <v>A1406006006</v>
      </c>
      <c r="B805" s="6" t="s">
        <v>912</v>
      </c>
      <c r="C805" s="7" t="s">
        <v>185</v>
      </c>
      <c r="D805" s="7" t="s">
        <v>917</v>
      </c>
    </row>
    <row r="806" spans="1:4" ht="18" x14ac:dyDescent="0.2">
      <c r="A806" s="6" t="str">
        <f t="shared" si="10"/>
        <v>A1406006007</v>
      </c>
      <c r="B806" s="6" t="s">
        <v>912</v>
      </c>
      <c r="C806" s="7" t="s">
        <v>187</v>
      </c>
      <c r="D806" s="7" t="s">
        <v>918</v>
      </c>
    </row>
    <row r="807" spans="1:4" ht="18" x14ac:dyDescent="0.2">
      <c r="A807" s="6" t="str">
        <f t="shared" si="10"/>
        <v>A1406006008</v>
      </c>
      <c r="B807" s="6" t="s">
        <v>912</v>
      </c>
      <c r="C807" s="7" t="s">
        <v>189</v>
      </c>
      <c r="D807" s="7" t="s">
        <v>919</v>
      </c>
    </row>
    <row r="808" spans="1:4" ht="18" x14ac:dyDescent="0.2">
      <c r="A808" s="6" t="str">
        <f t="shared" si="10"/>
        <v>A1406006009</v>
      </c>
      <c r="B808" s="6" t="s">
        <v>912</v>
      </c>
      <c r="C808" s="7" t="s">
        <v>200</v>
      </c>
      <c r="D808" s="7" t="s">
        <v>920</v>
      </c>
    </row>
    <row r="809" spans="1:4" ht="18" x14ac:dyDescent="0.2">
      <c r="A809" s="6" t="str">
        <f t="shared" si="10"/>
        <v>A1406006010</v>
      </c>
      <c r="B809" s="6" t="s">
        <v>912</v>
      </c>
      <c r="C809" s="7" t="s">
        <v>202</v>
      </c>
      <c r="D809" s="7" t="s">
        <v>921</v>
      </c>
    </row>
    <row r="810" spans="1:4" ht="18" x14ac:dyDescent="0.2">
      <c r="A810" s="6" t="str">
        <f t="shared" si="10"/>
        <v>A1406006011</v>
      </c>
      <c r="B810" s="6" t="s">
        <v>912</v>
      </c>
      <c r="C810" s="7" t="s">
        <v>204</v>
      </c>
      <c r="D810" s="7" t="s">
        <v>922</v>
      </c>
    </row>
    <row r="811" spans="1:4" ht="18" x14ac:dyDescent="0.2">
      <c r="A811" s="6" t="str">
        <f t="shared" si="10"/>
        <v>A1406006012</v>
      </c>
      <c r="B811" s="6" t="s">
        <v>912</v>
      </c>
      <c r="C811" s="7" t="s">
        <v>206</v>
      </c>
      <c r="D811" s="7" t="s">
        <v>923</v>
      </c>
    </row>
    <row r="812" spans="1:4" ht="18" x14ac:dyDescent="0.2">
      <c r="A812" s="6" t="str">
        <f t="shared" si="10"/>
        <v>A1406006013</v>
      </c>
      <c r="B812" s="6" t="s">
        <v>912</v>
      </c>
      <c r="C812" s="7" t="s">
        <v>476</v>
      </c>
      <c r="D812" s="7" t="s">
        <v>924</v>
      </c>
    </row>
    <row r="813" spans="1:4" ht="18" x14ac:dyDescent="0.2">
      <c r="A813" s="6" t="str">
        <f t="shared" si="10"/>
        <v>A1406006014</v>
      </c>
      <c r="B813" s="6" t="s">
        <v>912</v>
      </c>
      <c r="C813" s="7" t="s">
        <v>467</v>
      </c>
      <c r="D813" s="7" t="s">
        <v>925</v>
      </c>
    </row>
    <row r="814" spans="1:4" ht="18" x14ac:dyDescent="0.2">
      <c r="A814" s="6" t="str">
        <f t="shared" si="10"/>
        <v>A1406006015</v>
      </c>
      <c r="B814" s="6" t="s">
        <v>912</v>
      </c>
      <c r="C814" s="7" t="s">
        <v>471</v>
      </c>
      <c r="D814" s="7" t="s">
        <v>926</v>
      </c>
    </row>
    <row r="815" spans="1:4" ht="18" x14ac:dyDescent="0.2">
      <c r="A815" s="6" t="str">
        <f t="shared" si="10"/>
        <v>A1406006016</v>
      </c>
      <c r="B815" s="6" t="s">
        <v>912</v>
      </c>
      <c r="C815" s="7" t="s">
        <v>478</v>
      </c>
      <c r="D815" s="7" t="s">
        <v>927</v>
      </c>
    </row>
    <row r="816" spans="1:4" ht="18" x14ac:dyDescent="0.2">
      <c r="A816" s="6" t="str">
        <f t="shared" si="10"/>
        <v>A1406006017</v>
      </c>
      <c r="B816" s="6" t="s">
        <v>912</v>
      </c>
      <c r="C816" s="7" t="s">
        <v>472</v>
      </c>
      <c r="D816" s="7" t="s">
        <v>928</v>
      </c>
    </row>
    <row r="817" spans="1:4" ht="18" x14ac:dyDescent="0.2">
      <c r="A817" s="6" t="str">
        <f t="shared" si="10"/>
        <v>A1406006018</v>
      </c>
      <c r="B817" s="6" t="s">
        <v>912</v>
      </c>
      <c r="C817" s="7" t="s">
        <v>480</v>
      </c>
      <c r="D817" s="7" t="s">
        <v>929</v>
      </c>
    </row>
    <row r="818" spans="1:4" ht="18" x14ac:dyDescent="0.2">
      <c r="A818" s="6" t="str">
        <f t="shared" si="10"/>
        <v>A1406006019</v>
      </c>
      <c r="B818" s="6" t="s">
        <v>912</v>
      </c>
      <c r="C818" s="7" t="s">
        <v>481</v>
      </c>
      <c r="D818" s="7" t="s">
        <v>930</v>
      </c>
    </row>
    <row r="819" spans="1:4" ht="18" x14ac:dyDescent="0.2">
      <c r="A819" s="6" t="str">
        <f t="shared" si="10"/>
        <v>A1406007</v>
      </c>
      <c r="B819" s="6">
        <v>1406007</v>
      </c>
      <c r="C819" s="7"/>
      <c r="D819" s="7" t="s">
        <v>3247</v>
      </c>
    </row>
    <row r="820" spans="1:4" ht="18" x14ac:dyDescent="0.2">
      <c r="A820" s="6" t="str">
        <f t="shared" si="10"/>
        <v>A1406008</v>
      </c>
      <c r="B820" s="6">
        <v>1406008</v>
      </c>
      <c r="C820" s="7"/>
      <c r="D820" s="7" t="s">
        <v>3248</v>
      </c>
    </row>
    <row r="821" spans="1:4" ht="18" x14ac:dyDescent="0.2">
      <c r="A821" s="6" t="str">
        <f t="shared" si="10"/>
        <v>A1406008001</v>
      </c>
      <c r="B821" s="6" t="s">
        <v>931</v>
      </c>
      <c r="C821" s="7" t="s">
        <v>176</v>
      </c>
      <c r="D821" s="7" t="s">
        <v>932</v>
      </c>
    </row>
    <row r="822" spans="1:4" ht="18" x14ac:dyDescent="0.2">
      <c r="A822" s="6" t="str">
        <f t="shared" si="10"/>
        <v>A1406008002</v>
      </c>
      <c r="B822" s="6" t="s">
        <v>931</v>
      </c>
      <c r="C822" s="7" t="s">
        <v>177</v>
      </c>
      <c r="D822" s="7" t="s">
        <v>933</v>
      </c>
    </row>
    <row r="823" spans="1:4" ht="18" x14ac:dyDescent="0.2">
      <c r="A823" s="6" t="str">
        <f t="shared" si="10"/>
        <v>A1406008003</v>
      </c>
      <c r="B823" s="6" t="s">
        <v>931</v>
      </c>
      <c r="C823" s="7" t="s">
        <v>179</v>
      </c>
      <c r="D823" s="7" t="s">
        <v>934</v>
      </c>
    </row>
    <row r="824" spans="1:4" ht="18" x14ac:dyDescent="0.2">
      <c r="A824" s="6" t="str">
        <f t="shared" si="10"/>
        <v>A1406008004</v>
      </c>
      <c r="B824" s="6" t="s">
        <v>931</v>
      </c>
      <c r="C824" s="7" t="s">
        <v>181</v>
      </c>
      <c r="D824" s="7" t="s">
        <v>935</v>
      </c>
    </row>
    <row r="825" spans="1:4" ht="18" x14ac:dyDescent="0.2">
      <c r="A825" s="6" t="str">
        <f t="shared" si="10"/>
        <v>A1406008005</v>
      </c>
      <c r="B825" s="6" t="s">
        <v>931</v>
      </c>
      <c r="C825" s="7" t="s">
        <v>183</v>
      </c>
      <c r="D825" s="7" t="s">
        <v>936</v>
      </c>
    </row>
    <row r="826" spans="1:4" ht="18" x14ac:dyDescent="0.2">
      <c r="A826" s="6" t="str">
        <f t="shared" si="10"/>
        <v>A1406008006</v>
      </c>
      <c r="B826" s="6" t="s">
        <v>931</v>
      </c>
      <c r="C826" s="7" t="s">
        <v>185</v>
      </c>
      <c r="D826" s="7" t="s">
        <v>937</v>
      </c>
    </row>
    <row r="827" spans="1:4" ht="18" x14ac:dyDescent="0.2">
      <c r="A827" s="6" t="str">
        <f t="shared" si="10"/>
        <v>A1406008007</v>
      </c>
      <c r="B827" s="6" t="s">
        <v>931</v>
      </c>
      <c r="C827" s="7" t="s">
        <v>187</v>
      </c>
      <c r="D827" s="7" t="s">
        <v>938</v>
      </c>
    </row>
    <row r="828" spans="1:4" ht="18" x14ac:dyDescent="0.2">
      <c r="A828" s="6" t="str">
        <f t="shared" si="10"/>
        <v>A1406009</v>
      </c>
      <c r="B828" s="6">
        <v>1406009</v>
      </c>
      <c r="C828" s="7"/>
      <c r="D828" s="7" t="s">
        <v>939</v>
      </c>
    </row>
    <row r="829" spans="1:4" ht="18" x14ac:dyDescent="0.2">
      <c r="A829" s="6" t="str">
        <f t="shared" si="10"/>
        <v>A1407001</v>
      </c>
      <c r="B829" s="6">
        <v>1407001</v>
      </c>
      <c r="C829" s="7"/>
      <c r="D829" s="7" t="s">
        <v>3249</v>
      </c>
    </row>
    <row r="830" spans="1:4" ht="18" x14ac:dyDescent="0.2">
      <c r="A830" s="6" t="str">
        <f t="shared" si="10"/>
        <v>A1407002</v>
      </c>
      <c r="B830" s="6">
        <v>1407002</v>
      </c>
      <c r="C830" s="7"/>
      <c r="D830" s="7" t="s">
        <v>3250</v>
      </c>
    </row>
    <row r="831" spans="1:4" ht="18" x14ac:dyDescent="0.2">
      <c r="A831" s="6" t="str">
        <f t="shared" si="10"/>
        <v>A1407003</v>
      </c>
      <c r="B831" s="6">
        <v>1407003</v>
      </c>
      <c r="C831" s="7"/>
      <c r="D831" s="7" t="s">
        <v>3251</v>
      </c>
    </row>
    <row r="832" spans="1:4" ht="18" x14ac:dyDescent="0.2">
      <c r="A832" s="6" t="str">
        <f t="shared" si="10"/>
        <v>A1407004</v>
      </c>
      <c r="B832" s="6">
        <v>1407004</v>
      </c>
      <c r="C832" s="7"/>
      <c r="D832" s="7" t="s">
        <v>3252</v>
      </c>
    </row>
    <row r="833" spans="1:4" ht="18" x14ac:dyDescent="0.2">
      <c r="A833" s="6" t="str">
        <f t="shared" si="10"/>
        <v>A1407005</v>
      </c>
      <c r="B833" s="6">
        <v>1407005</v>
      </c>
      <c r="C833" s="7"/>
      <c r="D833" s="7" t="s">
        <v>3253</v>
      </c>
    </row>
    <row r="834" spans="1:4" ht="18" x14ac:dyDescent="0.2">
      <c r="A834" s="6" t="str">
        <f t="shared" si="10"/>
        <v>A1407006</v>
      </c>
      <c r="B834" s="6">
        <v>1407006</v>
      </c>
      <c r="C834" s="7"/>
      <c r="D834" s="7" t="s">
        <v>3254</v>
      </c>
    </row>
    <row r="835" spans="1:4" ht="18" x14ac:dyDescent="0.2">
      <c r="A835" s="6" t="str">
        <f t="shared" si="10"/>
        <v>A1407007</v>
      </c>
      <c r="B835" s="6">
        <v>1407007</v>
      </c>
      <c r="C835" s="7"/>
      <c r="D835" s="7" t="s">
        <v>3255</v>
      </c>
    </row>
    <row r="836" spans="1:4" ht="18" x14ac:dyDescent="0.2">
      <c r="A836" s="6" t="str">
        <f t="shared" si="10"/>
        <v>A1407008</v>
      </c>
      <c r="B836" s="6">
        <v>1407008</v>
      </c>
      <c r="C836" s="7"/>
      <c r="D836" s="7" t="s">
        <v>3256</v>
      </c>
    </row>
    <row r="837" spans="1:4" ht="18" x14ac:dyDescent="0.2">
      <c r="A837" s="6" t="str">
        <f t="shared" si="10"/>
        <v>A1407009</v>
      </c>
      <c r="B837" s="6">
        <v>1407009</v>
      </c>
      <c r="C837" s="7"/>
      <c r="D837" s="7" t="s">
        <v>3257</v>
      </c>
    </row>
    <row r="838" spans="1:4" ht="18" x14ac:dyDescent="0.2">
      <c r="A838" s="6" t="str">
        <f t="shared" ref="A838:A912" si="11">IF(C838="","A"&amp;B838,"A"&amp;B838&amp;C838)</f>
        <v>A1407010</v>
      </c>
      <c r="B838" s="6">
        <v>1407010</v>
      </c>
      <c r="C838" s="7"/>
      <c r="D838" s="7" t="s">
        <v>3258</v>
      </c>
    </row>
    <row r="839" spans="1:4" ht="18" x14ac:dyDescent="0.2">
      <c r="A839" s="6" t="str">
        <f t="shared" si="11"/>
        <v>A1407011</v>
      </c>
      <c r="B839" s="6">
        <v>1407011</v>
      </c>
      <c r="C839" s="7"/>
      <c r="D839" s="7" t="s">
        <v>3259</v>
      </c>
    </row>
    <row r="840" spans="1:4" ht="18" x14ac:dyDescent="0.2">
      <c r="A840" s="6" t="str">
        <f t="shared" si="11"/>
        <v>A1407012</v>
      </c>
      <c r="B840" s="6">
        <v>1407012</v>
      </c>
      <c r="C840" s="7"/>
      <c r="D840" s="7" t="s">
        <v>3260</v>
      </c>
    </row>
    <row r="841" spans="1:4" ht="18" x14ac:dyDescent="0.2">
      <c r="A841" s="6" t="str">
        <f t="shared" si="11"/>
        <v>A1408001</v>
      </c>
      <c r="B841" s="6">
        <v>1408001</v>
      </c>
      <c r="C841" s="7"/>
      <c r="D841" s="7" t="s">
        <v>3261</v>
      </c>
    </row>
    <row r="842" spans="1:4" ht="18" x14ac:dyDescent="0.2">
      <c r="A842" s="6" t="str">
        <f t="shared" si="11"/>
        <v>A1408002</v>
      </c>
      <c r="B842" s="6">
        <v>1408002</v>
      </c>
      <c r="C842" s="7"/>
      <c r="D842" s="7" t="s">
        <v>940</v>
      </c>
    </row>
    <row r="843" spans="1:4" ht="18" x14ac:dyDescent="0.2">
      <c r="A843" s="6" t="str">
        <f t="shared" si="11"/>
        <v>A1408003</v>
      </c>
      <c r="B843" s="6">
        <v>1408003</v>
      </c>
      <c r="C843" s="7"/>
      <c r="D843" s="7" t="s">
        <v>941</v>
      </c>
    </row>
    <row r="844" spans="1:4" ht="18" x14ac:dyDescent="0.2">
      <c r="A844" s="6" t="str">
        <f t="shared" si="11"/>
        <v>A1408004</v>
      </c>
      <c r="B844" s="6">
        <v>1408004</v>
      </c>
      <c r="C844" s="7"/>
      <c r="D844" s="7" t="s">
        <v>942</v>
      </c>
    </row>
    <row r="845" spans="1:4" ht="18" x14ac:dyDescent="0.2">
      <c r="A845" s="6" t="str">
        <f t="shared" si="11"/>
        <v>A1408005</v>
      </c>
      <c r="B845" s="6">
        <v>1408005</v>
      </c>
      <c r="C845" s="7"/>
      <c r="D845" s="7" t="s">
        <v>943</v>
      </c>
    </row>
    <row r="846" spans="1:4" ht="18" x14ac:dyDescent="0.2">
      <c r="A846" s="6" t="str">
        <f t="shared" si="11"/>
        <v>A1408006</v>
      </c>
      <c r="B846" s="6">
        <v>1408006</v>
      </c>
      <c r="C846" s="7"/>
      <c r="D846" s="7" t="s">
        <v>944</v>
      </c>
    </row>
    <row r="847" spans="1:4" ht="18" x14ac:dyDescent="0.2">
      <c r="A847" s="6" t="str">
        <f t="shared" si="11"/>
        <v>A1408007</v>
      </c>
      <c r="B847" s="6">
        <v>1408007</v>
      </c>
      <c r="C847" s="7"/>
      <c r="D847" s="7" t="s">
        <v>945</v>
      </c>
    </row>
    <row r="848" spans="1:4" ht="18" x14ac:dyDescent="0.2">
      <c r="A848" s="6" t="str">
        <f t="shared" si="11"/>
        <v>A1408008</v>
      </c>
      <c r="B848" s="6">
        <v>1408008</v>
      </c>
      <c r="C848" s="7"/>
      <c r="D848" s="7" t="s">
        <v>946</v>
      </c>
    </row>
    <row r="849" spans="1:4" ht="18" x14ac:dyDescent="0.2">
      <c r="A849" s="6" t="str">
        <f t="shared" si="11"/>
        <v>A1408009</v>
      </c>
      <c r="B849" s="6">
        <v>1408009</v>
      </c>
      <c r="C849" s="7"/>
      <c r="D849" s="7" t="s">
        <v>947</v>
      </c>
    </row>
    <row r="850" spans="1:4" ht="18" x14ac:dyDescent="0.2">
      <c r="A850" s="6" t="str">
        <f t="shared" si="11"/>
        <v>A1408010</v>
      </c>
      <c r="B850" s="6">
        <v>1408010</v>
      </c>
      <c r="C850" s="7"/>
      <c r="D850" s="7" t="s">
        <v>948</v>
      </c>
    </row>
    <row r="851" spans="1:4" ht="18" x14ac:dyDescent="0.2">
      <c r="A851" s="6" t="str">
        <f t="shared" si="11"/>
        <v>A1408011</v>
      </c>
      <c r="B851" s="6">
        <v>1408011</v>
      </c>
      <c r="C851" s="7"/>
      <c r="D851" s="7" t="s">
        <v>949</v>
      </c>
    </row>
    <row r="852" spans="1:4" ht="18" x14ac:dyDescent="0.2">
      <c r="A852" s="6" t="str">
        <f t="shared" si="11"/>
        <v>A1408012</v>
      </c>
      <c r="B852" s="6">
        <v>1408012</v>
      </c>
      <c r="C852" s="7"/>
      <c r="D852" s="7" t="s">
        <v>950</v>
      </c>
    </row>
    <row r="853" spans="1:4" ht="18" x14ac:dyDescent="0.2">
      <c r="A853" s="6" t="str">
        <f t="shared" si="11"/>
        <v>A1408013</v>
      </c>
      <c r="B853" s="6">
        <v>1408013</v>
      </c>
      <c r="C853" s="7"/>
      <c r="D853" s="7" t="s">
        <v>951</v>
      </c>
    </row>
    <row r="854" spans="1:4" ht="18" x14ac:dyDescent="0.2">
      <c r="A854" s="6" t="str">
        <f t="shared" si="11"/>
        <v>A1500000</v>
      </c>
      <c r="B854" s="6" t="s">
        <v>952</v>
      </c>
      <c r="C854" s="7"/>
      <c r="D854" s="7" t="s">
        <v>3262</v>
      </c>
    </row>
    <row r="855" spans="1:4" ht="18" x14ac:dyDescent="0.2">
      <c r="A855" s="6" t="str">
        <f t="shared" si="11"/>
        <v>A1500000001</v>
      </c>
      <c r="B855" s="6" t="s">
        <v>952</v>
      </c>
      <c r="C855" s="7" t="s">
        <v>176</v>
      </c>
      <c r="D855" s="7" t="s">
        <v>3470</v>
      </c>
    </row>
    <row r="856" spans="1:4" ht="18" x14ac:dyDescent="0.2">
      <c r="A856" s="6" t="str">
        <f t="shared" si="11"/>
        <v>A1500000002</v>
      </c>
      <c r="B856" s="6" t="s">
        <v>952</v>
      </c>
      <c r="C856" s="7" t="s">
        <v>177</v>
      </c>
      <c r="D856" s="7" t="s">
        <v>3471</v>
      </c>
    </row>
    <row r="857" spans="1:4" ht="18" x14ac:dyDescent="0.2">
      <c r="A857" s="6" t="str">
        <f t="shared" si="11"/>
        <v>A1500000003</v>
      </c>
      <c r="B857" s="6" t="s">
        <v>952</v>
      </c>
      <c r="C857" s="7" t="s">
        <v>179</v>
      </c>
      <c r="D857" s="7" t="s">
        <v>3472</v>
      </c>
    </row>
    <row r="858" spans="1:4" ht="18" x14ac:dyDescent="0.2">
      <c r="A858" s="6" t="str">
        <f t="shared" si="11"/>
        <v>A1500000004</v>
      </c>
      <c r="B858" s="6" t="s">
        <v>952</v>
      </c>
      <c r="C858" s="7" t="s">
        <v>181</v>
      </c>
      <c r="D858" s="7" t="s">
        <v>3473</v>
      </c>
    </row>
    <row r="859" spans="1:4" ht="18" x14ac:dyDescent="0.2">
      <c r="A859" s="6" t="str">
        <f t="shared" si="11"/>
        <v>A1500000005</v>
      </c>
      <c r="B859" s="6" t="s">
        <v>952</v>
      </c>
      <c r="C859" s="7" t="s">
        <v>183</v>
      </c>
      <c r="D859" s="7" t="s">
        <v>3474</v>
      </c>
    </row>
    <row r="860" spans="1:4" ht="18" x14ac:dyDescent="0.2">
      <c r="A860" s="6" t="str">
        <f t="shared" si="11"/>
        <v>A1500000006</v>
      </c>
      <c r="B860" s="6" t="s">
        <v>952</v>
      </c>
      <c r="C860" s="7" t="s">
        <v>185</v>
      </c>
      <c r="D860" s="7" t="s">
        <v>3475</v>
      </c>
    </row>
    <row r="861" spans="1:4" ht="18" x14ac:dyDescent="0.2">
      <c r="A861" s="6" t="str">
        <f t="shared" si="11"/>
        <v>A1500000007</v>
      </c>
      <c r="B861" s="6" t="s">
        <v>952</v>
      </c>
      <c r="C861" s="7" t="s">
        <v>187</v>
      </c>
      <c r="D861" s="7" t="s">
        <v>3476</v>
      </c>
    </row>
    <row r="862" spans="1:4" ht="18" x14ac:dyDescent="0.2">
      <c r="A862" s="6" t="str">
        <f t="shared" si="11"/>
        <v>A1500000008</v>
      </c>
      <c r="B862" s="6" t="s">
        <v>952</v>
      </c>
      <c r="C862" s="7" t="s">
        <v>189</v>
      </c>
      <c r="D862" s="7" t="s">
        <v>3477</v>
      </c>
    </row>
    <row r="863" spans="1:4" ht="18" x14ac:dyDescent="0.2">
      <c r="A863" s="6" t="str">
        <f t="shared" si="11"/>
        <v>A1500000009</v>
      </c>
      <c r="B863" s="6" t="s">
        <v>952</v>
      </c>
      <c r="C863" s="7" t="s">
        <v>200</v>
      </c>
      <c r="D863" s="7" t="s">
        <v>3478</v>
      </c>
    </row>
    <row r="864" spans="1:4" ht="18" x14ac:dyDescent="0.2">
      <c r="A864" s="6" t="str">
        <f t="shared" si="11"/>
        <v>A1500000010</v>
      </c>
      <c r="B864" s="6" t="s">
        <v>952</v>
      </c>
      <c r="C864" s="7" t="s">
        <v>202</v>
      </c>
      <c r="D864" s="7" t="s">
        <v>3479</v>
      </c>
    </row>
    <row r="865" spans="1:4" ht="18" x14ac:dyDescent="0.2">
      <c r="A865" s="6" t="str">
        <f t="shared" si="11"/>
        <v>A1500000011</v>
      </c>
      <c r="B865" s="6" t="s">
        <v>952</v>
      </c>
      <c r="C865" s="7" t="s">
        <v>204</v>
      </c>
      <c r="D865" s="7" t="s">
        <v>3480</v>
      </c>
    </row>
    <row r="866" spans="1:4" ht="18" x14ac:dyDescent="0.2">
      <c r="A866" s="6" t="str">
        <f t="shared" si="11"/>
        <v>A1500001</v>
      </c>
      <c r="B866" s="6">
        <v>1500001</v>
      </c>
      <c r="C866" s="7"/>
      <c r="D866" s="7" t="s">
        <v>3263</v>
      </c>
    </row>
    <row r="867" spans="1:4" ht="18" x14ac:dyDescent="0.2">
      <c r="A867" s="6" t="str">
        <f t="shared" si="11"/>
        <v>A1501000</v>
      </c>
      <c r="B867" s="6" t="s">
        <v>953</v>
      </c>
      <c r="C867" s="7"/>
      <c r="D867" s="7" t="s">
        <v>954</v>
      </c>
    </row>
    <row r="868" spans="1:4" ht="18" x14ac:dyDescent="0.2">
      <c r="A868" s="6" t="str">
        <f t="shared" si="11"/>
        <v>A1503000</v>
      </c>
      <c r="B868" s="6" t="s">
        <v>955</v>
      </c>
      <c r="C868" s="7"/>
      <c r="D868" s="7" t="s">
        <v>956</v>
      </c>
    </row>
    <row r="869" spans="1:4" ht="18" x14ac:dyDescent="0.2">
      <c r="A869" s="6" t="str">
        <f t="shared" si="11"/>
        <v>A1504000</v>
      </c>
      <c r="B869" s="6" t="s">
        <v>957</v>
      </c>
      <c r="C869" s="7"/>
      <c r="D869" s="7" t="s">
        <v>3264</v>
      </c>
    </row>
    <row r="870" spans="1:4" ht="18" x14ac:dyDescent="0.2">
      <c r="A870" s="6" t="str">
        <f t="shared" si="11"/>
        <v>A1505000</v>
      </c>
      <c r="B870" s="6" t="s">
        <v>958</v>
      </c>
      <c r="C870" s="7"/>
      <c r="D870" s="7" t="s">
        <v>3265</v>
      </c>
    </row>
    <row r="871" spans="1:4" ht="18" x14ac:dyDescent="0.2">
      <c r="A871" s="6" t="str">
        <f t="shared" si="11"/>
        <v>A1600001</v>
      </c>
      <c r="B871" s="6">
        <v>1600001</v>
      </c>
      <c r="C871" s="7"/>
      <c r="D871" s="7" t="s">
        <v>959</v>
      </c>
    </row>
    <row r="872" spans="1:4" ht="18" x14ac:dyDescent="0.2">
      <c r="A872" s="6" t="str">
        <f t="shared" si="11"/>
        <v>A1600002</v>
      </c>
      <c r="B872" s="6">
        <v>1600002</v>
      </c>
      <c r="C872" s="7"/>
      <c r="D872" s="7" t="s">
        <v>960</v>
      </c>
    </row>
    <row r="873" spans="1:4" ht="18" x14ac:dyDescent="0.2">
      <c r="A873" s="6" t="str">
        <f t="shared" si="11"/>
        <v>A1600003</v>
      </c>
      <c r="B873" s="6">
        <v>1600003</v>
      </c>
      <c r="C873" s="7"/>
      <c r="D873" s="7" t="s">
        <v>961</v>
      </c>
    </row>
    <row r="874" spans="1:4" ht="18" x14ac:dyDescent="0.2">
      <c r="A874" s="6" t="str">
        <f t="shared" si="11"/>
        <v>A1601001</v>
      </c>
      <c r="B874" s="6">
        <v>1601001</v>
      </c>
      <c r="C874" s="7"/>
      <c r="D874" s="7" t="s">
        <v>962</v>
      </c>
    </row>
    <row r="875" spans="1:4" ht="18" x14ac:dyDescent="0.2">
      <c r="A875" s="6" t="str">
        <f t="shared" si="11"/>
        <v>A1601002</v>
      </c>
      <c r="B875" s="6">
        <v>1601002</v>
      </c>
      <c r="C875" s="7"/>
      <c r="D875" s="7" t="s">
        <v>963</v>
      </c>
    </row>
    <row r="876" spans="1:4" ht="18" x14ac:dyDescent="0.2">
      <c r="A876" s="6" t="str">
        <f t="shared" si="11"/>
        <v>A1601003</v>
      </c>
      <c r="B876" s="6">
        <v>1601003</v>
      </c>
      <c r="C876" s="7"/>
      <c r="D876" s="7" t="s">
        <v>964</v>
      </c>
    </row>
    <row r="877" spans="1:4" ht="18" x14ac:dyDescent="0.2">
      <c r="A877" s="6" t="str">
        <f t="shared" si="11"/>
        <v>A1601004</v>
      </c>
      <c r="B877" s="6">
        <v>1601004</v>
      </c>
      <c r="C877" s="7"/>
      <c r="D877" s="7" t="s">
        <v>965</v>
      </c>
    </row>
    <row r="878" spans="1:4" ht="18" x14ac:dyDescent="0.2">
      <c r="A878" s="6" t="str">
        <f t="shared" si="11"/>
        <v>A1601005</v>
      </c>
      <c r="B878" s="6">
        <v>1601005</v>
      </c>
      <c r="C878" s="7"/>
      <c r="D878" s="7" t="s">
        <v>966</v>
      </c>
    </row>
    <row r="879" spans="1:4" ht="18" x14ac:dyDescent="0.2">
      <c r="A879" s="6" t="str">
        <f t="shared" si="11"/>
        <v>A1601006</v>
      </c>
      <c r="B879" s="6">
        <v>1601006</v>
      </c>
      <c r="C879" s="7"/>
      <c r="D879" s="7" t="s">
        <v>967</v>
      </c>
    </row>
    <row r="880" spans="1:4" ht="18" x14ac:dyDescent="0.2">
      <c r="A880" s="6" t="str">
        <f t="shared" si="11"/>
        <v>A1601007</v>
      </c>
      <c r="B880" s="6">
        <v>1601007</v>
      </c>
      <c r="C880" s="7"/>
      <c r="D880" s="7" t="s">
        <v>968</v>
      </c>
    </row>
    <row r="881" spans="1:4" ht="18" x14ac:dyDescent="0.2">
      <c r="A881" s="6" t="str">
        <f t="shared" si="11"/>
        <v>A1601008</v>
      </c>
      <c r="B881" s="6">
        <v>1601008</v>
      </c>
      <c r="C881" s="7"/>
      <c r="D881" s="7" t="s">
        <v>969</v>
      </c>
    </row>
    <row r="882" spans="1:4" ht="18" x14ac:dyDescent="0.2">
      <c r="A882" s="6" t="str">
        <f t="shared" si="11"/>
        <v>A1601009</v>
      </c>
      <c r="B882" s="6">
        <v>1601009</v>
      </c>
      <c r="C882" s="7"/>
      <c r="D882" s="7" t="s">
        <v>970</v>
      </c>
    </row>
    <row r="883" spans="1:4" ht="18" x14ac:dyDescent="0.2">
      <c r="A883" s="6" t="str">
        <f t="shared" si="11"/>
        <v>A1602001</v>
      </c>
      <c r="B883" s="6">
        <v>1602001</v>
      </c>
      <c r="C883" s="7"/>
      <c r="D883" s="7" t="s">
        <v>971</v>
      </c>
    </row>
    <row r="884" spans="1:4" ht="18" x14ac:dyDescent="0.2">
      <c r="A884" s="6" t="str">
        <f t="shared" si="11"/>
        <v>A1602002</v>
      </c>
      <c r="B884" s="6">
        <v>1602002</v>
      </c>
      <c r="C884" s="7"/>
      <c r="D884" s="7" t="s">
        <v>972</v>
      </c>
    </row>
    <row r="885" spans="1:4" ht="18" x14ac:dyDescent="0.2">
      <c r="A885" s="6" t="str">
        <f t="shared" si="11"/>
        <v>A1602003</v>
      </c>
      <c r="B885" s="6">
        <v>1602003</v>
      </c>
      <c r="C885" s="7"/>
      <c r="D885" s="7" t="s">
        <v>973</v>
      </c>
    </row>
    <row r="886" spans="1:4" ht="18" x14ac:dyDescent="0.2">
      <c r="A886" s="6" t="str">
        <f t="shared" si="11"/>
        <v>A1602004</v>
      </c>
      <c r="B886" s="6">
        <v>1602004</v>
      </c>
      <c r="C886" s="7"/>
      <c r="D886" s="7" t="s">
        <v>974</v>
      </c>
    </row>
    <row r="887" spans="1:4" ht="18" x14ac:dyDescent="0.2">
      <c r="A887" s="6" t="str">
        <f t="shared" si="11"/>
        <v>A1602005</v>
      </c>
      <c r="B887" s="6">
        <v>1602005</v>
      </c>
      <c r="C887" s="7"/>
      <c r="D887" s="7" t="s">
        <v>975</v>
      </c>
    </row>
    <row r="888" spans="1:4" ht="18" x14ac:dyDescent="0.2">
      <c r="A888" s="6" t="str">
        <f t="shared" si="11"/>
        <v>A1602006</v>
      </c>
      <c r="B888" s="6">
        <v>1602006</v>
      </c>
      <c r="C888" s="7"/>
      <c r="D888" s="7" t="s">
        <v>976</v>
      </c>
    </row>
    <row r="889" spans="1:4" ht="18" x14ac:dyDescent="0.2">
      <c r="A889" s="6" t="str">
        <f t="shared" si="11"/>
        <v>A1602007</v>
      </c>
      <c r="B889" s="6">
        <v>1602007</v>
      </c>
      <c r="C889" s="7"/>
      <c r="D889" s="7" t="s">
        <v>977</v>
      </c>
    </row>
    <row r="890" spans="1:4" ht="18" x14ac:dyDescent="0.2">
      <c r="A890" s="6" t="str">
        <f t="shared" si="11"/>
        <v>A1602008</v>
      </c>
      <c r="B890" s="6">
        <v>1602008</v>
      </c>
      <c r="C890" s="7"/>
      <c r="D890" s="7" t="s">
        <v>978</v>
      </c>
    </row>
    <row r="891" spans="1:4" ht="18" x14ac:dyDescent="0.2">
      <c r="A891" s="6" t="str">
        <f t="shared" si="11"/>
        <v>A1602009</v>
      </c>
      <c r="B891" s="6">
        <v>1602009</v>
      </c>
      <c r="C891" s="7"/>
      <c r="D891" s="7" t="s">
        <v>979</v>
      </c>
    </row>
    <row r="892" spans="1:4" ht="18" x14ac:dyDescent="0.2">
      <c r="A892" s="6" t="str">
        <f t="shared" si="11"/>
        <v>A1602010</v>
      </c>
      <c r="B892" s="6">
        <v>1602010</v>
      </c>
      <c r="C892" s="7"/>
      <c r="D892" s="7" t="s">
        <v>980</v>
      </c>
    </row>
    <row r="893" spans="1:4" ht="18" x14ac:dyDescent="0.2">
      <c r="A893" s="6" t="str">
        <f t="shared" si="11"/>
        <v>A1602011</v>
      </c>
      <c r="B893" s="6">
        <v>1602011</v>
      </c>
      <c r="C893" s="7"/>
      <c r="D893" s="7" t="s">
        <v>981</v>
      </c>
    </row>
    <row r="894" spans="1:4" ht="18" x14ac:dyDescent="0.2">
      <c r="A894" s="6" t="str">
        <f t="shared" si="11"/>
        <v>A1602012</v>
      </c>
      <c r="B894" s="6">
        <v>1602012</v>
      </c>
      <c r="C894" s="7"/>
      <c r="D894" s="7" t="s">
        <v>982</v>
      </c>
    </row>
    <row r="895" spans="1:4" ht="18" x14ac:dyDescent="0.2">
      <c r="A895" s="6" t="str">
        <f t="shared" si="11"/>
        <v>A1602013</v>
      </c>
      <c r="B895" s="6">
        <v>1602013</v>
      </c>
      <c r="C895" s="7"/>
      <c r="D895" s="7" t="s">
        <v>983</v>
      </c>
    </row>
    <row r="896" spans="1:4" ht="18" x14ac:dyDescent="0.2">
      <c r="A896" s="6" t="str">
        <f t="shared" si="11"/>
        <v>A1602014</v>
      </c>
      <c r="B896" s="6">
        <v>1602014</v>
      </c>
      <c r="C896" s="7"/>
      <c r="D896" s="7" t="s">
        <v>984</v>
      </c>
    </row>
    <row r="897" spans="1:4" ht="18" x14ac:dyDescent="0.2">
      <c r="A897" s="6" t="str">
        <f t="shared" si="11"/>
        <v>A1602015</v>
      </c>
      <c r="B897" s="6">
        <v>1602015</v>
      </c>
      <c r="C897" s="7"/>
      <c r="D897" s="7" t="s">
        <v>985</v>
      </c>
    </row>
    <row r="898" spans="1:4" ht="18" x14ac:dyDescent="0.2">
      <c r="A898" s="6" t="str">
        <f t="shared" si="11"/>
        <v>A1602016</v>
      </c>
      <c r="B898" s="6">
        <v>1602016</v>
      </c>
      <c r="C898" s="7"/>
      <c r="D898" s="7" t="s">
        <v>986</v>
      </c>
    </row>
    <row r="899" spans="1:4" ht="18" x14ac:dyDescent="0.2">
      <c r="A899" s="6" t="str">
        <f t="shared" si="11"/>
        <v>A1602017</v>
      </c>
      <c r="B899" s="6">
        <v>1602017</v>
      </c>
      <c r="C899" s="7"/>
      <c r="D899" s="7" t="s">
        <v>987</v>
      </c>
    </row>
    <row r="900" spans="1:4" ht="18" x14ac:dyDescent="0.2">
      <c r="A900" s="6" t="str">
        <f t="shared" si="11"/>
        <v>A1602018</v>
      </c>
      <c r="B900" s="6">
        <v>1602018</v>
      </c>
      <c r="C900" s="7"/>
      <c r="D900" s="7" t="s">
        <v>988</v>
      </c>
    </row>
    <row r="901" spans="1:4" ht="18" x14ac:dyDescent="0.2">
      <c r="A901" s="6" t="str">
        <f t="shared" si="11"/>
        <v>A1602019</v>
      </c>
      <c r="B901" s="6">
        <v>1602019</v>
      </c>
      <c r="C901" s="7"/>
      <c r="D901" s="7" t="s">
        <v>989</v>
      </c>
    </row>
    <row r="902" spans="1:4" ht="18" x14ac:dyDescent="0.2">
      <c r="A902" s="6" t="str">
        <f t="shared" si="11"/>
        <v>A1602020</v>
      </c>
      <c r="B902" s="6">
        <v>1602020</v>
      </c>
      <c r="C902" s="7"/>
      <c r="D902" s="7" t="s">
        <v>990</v>
      </c>
    </row>
    <row r="903" spans="1:4" ht="18" x14ac:dyDescent="0.2">
      <c r="A903" s="6" t="str">
        <f t="shared" si="11"/>
        <v>A1602021</v>
      </c>
      <c r="B903" s="6">
        <v>1602021</v>
      </c>
      <c r="C903" s="7"/>
      <c r="D903" s="7" t="s">
        <v>991</v>
      </c>
    </row>
    <row r="904" spans="1:4" ht="18" x14ac:dyDescent="0.2">
      <c r="A904" s="6" t="str">
        <f t="shared" si="11"/>
        <v>A1602022</v>
      </c>
      <c r="B904" s="6">
        <v>1602022</v>
      </c>
      <c r="C904" s="7"/>
      <c r="D904" s="7" t="s">
        <v>992</v>
      </c>
    </row>
    <row r="905" spans="1:4" ht="18" x14ac:dyDescent="0.2">
      <c r="A905" s="6" t="str">
        <f t="shared" si="11"/>
        <v>A1602023</v>
      </c>
      <c r="B905" s="6">
        <v>1602023</v>
      </c>
      <c r="C905" s="7"/>
      <c r="D905" s="7" t="s">
        <v>993</v>
      </c>
    </row>
    <row r="906" spans="1:4" ht="18" x14ac:dyDescent="0.2">
      <c r="A906" s="6" t="str">
        <f t="shared" si="11"/>
        <v>A1602024</v>
      </c>
      <c r="B906" s="6">
        <v>1602024</v>
      </c>
      <c r="C906" s="7"/>
      <c r="D906" s="7" t="s">
        <v>994</v>
      </c>
    </row>
    <row r="907" spans="1:4" ht="18" x14ac:dyDescent="0.2">
      <c r="A907" s="6" t="str">
        <f t="shared" si="11"/>
        <v>A1602025</v>
      </c>
      <c r="B907" s="6">
        <v>1602025</v>
      </c>
      <c r="C907" s="7"/>
      <c r="D907" s="7" t="s">
        <v>995</v>
      </c>
    </row>
    <row r="908" spans="1:4" ht="18" x14ac:dyDescent="0.2">
      <c r="A908" s="6" t="str">
        <f t="shared" si="11"/>
        <v>A1602026</v>
      </c>
      <c r="B908" s="6">
        <v>1602026</v>
      </c>
      <c r="C908" s="7"/>
      <c r="D908" s="7" t="s">
        <v>996</v>
      </c>
    </row>
    <row r="909" spans="1:4" ht="18" x14ac:dyDescent="0.2">
      <c r="A909" s="6" t="str">
        <f t="shared" si="11"/>
        <v>A1602027</v>
      </c>
      <c r="B909" s="6">
        <v>1602027</v>
      </c>
      <c r="C909" s="7"/>
      <c r="D909" s="7" t="s">
        <v>997</v>
      </c>
    </row>
    <row r="910" spans="1:4" ht="18" x14ac:dyDescent="0.2">
      <c r="A910" s="6" t="str">
        <f t="shared" si="11"/>
        <v>A1602028</v>
      </c>
      <c r="B910" s="6">
        <v>1602028</v>
      </c>
      <c r="C910" s="7"/>
      <c r="D910" s="7" t="s">
        <v>998</v>
      </c>
    </row>
    <row r="911" spans="1:4" ht="18" x14ac:dyDescent="0.2">
      <c r="A911" s="6" t="str">
        <f t="shared" si="11"/>
        <v>A1602029</v>
      </c>
      <c r="B911" s="6">
        <v>1602029</v>
      </c>
      <c r="C911" s="7"/>
      <c r="D911" s="7" t="s">
        <v>999</v>
      </c>
    </row>
    <row r="912" spans="1:4" ht="18" x14ac:dyDescent="0.2">
      <c r="A912" s="6" t="str">
        <f t="shared" si="11"/>
        <v>A1602030</v>
      </c>
      <c r="B912" s="6">
        <v>1602030</v>
      </c>
      <c r="C912" s="7"/>
      <c r="D912" s="7" t="s">
        <v>1000</v>
      </c>
    </row>
    <row r="913" spans="1:4" ht="18" x14ac:dyDescent="0.2">
      <c r="A913" s="6" t="str">
        <f t="shared" ref="A913:A976" si="12">IF(C913="","A"&amp;B913,"A"&amp;B913&amp;C913)</f>
        <v>A1602031</v>
      </c>
      <c r="B913" s="6">
        <v>1602031</v>
      </c>
      <c r="C913" s="7"/>
      <c r="D913" s="7" t="s">
        <v>1001</v>
      </c>
    </row>
    <row r="914" spans="1:4" ht="18" x14ac:dyDescent="0.2">
      <c r="A914" s="6" t="str">
        <f t="shared" si="12"/>
        <v>A1602032</v>
      </c>
      <c r="B914" s="6">
        <v>1602032</v>
      </c>
      <c r="C914" s="7"/>
      <c r="D914" s="7" t="s">
        <v>1002</v>
      </c>
    </row>
    <row r="915" spans="1:4" ht="18" x14ac:dyDescent="0.2">
      <c r="A915" s="6" t="str">
        <f t="shared" si="12"/>
        <v>A1602033</v>
      </c>
      <c r="B915" s="6">
        <v>1602033</v>
      </c>
      <c r="C915" s="7"/>
      <c r="D915" s="7" t="s">
        <v>1003</v>
      </c>
    </row>
    <row r="916" spans="1:4" ht="18" x14ac:dyDescent="0.2">
      <c r="A916" s="6" t="str">
        <f t="shared" si="12"/>
        <v>A1602034</v>
      </c>
      <c r="B916" s="6">
        <v>1602034</v>
      </c>
      <c r="C916" s="7"/>
      <c r="D916" s="7" t="s">
        <v>1004</v>
      </c>
    </row>
    <row r="917" spans="1:4" ht="18" x14ac:dyDescent="0.2">
      <c r="A917" s="6" t="str">
        <f t="shared" si="12"/>
        <v>A1602035</v>
      </c>
      <c r="B917" s="6">
        <v>1602035</v>
      </c>
      <c r="C917" s="7"/>
      <c r="D917" s="7" t="s">
        <v>1005</v>
      </c>
    </row>
    <row r="918" spans="1:4" ht="18" x14ac:dyDescent="0.2">
      <c r="A918" s="6" t="str">
        <f t="shared" si="12"/>
        <v>A1602036</v>
      </c>
      <c r="B918" s="6">
        <v>1602036</v>
      </c>
      <c r="C918" s="7"/>
      <c r="D918" s="7" t="s">
        <v>1006</v>
      </c>
    </row>
    <row r="919" spans="1:4" ht="18" x14ac:dyDescent="0.2">
      <c r="A919" s="6" t="str">
        <f t="shared" si="12"/>
        <v>A1602037</v>
      </c>
      <c r="B919" s="6">
        <v>1602037</v>
      </c>
      <c r="C919" s="7"/>
      <c r="D919" s="7" t="s">
        <v>1007</v>
      </c>
    </row>
    <row r="920" spans="1:4" ht="18" x14ac:dyDescent="0.2">
      <c r="A920" s="6" t="str">
        <f t="shared" si="12"/>
        <v>A1602038</v>
      </c>
      <c r="B920" s="6">
        <v>1602038</v>
      </c>
      <c r="C920" s="7"/>
      <c r="D920" s="7" t="s">
        <v>1008</v>
      </c>
    </row>
    <row r="921" spans="1:4" ht="18" x14ac:dyDescent="0.2">
      <c r="A921" s="6" t="str">
        <f t="shared" si="12"/>
        <v>A1602039</v>
      </c>
      <c r="B921" s="6">
        <v>1602039</v>
      </c>
      <c r="C921" s="7"/>
      <c r="D921" s="7" t="s">
        <v>1009</v>
      </c>
    </row>
    <row r="922" spans="1:4" ht="18" x14ac:dyDescent="0.2">
      <c r="A922" s="6" t="str">
        <f t="shared" si="12"/>
        <v>A1602040</v>
      </c>
      <c r="B922" s="6">
        <v>1602040</v>
      </c>
      <c r="C922" s="7"/>
      <c r="D922" s="7" t="s">
        <v>1010</v>
      </c>
    </row>
    <row r="923" spans="1:4" ht="18" x14ac:dyDescent="0.2">
      <c r="A923" s="6" t="str">
        <f t="shared" si="12"/>
        <v>A1602041</v>
      </c>
      <c r="B923" s="6">
        <v>1602041</v>
      </c>
      <c r="C923" s="7"/>
      <c r="D923" s="7" t="s">
        <v>1011</v>
      </c>
    </row>
    <row r="924" spans="1:4" ht="18" x14ac:dyDescent="0.2">
      <c r="A924" s="6" t="str">
        <f t="shared" si="12"/>
        <v>A1602042</v>
      </c>
      <c r="B924" s="6">
        <v>1602042</v>
      </c>
      <c r="C924" s="7"/>
      <c r="D924" s="7" t="s">
        <v>1012</v>
      </c>
    </row>
    <row r="925" spans="1:4" ht="18" x14ac:dyDescent="0.2">
      <c r="A925" s="6" t="str">
        <f t="shared" si="12"/>
        <v>A1602043</v>
      </c>
      <c r="B925" s="6">
        <v>1602043</v>
      </c>
      <c r="C925" s="7"/>
      <c r="D925" s="7" t="s">
        <v>1013</v>
      </c>
    </row>
    <row r="926" spans="1:4" ht="18" x14ac:dyDescent="0.2">
      <c r="A926" s="6" t="str">
        <f t="shared" si="12"/>
        <v>A1602044</v>
      </c>
      <c r="B926" s="6">
        <v>1602044</v>
      </c>
      <c r="C926" s="7"/>
      <c r="D926" s="7" t="s">
        <v>1014</v>
      </c>
    </row>
    <row r="927" spans="1:4" ht="18" x14ac:dyDescent="0.2">
      <c r="A927" s="6" t="str">
        <f t="shared" si="12"/>
        <v>A1602045</v>
      </c>
      <c r="B927" s="6">
        <v>1602045</v>
      </c>
      <c r="C927" s="7"/>
      <c r="D927" s="7" t="s">
        <v>1015</v>
      </c>
    </row>
    <row r="928" spans="1:4" ht="18" x14ac:dyDescent="0.2">
      <c r="A928" s="6" t="str">
        <f t="shared" si="12"/>
        <v>A1602046</v>
      </c>
      <c r="B928" s="6">
        <v>1602046</v>
      </c>
      <c r="C928" s="7"/>
      <c r="D928" s="7" t="s">
        <v>1016</v>
      </c>
    </row>
    <row r="929" spans="1:4" ht="18" x14ac:dyDescent="0.2">
      <c r="A929" s="6" t="str">
        <f t="shared" si="12"/>
        <v>A1602047</v>
      </c>
      <c r="B929" s="6">
        <v>1602047</v>
      </c>
      <c r="C929" s="7"/>
      <c r="D929" s="7" t="s">
        <v>1017</v>
      </c>
    </row>
    <row r="930" spans="1:4" ht="18" x14ac:dyDescent="0.2">
      <c r="A930" s="6" t="str">
        <f t="shared" si="12"/>
        <v>A1603001</v>
      </c>
      <c r="B930" s="6">
        <v>1603001</v>
      </c>
      <c r="C930" s="7"/>
      <c r="D930" s="7" t="s">
        <v>1018</v>
      </c>
    </row>
    <row r="931" spans="1:4" ht="18" x14ac:dyDescent="0.2">
      <c r="A931" s="6" t="str">
        <f t="shared" si="12"/>
        <v>A1603002</v>
      </c>
      <c r="B931" s="6">
        <v>1603002</v>
      </c>
      <c r="C931" s="7"/>
      <c r="D931" s="7" t="s">
        <v>1019</v>
      </c>
    </row>
    <row r="932" spans="1:4" ht="18" x14ac:dyDescent="0.2">
      <c r="A932" s="6" t="str">
        <f t="shared" si="12"/>
        <v>A1603003</v>
      </c>
      <c r="B932" s="6">
        <v>1603003</v>
      </c>
      <c r="C932" s="7"/>
      <c r="D932" s="7" t="s">
        <v>1020</v>
      </c>
    </row>
    <row r="933" spans="1:4" ht="18" x14ac:dyDescent="0.2">
      <c r="A933" s="6" t="str">
        <f t="shared" si="12"/>
        <v>A1603004</v>
      </c>
      <c r="B933" s="6">
        <v>1603004</v>
      </c>
      <c r="C933" s="7"/>
      <c r="D933" s="7" t="s">
        <v>1021</v>
      </c>
    </row>
    <row r="934" spans="1:4" ht="18" x14ac:dyDescent="0.2">
      <c r="A934" s="6" t="str">
        <f t="shared" si="12"/>
        <v>A1603005</v>
      </c>
      <c r="B934" s="6">
        <v>1603005</v>
      </c>
      <c r="C934" s="7"/>
      <c r="D934" s="7" t="s">
        <v>1022</v>
      </c>
    </row>
    <row r="935" spans="1:4" ht="18" x14ac:dyDescent="0.2">
      <c r="A935" s="6" t="str">
        <f t="shared" si="12"/>
        <v>A1603006</v>
      </c>
      <c r="B935" s="6">
        <v>1603006</v>
      </c>
      <c r="C935" s="7"/>
      <c r="D935" s="7" t="s">
        <v>1023</v>
      </c>
    </row>
    <row r="936" spans="1:4" ht="18" x14ac:dyDescent="0.2">
      <c r="A936" s="6" t="str">
        <f t="shared" si="12"/>
        <v>A1604001</v>
      </c>
      <c r="B936" s="6">
        <v>1604001</v>
      </c>
      <c r="C936" s="7"/>
      <c r="D936" s="7" t="s">
        <v>1024</v>
      </c>
    </row>
    <row r="937" spans="1:4" ht="18" x14ac:dyDescent="0.2">
      <c r="A937" s="6" t="str">
        <f t="shared" si="12"/>
        <v>A1604002</v>
      </c>
      <c r="B937" s="6">
        <v>1604002</v>
      </c>
      <c r="C937" s="7"/>
      <c r="D937" s="7" t="s">
        <v>1025</v>
      </c>
    </row>
    <row r="938" spans="1:4" ht="18" x14ac:dyDescent="0.2">
      <c r="A938" s="6" t="str">
        <f t="shared" si="12"/>
        <v>A1604003</v>
      </c>
      <c r="B938" s="6">
        <v>1604003</v>
      </c>
      <c r="C938" s="7"/>
      <c r="D938" s="7" t="s">
        <v>1026</v>
      </c>
    </row>
    <row r="939" spans="1:4" ht="18" x14ac:dyDescent="0.2">
      <c r="A939" s="6" t="str">
        <f t="shared" si="12"/>
        <v>A1604004</v>
      </c>
      <c r="B939" s="6">
        <v>1604004</v>
      </c>
      <c r="C939" s="7"/>
      <c r="D939" s="7" t="s">
        <v>1027</v>
      </c>
    </row>
    <row r="940" spans="1:4" ht="18" x14ac:dyDescent="0.2">
      <c r="A940" s="6" t="str">
        <f t="shared" si="12"/>
        <v>A1604005</v>
      </c>
      <c r="B940" s="6">
        <v>1604005</v>
      </c>
      <c r="C940" s="7"/>
      <c r="D940" s="7" t="s">
        <v>1028</v>
      </c>
    </row>
    <row r="941" spans="1:4" ht="18" x14ac:dyDescent="0.2">
      <c r="A941" s="6" t="str">
        <f t="shared" si="12"/>
        <v>A1604006</v>
      </c>
      <c r="B941" s="6">
        <v>1604006</v>
      </c>
      <c r="C941" s="7"/>
      <c r="D941" s="7" t="s">
        <v>1029</v>
      </c>
    </row>
    <row r="942" spans="1:4" ht="18" x14ac:dyDescent="0.2">
      <c r="A942" s="6" t="str">
        <f t="shared" si="12"/>
        <v>A1604007</v>
      </c>
      <c r="B942" s="6">
        <v>1604007</v>
      </c>
      <c r="C942" s="7"/>
      <c r="D942" s="7" t="s">
        <v>1030</v>
      </c>
    </row>
    <row r="943" spans="1:4" ht="18" x14ac:dyDescent="0.2">
      <c r="A943" s="6" t="str">
        <f t="shared" si="12"/>
        <v>A1604008</v>
      </c>
      <c r="B943" s="6">
        <v>1604008</v>
      </c>
      <c r="C943" s="7"/>
      <c r="D943" s="7" t="s">
        <v>1031</v>
      </c>
    </row>
    <row r="944" spans="1:4" ht="18" x14ac:dyDescent="0.2">
      <c r="A944" s="6" t="str">
        <f t="shared" si="12"/>
        <v>A1604009</v>
      </c>
      <c r="B944" s="6">
        <v>1604009</v>
      </c>
      <c r="C944" s="7"/>
      <c r="D944" s="7" t="s">
        <v>1032</v>
      </c>
    </row>
    <row r="945" spans="1:4" ht="18" x14ac:dyDescent="0.2">
      <c r="A945" s="6" t="str">
        <f t="shared" si="12"/>
        <v>A1604010</v>
      </c>
      <c r="B945" s="6">
        <v>1604010</v>
      </c>
      <c r="C945" s="7"/>
      <c r="D945" s="7" t="s">
        <v>1033</v>
      </c>
    </row>
    <row r="946" spans="1:4" ht="18" x14ac:dyDescent="0.2">
      <c r="A946" s="6" t="str">
        <f t="shared" si="12"/>
        <v>A1604011</v>
      </c>
      <c r="B946" s="6">
        <v>1604011</v>
      </c>
      <c r="C946" s="7"/>
      <c r="D946" s="7" t="s">
        <v>1034</v>
      </c>
    </row>
    <row r="947" spans="1:4" ht="18" x14ac:dyDescent="0.2">
      <c r="A947" s="6" t="str">
        <f t="shared" si="12"/>
        <v>A1604012</v>
      </c>
      <c r="B947" s="6">
        <v>1604012</v>
      </c>
      <c r="C947" s="7"/>
      <c r="D947" s="7" t="s">
        <v>1035</v>
      </c>
    </row>
    <row r="948" spans="1:4" ht="18" x14ac:dyDescent="0.2">
      <c r="A948" s="6" t="str">
        <f t="shared" si="12"/>
        <v>A1604013</v>
      </c>
      <c r="B948" s="6">
        <v>1604013</v>
      </c>
      <c r="C948" s="7"/>
      <c r="D948" s="7" t="s">
        <v>1036</v>
      </c>
    </row>
    <row r="949" spans="1:4" ht="18" x14ac:dyDescent="0.2">
      <c r="A949" s="6" t="str">
        <f t="shared" si="12"/>
        <v>A1605000</v>
      </c>
      <c r="B949" s="6">
        <v>1605000</v>
      </c>
      <c r="C949" s="7"/>
      <c r="D949" s="7" t="s">
        <v>1037</v>
      </c>
    </row>
    <row r="950" spans="1:4" ht="18" x14ac:dyDescent="0.2">
      <c r="A950" s="6" t="str">
        <f t="shared" si="12"/>
        <v>A1606001</v>
      </c>
      <c r="B950" s="6">
        <v>1606001</v>
      </c>
      <c r="C950" s="7"/>
      <c r="D950" s="7" t="s">
        <v>1038</v>
      </c>
    </row>
    <row r="951" spans="1:4" ht="18" x14ac:dyDescent="0.2">
      <c r="A951" s="6" t="str">
        <f t="shared" si="12"/>
        <v>A1606003</v>
      </c>
      <c r="B951" s="6">
        <v>1606003</v>
      </c>
      <c r="C951" s="7"/>
      <c r="D951" s="7" t="s">
        <v>1039</v>
      </c>
    </row>
    <row r="952" spans="1:4" ht="18" x14ac:dyDescent="0.2">
      <c r="A952" s="6" t="str">
        <f t="shared" si="12"/>
        <v>A1606004</v>
      </c>
      <c r="B952" s="6">
        <v>1606004</v>
      </c>
      <c r="C952" s="7"/>
      <c r="D952" s="7" t="s">
        <v>1040</v>
      </c>
    </row>
    <row r="953" spans="1:4" ht="18" x14ac:dyDescent="0.2">
      <c r="A953" s="6" t="str">
        <f t="shared" si="12"/>
        <v>A1607002</v>
      </c>
      <c r="B953" s="6">
        <v>1607002</v>
      </c>
      <c r="C953" s="7"/>
      <c r="D953" s="7" t="s">
        <v>1041</v>
      </c>
    </row>
    <row r="954" spans="1:4" ht="18" x14ac:dyDescent="0.2">
      <c r="A954" s="6" t="str">
        <f t="shared" si="12"/>
        <v>A1608001</v>
      </c>
      <c r="B954" s="6">
        <v>1608001</v>
      </c>
      <c r="C954" s="7"/>
      <c r="D954" s="7" t="s">
        <v>1042</v>
      </c>
    </row>
    <row r="955" spans="1:4" ht="18" x14ac:dyDescent="0.2">
      <c r="A955" s="6" t="str">
        <f t="shared" si="12"/>
        <v>A1608002</v>
      </c>
      <c r="B955" s="6">
        <v>1608002</v>
      </c>
      <c r="C955" s="7"/>
      <c r="D955" s="7" t="s">
        <v>1043</v>
      </c>
    </row>
    <row r="956" spans="1:4" ht="18" x14ac:dyDescent="0.2">
      <c r="A956" s="6" t="str">
        <f t="shared" si="12"/>
        <v>A1609000</v>
      </c>
      <c r="B956" s="6">
        <v>1609000</v>
      </c>
      <c r="C956" s="7"/>
      <c r="D956" s="7" t="s">
        <v>1044</v>
      </c>
    </row>
    <row r="957" spans="1:4" ht="18" x14ac:dyDescent="0.2">
      <c r="A957" s="6" t="str">
        <f t="shared" si="12"/>
        <v>A1610004</v>
      </c>
      <c r="B957" s="6">
        <v>1610004</v>
      </c>
      <c r="C957" s="7"/>
      <c r="D957" s="7" t="s">
        <v>3266</v>
      </c>
    </row>
    <row r="958" spans="1:4" ht="18" x14ac:dyDescent="0.2">
      <c r="A958" s="6" t="str">
        <f t="shared" si="12"/>
        <v>A1700001</v>
      </c>
      <c r="B958" s="6" t="s">
        <v>1045</v>
      </c>
      <c r="C958" s="7"/>
      <c r="D958" s="7" t="s">
        <v>1046</v>
      </c>
    </row>
    <row r="959" spans="1:4" ht="18" x14ac:dyDescent="0.2">
      <c r="A959" s="6" t="str">
        <f t="shared" si="12"/>
        <v>A1700100</v>
      </c>
      <c r="B959" s="6" t="s">
        <v>1047</v>
      </c>
      <c r="C959" s="7"/>
      <c r="D959" s="7" t="s">
        <v>1048</v>
      </c>
    </row>
    <row r="960" spans="1:4" ht="18" x14ac:dyDescent="0.2">
      <c r="A960" s="6" t="str">
        <f t="shared" si="12"/>
        <v>A1700100001</v>
      </c>
      <c r="B960" s="6" t="s">
        <v>1047</v>
      </c>
      <c r="C960" s="7" t="s">
        <v>176</v>
      </c>
      <c r="D960" s="7" t="s">
        <v>1048</v>
      </c>
    </row>
    <row r="961" spans="1:4" ht="18" x14ac:dyDescent="0.2">
      <c r="A961" s="6" t="str">
        <f t="shared" si="12"/>
        <v>A1700100002</v>
      </c>
      <c r="B961" s="6" t="s">
        <v>1047</v>
      </c>
      <c r="C961" s="7" t="s">
        <v>177</v>
      </c>
      <c r="D961" s="7" t="s">
        <v>1049</v>
      </c>
    </row>
    <row r="962" spans="1:4" ht="18" x14ac:dyDescent="0.2">
      <c r="A962" s="6" t="str">
        <f t="shared" si="12"/>
        <v>A1701001</v>
      </c>
      <c r="B962" s="6" t="s">
        <v>3267</v>
      </c>
      <c r="C962" s="7"/>
      <c r="D962" s="7" t="s">
        <v>1050</v>
      </c>
    </row>
    <row r="963" spans="1:4" ht="18" x14ac:dyDescent="0.2">
      <c r="A963" s="6" t="str">
        <f t="shared" si="12"/>
        <v>A1701001001</v>
      </c>
      <c r="B963" s="6">
        <v>1701001</v>
      </c>
      <c r="C963" s="7" t="s">
        <v>176</v>
      </c>
      <c r="D963" s="7" t="s">
        <v>1050</v>
      </c>
    </row>
    <row r="964" spans="1:4" ht="18" x14ac:dyDescent="0.2">
      <c r="A964" s="6" t="str">
        <f t="shared" si="12"/>
        <v>A1701001002</v>
      </c>
      <c r="B964" s="6">
        <v>1701001</v>
      </c>
      <c r="C964" s="7" t="s">
        <v>177</v>
      </c>
      <c r="D964" s="7" t="s">
        <v>1051</v>
      </c>
    </row>
    <row r="965" spans="1:4" ht="18" x14ac:dyDescent="0.2">
      <c r="A965" s="6" t="str">
        <f t="shared" si="12"/>
        <v>A1701001003</v>
      </c>
      <c r="B965" s="6">
        <v>1701001</v>
      </c>
      <c r="C965" s="7" t="s">
        <v>179</v>
      </c>
      <c r="D965" s="7" t="s">
        <v>1052</v>
      </c>
    </row>
    <row r="966" spans="1:4" ht="18" x14ac:dyDescent="0.2">
      <c r="A966" s="6" t="str">
        <f t="shared" si="12"/>
        <v>A1701001004</v>
      </c>
      <c r="B966" s="6">
        <v>1701001</v>
      </c>
      <c r="C966" s="7" t="s">
        <v>181</v>
      </c>
      <c r="D966" s="7" t="s">
        <v>1053</v>
      </c>
    </row>
    <row r="967" spans="1:4" ht="18" x14ac:dyDescent="0.2">
      <c r="A967" s="6" t="str">
        <f t="shared" si="12"/>
        <v>A1701001005</v>
      </c>
      <c r="B967" s="6">
        <v>1701001</v>
      </c>
      <c r="C967" s="7" t="s">
        <v>183</v>
      </c>
      <c r="D967" s="7" t="s">
        <v>1054</v>
      </c>
    </row>
    <row r="968" spans="1:4" ht="18" x14ac:dyDescent="0.2">
      <c r="A968" s="6" t="str">
        <f t="shared" si="12"/>
        <v>A1701001006</v>
      </c>
      <c r="B968" s="6">
        <v>1701001</v>
      </c>
      <c r="C968" s="7" t="s">
        <v>185</v>
      </c>
      <c r="D968" s="7" t="s">
        <v>1055</v>
      </c>
    </row>
    <row r="969" spans="1:4" ht="18" x14ac:dyDescent="0.2">
      <c r="A969" s="6" t="str">
        <f t="shared" si="12"/>
        <v>A1701001007</v>
      </c>
      <c r="B969" s="6">
        <v>1701001</v>
      </c>
      <c r="C969" s="7" t="s">
        <v>187</v>
      </c>
      <c r="D969" s="7" t="s">
        <v>1056</v>
      </c>
    </row>
    <row r="970" spans="1:4" ht="18" x14ac:dyDescent="0.2">
      <c r="A970" s="6" t="str">
        <f t="shared" si="12"/>
        <v>A1701001008</v>
      </c>
      <c r="B970" s="6">
        <v>1701001</v>
      </c>
      <c r="C970" s="7" t="s">
        <v>189</v>
      </c>
      <c r="D970" s="7" t="s">
        <v>1057</v>
      </c>
    </row>
    <row r="971" spans="1:4" ht="18" x14ac:dyDescent="0.2">
      <c r="A971" s="6" t="str">
        <f t="shared" si="12"/>
        <v>A1701001009</v>
      </c>
      <c r="B971" s="6">
        <v>1701001</v>
      </c>
      <c r="C971" s="7" t="s">
        <v>200</v>
      </c>
      <c r="D971" s="7" t="s">
        <v>1058</v>
      </c>
    </row>
    <row r="972" spans="1:4" ht="18" x14ac:dyDescent="0.2">
      <c r="A972" s="6" t="str">
        <f t="shared" si="12"/>
        <v>A1701001010</v>
      </c>
      <c r="B972" s="6">
        <v>1701001</v>
      </c>
      <c r="C972" s="7" t="s">
        <v>202</v>
      </c>
      <c r="D972" s="7" t="s">
        <v>1059</v>
      </c>
    </row>
    <row r="973" spans="1:4" ht="18" x14ac:dyDescent="0.2">
      <c r="A973" s="6" t="str">
        <f t="shared" si="12"/>
        <v>A1701001011</v>
      </c>
      <c r="B973" s="6">
        <v>1701001</v>
      </c>
      <c r="C973" s="7" t="s">
        <v>204</v>
      </c>
      <c r="D973" s="7" t="s">
        <v>1060</v>
      </c>
    </row>
    <row r="974" spans="1:4" ht="18" x14ac:dyDescent="0.2">
      <c r="A974" s="6" t="str">
        <f t="shared" si="12"/>
        <v>A1701001012</v>
      </c>
      <c r="B974" s="6">
        <v>1701001</v>
      </c>
      <c r="C974" s="7" t="s">
        <v>206</v>
      </c>
      <c r="D974" s="7" t="s">
        <v>1061</v>
      </c>
    </row>
    <row r="975" spans="1:4" ht="18" x14ac:dyDescent="0.2">
      <c r="A975" s="6" t="str">
        <f t="shared" si="12"/>
        <v>A1701001013</v>
      </c>
      <c r="B975" s="6">
        <v>1701001</v>
      </c>
      <c r="C975" s="7" t="s">
        <v>476</v>
      </c>
      <c r="D975" s="7" t="s">
        <v>1062</v>
      </c>
    </row>
    <row r="976" spans="1:4" ht="18" x14ac:dyDescent="0.2">
      <c r="A976" s="6" t="str">
        <f t="shared" si="12"/>
        <v>A1701001014</v>
      </c>
      <c r="B976" s="6">
        <v>1701001</v>
      </c>
      <c r="C976" s="7" t="s">
        <v>467</v>
      </c>
      <c r="D976" s="7" t="s">
        <v>1063</v>
      </c>
    </row>
    <row r="977" spans="1:4" ht="18" x14ac:dyDescent="0.2">
      <c r="A977" s="6" t="str">
        <f t="shared" ref="A977:A1040" si="13">IF(C977="","A"&amp;B977,"A"&amp;B977&amp;C977)</f>
        <v>A1701001015</v>
      </c>
      <c r="B977" s="6">
        <v>1701001</v>
      </c>
      <c r="C977" s="7" t="s">
        <v>471</v>
      </c>
      <c r="D977" s="7" t="s">
        <v>1064</v>
      </c>
    </row>
    <row r="978" spans="1:4" ht="18" x14ac:dyDescent="0.2">
      <c r="A978" s="6" t="str">
        <f t="shared" si="13"/>
        <v>A1701001016</v>
      </c>
      <c r="B978" s="6">
        <v>1701001</v>
      </c>
      <c r="C978" s="7" t="s">
        <v>478</v>
      </c>
      <c r="D978" s="7" t="s">
        <v>3268</v>
      </c>
    </row>
    <row r="979" spans="1:4" ht="18" x14ac:dyDescent="0.2">
      <c r="A979" s="6" t="str">
        <f t="shared" si="13"/>
        <v>A1701001017</v>
      </c>
      <c r="B979" s="6">
        <v>1701001</v>
      </c>
      <c r="C979" s="7" t="s">
        <v>472</v>
      </c>
      <c r="D979" s="7" t="s">
        <v>1065</v>
      </c>
    </row>
    <row r="980" spans="1:4" ht="18" x14ac:dyDescent="0.2">
      <c r="A980" s="6" t="str">
        <f t="shared" si="13"/>
        <v>A1701001018</v>
      </c>
      <c r="B980" s="6">
        <v>1701001</v>
      </c>
      <c r="C980" s="7" t="s">
        <v>480</v>
      </c>
      <c r="D980" s="7" t="s">
        <v>1066</v>
      </c>
    </row>
    <row r="981" spans="1:4" ht="18" x14ac:dyDescent="0.2">
      <c r="A981" s="6" t="str">
        <f t="shared" si="13"/>
        <v>A1701001019</v>
      </c>
      <c r="B981" s="6">
        <v>1701001</v>
      </c>
      <c r="C981" s="7" t="s">
        <v>481</v>
      </c>
      <c r="D981" s="7" t="s">
        <v>1067</v>
      </c>
    </row>
    <row r="982" spans="1:4" ht="18" x14ac:dyDescent="0.2">
      <c r="A982" s="6" t="str">
        <f t="shared" si="13"/>
        <v>A1701001020</v>
      </c>
      <c r="B982" s="6">
        <v>1701001</v>
      </c>
      <c r="C982" s="7" t="s">
        <v>483</v>
      </c>
      <c r="D982" s="7" t="s">
        <v>1068</v>
      </c>
    </row>
    <row r="983" spans="1:4" ht="18" x14ac:dyDescent="0.2">
      <c r="A983" s="6" t="str">
        <f t="shared" si="13"/>
        <v>A1701001021</v>
      </c>
      <c r="B983" s="6">
        <v>1701001</v>
      </c>
      <c r="C983" s="7" t="s">
        <v>485</v>
      </c>
      <c r="D983" s="7" t="s">
        <v>1069</v>
      </c>
    </row>
    <row r="984" spans="1:4" ht="18" x14ac:dyDescent="0.2">
      <c r="A984" s="6" t="str">
        <f t="shared" si="13"/>
        <v>A1701001022</v>
      </c>
      <c r="B984" s="6">
        <v>1701001</v>
      </c>
      <c r="C984" s="7" t="s">
        <v>487</v>
      </c>
      <c r="D984" s="7" t="s">
        <v>1070</v>
      </c>
    </row>
    <row r="985" spans="1:4" ht="18" x14ac:dyDescent="0.2">
      <c r="A985" s="6" t="str">
        <f t="shared" si="13"/>
        <v>A1701001024</v>
      </c>
      <c r="B985" s="6">
        <v>1701001</v>
      </c>
      <c r="C985" s="7" t="s">
        <v>490</v>
      </c>
      <c r="D985" s="7" t="s">
        <v>1071</v>
      </c>
    </row>
    <row r="986" spans="1:4" ht="18" x14ac:dyDescent="0.2">
      <c r="A986" s="6" t="str">
        <f t="shared" si="13"/>
        <v>A1701001025</v>
      </c>
      <c r="B986" s="6">
        <v>1701001</v>
      </c>
      <c r="C986" s="7" t="s">
        <v>492</v>
      </c>
      <c r="D986" s="7" t="s">
        <v>1072</v>
      </c>
    </row>
    <row r="987" spans="1:4" ht="18" x14ac:dyDescent="0.2">
      <c r="A987" s="6" t="str">
        <f t="shared" si="13"/>
        <v>A1701001026</v>
      </c>
      <c r="B987" s="6">
        <v>1701001</v>
      </c>
      <c r="C987" s="7" t="s">
        <v>494</v>
      </c>
      <c r="D987" s="7" t="s">
        <v>1073</v>
      </c>
    </row>
    <row r="988" spans="1:4" ht="18" x14ac:dyDescent="0.2">
      <c r="A988" s="6" t="str">
        <f t="shared" si="13"/>
        <v>A1701001027</v>
      </c>
      <c r="B988" s="6">
        <v>1701001</v>
      </c>
      <c r="C988" s="7" t="s">
        <v>554</v>
      </c>
      <c r="D988" s="7" t="s">
        <v>1074</v>
      </c>
    </row>
    <row r="989" spans="1:4" ht="18" x14ac:dyDescent="0.2">
      <c r="A989" s="6" t="str">
        <f t="shared" si="13"/>
        <v>A1701001029</v>
      </c>
      <c r="B989" s="6">
        <v>1701001</v>
      </c>
      <c r="C989" s="7" t="s">
        <v>496</v>
      </c>
      <c r="D989" s="7" t="s">
        <v>1075</v>
      </c>
    </row>
    <row r="990" spans="1:4" ht="18" x14ac:dyDescent="0.2">
      <c r="A990" s="6" t="str">
        <f t="shared" si="13"/>
        <v>A1701001030</v>
      </c>
      <c r="B990" s="6">
        <v>1701001</v>
      </c>
      <c r="C990" s="7" t="s">
        <v>1076</v>
      </c>
      <c r="D990" s="7" t="s">
        <v>1077</v>
      </c>
    </row>
    <row r="991" spans="1:4" ht="18" x14ac:dyDescent="0.2">
      <c r="A991" s="6" t="str">
        <f t="shared" si="13"/>
        <v>A1701002</v>
      </c>
      <c r="B991" s="6" t="s">
        <v>1078</v>
      </c>
      <c r="C991" s="7"/>
      <c r="D991" s="7" t="s">
        <v>1079</v>
      </c>
    </row>
    <row r="992" spans="1:4" ht="18" x14ac:dyDescent="0.2">
      <c r="A992" s="6" t="str">
        <f t="shared" si="13"/>
        <v>A1701002001</v>
      </c>
      <c r="B992" s="6" t="s">
        <v>1078</v>
      </c>
      <c r="C992" s="7" t="s">
        <v>176</v>
      </c>
      <c r="D992" s="7" t="s">
        <v>1079</v>
      </c>
    </row>
    <row r="993" spans="1:4" ht="18" x14ac:dyDescent="0.2">
      <c r="A993" s="6" t="str">
        <f t="shared" si="13"/>
        <v>A1701002002</v>
      </c>
      <c r="B993" s="6" t="s">
        <v>1078</v>
      </c>
      <c r="C993" s="7" t="s">
        <v>177</v>
      </c>
      <c r="D993" s="7" t="s">
        <v>1080</v>
      </c>
    </row>
    <row r="994" spans="1:4" ht="18" x14ac:dyDescent="0.2">
      <c r="A994" s="6" t="str">
        <f t="shared" si="13"/>
        <v>A1701002003</v>
      </c>
      <c r="B994" s="6" t="s">
        <v>1078</v>
      </c>
      <c r="C994" s="7" t="s">
        <v>179</v>
      </c>
      <c r="D994" s="7" t="s">
        <v>1081</v>
      </c>
    </row>
    <row r="995" spans="1:4" ht="18" x14ac:dyDescent="0.2">
      <c r="A995" s="6" t="str">
        <f t="shared" si="13"/>
        <v>A1701002004</v>
      </c>
      <c r="B995" s="6" t="s">
        <v>1078</v>
      </c>
      <c r="C995" s="7" t="s">
        <v>181</v>
      </c>
      <c r="D995" s="7" t="s">
        <v>1082</v>
      </c>
    </row>
    <row r="996" spans="1:4" ht="18" x14ac:dyDescent="0.2">
      <c r="A996" s="6" t="str">
        <f t="shared" si="13"/>
        <v>A1701002005</v>
      </c>
      <c r="B996" s="6" t="s">
        <v>1078</v>
      </c>
      <c r="C996" s="7" t="s">
        <v>183</v>
      </c>
      <c r="D996" s="7" t="s">
        <v>1083</v>
      </c>
    </row>
    <row r="997" spans="1:4" ht="18" x14ac:dyDescent="0.2">
      <c r="A997" s="6" t="str">
        <f t="shared" si="13"/>
        <v>A1701002006</v>
      </c>
      <c r="B997" s="6" t="s">
        <v>1078</v>
      </c>
      <c r="C997" s="7" t="s">
        <v>185</v>
      </c>
      <c r="D997" s="7" t="s">
        <v>1084</v>
      </c>
    </row>
    <row r="998" spans="1:4" ht="18" x14ac:dyDescent="0.2">
      <c r="A998" s="6" t="str">
        <f t="shared" si="13"/>
        <v>A1701002007</v>
      </c>
      <c r="B998" s="6" t="s">
        <v>1078</v>
      </c>
      <c r="C998" s="7" t="s">
        <v>187</v>
      </c>
      <c r="D998" s="7" t="s">
        <v>1085</v>
      </c>
    </row>
    <row r="999" spans="1:4" ht="18" x14ac:dyDescent="0.2">
      <c r="A999" s="6" t="str">
        <f t="shared" si="13"/>
        <v>A1701002008</v>
      </c>
      <c r="B999" s="6" t="s">
        <v>1078</v>
      </c>
      <c r="C999" s="7" t="s">
        <v>189</v>
      </c>
      <c r="D999" s="7" t="s">
        <v>1086</v>
      </c>
    </row>
    <row r="1000" spans="1:4" ht="18" x14ac:dyDescent="0.2">
      <c r="A1000" s="6" t="str">
        <f t="shared" si="13"/>
        <v>A1701002009</v>
      </c>
      <c r="B1000" s="6" t="s">
        <v>1078</v>
      </c>
      <c r="C1000" s="7" t="s">
        <v>200</v>
      </c>
      <c r="D1000" s="7" t="s">
        <v>1087</v>
      </c>
    </row>
    <row r="1001" spans="1:4" ht="18" x14ac:dyDescent="0.2">
      <c r="A1001" s="6" t="str">
        <f t="shared" si="13"/>
        <v>A1701002010</v>
      </c>
      <c r="B1001" s="6" t="s">
        <v>1078</v>
      </c>
      <c r="C1001" s="7" t="s">
        <v>202</v>
      </c>
      <c r="D1001" s="7" t="s">
        <v>1088</v>
      </c>
    </row>
    <row r="1002" spans="1:4" ht="18" x14ac:dyDescent="0.2">
      <c r="A1002" s="6" t="str">
        <f t="shared" si="13"/>
        <v>A1701002011</v>
      </c>
      <c r="B1002" s="6" t="s">
        <v>1078</v>
      </c>
      <c r="C1002" s="7" t="s">
        <v>204</v>
      </c>
      <c r="D1002" s="7" t="s">
        <v>1089</v>
      </c>
    </row>
    <row r="1003" spans="1:4" ht="18" x14ac:dyDescent="0.2">
      <c r="A1003" s="6" t="str">
        <f t="shared" si="13"/>
        <v>A1701002012</v>
      </c>
      <c r="B1003" s="6" t="s">
        <v>1078</v>
      </c>
      <c r="C1003" s="7" t="s">
        <v>206</v>
      </c>
      <c r="D1003" s="7" t="s">
        <v>1090</v>
      </c>
    </row>
    <row r="1004" spans="1:4" ht="18" x14ac:dyDescent="0.2">
      <c r="A1004" s="6" t="str">
        <f t="shared" si="13"/>
        <v>A1701002013</v>
      </c>
      <c r="B1004" s="6" t="s">
        <v>1078</v>
      </c>
      <c r="C1004" s="7" t="s">
        <v>476</v>
      </c>
      <c r="D1004" s="7" t="s">
        <v>1091</v>
      </c>
    </row>
    <row r="1005" spans="1:4" ht="18" x14ac:dyDescent="0.2">
      <c r="A1005" s="6" t="str">
        <f t="shared" si="13"/>
        <v>A1701002014</v>
      </c>
      <c r="B1005" s="6" t="s">
        <v>1078</v>
      </c>
      <c r="C1005" s="7" t="s">
        <v>467</v>
      </c>
      <c r="D1005" s="7" t="s">
        <v>1092</v>
      </c>
    </row>
    <row r="1006" spans="1:4" ht="18" x14ac:dyDescent="0.2">
      <c r="A1006" s="6" t="str">
        <f t="shared" si="13"/>
        <v>A1701002015</v>
      </c>
      <c r="B1006" s="6" t="s">
        <v>1078</v>
      </c>
      <c r="C1006" s="7" t="s">
        <v>471</v>
      </c>
      <c r="D1006" s="7" t="s">
        <v>1093</v>
      </c>
    </row>
    <row r="1007" spans="1:4" ht="18" x14ac:dyDescent="0.2">
      <c r="A1007" s="6" t="str">
        <f t="shared" si="13"/>
        <v>A1701002016</v>
      </c>
      <c r="B1007" s="6" t="s">
        <v>1078</v>
      </c>
      <c r="C1007" s="7" t="s">
        <v>478</v>
      </c>
      <c r="D1007" s="7" t="s">
        <v>1094</v>
      </c>
    </row>
    <row r="1008" spans="1:4" ht="18" x14ac:dyDescent="0.2">
      <c r="A1008" s="6" t="str">
        <f t="shared" si="13"/>
        <v>A1701002017</v>
      </c>
      <c r="B1008" s="6" t="s">
        <v>1078</v>
      </c>
      <c r="C1008" s="7" t="s">
        <v>472</v>
      </c>
      <c r="D1008" s="7" t="s">
        <v>3269</v>
      </c>
    </row>
    <row r="1009" spans="1:4" ht="18" x14ac:dyDescent="0.2">
      <c r="A1009" s="6" t="str">
        <f t="shared" si="13"/>
        <v>A1701002019</v>
      </c>
      <c r="B1009" s="6" t="s">
        <v>1078</v>
      </c>
      <c r="C1009" s="7" t="s">
        <v>481</v>
      </c>
      <c r="D1009" s="7" t="s">
        <v>1095</v>
      </c>
    </row>
    <row r="1010" spans="1:4" ht="18" x14ac:dyDescent="0.2">
      <c r="A1010" s="6" t="str">
        <f t="shared" si="13"/>
        <v>A1701002020</v>
      </c>
      <c r="B1010" s="6" t="s">
        <v>1078</v>
      </c>
      <c r="C1010" s="7" t="s">
        <v>483</v>
      </c>
      <c r="D1010" s="7" t="s">
        <v>1096</v>
      </c>
    </row>
    <row r="1011" spans="1:4" ht="18" x14ac:dyDescent="0.2">
      <c r="A1011" s="6" t="str">
        <f t="shared" si="13"/>
        <v>A1701002021</v>
      </c>
      <c r="B1011" s="6" t="s">
        <v>1078</v>
      </c>
      <c r="C1011" s="7" t="s">
        <v>485</v>
      </c>
      <c r="D1011" s="7" t="s">
        <v>1097</v>
      </c>
    </row>
    <row r="1012" spans="1:4" ht="18" x14ac:dyDescent="0.2">
      <c r="A1012" s="6" t="str">
        <f t="shared" si="13"/>
        <v>A1701003</v>
      </c>
      <c r="B1012" s="6" t="s">
        <v>1098</v>
      </c>
      <c r="C1012" s="7"/>
      <c r="D1012" s="7" t="s">
        <v>1099</v>
      </c>
    </row>
    <row r="1013" spans="1:4" ht="18" x14ac:dyDescent="0.2">
      <c r="A1013" s="6" t="str">
        <f t="shared" si="13"/>
        <v>A1701003001</v>
      </c>
      <c r="B1013" s="6" t="s">
        <v>1098</v>
      </c>
      <c r="C1013" s="7" t="s">
        <v>176</v>
      </c>
      <c r="D1013" s="7" t="s">
        <v>1099</v>
      </c>
    </row>
    <row r="1014" spans="1:4" ht="18" x14ac:dyDescent="0.2">
      <c r="A1014" s="6" t="str">
        <f t="shared" si="13"/>
        <v>A1701003002</v>
      </c>
      <c r="B1014" s="6" t="s">
        <v>1098</v>
      </c>
      <c r="C1014" s="7" t="s">
        <v>177</v>
      </c>
      <c r="D1014" s="7" t="s">
        <v>1100</v>
      </c>
    </row>
    <row r="1015" spans="1:4" ht="18" x14ac:dyDescent="0.2">
      <c r="A1015" s="6" t="str">
        <f t="shared" si="13"/>
        <v>A1701003003</v>
      </c>
      <c r="B1015" s="6" t="s">
        <v>1098</v>
      </c>
      <c r="C1015" s="7" t="s">
        <v>179</v>
      </c>
      <c r="D1015" s="7" t="s">
        <v>1101</v>
      </c>
    </row>
    <row r="1016" spans="1:4" ht="18" x14ac:dyDescent="0.2">
      <c r="A1016" s="6" t="str">
        <f t="shared" si="13"/>
        <v>A1701003004</v>
      </c>
      <c r="B1016" s="6" t="s">
        <v>1098</v>
      </c>
      <c r="C1016" s="7" t="s">
        <v>181</v>
      </c>
      <c r="D1016" s="7" t="s">
        <v>1102</v>
      </c>
    </row>
    <row r="1017" spans="1:4" ht="18" x14ac:dyDescent="0.2">
      <c r="A1017" s="6" t="str">
        <f t="shared" si="13"/>
        <v>A1701003005</v>
      </c>
      <c r="B1017" s="6" t="s">
        <v>1098</v>
      </c>
      <c r="C1017" s="7" t="s">
        <v>183</v>
      </c>
      <c r="D1017" s="7" t="s">
        <v>1103</v>
      </c>
    </row>
    <row r="1018" spans="1:4" ht="18" x14ac:dyDescent="0.2">
      <c r="A1018" s="6" t="str">
        <f t="shared" si="13"/>
        <v>A1701003006</v>
      </c>
      <c r="B1018" s="6" t="s">
        <v>1098</v>
      </c>
      <c r="C1018" s="7" t="s">
        <v>185</v>
      </c>
      <c r="D1018" s="7" t="s">
        <v>1104</v>
      </c>
    </row>
    <row r="1019" spans="1:4" ht="18" x14ac:dyDescent="0.2">
      <c r="A1019" s="6" t="str">
        <f t="shared" si="13"/>
        <v>A1701003007</v>
      </c>
      <c r="B1019" s="6" t="s">
        <v>1098</v>
      </c>
      <c r="C1019" s="7" t="s">
        <v>187</v>
      </c>
      <c r="D1019" s="7" t="s">
        <v>1091</v>
      </c>
    </row>
    <row r="1020" spans="1:4" ht="18" x14ac:dyDescent="0.2">
      <c r="A1020" s="6" t="str">
        <f t="shared" si="13"/>
        <v>A1701003008</v>
      </c>
      <c r="B1020" s="6" t="s">
        <v>1098</v>
      </c>
      <c r="C1020" s="7" t="s">
        <v>189</v>
      </c>
      <c r="D1020" s="7" t="s">
        <v>1105</v>
      </c>
    </row>
    <row r="1021" spans="1:4" ht="18" x14ac:dyDescent="0.2">
      <c r="A1021" s="6" t="str">
        <f t="shared" si="13"/>
        <v>A1701003009</v>
      </c>
      <c r="B1021" s="6" t="s">
        <v>1098</v>
      </c>
      <c r="C1021" s="7" t="s">
        <v>200</v>
      </c>
      <c r="D1021" s="7" t="s">
        <v>1106</v>
      </c>
    </row>
    <row r="1022" spans="1:4" ht="18" x14ac:dyDescent="0.2">
      <c r="A1022" s="6" t="str">
        <f t="shared" si="13"/>
        <v>A1701003011</v>
      </c>
      <c r="B1022" s="6" t="s">
        <v>1098</v>
      </c>
      <c r="C1022" s="7" t="s">
        <v>204</v>
      </c>
      <c r="D1022" s="7" t="s">
        <v>1107</v>
      </c>
    </row>
    <row r="1023" spans="1:4" ht="18" x14ac:dyDescent="0.2">
      <c r="A1023" s="6" t="str">
        <f t="shared" si="13"/>
        <v>A1701003013</v>
      </c>
      <c r="B1023" s="6" t="s">
        <v>1098</v>
      </c>
      <c r="C1023" s="7" t="s">
        <v>476</v>
      </c>
      <c r="D1023" s="7" t="s">
        <v>1108</v>
      </c>
    </row>
    <row r="1024" spans="1:4" ht="18" x14ac:dyDescent="0.2">
      <c r="A1024" s="6" t="str">
        <f t="shared" si="13"/>
        <v>A1701003015</v>
      </c>
      <c r="B1024" s="6" t="s">
        <v>1098</v>
      </c>
      <c r="C1024" s="7" t="s">
        <v>471</v>
      </c>
      <c r="D1024" s="7" t="s">
        <v>1109</v>
      </c>
    </row>
    <row r="1025" spans="1:4" ht="18" x14ac:dyDescent="0.2">
      <c r="A1025" s="6" t="str">
        <f t="shared" si="13"/>
        <v>A1701003016</v>
      </c>
      <c r="B1025" s="6">
        <v>1701003</v>
      </c>
      <c r="C1025" s="7" t="s">
        <v>478</v>
      </c>
      <c r="D1025" s="7" t="s">
        <v>1110</v>
      </c>
    </row>
    <row r="1026" spans="1:4" ht="18" x14ac:dyDescent="0.2">
      <c r="A1026" s="6" t="str">
        <f t="shared" si="13"/>
        <v>A1701003017</v>
      </c>
      <c r="B1026" s="6">
        <v>1701003</v>
      </c>
      <c r="C1026" s="7" t="s">
        <v>472</v>
      </c>
      <c r="D1026" s="7" t="s">
        <v>3270</v>
      </c>
    </row>
    <row r="1027" spans="1:4" ht="18" x14ac:dyDescent="0.2">
      <c r="A1027" s="6" t="str">
        <f t="shared" si="13"/>
        <v>A1701004</v>
      </c>
      <c r="B1027" s="6" t="s">
        <v>1111</v>
      </c>
      <c r="C1027" s="7"/>
      <c r="D1027" s="7" t="s">
        <v>3271</v>
      </c>
    </row>
    <row r="1028" spans="1:4" ht="18" x14ac:dyDescent="0.2">
      <c r="A1028" s="6" t="str">
        <f t="shared" si="13"/>
        <v>A1701004001</v>
      </c>
      <c r="B1028" s="6" t="s">
        <v>1111</v>
      </c>
      <c r="C1028" s="7" t="s">
        <v>176</v>
      </c>
      <c r="D1028" s="7" t="s">
        <v>1112</v>
      </c>
    </row>
    <row r="1029" spans="1:4" ht="18" x14ac:dyDescent="0.2">
      <c r="A1029" s="6" t="str">
        <f t="shared" si="13"/>
        <v>A1701004002</v>
      </c>
      <c r="B1029" s="6" t="s">
        <v>1111</v>
      </c>
      <c r="C1029" s="7" t="s">
        <v>177</v>
      </c>
      <c r="D1029" s="7" t="s">
        <v>1113</v>
      </c>
    </row>
    <row r="1030" spans="1:4" ht="18" x14ac:dyDescent="0.2">
      <c r="A1030" s="6" t="str">
        <f t="shared" si="13"/>
        <v>A1701004003</v>
      </c>
      <c r="B1030" s="6" t="s">
        <v>1111</v>
      </c>
      <c r="C1030" s="7" t="s">
        <v>179</v>
      </c>
      <c r="D1030" s="7" t="s">
        <v>1114</v>
      </c>
    </row>
    <row r="1031" spans="1:4" ht="18" x14ac:dyDescent="0.2">
      <c r="A1031" s="6" t="str">
        <f t="shared" si="13"/>
        <v>A1701004004</v>
      </c>
      <c r="B1031" s="6" t="s">
        <v>1111</v>
      </c>
      <c r="C1031" s="7" t="s">
        <v>181</v>
      </c>
      <c r="D1031" s="7" t="s">
        <v>1115</v>
      </c>
    </row>
    <row r="1032" spans="1:4" ht="18" x14ac:dyDescent="0.2">
      <c r="A1032" s="6" t="str">
        <f t="shared" si="13"/>
        <v>A1701004005</v>
      </c>
      <c r="B1032" s="6" t="s">
        <v>1111</v>
      </c>
      <c r="C1032" s="7" t="s">
        <v>183</v>
      </c>
      <c r="D1032" s="7" t="s">
        <v>1091</v>
      </c>
    </row>
    <row r="1033" spans="1:4" ht="18" x14ac:dyDescent="0.2">
      <c r="A1033" s="6" t="str">
        <f t="shared" si="13"/>
        <v>A1701004006</v>
      </c>
      <c r="B1033" s="6" t="s">
        <v>1111</v>
      </c>
      <c r="C1033" s="7" t="s">
        <v>185</v>
      </c>
      <c r="D1033" s="7" t="s">
        <v>1116</v>
      </c>
    </row>
    <row r="1034" spans="1:4" ht="18" x14ac:dyDescent="0.2">
      <c r="A1034" s="6" t="str">
        <f t="shared" si="13"/>
        <v>A1701004007</v>
      </c>
      <c r="B1034" s="6" t="s">
        <v>1111</v>
      </c>
      <c r="C1034" s="7" t="s">
        <v>187</v>
      </c>
      <c r="D1034" s="7" t="s">
        <v>1117</v>
      </c>
    </row>
    <row r="1035" spans="1:4" ht="18" x14ac:dyDescent="0.2">
      <c r="A1035" s="6" t="str">
        <f t="shared" si="13"/>
        <v>A1701005</v>
      </c>
      <c r="B1035" s="6" t="s">
        <v>1118</v>
      </c>
      <c r="C1035" s="7"/>
      <c r="D1035" s="7" t="s">
        <v>3272</v>
      </c>
    </row>
    <row r="1036" spans="1:4" ht="18" x14ac:dyDescent="0.2">
      <c r="A1036" s="6" t="str">
        <f t="shared" si="13"/>
        <v>A1701005001</v>
      </c>
      <c r="B1036" s="6" t="s">
        <v>1118</v>
      </c>
      <c r="C1036" s="7" t="s">
        <v>176</v>
      </c>
      <c r="D1036" s="7" t="s">
        <v>1119</v>
      </c>
    </row>
    <row r="1037" spans="1:4" ht="18" x14ac:dyDescent="0.2">
      <c r="A1037" s="6" t="str">
        <f t="shared" si="13"/>
        <v>A1701005002</v>
      </c>
      <c r="B1037" s="6" t="s">
        <v>1118</v>
      </c>
      <c r="C1037" s="7" t="s">
        <v>177</v>
      </c>
      <c r="D1037" s="7" t="s">
        <v>1120</v>
      </c>
    </row>
    <row r="1038" spans="1:4" ht="18" x14ac:dyDescent="0.2">
      <c r="A1038" s="6" t="str">
        <f t="shared" si="13"/>
        <v>A1701005003</v>
      </c>
      <c r="B1038" s="6" t="s">
        <v>1118</v>
      </c>
      <c r="C1038" s="7" t="s">
        <v>179</v>
      </c>
      <c r="D1038" s="7" t="s">
        <v>1121</v>
      </c>
    </row>
    <row r="1039" spans="1:4" ht="18" x14ac:dyDescent="0.2">
      <c r="A1039" s="6" t="str">
        <f t="shared" si="13"/>
        <v>A1701005004</v>
      </c>
      <c r="B1039" s="6" t="s">
        <v>1118</v>
      </c>
      <c r="C1039" s="7" t="s">
        <v>181</v>
      </c>
      <c r="D1039" s="7" t="s">
        <v>1122</v>
      </c>
    </row>
    <row r="1040" spans="1:4" ht="18" x14ac:dyDescent="0.2">
      <c r="A1040" s="6" t="str">
        <f t="shared" si="13"/>
        <v>A1701005005</v>
      </c>
      <c r="B1040" s="6" t="s">
        <v>1118</v>
      </c>
      <c r="C1040" s="7" t="s">
        <v>183</v>
      </c>
      <c r="D1040" s="7" t="s">
        <v>1123</v>
      </c>
    </row>
    <row r="1041" spans="1:4" ht="18" x14ac:dyDescent="0.2">
      <c r="A1041" s="6" t="str">
        <f t="shared" ref="A1041:A1104" si="14">IF(C1041="","A"&amp;B1041,"A"&amp;B1041&amp;C1041)</f>
        <v>A1701005006</v>
      </c>
      <c r="B1041" s="6" t="s">
        <v>1118</v>
      </c>
      <c r="C1041" s="7" t="s">
        <v>185</v>
      </c>
      <c r="D1041" s="7" t="s">
        <v>1124</v>
      </c>
    </row>
    <row r="1042" spans="1:4" ht="18" x14ac:dyDescent="0.2">
      <c r="A1042" s="6" t="str">
        <f t="shared" si="14"/>
        <v>A1701005008</v>
      </c>
      <c r="B1042" s="6" t="s">
        <v>1118</v>
      </c>
      <c r="C1042" s="7" t="s">
        <v>189</v>
      </c>
      <c r="D1042" s="7" t="s">
        <v>1125</v>
      </c>
    </row>
    <row r="1043" spans="1:4" ht="18" x14ac:dyDescent="0.2">
      <c r="A1043" s="6" t="str">
        <f t="shared" si="14"/>
        <v>A1701005009</v>
      </c>
      <c r="B1043" s="6" t="s">
        <v>1118</v>
      </c>
      <c r="C1043" s="7" t="s">
        <v>200</v>
      </c>
      <c r="D1043" s="7" t="s">
        <v>1126</v>
      </c>
    </row>
    <row r="1044" spans="1:4" ht="18" x14ac:dyDescent="0.2">
      <c r="A1044" s="6" t="str">
        <f t="shared" si="14"/>
        <v>A1701005010</v>
      </c>
      <c r="B1044" s="6" t="s">
        <v>1118</v>
      </c>
      <c r="C1044" s="7" t="s">
        <v>202</v>
      </c>
      <c r="D1044" s="7" t="s">
        <v>1127</v>
      </c>
    </row>
    <row r="1045" spans="1:4" ht="18" x14ac:dyDescent="0.2">
      <c r="A1045" s="6" t="str">
        <f t="shared" si="14"/>
        <v>A1701005011</v>
      </c>
      <c r="B1045" s="6" t="s">
        <v>1118</v>
      </c>
      <c r="C1045" s="7" t="s">
        <v>204</v>
      </c>
      <c r="D1045" s="7" t="s">
        <v>1091</v>
      </c>
    </row>
    <row r="1046" spans="1:4" ht="18" x14ac:dyDescent="0.2">
      <c r="A1046" s="6" t="str">
        <f t="shared" si="14"/>
        <v>A1701005012</v>
      </c>
      <c r="B1046" s="6" t="s">
        <v>1118</v>
      </c>
      <c r="C1046" s="7" t="s">
        <v>206</v>
      </c>
      <c r="D1046" s="7" t="s">
        <v>1128</v>
      </c>
    </row>
    <row r="1047" spans="1:4" ht="18" x14ac:dyDescent="0.2">
      <c r="A1047" s="6" t="str">
        <f t="shared" si="14"/>
        <v>A1701005013</v>
      </c>
      <c r="B1047" s="6" t="s">
        <v>1118</v>
      </c>
      <c r="C1047" s="7" t="s">
        <v>476</v>
      </c>
      <c r="D1047" s="7" t="s">
        <v>1129</v>
      </c>
    </row>
    <row r="1048" spans="1:4" ht="18" x14ac:dyDescent="0.2">
      <c r="A1048" s="6" t="str">
        <f t="shared" si="14"/>
        <v>A1701005014</v>
      </c>
      <c r="B1048" s="6" t="s">
        <v>1118</v>
      </c>
      <c r="C1048" s="7" t="s">
        <v>467</v>
      </c>
      <c r="D1048" s="7" t="s">
        <v>1130</v>
      </c>
    </row>
    <row r="1049" spans="1:4" ht="18" x14ac:dyDescent="0.2">
      <c r="A1049" s="6" t="str">
        <f t="shared" si="14"/>
        <v>A1701005015</v>
      </c>
      <c r="B1049" s="6" t="s">
        <v>1118</v>
      </c>
      <c r="C1049" s="7" t="s">
        <v>471</v>
      </c>
      <c r="D1049" s="7" t="s">
        <v>1131</v>
      </c>
    </row>
    <row r="1050" spans="1:4" ht="18" x14ac:dyDescent="0.2">
      <c r="A1050" s="6" t="str">
        <f t="shared" si="14"/>
        <v>A1701006</v>
      </c>
      <c r="B1050" s="6" t="s">
        <v>1132</v>
      </c>
      <c r="C1050" s="7"/>
      <c r="D1050" s="7" t="s">
        <v>3273</v>
      </c>
    </row>
    <row r="1051" spans="1:4" ht="18" x14ac:dyDescent="0.2">
      <c r="A1051" s="6" t="str">
        <f t="shared" si="14"/>
        <v>A1701006001</v>
      </c>
      <c r="B1051" s="6" t="s">
        <v>1132</v>
      </c>
      <c r="C1051" s="7" t="s">
        <v>176</v>
      </c>
      <c r="D1051" s="7" t="s">
        <v>1133</v>
      </c>
    </row>
    <row r="1052" spans="1:4" ht="18" x14ac:dyDescent="0.2">
      <c r="A1052" s="6" t="str">
        <f t="shared" si="14"/>
        <v>A1701006002</v>
      </c>
      <c r="B1052" s="6" t="s">
        <v>1132</v>
      </c>
      <c r="C1052" s="7" t="s">
        <v>177</v>
      </c>
      <c r="D1052" s="7" t="s">
        <v>1134</v>
      </c>
    </row>
    <row r="1053" spans="1:4" ht="18" x14ac:dyDescent="0.2">
      <c r="A1053" s="6" t="str">
        <f t="shared" si="14"/>
        <v>A1701006003</v>
      </c>
      <c r="B1053" s="6" t="s">
        <v>1132</v>
      </c>
      <c r="C1053" s="7" t="s">
        <v>179</v>
      </c>
      <c r="D1053" s="7" t="s">
        <v>1135</v>
      </c>
    </row>
    <row r="1054" spans="1:4" ht="18" x14ac:dyDescent="0.2">
      <c r="A1054" s="6" t="str">
        <f t="shared" si="14"/>
        <v>A1701006004</v>
      </c>
      <c r="B1054" s="6" t="s">
        <v>1132</v>
      </c>
      <c r="C1054" s="7" t="s">
        <v>181</v>
      </c>
      <c r="D1054" s="7" t="s">
        <v>1136</v>
      </c>
    </row>
    <row r="1055" spans="1:4" ht="18" x14ac:dyDescent="0.2">
      <c r="A1055" s="6" t="str">
        <f t="shared" si="14"/>
        <v>A1701006005</v>
      </c>
      <c r="B1055" s="6" t="s">
        <v>1132</v>
      </c>
      <c r="C1055" s="7" t="s">
        <v>183</v>
      </c>
      <c r="D1055" s="7" t="s">
        <v>1137</v>
      </c>
    </row>
    <row r="1056" spans="1:4" ht="18" x14ac:dyDescent="0.2">
      <c r="A1056" s="6" t="str">
        <f t="shared" si="14"/>
        <v>A1701006006</v>
      </c>
      <c r="B1056" s="6" t="s">
        <v>1132</v>
      </c>
      <c r="C1056" s="7" t="s">
        <v>185</v>
      </c>
      <c r="D1056" s="7" t="s">
        <v>1138</v>
      </c>
    </row>
    <row r="1057" spans="1:4" ht="18" x14ac:dyDescent="0.2">
      <c r="A1057" s="6" t="str">
        <f t="shared" si="14"/>
        <v>A1701006007</v>
      </c>
      <c r="B1057" s="6" t="s">
        <v>1132</v>
      </c>
      <c r="C1057" s="7" t="s">
        <v>187</v>
      </c>
      <c r="D1057" s="7" t="s">
        <v>1139</v>
      </c>
    </row>
    <row r="1058" spans="1:4" ht="18" x14ac:dyDescent="0.2">
      <c r="A1058" s="6" t="str">
        <f t="shared" si="14"/>
        <v>A1701006008</v>
      </c>
      <c r="B1058" s="6" t="s">
        <v>1132</v>
      </c>
      <c r="C1058" s="7" t="s">
        <v>189</v>
      </c>
      <c r="D1058" s="7" t="s">
        <v>1140</v>
      </c>
    </row>
    <row r="1059" spans="1:4" ht="18" x14ac:dyDescent="0.2">
      <c r="A1059" s="6" t="str">
        <f t="shared" si="14"/>
        <v>A1701006009</v>
      </c>
      <c r="B1059" s="6" t="s">
        <v>1132</v>
      </c>
      <c r="C1059" s="7" t="s">
        <v>200</v>
      </c>
      <c r="D1059" s="7" t="s">
        <v>1141</v>
      </c>
    </row>
    <row r="1060" spans="1:4" ht="18" x14ac:dyDescent="0.2">
      <c r="A1060" s="6" t="str">
        <f t="shared" si="14"/>
        <v>A1701006010</v>
      </c>
      <c r="B1060" s="6" t="s">
        <v>1132</v>
      </c>
      <c r="C1060" s="7" t="s">
        <v>202</v>
      </c>
      <c r="D1060" s="7" t="s">
        <v>1142</v>
      </c>
    </row>
    <row r="1061" spans="1:4" ht="18" x14ac:dyDescent="0.2">
      <c r="A1061" s="6" t="str">
        <f t="shared" si="14"/>
        <v>A1701006011</v>
      </c>
      <c r="B1061" s="6" t="s">
        <v>1132</v>
      </c>
      <c r="C1061" s="7" t="s">
        <v>204</v>
      </c>
      <c r="D1061" s="7" t="s">
        <v>1143</v>
      </c>
    </row>
    <row r="1062" spans="1:4" ht="18" x14ac:dyDescent="0.2">
      <c r="A1062" s="6" t="str">
        <f t="shared" si="14"/>
        <v>A1701006012</v>
      </c>
      <c r="B1062" s="6" t="s">
        <v>1132</v>
      </c>
      <c r="C1062" s="7" t="s">
        <v>206</v>
      </c>
      <c r="D1062" s="7" t="s">
        <v>1144</v>
      </c>
    </row>
    <row r="1063" spans="1:4" ht="18" x14ac:dyDescent="0.2">
      <c r="A1063" s="6" t="str">
        <f t="shared" si="14"/>
        <v>A1701006013</v>
      </c>
      <c r="B1063" s="6" t="s">
        <v>1132</v>
      </c>
      <c r="C1063" s="7" t="s">
        <v>476</v>
      </c>
      <c r="D1063" s="7" t="s">
        <v>1091</v>
      </c>
    </row>
    <row r="1064" spans="1:4" ht="18" x14ac:dyDescent="0.2">
      <c r="A1064" s="6" t="str">
        <f t="shared" si="14"/>
        <v>A1701006014</v>
      </c>
      <c r="B1064" s="6" t="s">
        <v>1132</v>
      </c>
      <c r="C1064" s="7" t="s">
        <v>467</v>
      </c>
      <c r="D1064" s="7" t="s">
        <v>1145</v>
      </c>
    </row>
    <row r="1065" spans="1:4" ht="18" x14ac:dyDescent="0.2">
      <c r="A1065" s="6" t="str">
        <f t="shared" si="14"/>
        <v>A1701006015</v>
      </c>
      <c r="B1065" s="6" t="s">
        <v>1132</v>
      </c>
      <c r="C1065" s="7" t="s">
        <v>471</v>
      </c>
      <c r="D1065" s="7" t="s">
        <v>1146</v>
      </c>
    </row>
    <row r="1066" spans="1:4" ht="18" x14ac:dyDescent="0.2">
      <c r="A1066" s="6" t="str">
        <f t="shared" si="14"/>
        <v>A1701006016</v>
      </c>
      <c r="B1066" s="6" t="s">
        <v>1132</v>
      </c>
      <c r="C1066" s="7" t="s">
        <v>478</v>
      </c>
      <c r="D1066" s="7" t="s">
        <v>1147</v>
      </c>
    </row>
    <row r="1067" spans="1:4" ht="18" x14ac:dyDescent="0.2">
      <c r="A1067" s="6" t="str">
        <f t="shared" si="14"/>
        <v>A1701006017</v>
      </c>
      <c r="B1067" s="6" t="s">
        <v>1132</v>
      </c>
      <c r="C1067" s="7" t="s">
        <v>472</v>
      </c>
      <c r="D1067" s="7" t="s">
        <v>1148</v>
      </c>
    </row>
    <row r="1068" spans="1:4" ht="18" x14ac:dyDescent="0.2">
      <c r="A1068" s="6" t="str">
        <f t="shared" si="14"/>
        <v>A1701006019</v>
      </c>
      <c r="B1068" s="6" t="s">
        <v>1132</v>
      </c>
      <c r="C1068" s="7" t="s">
        <v>481</v>
      </c>
      <c r="D1068" s="7" t="s">
        <v>1149</v>
      </c>
    </row>
    <row r="1069" spans="1:4" ht="18" x14ac:dyDescent="0.2">
      <c r="A1069" s="6" t="str">
        <f t="shared" si="14"/>
        <v>A1701006020</v>
      </c>
      <c r="B1069" s="6" t="s">
        <v>1132</v>
      </c>
      <c r="C1069" s="7" t="s">
        <v>483</v>
      </c>
      <c r="D1069" s="7" t="s">
        <v>1150</v>
      </c>
    </row>
    <row r="1070" spans="1:4" ht="18" x14ac:dyDescent="0.2">
      <c r="A1070" s="6" t="str">
        <f t="shared" si="14"/>
        <v>A1701006021</v>
      </c>
      <c r="B1070" s="6" t="s">
        <v>1132</v>
      </c>
      <c r="C1070" s="7" t="s">
        <v>485</v>
      </c>
      <c r="D1070" s="7" t="s">
        <v>3274</v>
      </c>
    </row>
    <row r="1071" spans="1:4" ht="18" x14ac:dyDescent="0.2">
      <c r="A1071" s="6" t="str">
        <f t="shared" si="14"/>
        <v>A1701006022</v>
      </c>
      <c r="B1071" s="6" t="s">
        <v>1132</v>
      </c>
      <c r="C1071" s="7" t="s">
        <v>487</v>
      </c>
      <c r="D1071" s="7" t="s">
        <v>3275</v>
      </c>
    </row>
    <row r="1072" spans="1:4" ht="18" x14ac:dyDescent="0.2">
      <c r="A1072" s="6" t="str">
        <f t="shared" si="14"/>
        <v>A1701006023</v>
      </c>
      <c r="B1072" s="6" t="s">
        <v>1132</v>
      </c>
      <c r="C1072" s="7" t="s">
        <v>488</v>
      </c>
      <c r="D1072" s="7" t="s">
        <v>3276</v>
      </c>
    </row>
    <row r="1073" spans="1:4" ht="18" x14ac:dyDescent="0.2">
      <c r="A1073" s="6" t="str">
        <f t="shared" si="14"/>
        <v>A1701007</v>
      </c>
      <c r="B1073" s="6" t="s">
        <v>1151</v>
      </c>
      <c r="C1073" s="7"/>
      <c r="D1073" s="7" t="s">
        <v>3277</v>
      </c>
    </row>
    <row r="1074" spans="1:4" ht="18" x14ac:dyDescent="0.2">
      <c r="A1074" s="6" t="str">
        <f t="shared" si="14"/>
        <v>A1701007001</v>
      </c>
      <c r="B1074" s="6" t="s">
        <v>1151</v>
      </c>
      <c r="C1074" s="7" t="s">
        <v>176</v>
      </c>
      <c r="D1074" s="7" t="s">
        <v>1152</v>
      </c>
    </row>
    <row r="1075" spans="1:4" ht="18" x14ac:dyDescent="0.2">
      <c r="A1075" s="6" t="str">
        <f t="shared" si="14"/>
        <v>A1701007002</v>
      </c>
      <c r="B1075" s="6" t="s">
        <v>1151</v>
      </c>
      <c r="C1075" s="7" t="s">
        <v>177</v>
      </c>
      <c r="D1075" s="7" t="s">
        <v>1153</v>
      </c>
    </row>
    <row r="1076" spans="1:4" ht="18" x14ac:dyDescent="0.2">
      <c r="A1076" s="6" t="str">
        <f t="shared" si="14"/>
        <v>A1701007003</v>
      </c>
      <c r="B1076" s="6" t="s">
        <v>1151</v>
      </c>
      <c r="C1076" s="7" t="s">
        <v>179</v>
      </c>
      <c r="D1076" s="7" t="s">
        <v>1154</v>
      </c>
    </row>
    <row r="1077" spans="1:4" ht="18" x14ac:dyDescent="0.2">
      <c r="A1077" s="6" t="str">
        <f t="shared" si="14"/>
        <v>A1701007004</v>
      </c>
      <c r="B1077" s="6" t="s">
        <v>1151</v>
      </c>
      <c r="C1077" s="7" t="s">
        <v>181</v>
      </c>
      <c r="D1077" s="7" t="s">
        <v>1155</v>
      </c>
    </row>
    <row r="1078" spans="1:4" ht="18" x14ac:dyDescent="0.2">
      <c r="A1078" s="6" t="str">
        <f t="shared" si="14"/>
        <v>A1701007005</v>
      </c>
      <c r="B1078" s="6" t="s">
        <v>1151</v>
      </c>
      <c r="C1078" s="7" t="s">
        <v>183</v>
      </c>
      <c r="D1078" s="7" t="s">
        <v>1156</v>
      </c>
    </row>
    <row r="1079" spans="1:4" ht="18" x14ac:dyDescent="0.2">
      <c r="A1079" s="6" t="str">
        <f t="shared" si="14"/>
        <v>A1701007006</v>
      </c>
      <c r="B1079" s="6" t="s">
        <v>1151</v>
      </c>
      <c r="C1079" s="7" t="s">
        <v>185</v>
      </c>
      <c r="D1079" s="7" t="s">
        <v>1157</v>
      </c>
    </row>
    <row r="1080" spans="1:4" ht="18" x14ac:dyDescent="0.2">
      <c r="A1080" s="6" t="str">
        <f t="shared" si="14"/>
        <v>A1701007007</v>
      </c>
      <c r="B1080" s="6" t="s">
        <v>1151</v>
      </c>
      <c r="C1080" s="7" t="s">
        <v>187</v>
      </c>
      <c r="D1080" s="7" t="s">
        <v>1158</v>
      </c>
    </row>
    <row r="1081" spans="1:4" ht="18" x14ac:dyDescent="0.2">
      <c r="A1081" s="6" t="str">
        <f t="shared" si="14"/>
        <v>A1701007009</v>
      </c>
      <c r="B1081" s="6" t="s">
        <v>1151</v>
      </c>
      <c r="C1081" s="7" t="s">
        <v>200</v>
      </c>
      <c r="D1081" s="7" t="s">
        <v>1159</v>
      </c>
    </row>
    <row r="1082" spans="1:4" ht="18" x14ac:dyDescent="0.2">
      <c r="A1082" s="6" t="str">
        <f t="shared" si="14"/>
        <v>A1701007010</v>
      </c>
      <c r="B1082" s="6" t="s">
        <v>1151</v>
      </c>
      <c r="C1082" s="7" t="s">
        <v>202</v>
      </c>
      <c r="D1082" s="7" t="s">
        <v>1160</v>
      </c>
    </row>
    <row r="1083" spans="1:4" ht="18" x14ac:dyDescent="0.2">
      <c r="A1083" s="6" t="str">
        <f t="shared" si="14"/>
        <v>A1701007011</v>
      </c>
      <c r="B1083" s="6" t="s">
        <v>1151</v>
      </c>
      <c r="C1083" s="7" t="s">
        <v>204</v>
      </c>
      <c r="D1083" s="7" t="s">
        <v>1091</v>
      </c>
    </row>
    <row r="1084" spans="1:4" ht="18" x14ac:dyDescent="0.2">
      <c r="A1084" s="6" t="str">
        <f t="shared" si="14"/>
        <v>A1701007013</v>
      </c>
      <c r="B1084" s="6" t="s">
        <v>1151</v>
      </c>
      <c r="C1084" s="7" t="s">
        <v>476</v>
      </c>
      <c r="D1084" s="7" t="s">
        <v>1161</v>
      </c>
    </row>
    <row r="1085" spans="1:4" ht="18" x14ac:dyDescent="0.2">
      <c r="A1085" s="6" t="str">
        <f t="shared" si="14"/>
        <v>A1701007017</v>
      </c>
      <c r="B1085" s="6" t="s">
        <v>1151</v>
      </c>
      <c r="C1085" s="7" t="s">
        <v>472</v>
      </c>
      <c r="D1085" s="7" t="s">
        <v>1162</v>
      </c>
    </row>
    <row r="1086" spans="1:4" ht="18" x14ac:dyDescent="0.2">
      <c r="A1086" s="6" t="str">
        <f t="shared" si="14"/>
        <v>A1701007018</v>
      </c>
      <c r="B1086" s="6" t="s">
        <v>1151</v>
      </c>
      <c r="C1086" s="7" t="s">
        <v>480</v>
      </c>
      <c r="D1086" s="7" t="s">
        <v>1163</v>
      </c>
    </row>
    <row r="1087" spans="1:4" ht="18" x14ac:dyDescent="0.2">
      <c r="A1087" s="6" t="str">
        <f t="shared" si="14"/>
        <v>A1701007019</v>
      </c>
      <c r="B1087" s="6" t="s">
        <v>1151</v>
      </c>
      <c r="C1087" s="7" t="s">
        <v>481</v>
      </c>
      <c r="D1087" s="7" t="s">
        <v>1164</v>
      </c>
    </row>
    <row r="1088" spans="1:4" ht="18" x14ac:dyDescent="0.2">
      <c r="A1088" s="6" t="str">
        <f t="shared" si="14"/>
        <v>A1701007020</v>
      </c>
      <c r="B1088" s="6" t="s">
        <v>1151</v>
      </c>
      <c r="C1088" s="7" t="s">
        <v>483</v>
      </c>
      <c r="D1088" s="7" t="s">
        <v>1165</v>
      </c>
    </row>
    <row r="1089" spans="1:4" ht="18" x14ac:dyDescent="0.2">
      <c r="A1089" s="6" t="str">
        <f t="shared" si="14"/>
        <v>A1701007021</v>
      </c>
      <c r="B1089" s="6" t="s">
        <v>1151</v>
      </c>
      <c r="C1089" s="7" t="s">
        <v>485</v>
      </c>
      <c r="D1089" s="7" t="s">
        <v>1166</v>
      </c>
    </row>
    <row r="1090" spans="1:4" ht="18" x14ac:dyDescent="0.2">
      <c r="A1090" s="6" t="str">
        <f t="shared" si="14"/>
        <v>A1701007022</v>
      </c>
      <c r="B1090" s="6" t="s">
        <v>1151</v>
      </c>
      <c r="C1090" s="7" t="s">
        <v>487</v>
      </c>
      <c r="D1090" s="7" t="s">
        <v>1167</v>
      </c>
    </row>
    <row r="1091" spans="1:4" ht="18" x14ac:dyDescent="0.2">
      <c r="A1091" s="6" t="str">
        <f t="shared" si="14"/>
        <v>A1701007023</v>
      </c>
      <c r="B1091" s="6" t="s">
        <v>1151</v>
      </c>
      <c r="C1091" s="7" t="s">
        <v>488</v>
      </c>
      <c r="D1091" s="7" t="s">
        <v>1168</v>
      </c>
    </row>
    <row r="1092" spans="1:4" ht="18" x14ac:dyDescent="0.2">
      <c r="A1092" s="6" t="str">
        <f t="shared" si="14"/>
        <v>A1701007024</v>
      </c>
      <c r="B1092" s="6" t="s">
        <v>1151</v>
      </c>
      <c r="C1092" s="7" t="s">
        <v>490</v>
      </c>
      <c r="D1092" s="7" t="s">
        <v>1169</v>
      </c>
    </row>
    <row r="1093" spans="1:4" ht="18" x14ac:dyDescent="0.2">
      <c r="A1093" s="6" t="str">
        <f t="shared" si="14"/>
        <v>A1701007025</v>
      </c>
      <c r="B1093" s="6" t="s">
        <v>1151</v>
      </c>
      <c r="C1093" s="7" t="s">
        <v>492</v>
      </c>
      <c r="D1093" s="7" t="s">
        <v>3278</v>
      </c>
    </row>
    <row r="1094" spans="1:4" ht="18" x14ac:dyDescent="0.2">
      <c r="A1094" s="6" t="str">
        <f t="shared" si="14"/>
        <v>A1702001</v>
      </c>
      <c r="B1094" s="6" t="s">
        <v>1170</v>
      </c>
      <c r="C1094" s="7"/>
      <c r="D1094" s="7" t="s">
        <v>1171</v>
      </c>
    </row>
    <row r="1095" spans="1:4" ht="18" x14ac:dyDescent="0.2">
      <c r="A1095" s="6" t="str">
        <f t="shared" si="14"/>
        <v>A1702002</v>
      </c>
      <c r="B1095" s="6" t="s">
        <v>1172</v>
      </c>
      <c r="C1095" s="7"/>
      <c r="D1095" s="7" t="s">
        <v>1173</v>
      </c>
    </row>
    <row r="1096" spans="1:4" ht="18" x14ac:dyDescent="0.2">
      <c r="A1096" s="6" t="str">
        <f t="shared" si="14"/>
        <v>A1702003</v>
      </c>
      <c r="B1096" s="6" t="s">
        <v>1174</v>
      </c>
      <c r="C1096" s="7"/>
      <c r="D1096" s="7" t="s">
        <v>1175</v>
      </c>
    </row>
    <row r="1097" spans="1:4" ht="18" x14ac:dyDescent="0.2">
      <c r="A1097" s="6" t="str">
        <f t="shared" si="14"/>
        <v>A1703001</v>
      </c>
      <c r="B1097" s="6" t="s">
        <v>1176</v>
      </c>
      <c r="C1097" s="7"/>
      <c r="D1097" s="7" t="s">
        <v>1177</v>
      </c>
    </row>
    <row r="1098" spans="1:4" ht="18" x14ac:dyDescent="0.2">
      <c r="A1098" s="6" t="str">
        <f t="shared" si="14"/>
        <v>A1703002</v>
      </c>
      <c r="B1098" s="6" t="s">
        <v>1178</v>
      </c>
      <c r="C1098" s="7"/>
      <c r="D1098" s="7" t="s">
        <v>1179</v>
      </c>
    </row>
    <row r="1099" spans="1:4" ht="18" x14ac:dyDescent="0.2">
      <c r="A1099" s="6" t="str">
        <f t="shared" si="14"/>
        <v>A1703003</v>
      </c>
      <c r="B1099" s="6" t="s">
        <v>1180</v>
      </c>
      <c r="C1099" s="7"/>
      <c r="D1099" s="7" t="s">
        <v>1181</v>
      </c>
    </row>
    <row r="1100" spans="1:4" ht="18" x14ac:dyDescent="0.2">
      <c r="A1100" s="6" t="str">
        <f t="shared" si="14"/>
        <v>A1703004</v>
      </c>
      <c r="B1100" s="6" t="s">
        <v>1182</v>
      </c>
      <c r="C1100" s="7"/>
      <c r="D1100" s="7" t="s">
        <v>1183</v>
      </c>
    </row>
    <row r="1101" spans="1:4" ht="18" x14ac:dyDescent="0.2">
      <c r="A1101" s="6" t="str">
        <f t="shared" si="14"/>
        <v>A1703005</v>
      </c>
      <c r="B1101" s="6" t="s">
        <v>1184</v>
      </c>
      <c r="C1101" s="7"/>
      <c r="D1101" s="7" t="s">
        <v>1185</v>
      </c>
    </row>
    <row r="1102" spans="1:4" ht="18" x14ac:dyDescent="0.2">
      <c r="A1102" s="6" t="str">
        <f t="shared" si="14"/>
        <v>A1704001</v>
      </c>
      <c r="B1102" s="6" t="s">
        <v>1186</v>
      </c>
      <c r="C1102" s="7"/>
      <c r="D1102" s="7" t="s">
        <v>1187</v>
      </c>
    </row>
    <row r="1103" spans="1:4" ht="18" x14ac:dyDescent="0.2">
      <c r="A1103" s="6" t="str">
        <f t="shared" si="14"/>
        <v>A1704002</v>
      </c>
      <c r="B1103" s="6" t="s">
        <v>1188</v>
      </c>
      <c r="C1103" s="7"/>
      <c r="D1103" s="7" t="s">
        <v>1189</v>
      </c>
    </row>
    <row r="1104" spans="1:4" ht="18" x14ac:dyDescent="0.2">
      <c r="A1104" s="6" t="str">
        <f t="shared" si="14"/>
        <v>A1704003</v>
      </c>
      <c r="B1104" s="6" t="s">
        <v>1190</v>
      </c>
      <c r="C1104" s="7"/>
      <c r="D1104" s="7" t="s">
        <v>1191</v>
      </c>
    </row>
    <row r="1105" spans="1:4" ht="18" x14ac:dyDescent="0.2">
      <c r="A1105" s="6" t="str">
        <f t="shared" ref="A1105:A1168" si="15">IF(C1105="","A"&amp;B1105,"A"&amp;B1105&amp;C1105)</f>
        <v>A1704004</v>
      </c>
      <c r="B1105" s="6" t="s">
        <v>1192</v>
      </c>
      <c r="C1105" s="7"/>
      <c r="D1105" s="7" t="s">
        <v>1193</v>
      </c>
    </row>
    <row r="1106" spans="1:4" ht="18" x14ac:dyDescent="0.2">
      <c r="A1106" s="6" t="str">
        <f t="shared" si="15"/>
        <v>A1704005</v>
      </c>
      <c r="B1106" s="6" t="s">
        <v>1194</v>
      </c>
      <c r="C1106" s="7"/>
      <c r="D1106" s="7" t="s">
        <v>1195</v>
      </c>
    </row>
    <row r="1107" spans="1:4" ht="18" x14ac:dyDescent="0.2">
      <c r="A1107" s="6" t="str">
        <f t="shared" si="15"/>
        <v>A1704006</v>
      </c>
      <c r="B1107" s="6" t="s">
        <v>1196</v>
      </c>
      <c r="C1107" s="7"/>
      <c r="D1107" s="7" t="s">
        <v>1197</v>
      </c>
    </row>
    <row r="1108" spans="1:4" ht="18" x14ac:dyDescent="0.2">
      <c r="A1108" s="6" t="str">
        <f t="shared" si="15"/>
        <v>A1704007</v>
      </c>
      <c r="B1108" s="6" t="s">
        <v>1198</v>
      </c>
      <c r="C1108" s="7"/>
      <c r="D1108" s="7" t="s">
        <v>1199</v>
      </c>
    </row>
    <row r="1109" spans="1:4" ht="18" x14ac:dyDescent="0.2">
      <c r="A1109" s="6" t="str">
        <f t="shared" si="15"/>
        <v>A1704008</v>
      </c>
      <c r="B1109" s="6" t="s">
        <v>1200</v>
      </c>
      <c r="C1109" s="7"/>
      <c r="D1109" s="7" t="s">
        <v>1201</v>
      </c>
    </row>
    <row r="1110" spans="1:4" ht="18" x14ac:dyDescent="0.2">
      <c r="A1110" s="6" t="str">
        <f t="shared" si="15"/>
        <v>A1704009</v>
      </c>
      <c r="B1110" s="6" t="s">
        <v>1202</v>
      </c>
      <c r="C1110" s="7"/>
      <c r="D1110" s="7" t="s">
        <v>1203</v>
      </c>
    </row>
    <row r="1111" spans="1:4" ht="18" x14ac:dyDescent="0.2">
      <c r="A1111" s="6" t="str">
        <f t="shared" si="15"/>
        <v>A1705000</v>
      </c>
      <c r="B1111" s="6" t="s">
        <v>1204</v>
      </c>
      <c r="C1111" s="7"/>
      <c r="D1111" s="7" t="s">
        <v>1205</v>
      </c>
    </row>
    <row r="1112" spans="1:4" ht="18" x14ac:dyDescent="0.2">
      <c r="A1112" s="6" t="str">
        <f t="shared" si="15"/>
        <v>A1706000</v>
      </c>
      <c r="B1112" s="6" t="s">
        <v>1206</v>
      </c>
      <c r="C1112" s="7"/>
      <c r="D1112" s="7" t="s">
        <v>1207</v>
      </c>
    </row>
    <row r="1113" spans="1:4" ht="18" x14ac:dyDescent="0.2">
      <c r="A1113" s="6" t="str">
        <f t="shared" si="15"/>
        <v>A1707001</v>
      </c>
      <c r="B1113" s="6" t="s">
        <v>1208</v>
      </c>
      <c r="C1113" s="7"/>
      <c r="D1113" s="7" t="s">
        <v>1209</v>
      </c>
    </row>
    <row r="1114" spans="1:4" ht="18" x14ac:dyDescent="0.2">
      <c r="A1114" s="6" t="str">
        <f t="shared" si="15"/>
        <v>A1707002</v>
      </c>
      <c r="B1114" s="6" t="s">
        <v>1210</v>
      </c>
      <c r="C1114" s="7"/>
      <c r="D1114" s="7" t="s">
        <v>1211</v>
      </c>
    </row>
    <row r="1115" spans="1:4" ht="18" x14ac:dyDescent="0.2">
      <c r="A1115" s="6" t="str">
        <f t="shared" si="15"/>
        <v>A1707003</v>
      </c>
      <c r="B1115" s="6" t="s">
        <v>1212</v>
      </c>
      <c r="C1115" s="7"/>
      <c r="D1115" s="7" t="s">
        <v>1213</v>
      </c>
    </row>
    <row r="1116" spans="1:4" ht="18" x14ac:dyDescent="0.2">
      <c r="A1116" s="6" t="str">
        <f t="shared" si="15"/>
        <v>A1707004</v>
      </c>
      <c r="B1116" s="6" t="s">
        <v>1214</v>
      </c>
      <c r="C1116" s="7"/>
      <c r="D1116" s="7" t="s">
        <v>1215</v>
      </c>
    </row>
    <row r="1117" spans="1:4" ht="18" x14ac:dyDescent="0.2">
      <c r="A1117" s="6" t="str">
        <f t="shared" si="15"/>
        <v>A1707005</v>
      </c>
      <c r="B1117" s="6" t="s">
        <v>1216</v>
      </c>
      <c r="C1117" s="7"/>
      <c r="D1117" s="7" t="s">
        <v>1217</v>
      </c>
    </row>
    <row r="1118" spans="1:4" ht="18" x14ac:dyDescent="0.2">
      <c r="A1118" s="6" t="str">
        <f t="shared" si="15"/>
        <v>A1707006</v>
      </c>
      <c r="B1118" s="6" t="s">
        <v>1218</v>
      </c>
      <c r="C1118" s="7"/>
      <c r="D1118" s="7" t="s">
        <v>1219</v>
      </c>
    </row>
    <row r="1119" spans="1:4" ht="18" x14ac:dyDescent="0.2">
      <c r="A1119" s="6" t="str">
        <f t="shared" si="15"/>
        <v>A1707007</v>
      </c>
      <c r="B1119" s="6" t="s">
        <v>1220</v>
      </c>
      <c r="C1119" s="7"/>
      <c r="D1119" s="7" t="s">
        <v>1221</v>
      </c>
    </row>
    <row r="1120" spans="1:4" ht="18" x14ac:dyDescent="0.2">
      <c r="A1120" s="6" t="str">
        <f t="shared" si="15"/>
        <v>A1708000</v>
      </c>
      <c r="B1120" s="6" t="s">
        <v>1222</v>
      </c>
      <c r="C1120" s="7"/>
      <c r="D1120" s="7" t="s">
        <v>1223</v>
      </c>
    </row>
    <row r="1121" spans="1:4" ht="18" x14ac:dyDescent="0.2">
      <c r="A1121" s="6" t="str">
        <f t="shared" si="15"/>
        <v>A1709001</v>
      </c>
      <c r="B1121" s="6" t="s">
        <v>1224</v>
      </c>
      <c r="C1121" s="7"/>
      <c r="D1121" s="7" t="s">
        <v>1225</v>
      </c>
    </row>
    <row r="1122" spans="1:4" ht="18" x14ac:dyDescent="0.2">
      <c r="A1122" s="6" t="str">
        <f t="shared" si="15"/>
        <v>A1709002</v>
      </c>
      <c r="B1122" s="6" t="s">
        <v>1226</v>
      </c>
      <c r="C1122" s="7"/>
      <c r="D1122" s="7" t="s">
        <v>1227</v>
      </c>
    </row>
    <row r="1123" spans="1:4" ht="18" x14ac:dyDescent="0.2">
      <c r="A1123" s="6" t="str">
        <f t="shared" si="15"/>
        <v>A1709003</v>
      </c>
      <c r="B1123" s="6" t="s">
        <v>1228</v>
      </c>
      <c r="C1123" s="7"/>
      <c r="D1123" s="7" t="s">
        <v>1229</v>
      </c>
    </row>
    <row r="1124" spans="1:4" ht="18" x14ac:dyDescent="0.2">
      <c r="A1124" s="6" t="str">
        <f t="shared" si="15"/>
        <v>A1709004</v>
      </c>
      <c r="B1124" s="6" t="s">
        <v>1230</v>
      </c>
      <c r="C1124" s="7"/>
      <c r="D1124" s="7" t="s">
        <v>1231</v>
      </c>
    </row>
    <row r="1125" spans="1:4" ht="18" x14ac:dyDescent="0.2">
      <c r="A1125" s="6" t="str">
        <f t="shared" si="15"/>
        <v>A1709005</v>
      </c>
      <c r="B1125" s="6" t="s">
        <v>1232</v>
      </c>
      <c r="C1125" s="7"/>
      <c r="D1125" s="7" t="s">
        <v>1233</v>
      </c>
    </row>
    <row r="1126" spans="1:4" ht="18" x14ac:dyDescent="0.2">
      <c r="A1126" s="6" t="str">
        <f t="shared" si="15"/>
        <v>A1709006</v>
      </c>
      <c r="B1126" s="6" t="s">
        <v>1234</v>
      </c>
      <c r="C1126" s="7"/>
      <c r="D1126" s="7" t="s">
        <v>1235</v>
      </c>
    </row>
    <row r="1127" spans="1:4" ht="18" x14ac:dyDescent="0.2">
      <c r="A1127" s="6" t="str">
        <f t="shared" si="15"/>
        <v>A1710000</v>
      </c>
      <c r="B1127" s="6" t="s">
        <v>1236</v>
      </c>
      <c r="C1127" s="7"/>
      <c r="D1127" s="7" t="s">
        <v>1237</v>
      </c>
    </row>
    <row r="1128" spans="1:4" ht="18" x14ac:dyDescent="0.2">
      <c r="A1128" s="6" t="str">
        <f t="shared" si="15"/>
        <v>A1711000</v>
      </c>
      <c r="B1128" s="6" t="s">
        <v>1238</v>
      </c>
      <c r="C1128" s="7"/>
      <c r="D1128" s="7" t="s">
        <v>1239</v>
      </c>
    </row>
    <row r="1129" spans="1:4" ht="18" x14ac:dyDescent="0.2">
      <c r="A1129" s="6" t="str">
        <f t="shared" si="15"/>
        <v>A1800001</v>
      </c>
      <c r="B1129" s="6">
        <v>1800001</v>
      </c>
      <c r="C1129" s="7"/>
      <c r="D1129" s="7" t="s">
        <v>1240</v>
      </c>
    </row>
    <row r="1130" spans="1:4" ht="18" x14ac:dyDescent="0.2">
      <c r="A1130" s="6" t="str">
        <f t="shared" si="15"/>
        <v>A1800002</v>
      </c>
      <c r="B1130" s="6">
        <v>1800002</v>
      </c>
      <c r="C1130" s="7"/>
      <c r="D1130" s="7" t="s">
        <v>3279</v>
      </c>
    </row>
    <row r="1131" spans="1:4" ht="18" x14ac:dyDescent="0.2">
      <c r="A1131" s="6" t="str">
        <f t="shared" si="15"/>
        <v>A1801001</v>
      </c>
      <c r="B1131" s="6">
        <v>1801001</v>
      </c>
      <c r="C1131" s="7"/>
      <c r="D1131" s="7" t="s">
        <v>1241</v>
      </c>
    </row>
    <row r="1132" spans="1:4" ht="18" x14ac:dyDescent="0.2">
      <c r="A1132" s="6" t="str">
        <f t="shared" si="15"/>
        <v>A1801002</v>
      </c>
      <c r="B1132" s="6">
        <v>1801002</v>
      </c>
      <c r="C1132" s="7"/>
      <c r="D1132" s="7" t="s">
        <v>1242</v>
      </c>
    </row>
    <row r="1133" spans="1:4" ht="18" x14ac:dyDescent="0.2">
      <c r="A1133" s="6" t="str">
        <f t="shared" si="15"/>
        <v>A1801003</v>
      </c>
      <c r="B1133" s="6">
        <v>1801003</v>
      </c>
      <c r="C1133" s="7"/>
      <c r="D1133" s="7" t="s">
        <v>1243</v>
      </c>
    </row>
    <row r="1134" spans="1:4" ht="18" x14ac:dyDescent="0.2">
      <c r="A1134" s="6" t="str">
        <f t="shared" si="15"/>
        <v>A1801003000</v>
      </c>
      <c r="B1134" s="6">
        <v>1801003</v>
      </c>
      <c r="C1134" s="7" t="s">
        <v>458</v>
      </c>
      <c r="D1134" s="7" t="s">
        <v>1244</v>
      </c>
    </row>
    <row r="1135" spans="1:4" ht="18" x14ac:dyDescent="0.2">
      <c r="A1135" s="6" t="str">
        <f t="shared" si="15"/>
        <v>A1801003001</v>
      </c>
      <c r="B1135" s="6">
        <v>1801003</v>
      </c>
      <c r="C1135" s="7" t="s">
        <v>176</v>
      </c>
      <c r="D1135" s="7" t="s">
        <v>1245</v>
      </c>
    </row>
    <row r="1136" spans="1:4" ht="18" x14ac:dyDescent="0.2">
      <c r="A1136" s="6" t="str">
        <f t="shared" si="15"/>
        <v>A1801003002</v>
      </c>
      <c r="B1136" s="6">
        <v>1801003</v>
      </c>
      <c r="C1136" s="7" t="s">
        <v>177</v>
      </c>
      <c r="D1136" s="7" t="s">
        <v>1246</v>
      </c>
    </row>
    <row r="1137" spans="1:4" ht="18" x14ac:dyDescent="0.2">
      <c r="A1137" s="6" t="str">
        <f t="shared" si="15"/>
        <v>A1801004</v>
      </c>
      <c r="B1137" s="6">
        <v>1801004</v>
      </c>
      <c r="C1137" s="7"/>
      <c r="D1137" s="7" t="s">
        <v>1247</v>
      </c>
    </row>
    <row r="1138" spans="1:4" ht="18" x14ac:dyDescent="0.2">
      <c r="A1138" s="6" t="str">
        <f t="shared" si="15"/>
        <v>A1801005</v>
      </c>
      <c r="B1138" s="6">
        <v>1801005</v>
      </c>
      <c r="C1138" s="7"/>
      <c r="D1138" s="7" t="s">
        <v>1248</v>
      </c>
    </row>
    <row r="1139" spans="1:4" ht="18" x14ac:dyDescent="0.2">
      <c r="A1139" s="6" t="str">
        <f t="shared" si="15"/>
        <v>A1801005001</v>
      </c>
      <c r="B1139" s="6" t="s">
        <v>1249</v>
      </c>
      <c r="C1139" s="7" t="s">
        <v>176</v>
      </c>
      <c r="D1139" s="7" t="s">
        <v>1250</v>
      </c>
    </row>
    <row r="1140" spans="1:4" ht="18" x14ac:dyDescent="0.2">
      <c r="A1140" s="6" t="str">
        <f t="shared" si="15"/>
        <v>A1801005002</v>
      </c>
      <c r="B1140" s="6" t="s">
        <v>1249</v>
      </c>
      <c r="C1140" s="7" t="s">
        <v>177</v>
      </c>
      <c r="D1140" s="7" t="s">
        <v>1251</v>
      </c>
    </row>
    <row r="1141" spans="1:4" ht="18" x14ac:dyDescent="0.2">
      <c r="A1141" s="6" t="str">
        <f t="shared" si="15"/>
        <v>A1801006</v>
      </c>
      <c r="B1141" s="6">
        <v>1801006</v>
      </c>
      <c r="C1141" s="7"/>
      <c r="D1141" s="7" t="s">
        <v>1252</v>
      </c>
    </row>
    <row r="1142" spans="1:4" ht="18" x14ac:dyDescent="0.2">
      <c r="A1142" s="6" t="str">
        <f t="shared" si="15"/>
        <v>A1801007</v>
      </c>
      <c r="B1142" s="6">
        <v>1801007</v>
      </c>
      <c r="C1142" s="7"/>
      <c r="D1142" s="7" t="s">
        <v>1253</v>
      </c>
    </row>
    <row r="1143" spans="1:4" ht="18" x14ac:dyDescent="0.2">
      <c r="A1143" s="6" t="str">
        <f t="shared" si="15"/>
        <v>A1801008</v>
      </c>
      <c r="B1143" s="6">
        <v>1801008</v>
      </c>
      <c r="C1143" s="7"/>
      <c r="D1143" s="7" t="s">
        <v>1254</v>
      </c>
    </row>
    <row r="1144" spans="1:4" ht="18" x14ac:dyDescent="0.2">
      <c r="A1144" s="6" t="str">
        <f t="shared" si="15"/>
        <v>A1801009</v>
      </c>
      <c r="B1144" s="6">
        <v>1801009</v>
      </c>
      <c r="C1144" s="7"/>
      <c r="D1144" s="7" t="s">
        <v>1255</v>
      </c>
    </row>
    <row r="1145" spans="1:4" ht="18" x14ac:dyDescent="0.2">
      <c r="A1145" s="6" t="str">
        <f t="shared" si="15"/>
        <v>A1802001</v>
      </c>
      <c r="B1145" s="6">
        <v>1802001</v>
      </c>
      <c r="C1145" s="7"/>
      <c r="D1145" s="7" t="s">
        <v>1256</v>
      </c>
    </row>
    <row r="1146" spans="1:4" ht="18" x14ac:dyDescent="0.2">
      <c r="A1146" s="6" t="str">
        <f t="shared" si="15"/>
        <v>A1802002</v>
      </c>
      <c r="B1146" s="6">
        <v>1802002</v>
      </c>
      <c r="C1146" s="7"/>
      <c r="D1146" s="7" t="s">
        <v>1257</v>
      </c>
    </row>
    <row r="1147" spans="1:4" ht="18" x14ac:dyDescent="0.2">
      <c r="A1147" s="6" t="str">
        <f t="shared" si="15"/>
        <v>A1802003</v>
      </c>
      <c r="B1147" s="6">
        <v>1802003</v>
      </c>
      <c r="C1147" s="7"/>
      <c r="D1147" s="7" t="s">
        <v>1258</v>
      </c>
    </row>
    <row r="1148" spans="1:4" ht="18" x14ac:dyDescent="0.2">
      <c r="A1148" s="6" t="str">
        <f t="shared" si="15"/>
        <v>A1802004</v>
      </c>
      <c r="B1148" s="6">
        <v>1802004</v>
      </c>
      <c r="C1148" s="7"/>
      <c r="D1148" s="7" t="s">
        <v>1259</v>
      </c>
    </row>
    <row r="1149" spans="1:4" ht="18" x14ac:dyDescent="0.2">
      <c r="A1149" s="6" t="str">
        <f t="shared" si="15"/>
        <v>A1802005</v>
      </c>
      <c r="B1149" s="6">
        <v>1802005</v>
      </c>
      <c r="C1149" s="7"/>
      <c r="D1149" s="7" t="s">
        <v>1260</v>
      </c>
    </row>
    <row r="1150" spans="1:4" ht="18" x14ac:dyDescent="0.2">
      <c r="A1150" s="6" t="str">
        <f t="shared" si="15"/>
        <v>A1802006</v>
      </c>
      <c r="B1150" s="6">
        <v>1802006</v>
      </c>
      <c r="C1150" s="7"/>
      <c r="D1150" s="7" t="s">
        <v>1261</v>
      </c>
    </row>
    <row r="1151" spans="1:4" ht="18" x14ac:dyDescent="0.2">
      <c r="A1151" s="6" t="str">
        <f t="shared" si="15"/>
        <v>A1802007</v>
      </c>
      <c r="B1151" s="6">
        <v>1802007</v>
      </c>
      <c r="C1151" s="7"/>
      <c r="D1151" s="7" t="s">
        <v>1262</v>
      </c>
    </row>
    <row r="1152" spans="1:4" ht="18" x14ac:dyDescent="0.2">
      <c r="A1152" s="6" t="str">
        <f t="shared" si="15"/>
        <v>A1802008</v>
      </c>
      <c r="B1152" s="6">
        <v>1802008</v>
      </c>
      <c r="C1152" s="7"/>
      <c r="D1152" s="7" t="s">
        <v>1263</v>
      </c>
    </row>
    <row r="1153" spans="1:4" ht="18" x14ac:dyDescent="0.2">
      <c r="A1153" s="6" t="str">
        <f t="shared" si="15"/>
        <v>A1802009</v>
      </c>
      <c r="B1153" s="6">
        <v>1802009</v>
      </c>
      <c r="C1153" s="7"/>
      <c r="D1153" s="7" t="s">
        <v>1264</v>
      </c>
    </row>
    <row r="1154" spans="1:4" ht="18" x14ac:dyDescent="0.2">
      <c r="A1154" s="6" t="str">
        <f t="shared" si="15"/>
        <v>A1803000</v>
      </c>
      <c r="B1154" s="6">
        <v>1803000</v>
      </c>
      <c r="C1154" s="7"/>
      <c r="D1154" s="7" t="s">
        <v>1265</v>
      </c>
    </row>
    <row r="1155" spans="1:4" ht="18" x14ac:dyDescent="0.2">
      <c r="A1155" s="6" t="str">
        <f t="shared" si="15"/>
        <v>A1900001</v>
      </c>
      <c r="B1155" s="6">
        <v>1900001</v>
      </c>
      <c r="C1155" s="7"/>
      <c r="D1155" s="7" t="s">
        <v>1266</v>
      </c>
    </row>
    <row r="1156" spans="1:4" ht="18" x14ac:dyDescent="0.2">
      <c r="A1156" s="6" t="str">
        <f t="shared" si="15"/>
        <v>A1900001001</v>
      </c>
      <c r="B1156" s="6">
        <v>1900001</v>
      </c>
      <c r="C1156" s="7" t="s">
        <v>176</v>
      </c>
      <c r="D1156" s="7" t="s">
        <v>1267</v>
      </c>
    </row>
    <row r="1157" spans="1:4" ht="18" x14ac:dyDescent="0.2">
      <c r="A1157" s="6" t="str">
        <f t="shared" si="15"/>
        <v>A1900001002</v>
      </c>
      <c r="B1157" s="6">
        <v>1900001</v>
      </c>
      <c r="C1157" s="7" t="s">
        <v>177</v>
      </c>
      <c r="D1157" s="7" t="s">
        <v>1268</v>
      </c>
    </row>
    <row r="1158" spans="1:4" ht="18" x14ac:dyDescent="0.2">
      <c r="A1158" s="6" t="str">
        <f t="shared" si="15"/>
        <v>A1900001003</v>
      </c>
      <c r="B1158" s="6">
        <v>1900001</v>
      </c>
      <c r="C1158" s="7" t="s">
        <v>179</v>
      </c>
      <c r="D1158" s="7" t="s">
        <v>1269</v>
      </c>
    </row>
    <row r="1159" spans="1:4" ht="18" x14ac:dyDescent="0.2">
      <c r="A1159" s="6" t="str">
        <f t="shared" si="15"/>
        <v>A1900001004</v>
      </c>
      <c r="B1159" s="6">
        <v>1900001</v>
      </c>
      <c r="C1159" s="7" t="s">
        <v>181</v>
      </c>
      <c r="D1159" s="7" t="s">
        <v>1270</v>
      </c>
    </row>
    <row r="1160" spans="1:4" ht="18" x14ac:dyDescent="0.2">
      <c r="A1160" s="6" t="str">
        <f t="shared" si="15"/>
        <v>A1900001005</v>
      </c>
      <c r="B1160" s="6">
        <v>1900001</v>
      </c>
      <c r="C1160" s="7" t="s">
        <v>183</v>
      </c>
      <c r="D1160" s="7" t="s">
        <v>1271</v>
      </c>
    </row>
    <row r="1161" spans="1:4" ht="18" x14ac:dyDescent="0.2">
      <c r="A1161" s="6" t="str">
        <f t="shared" si="15"/>
        <v>A1900001006</v>
      </c>
      <c r="B1161" s="6">
        <v>1900001</v>
      </c>
      <c r="C1161" s="7" t="s">
        <v>185</v>
      </c>
      <c r="D1161" s="7" t="s">
        <v>3280</v>
      </c>
    </row>
    <row r="1162" spans="1:4" ht="18" x14ac:dyDescent="0.2">
      <c r="A1162" s="6" t="str">
        <f t="shared" si="15"/>
        <v>A1900001007</v>
      </c>
      <c r="B1162" s="6">
        <v>1900001</v>
      </c>
      <c r="C1162" s="7" t="s">
        <v>187</v>
      </c>
      <c r="D1162" s="7" t="s">
        <v>1272</v>
      </c>
    </row>
    <row r="1163" spans="1:4" ht="18" x14ac:dyDescent="0.2">
      <c r="A1163" s="6" t="str">
        <f t="shared" si="15"/>
        <v>A1900001008</v>
      </c>
      <c r="B1163" s="6">
        <v>1900001</v>
      </c>
      <c r="C1163" s="7" t="s">
        <v>189</v>
      </c>
      <c r="D1163" s="7" t="s">
        <v>1273</v>
      </c>
    </row>
    <row r="1164" spans="1:4" ht="18" x14ac:dyDescent="0.2">
      <c r="A1164" s="6" t="str">
        <f t="shared" si="15"/>
        <v>A1900001009</v>
      </c>
      <c r="B1164" s="6">
        <v>1900001</v>
      </c>
      <c r="C1164" s="7" t="s">
        <v>200</v>
      </c>
      <c r="D1164" s="7" t="s">
        <v>1274</v>
      </c>
    </row>
    <row r="1165" spans="1:4" ht="18" x14ac:dyDescent="0.2">
      <c r="A1165" s="6" t="str">
        <f t="shared" si="15"/>
        <v>A1900001010</v>
      </c>
      <c r="B1165" s="6">
        <v>1900001</v>
      </c>
      <c r="C1165" s="7" t="s">
        <v>202</v>
      </c>
      <c r="D1165" s="7" t="s">
        <v>1275</v>
      </c>
    </row>
    <row r="1166" spans="1:4" ht="18" x14ac:dyDescent="0.2">
      <c r="A1166" s="6" t="str">
        <f t="shared" si="15"/>
        <v>A1900001011</v>
      </c>
      <c r="B1166" s="6">
        <v>1900001</v>
      </c>
      <c r="C1166" s="7" t="s">
        <v>204</v>
      </c>
      <c r="D1166" s="7" t="s">
        <v>1276</v>
      </c>
    </row>
    <row r="1167" spans="1:4" ht="18" x14ac:dyDescent="0.2">
      <c r="A1167" s="6" t="str">
        <f t="shared" si="15"/>
        <v>A1900001012</v>
      </c>
      <c r="B1167" s="6">
        <v>1900001</v>
      </c>
      <c r="C1167" s="7" t="s">
        <v>206</v>
      </c>
      <c r="D1167" s="7" t="s">
        <v>1277</v>
      </c>
    </row>
    <row r="1168" spans="1:4" ht="18" x14ac:dyDescent="0.2">
      <c r="A1168" s="6" t="str">
        <f t="shared" si="15"/>
        <v>A1900001013</v>
      </c>
      <c r="B1168" s="6">
        <v>1900001</v>
      </c>
      <c r="C1168" s="7" t="s">
        <v>476</v>
      </c>
      <c r="D1168" s="7" t="s">
        <v>3481</v>
      </c>
    </row>
    <row r="1169" spans="1:4" ht="18" x14ac:dyDescent="0.2">
      <c r="A1169" s="6" t="str">
        <f t="shared" ref="A1169:A1234" si="16">IF(C1169="","A"&amp;B1169,"A"&amp;B1169&amp;C1169)</f>
        <v>A1900001014</v>
      </c>
      <c r="B1169" s="6">
        <v>1900001</v>
      </c>
      <c r="C1169" s="7" t="s">
        <v>467</v>
      </c>
      <c r="D1169" s="7" t="s">
        <v>1278</v>
      </c>
    </row>
    <row r="1170" spans="1:4" ht="18" x14ac:dyDescent="0.2">
      <c r="A1170" s="6" t="str">
        <f t="shared" si="16"/>
        <v>A1900001015</v>
      </c>
      <c r="B1170" s="6">
        <v>1900001</v>
      </c>
      <c r="C1170" s="7" t="s">
        <v>471</v>
      </c>
      <c r="D1170" s="7" t="s">
        <v>1279</v>
      </c>
    </row>
    <row r="1171" spans="1:4" ht="18" x14ac:dyDescent="0.2">
      <c r="A1171" s="6" t="str">
        <f t="shared" si="16"/>
        <v>A1900001016</v>
      </c>
      <c r="B1171" s="6">
        <v>1900001</v>
      </c>
      <c r="C1171" s="7" t="s">
        <v>478</v>
      </c>
      <c r="D1171" s="7" t="s">
        <v>1280</v>
      </c>
    </row>
    <row r="1172" spans="1:4" ht="18" x14ac:dyDescent="0.2">
      <c r="A1172" s="6" t="str">
        <f t="shared" si="16"/>
        <v>A1900001017</v>
      </c>
      <c r="B1172" s="6">
        <v>1900001</v>
      </c>
      <c r="C1172" s="7" t="s">
        <v>472</v>
      </c>
      <c r="D1172" s="7" t="s">
        <v>1281</v>
      </c>
    </row>
    <row r="1173" spans="1:4" ht="18" x14ac:dyDescent="0.2">
      <c r="A1173" s="6" t="str">
        <f t="shared" si="16"/>
        <v>A1900001018</v>
      </c>
      <c r="B1173" s="6">
        <v>1900001</v>
      </c>
      <c r="C1173" s="7" t="s">
        <v>480</v>
      </c>
      <c r="D1173" s="7" t="s">
        <v>1282</v>
      </c>
    </row>
    <row r="1174" spans="1:4" ht="18" x14ac:dyDescent="0.2">
      <c r="A1174" s="6" t="str">
        <f t="shared" si="16"/>
        <v>A1900001019</v>
      </c>
      <c r="B1174" s="6">
        <v>1900001</v>
      </c>
      <c r="C1174" s="7" t="s">
        <v>481</v>
      </c>
      <c r="D1174" s="7" t="s">
        <v>1283</v>
      </c>
    </row>
    <row r="1175" spans="1:4" ht="18" x14ac:dyDescent="0.2">
      <c r="A1175" s="6" t="str">
        <f t="shared" si="16"/>
        <v>A1900001020</v>
      </c>
      <c r="B1175" s="6">
        <v>1900001</v>
      </c>
      <c r="C1175" s="7" t="s">
        <v>483</v>
      </c>
      <c r="D1175" s="7" t="s">
        <v>1284</v>
      </c>
    </row>
    <row r="1176" spans="1:4" ht="18" x14ac:dyDescent="0.2">
      <c r="A1176" s="6" t="str">
        <f t="shared" si="16"/>
        <v>A1900001021</v>
      </c>
      <c r="B1176" s="6">
        <v>1900001</v>
      </c>
      <c r="C1176" s="7" t="s">
        <v>485</v>
      </c>
      <c r="D1176" s="7" t="s">
        <v>1285</v>
      </c>
    </row>
    <row r="1177" spans="1:4" ht="18" x14ac:dyDescent="0.2">
      <c r="A1177" s="6" t="str">
        <f t="shared" si="16"/>
        <v>A1900001022</v>
      </c>
      <c r="B1177" s="6">
        <v>1900001</v>
      </c>
      <c r="C1177" s="7" t="s">
        <v>487</v>
      </c>
      <c r="D1177" s="7" t="s">
        <v>1286</v>
      </c>
    </row>
    <row r="1178" spans="1:4" ht="18" x14ac:dyDescent="0.2">
      <c r="A1178" s="6" t="str">
        <f t="shared" si="16"/>
        <v>A1900001023</v>
      </c>
      <c r="B1178" s="6">
        <v>1900001</v>
      </c>
      <c r="C1178" s="7" t="s">
        <v>488</v>
      </c>
      <c r="D1178" s="7" t="s">
        <v>1287</v>
      </c>
    </row>
    <row r="1179" spans="1:4" ht="18" x14ac:dyDescent="0.2">
      <c r="A1179" s="6" t="str">
        <f t="shared" si="16"/>
        <v>A1900001024</v>
      </c>
      <c r="B1179" s="6">
        <v>1900001</v>
      </c>
      <c r="C1179" s="7" t="s">
        <v>490</v>
      </c>
      <c r="D1179" s="7" t="s">
        <v>1288</v>
      </c>
    </row>
    <row r="1180" spans="1:4" ht="18" x14ac:dyDescent="0.2">
      <c r="A1180" s="6" t="str">
        <f t="shared" si="16"/>
        <v>A1900001025</v>
      </c>
      <c r="B1180" s="6">
        <v>1900001</v>
      </c>
      <c r="C1180" s="7" t="s">
        <v>492</v>
      </c>
      <c r="D1180" s="7" t="s">
        <v>1289</v>
      </c>
    </row>
    <row r="1181" spans="1:4" ht="18" x14ac:dyDescent="0.2">
      <c r="A1181" s="6" t="str">
        <f t="shared" si="16"/>
        <v>A1900001026</v>
      </c>
      <c r="B1181" s="6">
        <v>1900001</v>
      </c>
      <c r="C1181" s="7" t="s">
        <v>494</v>
      </c>
      <c r="D1181" s="7" t="s">
        <v>1290</v>
      </c>
    </row>
    <row r="1182" spans="1:4" ht="18" x14ac:dyDescent="0.2">
      <c r="A1182" s="6" t="str">
        <f t="shared" si="16"/>
        <v>A1900001027</v>
      </c>
      <c r="B1182" s="6">
        <v>1900001</v>
      </c>
      <c r="C1182" s="7" t="s">
        <v>554</v>
      </c>
      <c r="D1182" s="7" t="s">
        <v>1291</v>
      </c>
    </row>
    <row r="1183" spans="1:4" ht="18" x14ac:dyDescent="0.2">
      <c r="A1183" s="6" t="str">
        <f t="shared" si="16"/>
        <v>A1900001028</v>
      </c>
      <c r="B1183" s="6">
        <v>1900001</v>
      </c>
      <c r="C1183" s="7" t="s">
        <v>495</v>
      </c>
      <c r="D1183" s="7" t="s">
        <v>1292</v>
      </c>
    </row>
    <row r="1184" spans="1:4" ht="18" x14ac:dyDescent="0.2">
      <c r="A1184" s="6" t="str">
        <f t="shared" si="16"/>
        <v>A1900001029</v>
      </c>
      <c r="B1184" s="6">
        <v>1900001</v>
      </c>
      <c r="C1184" s="7" t="s">
        <v>496</v>
      </c>
      <c r="D1184" s="7" t="s">
        <v>3281</v>
      </c>
    </row>
    <row r="1185" spans="1:4" ht="18" x14ac:dyDescent="0.2">
      <c r="A1185" s="6" t="str">
        <f t="shared" si="16"/>
        <v>A1900001030</v>
      </c>
      <c r="B1185" s="6">
        <v>1900001</v>
      </c>
      <c r="C1185" s="7" t="s">
        <v>1076</v>
      </c>
      <c r="D1185" s="7" t="s">
        <v>1293</v>
      </c>
    </row>
    <row r="1186" spans="1:4" ht="18" x14ac:dyDescent="0.2">
      <c r="A1186" s="6" t="str">
        <f t="shared" si="16"/>
        <v>A1900001031</v>
      </c>
      <c r="B1186" s="6">
        <v>1900001</v>
      </c>
      <c r="C1186" s="7" t="s">
        <v>1294</v>
      </c>
      <c r="D1186" s="7" t="s">
        <v>1295</v>
      </c>
    </row>
    <row r="1187" spans="1:4" ht="18" x14ac:dyDescent="0.2">
      <c r="A1187" s="6" t="str">
        <f t="shared" si="16"/>
        <v>A1900001032</v>
      </c>
      <c r="B1187" s="6">
        <v>1900001</v>
      </c>
      <c r="C1187" s="7" t="s">
        <v>497</v>
      </c>
      <c r="D1187" s="7" t="s">
        <v>1296</v>
      </c>
    </row>
    <row r="1188" spans="1:4" ht="18" x14ac:dyDescent="0.2">
      <c r="A1188" s="6" t="str">
        <f t="shared" si="16"/>
        <v>A1900001033</v>
      </c>
      <c r="B1188" s="6">
        <v>1900001</v>
      </c>
      <c r="C1188" s="7" t="s">
        <v>498</v>
      </c>
      <c r="D1188" s="7" t="s">
        <v>1297</v>
      </c>
    </row>
    <row r="1189" spans="1:4" ht="18" x14ac:dyDescent="0.2">
      <c r="A1189" s="6" t="str">
        <f t="shared" si="16"/>
        <v>A1900001034</v>
      </c>
      <c r="B1189" s="6">
        <v>1900001</v>
      </c>
      <c r="C1189" s="7" t="s">
        <v>500</v>
      </c>
      <c r="D1189" s="7" t="s">
        <v>1298</v>
      </c>
    </row>
    <row r="1190" spans="1:4" ht="18" x14ac:dyDescent="0.2">
      <c r="A1190" s="6" t="str">
        <f t="shared" si="16"/>
        <v>A1900001035</v>
      </c>
      <c r="B1190" s="6">
        <v>1900001</v>
      </c>
      <c r="C1190" s="7" t="s">
        <v>501</v>
      </c>
      <c r="D1190" s="7" t="s">
        <v>1299</v>
      </c>
    </row>
    <row r="1191" spans="1:4" ht="18" x14ac:dyDescent="0.2">
      <c r="A1191" s="6" t="str">
        <f t="shared" si="16"/>
        <v>A1900001039</v>
      </c>
      <c r="B1191" s="6">
        <v>1900001</v>
      </c>
      <c r="C1191" s="7" t="s">
        <v>506</v>
      </c>
      <c r="D1191" s="7" t="s">
        <v>1300</v>
      </c>
    </row>
    <row r="1192" spans="1:4" ht="18" x14ac:dyDescent="0.2">
      <c r="A1192" s="6" t="str">
        <f t="shared" si="16"/>
        <v>A1900001040</v>
      </c>
      <c r="B1192" s="6">
        <v>1900001</v>
      </c>
      <c r="C1192" s="7" t="s">
        <v>508</v>
      </c>
      <c r="D1192" s="7" t="s">
        <v>1301</v>
      </c>
    </row>
    <row r="1193" spans="1:4" ht="18" x14ac:dyDescent="0.2">
      <c r="A1193" s="6" t="str">
        <f t="shared" si="16"/>
        <v>A1900001041</v>
      </c>
      <c r="B1193" s="6">
        <v>1900001</v>
      </c>
      <c r="C1193" s="7" t="s">
        <v>509</v>
      </c>
      <c r="D1193" s="7" t="s">
        <v>1302</v>
      </c>
    </row>
    <row r="1194" spans="1:4" ht="18" x14ac:dyDescent="0.2">
      <c r="A1194" s="6" t="str">
        <f t="shared" si="16"/>
        <v>A1900001042</v>
      </c>
      <c r="B1194" s="6">
        <v>1900001</v>
      </c>
      <c r="C1194" s="7" t="s">
        <v>511</v>
      </c>
      <c r="D1194" s="7" t="s">
        <v>1303</v>
      </c>
    </row>
    <row r="1195" spans="1:4" ht="18" x14ac:dyDescent="0.2">
      <c r="A1195" s="6" t="str">
        <f t="shared" si="16"/>
        <v>A1900001043</v>
      </c>
      <c r="B1195" s="6">
        <v>1900001</v>
      </c>
      <c r="C1195" s="7" t="s">
        <v>512</v>
      </c>
      <c r="D1195" s="7" t="s">
        <v>1304</v>
      </c>
    </row>
    <row r="1196" spans="1:4" ht="18" x14ac:dyDescent="0.2">
      <c r="A1196" s="6" t="str">
        <f t="shared" si="16"/>
        <v>A1900002</v>
      </c>
      <c r="B1196" s="6">
        <v>1900002</v>
      </c>
      <c r="C1196" s="7"/>
      <c r="D1196" s="7" t="s">
        <v>1305</v>
      </c>
    </row>
    <row r="1197" spans="1:4" ht="18" x14ac:dyDescent="0.2">
      <c r="A1197" s="6" t="str">
        <f t="shared" si="16"/>
        <v>A1900003</v>
      </c>
      <c r="B1197" s="6">
        <v>1900003</v>
      </c>
      <c r="C1197" s="7"/>
      <c r="D1197" s="7" t="s">
        <v>1306</v>
      </c>
    </row>
    <row r="1198" spans="1:4" ht="18" x14ac:dyDescent="0.2">
      <c r="A1198" s="6" t="str">
        <f t="shared" si="16"/>
        <v>A1900004</v>
      </c>
      <c r="B1198" s="6">
        <v>1900004</v>
      </c>
      <c r="C1198" s="7"/>
      <c r="D1198" s="7" t="s">
        <v>1307</v>
      </c>
    </row>
    <row r="1199" spans="1:4" ht="18" x14ac:dyDescent="0.2">
      <c r="A1199" s="6" t="str">
        <f t="shared" si="16"/>
        <v>A1900005</v>
      </c>
      <c r="B1199" s="6">
        <v>1900005</v>
      </c>
      <c r="C1199" s="7"/>
      <c r="D1199" s="7" t="s">
        <v>1308</v>
      </c>
    </row>
    <row r="1200" spans="1:4" ht="18" x14ac:dyDescent="0.2">
      <c r="A1200" s="6" t="str">
        <f t="shared" si="16"/>
        <v>A1900006</v>
      </c>
      <c r="B1200" s="6">
        <v>1900006</v>
      </c>
      <c r="C1200" s="7"/>
      <c r="D1200" s="7" t="s">
        <v>1309</v>
      </c>
    </row>
    <row r="1201" spans="1:4" ht="18" x14ac:dyDescent="0.2">
      <c r="A1201" s="6" t="str">
        <f t="shared" si="16"/>
        <v>A1900007</v>
      </c>
      <c r="B1201" s="6">
        <v>1900007</v>
      </c>
      <c r="C1201" s="7"/>
      <c r="D1201" s="7" t="s">
        <v>1310</v>
      </c>
    </row>
    <row r="1202" spans="1:4" ht="18" x14ac:dyDescent="0.2">
      <c r="A1202" s="6" t="str">
        <f t="shared" si="16"/>
        <v>A1900008</v>
      </c>
      <c r="B1202" s="6">
        <v>1900008</v>
      </c>
      <c r="C1202" s="7"/>
      <c r="D1202" s="7" t="s">
        <v>1311</v>
      </c>
    </row>
    <row r="1203" spans="1:4" ht="18" x14ac:dyDescent="0.2">
      <c r="A1203" s="6" t="str">
        <f t="shared" si="16"/>
        <v>A1900009</v>
      </c>
      <c r="B1203" s="6">
        <v>1900009</v>
      </c>
      <c r="C1203" s="7"/>
      <c r="D1203" s="7" t="s">
        <v>1312</v>
      </c>
    </row>
    <row r="1204" spans="1:4" ht="18" x14ac:dyDescent="0.2">
      <c r="A1204" s="6" t="str">
        <f t="shared" si="16"/>
        <v>A1900009001</v>
      </c>
      <c r="B1204" s="6">
        <v>1900009</v>
      </c>
      <c r="C1204" s="13" t="s">
        <v>3482</v>
      </c>
      <c r="D1204" s="7" t="s">
        <v>3484</v>
      </c>
    </row>
    <row r="1205" spans="1:4" ht="18" x14ac:dyDescent="0.2">
      <c r="A1205" s="6" t="str">
        <f t="shared" si="16"/>
        <v>A1900009002</v>
      </c>
      <c r="B1205" s="6">
        <v>1900009</v>
      </c>
      <c r="C1205" s="13" t="s">
        <v>3483</v>
      </c>
      <c r="D1205" s="7" t="s">
        <v>3485</v>
      </c>
    </row>
    <row r="1206" spans="1:4" ht="18" x14ac:dyDescent="0.2">
      <c r="A1206" s="6" t="str">
        <f t="shared" si="16"/>
        <v>A1900010</v>
      </c>
      <c r="B1206" s="6">
        <v>1900010</v>
      </c>
      <c r="C1206" s="7"/>
      <c r="D1206" s="7" t="s">
        <v>3282</v>
      </c>
    </row>
    <row r="1207" spans="1:4" ht="18" x14ac:dyDescent="0.2">
      <c r="A1207" s="6" t="str">
        <f t="shared" si="16"/>
        <v>A1900011</v>
      </c>
      <c r="B1207" s="6">
        <v>1900011</v>
      </c>
      <c r="C1207" s="7"/>
      <c r="D1207" s="7" t="s">
        <v>1313</v>
      </c>
    </row>
    <row r="1208" spans="1:4" ht="18" x14ac:dyDescent="0.2">
      <c r="A1208" s="6" t="str">
        <f t="shared" si="16"/>
        <v>A1900012</v>
      </c>
      <c r="B1208" s="6">
        <v>1900012</v>
      </c>
      <c r="C1208" s="7"/>
      <c r="D1208" s="7" t="s">
        <v>1314</v>
      </c>
    </row>
    <row r="1209" spans="1:4" ht="18" x14ac:dyDescent="0.2">
      <c r="A1209" s="6" t="str">
        <f t="shared" si="16"/>
        <v>A1900013</v>
      </c>
      <c r="B1209" s="6">
        <v>1900013</v>
      </c>
      <c r="C1209" s="7"/>
      <c r="D1209" s="7" t="s">
        <v>1315</v>
      </c>
    </row>
    <row r="1210" spans="1:4" ht="18" x14ac:dyDescent="0.2">
      <c r="A1210" s="6" t="str">
        <f t="shared" si="16"/>
        <v>A1900014</v>
      </c>
      <c r="B1210" s="6">
        <v>1900014</v>
      </c>
      <c r="C1210" s="7"/>
      <c r="D1210" s="7" t="s">
        <v>3283</v>
      </c>
    </row>
    <row r="1211" spans="1:4" ht="18" x14ac:dyDescent="0.2">
      <c r="A1211" s="6" t="str">
        <f t="shared" si="16"/>
        <v>A1901001</v>
      </c>
      <c r="B1211" s="6">
        <v>1901001</v>
      </c>
      <c r="C1211" s="7"/>
      <c r="D1211" s="7" t="s">
        <v>1316</v>
      </c>
    </row>
    <row r="1212" spans="1:4" ht="18" x14ac:dyDescent="0.2">
      <c r="A1212" s="6" t="str">
        <f t="shared" si="16"/>
        <v>A1901002</v>
      </c>
      <c r="B1212" s="6">
        <v>1901002</v>
      </c>
      <c r="C1212" s="7"/>
      <c r="D1212" s="7" t="s">
        <v>1317</v>
      </c>
    </row>
    <row r="1213" spans="1:4" ht="18" x14ac:dyDescent="0.2">
      <c r="A1213" s="6" t="str">
        <f t="shared" si="16"/>
        <v>A1901003</v>
      </c>
      <c r="B1213" s="6">
        <v>1901003</v>
      </c>
      <c r="C1213" s="7"/>
      <c r="D1213" s="7" t="s">
        <v>1318</v>
      </c>
    </row>
    <row r="1214" spans="1:4" ht="18" x14ac:dyDescent="0.2">
      <c r="A1214" s="6" t="str">
        <f t="shared" si="16"/>
        <v>A1901004</v>
      </c>
      <c r="B1214" s="6">
        <v>1901004</v>
      </c>
      <c r="C1214" s="7"/>
      <c r="D1214" s="7" t="s">
        <v>1319</v>
      </c>
    </row>
    <row r="1215" spans="1:4" ht="18" x14ac:dyDescent="0.2">
      <c r="A1215" s="6" t="str">
        <f t="shared" si="16"/>
        <v>A1901005</v>
      </c>
      <c r="B1215" s="6">
        <v>1901005</v>
      </c>
      <c r="C1215" s="7"/>
      <c r="D1215" s="7" t="s">
        <v>1320</v>
      </c>
    </row>
    <row r="1216" spans="1:4" ht="18" x14ac:dyDescent="0.2">
      <c r="A1216" s="6" t="str">
        <f t="shared" si="16"/>
        <v>A1901007</v>
      </c>
      <c r="B1216" s="6">
        <v>1901007</v>
      </c>
      <c r="C1216" s="7"/>
      <c r="D1216" s="7" t="s">
        <v>1321</v>
      </c>
    </row>
    <row r="1217" spans="1:4" ht="18" x14ac:dyDescent="0.2">
      <c r="A1217" s="6" t="str">
        <f t="shared" si="16"/>
        <v>A1901008</v>
      </c>
      <c r="B1217" s="6">
        <v>1901008</v>
      </c>
      <c r="C1217" s="7"/>
      <c r="D1217" s="7" t="s">
        <v>1322</v>
      </c>
    </row>
    <row r="1218" spans="1:4" ht="18" x14ac:dyDescent="0.2">
      <c r="A1218" s="6" t="str">
        <f t="shared" si="16"/>
        <v>A1902001</v>
      </c>
      <c r="B1218" s="6">
        <v>1902001</v>
      </c>
      <c r="C1218" s="7"/>
      <c r="D1218" s="7" t="s">
        <v>1323</v>
      </c>
    </row>
    <row r="1219" spans="1:4" ht="18" x14ac:dyDescent="0.2">
      <c r="A1219" s="6" t="str">
        <f t="shared" si="16"/>
        <v>A1902002</v>
      </c>
      <c r="B1219" s="6">
        <v>1902002</v>
      </c>
      <c r="C1219" s="7"/>
      <c r="D1219" s="7" t="s">
        <v>1324</v>
      </c>
    </row>
    <row r="1220" spans="1:4" ht="18" x14ac:dyDescent="0.2">
      <c r="A1220" s="6" t="str">
        <f t="shared" si="16"/>
        <v>A1902003</v>
      </c>
      <c r="B1220" s="6">
        <v>1902003</v>
      </c>
      <c r="C1220" s="7"/>
      <c r="D1220" s="7" t="s">
        <v>1325</v>
      </c>
    </row>
    <row r="1221" spans="1:4" ht="18" x14ac:dyDescent="0.2">
      <c r="A1221" s="6" t="str">
        <f t="shared" si="16"/>
        <v>A1902004</v>
      </c>
      <c r="B1221" s="6">
        <v>1902004</v>
      </c>
      <c r="C1221" s="7"/>
      <c r="D1221" s="7" t="s">
        <v>1326</v>
      </c>
    </row>
    <row r="1222" spans="1:4" ht="18" x14ac:dyDescent="0.2">
      <c r="A1222" s="6" t="str">
        <f t="shared" si="16"/>
        <v>A1902005</v>
      </c>
      <c r="B1222" s="6">
        <v>1902005</v>
      </c>
      <c r="C1222" s="7"/>
      <c r="D1222" s="7" t="s">
        <v>1327</v>
      </c>
    </row>
    <row r="1223" spans="1:4" ht="18" x14ac:dyDescent="0.2">
      <c r="A1223" s="6" t="str">
        <f t="shared" si="16"/>
        <v>A1902006</v>
      </c>
      <c r="B1223" s="6">
        <v>1902006</v>
      </c>
      <c r="C1223" s="7"/>
      <c r="D1223" s="7" t="s">
        <v>1328</v>
      </c>
    </row>
    <row r="1224" spans="1:4" ht="18" x14ac:dyDescent="0.2">
      <c r="A1224" s="6" t="str">
        <f t="shared" si="16"/>
        <v>A1902007</v>
      </c>
      <c r="B1224" s="6">
        <v>1902007</v>
      </c>
      <c r="C1224" s="7"/>
      <c r="D1224" s="7" t="s">
        <v>1329</v>
      </c>
    </row>
    <row r="1225" spans="1:4" ht="18" x14ac:dyDescent="0.2">
      <c r="A1225" s="6" t="str">
        <f t="shared" si="16"/>
        <v>A1902008</v>
      </c>
      <c r="B1225" s="6">
        <v>1902008</v>
      </c>
      <c r="C1225" s="7"/>
      <c r="D1225" s="7" t="s">
        <v>1330</v>
      </c>
    </row>
    <row r="1226" spans="1:4" ht="18" x14ac:dyDescent="0.2">
      <c r="A1226" s="6" t="str">
        <f t="shared" si="16"/>
        <v>A1902009</v>
      </c>
      <c r="B1226" s="6">
        <v>1902009</v>
      </c>
      <c r="C1226" s="7"/>
      <c r="D1226" s="7" t="s">
        <v>1331</v>
      </c>
    </row>
    <row r="1227" spans="1:4" ht="18" x14ac:dyDescent="0.2">
      <c r="A1227" s="6" t="str">
        <f t="shared" si="16"/>
        <v>A1902010</v>
      </c>
      <c r="B1227" s="6">
        <v>1902010</v>
      </c>
      <c r="C1227" s="7"/>
      <c r="D1227" s="7" t="s">
        <v>1332</v>
      </c>
    </row>
    <row r="1228" spans="1:4" ht="18" x14ac:dyDescent="0.2">
      <c r="A1228" s="6" t="str">
        <f t="shared" si="16"/>
        <v>A1902011</v>
      </c>
      <c r="B1228" s="6">
        <v>1902011</v>
      </c>
      <c r="C1228" s="7"/>
      <c r="D1228" s="7" t="s">
        <v>1333</v>
      </c>
    </row>
    <row r="1229" spans="1:4" ht="18" x14ac:dyDescent="0.2">
      <c r="A1229" s="6" t="str">
        <f t="shared" si="16"/>
        <v>A1903000</v>
      </c>
      <c r="B1229" s="6">
        <v>1903000</v>
      </c>
      <c r="C1229" s="7"/>
      <c r="D1229" s="7" t="s">
        <v>1334</v>
      </c>
    </row>
    <row r="1230" spans="1:4" ht="18" x14ac:dyDescent="0.2">
      <c r="A1230" s="6" t="str">
        <f t="shared" si="16"/>
        <v>A1904001</v>
      </c>
      <c r="B1230" s="6">
        <v>1904001</v>
      </c>
      <c r="C1230" s="7"/>
      <c r="D1230" s="7" t="s">
        <v>1335</v>
      </c>
    </row>
    <row r="1231" spans="1:4" ht="18" x14ac:dyDescent="0.2">
      <c r="A1231" s="6" t="str">
        <f t="shared" si="16"/>
        <v>A1904002</v>
      </c>
      <c r="B1231" s="6">
        <v>1904002</v>
      </c>
      <c r="C1231" s="7"/>
      <c r="D1231" s="7" t="s">
        <v>1336</v>
      </c>
    </row>
    <row r="1232" spans="1:4" ht="18" x14ac:dyDescent="0.2">
      <c r="A1232" s="6" t="str">
        <f t="shared" si="16"/>
        <v>A1904003</v>
      </c>
      <c r="B1232" s="6">
        <v>1904003</v>
      </c>
      <c r="C1232" s="7"/>
      <c r="D1232" s="7" t="s">
        <v>1337</v>
      </c>
    </row>
    <row r="1233" spans="1:4" ht="18" x14ac:dyDescent="0.2">
      <c r="A1233" s="6" t="str">
        <f t="shared" si="16"/>
        <v>A1904004</v>
      </c>
      <c r="B1233" s="6">
        <v>1904004</v>
      </c>
      <c r="C1233" s="7"/>
      <c r="D1233" s="7" t="s">
        <v>1338</v>
      </c>
    </row>
    <row r="1234" spans="1:4" ht="18" x14ac:dyDescent="0.2">
      <c r="A1234" s="6" t="str">
        <f t="shared" si="16"/>
        <v>A1904005</v>
      </c>
      <c r="B1234" s="6">
        <v>1904005</v>
      </c>
      <c r="C1234" s="7"/>
      <c r="D1234" s="7" t="s">
        <v>1339</v>
      </c>
    </row>
    <row r="1235" spans="1:4" ht="18" x14ac:dyDescent="0.2">
      <c r="A1235" s="6" t="str">
        <f t="shared" ref="A1235:A1298" si="17">IF(C1235="","A"&amp;B1235,"A"&amp;B1235&amp;C1235)</f>
        <v>A1904006</v>
      </c>
      <c r="B1235" s="6">
        <v>1904006</v>
      </c>
      <c r="C1235" s="7"/>
      <c r="D1235" s="7" t="s">
        <v>1340</v>
      </c>
    </row>
    <row r="1236" spans="1:4" ht="18" x14ac:dyDescent="0.2">
      <c r="A1236" s="6" t="str">
        <f t="shared" si="17"/>
        <v>A1904007</v>
      </c>
      <c r="B1236" s="6">
        <v>1904007</v>
      </c>
      <c r="C1236" s="7"/>
      <c r="D1236" s="7" t="s">
        <v>1341</v>
      </c>
    </row>
    <row r="1237" spans="1:4" ht="18" x14ac:dyDescent="0.2">
      <c r="A1237" s="6" t="str">
        <f t="shared" si="17"/>
        <v>A1904008</v>
      </c>
      <c r="B1237" s="6">
        <v>1904008</v>
      </c>
      <c r="C1237" s="7"/>
      <c r="D1237" s="7" t="s">
        <v>1342</v>
      </c>
    </row>
    <row r="1238" spans="1:4" ht="18" x14ac:dyDescent="0.2">
      <c r="A1238" s="6" t="str">
        <f t="shared" si="17"/>
        <v>A1905001</v>
      </c>
      <c r="B1238" s="6">
        <v>1905001</v>
      </c>
      <c r="C1238" s="7"/>
      <c r="D1238" s="7" t="s">
        <v>1343</v>
      </c>
    </row>
    <row r="1239" spans="1:4" ht="18" x14ac:dyDescent="0.2">
      <c r="A1239" s="6" t="str">
        <f t="shared" si="17"/>
        <v>A1905001001</v>
      </c>
      <c r="B1239" s="6">
        <v>1905001</v>
      </c>
      <c r="C1239" s="7" t="s">
        <v>176</v>
      </c>
      <c r="D1239" s="7" t="s">
        <v>1344</v>
      </c>
    </row>
    <row r="1240" spans="1:4" ht="18" x14ac:dyDescent="0.2">
      <c r="A1240" s="6" t="str">
        <f t="shared" si="17"/>
        <v>A1905001002</v>
      </c>
      <c r="B1240" s="6">
        <v>1905001</v>
      </c>
      <c r="C1240" s="7" t="s">
        <v>177</v>
      </c>
      <c r="D1240" s="7" t="s">
        <v>1345</v>
      </c>
    </row>
    <row r="1241" spans="1:4" ht="18" x14ac:dyDescent="0.2">
      <c r="A1241" s="6" t="str">
        <f t="shared" si="17"/>
        <v>A1905001003</v>
      </c>
      <c r="B1241" s="6">
        <v>1905001</v>
      </c>
      <c r="C1241" s="7" t="s">
        <v>179</v>
      </c>
      <c r="D1241" s="7" t="s">
        <v>1346</v>
      </c>
    </row>
    <row r="1242" spans="1:4" ht="18" x14ac:dyDescent="0.2">
      <c r="A1242" s="6" t="str">
        <f t="shared" si="17"/>
        <v>A1905001004</v>
      </c>
      <c r="B1242" s="6">
        <v>1905001</v>
      </c>
      <c r="C1242" s="7" t="s">
        <v>181</v>
      </c>
      <c r="D1242" s="7" t="s">
        <v>1347</v>
      </c>
    </row>
    <row r="1243" spans="1:4" ht="18" x14ac:dyDescent="0.2">
      <c r="A1243" s="6" t="str">
        <f t="shared" si="17"/>
        <v>A1905001005</v>
      </c>
      <c r="B1243" s="6">
        <v>1905001</v>
      </c>
      <c r="C1243" s="7" t="s">
        <v>183</v>
      </c>
      <c r="D1243" s="7" t="s">
        <v>1348</v>
      </c>
    </row>
    <row r="1244" spans="1:4" ht="18" x14ac:dyDescent="0.2">
      <c r="A1244" s="6" t="str">
        <f t="shared" si="17"/>
        <v>A1905001006</v>
      </c>
      <c r="B1244" s="6">
        <v>1905001</v>
      </c>
      <c r="C1244" s="7" t="s">
        <v>185</v>
      </c>
      <c r="D1244" s="7" t="s">
        <v>1349</v>
      </c>
    </row>
    <row r="1245" spans="1:4" ht="18" x14ac:dyDescent="0.2">
      <c r="A1245" s="6" t="str">
        <f t="shared" si="17"/>
        <v>A1905001007</v>
      </c>
      <c r="B1245" s="6">
        <v>1905001</v>
      </c>
      <c r="C1245" s="7" t="s">
        <v>187</v>
      </c>
      <c r="D1245" s="7" t="s">
        <v>1350</v>
      </c>
    </row>
    <row r="1246" spans="1:4" ht="18" x14ac:dyDescent="0.2">
      <c r="A1246" s="6" t="str">
        <f t="shared" si="17"/>
        <v>A1905001008</v>
      </c>
      <c r="B1246" s="6">
        <v>1905001</v>
      </c>
      <c r="C1246" s="7" t="s">
        <v>189</v>
      </c>
      <c r="D1246" s="7" t="s">
        <v>1351</v>
      </c>
    </row>
    <row r="1247" spans="1:4" ht="18" x14ac:dyDescent="0.2">
      <c r="A1247" s="6" t="str">
        <f t="shared" si="17"/>
        <v>A1905001009</v>
      </c>
      <c r="B1247" s="6">
        <v>1905001</v>
      </c>
      <c r="C1247" s="7" t="s">
        <v>200</v>
      </c>
      <c r="D1247" s="7" t="s">
        <v>1352</v>
      </c>
    </row>
    <row r="1248" spans="1:4" ht="18" x14ac:dyDescent="0.2">
      <c r="A1248" s="6" t="str">
        <f t="shared" si="17"/>
        <v>A1905001010</v>
      </c>
      <c r="B1248" s="6">
        <v>1905001</v>
      </c>
      <c r="C1248" s="7" t="s">
        <v>202</v>
      </c>
      <c r="D1248" s="7" t="s">
        <v>1353</v>
      </c>
    </row>
    <row r="1249" spans="1:4" ht="18" x14ac:dyDescent="0.2">
      <c r="A1249" s="6" t="str">
        <f t="shared" si="17"/>
        <v>A1905001011</v>
      </c>
      <c r="B1249" s="6">
        <v>1905001</v>
      </c>
      <c r="C1249" s="7" t="s">
        <v>204</v>
      </c>
      <c r="D1249" s="7" t="s">
        <v>1354</v>
      </c>
    </row>
    <row r="1250" spans="1:4" ht="18" x14ac:dyDescent="0.2">
      <c r="A1250" s="6" t="str">
        <f t="shared" si="17"/>
        <v>A1905001012</v>
      </c>
      <c r="B1250" s="6">
        <v>1905001</v>
      </c>
      <c r="C1250" s="7" t="s">
        <v>206</v>
      </c>
      <c r="D1250" s="7" t="s">
        <v>1355</v>
      </c>
    </row>
    <row r="1251" spans="1:4" ht="18" x14ac:dyDescent="0.2">
      <c r="A1251" s="6" t="str">
        <f t="shared" si="17"/>
        <v>A1905001013</v>
      </c>
      <c r="B1251" s="6">
        <v>1905001</v>
      </c>
      <c r="C1251" s="7" t="s">
        <v>476</v>
      </c>
      <c r="D1251" s="7" t="s">
        <v>1356</v>
      </c>
    </row>
    <row r="1252" spans="1:4" ht="18" x14ac:dyDescent="0.2">
      <c r="A1252" s="6" t="str">
        <f t="shared" si="17"/>
        <v>A1905001014</v>
      </c>
      <c r="B1252" s="6">
        <v>1905001</v>
      </c>
      <c r="C1252" s="7" t="s">
        <v>467</v>
      </c>
      <c r="D1252" s="7" t="s">
        <v>1357</v>
      </c>
    </row>
    <row r="1253" spans="1:4" ht="18" x14ac:dyDescent="0.2">
      <c r="A1253" s="6" t="str">
        <f t="shared" si="17"/>
        <v>A1905001015</v>
      </c>
      <c r="B1253" s="6">
        <v>1905001</v>
      </c>
      <c r="C1253" s="7" t="s">
        <v>471</v>
      </c>
      <c r="D1253" s="7" t="s">
        <v>1358</v>
      </c>
    </row>
    <row r="1254" spans="1:4" ht="18" x14ac:dyDescent="0.2">
      <c r="A1254" s="6" t="str">
        <f t="shared" si="17"/>
        <v>A1905001016</v>
      </c>
      <c r="B1254" s="6">
        <v>1905001</v>
      </c>
      <c r="C1254" s="7" t="s">
        <v>478</v>
      </c>
      <c r="D1254" s="7" t="s">
        <v>1359</v>
      </c>
    </row>
    <row r="1255" spans="1:4" ht="18" x14ac:dyDescent="0.2">
      <c r="A1255" s="6" t="str">
        <f t="shared" si="17"/>
        <v>A1905001017</v>
      </c>
      <c r="B1255" s="6">
        <v>1905001</v>
      </c>
      <c r="C1255" s="7" t="s">
        <v>472</v>
      </c>
      <c r="D1255" s="7" t="s">
        <v>1360</v>
      </c>
    </row>
    <row r="1256" spans="1:4" ht="18" x14ac:dyDescent="0.2">
      <c r="A1256" s="6" t="str">
        <f t="shared" si="17"/>
        <v>A1905001018</v>
      </c>
      <c r="B1256" s="6">
        <v>1905001</v>
      </c>
      <c r="C1256" s="7" t="s">
        <v>480</v>
      </c>
      <c r="D1256" s="7" t="s">
        <v>1361</v>
      </c>
    </row>
    <row r="1257" spans="1:4" ht="18" x14ac:dyDescent="0.2">
      <c r="A1257" s="6" t="str">
        <f t="shared" si="17"/>
        <v>A1905001019</v>
      </c>
      <c r="B1257" s="6">
        <v>1905001</v>
      </c>
      <c r="C1257" s="7" t="s">
        <v>481</v>
      </c>
      <c r="D1257" s="7" t="s">
        <v>1362</v>
      </c>
    </row>
    <row r="1258" spans="1:4" ht="18" x14ac:dyDescent="0.2">
      <c r="A1258" s="6" t="str">
        <f t="shared" si="17"/>
        <v>A1905001020</v>
      </c>
      <c r="B1258" s="6">
        <v>1905001</v>
      </c>
      <c r="C1258" s="7" t="s">
        <v>483</v>
      </c>
      <c r="D1258" s="7" t="s">
        <v>1363</v>
      </c>
    </row>
    <row r="1259" spans="1:4" ht="18" x14ac:dyDescent="0.2">
      <c r="A1259" s="6" t="str">
        <f t="shared" si="17"/>
        <v>A1905001021</v>
      </c>
      <c r="B1259" s="6">
        <v>1905001</v>
      </c>
      <c r="C1259" s="7" t="s">
        <v>485</v>
      </c>
      <c r="D1259" s="7" t="s">
        <v>1364</v>
      </c>
    </row>
    <row r="1260" spans="1:4" ht="18" x14ac:dyDescent="0.2">
      <c r="A1260" s="6" t="str">
        <f t="shared" si="17"/>
        <v>A1905001022</v>
      </c>
      <c r="B1260" s="6">
        <v>1905001</v>
      </c>
      <c r="C1260" s="7" t="s">
        <v>487</v>
      </c>
      <c r="D1260" s="7" t="s">
        <v>1365</v>
      </c>
    </row>
    <row r="1261" spans="1:4" ht="18" x14ac:dyDescent="0.2">
      <c r="A1261" s="6" t="str">
        <f t="shared" si="17"/>
        <v>A1905001023</v>
      </c>
      <c r="B1261" s="6">
        <v>1905001</v>
      </c>
      <c r="C1261" s="7" t="s">
        <v>488</v>
      </c>
      <c r="D1261" s="7" t="s">
        <v>1366</v>
      </c>
    </row>
    <row r="1262" spans="1:4" ht="18" x14ac:dyDescent="0.2">
      <c r="A1262" s="6" t="str">
        <f t="shared" si="17"/>
        <v>A1905001024</v>
      </c>
      <c r="B1262" s="6">
        <v>1905001</v>
      </c>
      <c r="C1262" s="7" t="s">
        <v>490</v>
      </c>
      <c r="D1262" s="7" t="s">
        <v>1367</v>
      </c>
    </row>
    <row r="1263" spans="1:4" ht="18" x14ac:dyDescent="0.2">
      <c r="A1263" s="6" t="str">
        <f t="shared" si="17"/>
        <v>A1905001025</v>
      </c>
      <c r="B1263" s="6">
        <v>1905001</v>
      </c>
      <c r="C1263" s="7" t="s">
        <v>492</v>
      </c>
      <c r="D1263" s="7" t="s">
        <v>1368</v>
      </c>
    </row>
    <row r="1264" spans="1:4" ht="18" x14ac:dyDescent="0.2">
      <c r="A1264" s="6" t="str">
        <f t="shared" si="17"/>
        <v>A1905001026</v>
      </c>
      <c r="B1264" s="6">
        <v>1905001</v>
      </c>
      <c r="C1264" s="7" t="s">
        <v>494</v>
      </c>
      <c r="D1264" s="7" t="s">
        <v>1369</v>
      </c>
    </row>
    <row r="1265" spans="1:4" ht="18" x14ac:dyDescent="0.2">
      <c r="A1265" s="6" t="str">
        <f t="shared" si="17"/>
        <v>A1905001027</v>
      </c>
      <c r="B1265" s="6">
        <v>1905001</v>
      </c>
      <c r="C1265" s="7" t="s">
        <v>554</v>
      </c>
      <c r="D1265" s="7" t="s">
        <v>1370</v>
      </c>
    </row>
    <row r="1266" spans="1:4" ht="18" x14ac:dyDescent="0.2">
      <c r="A1266" s="6" t="str">
        <f t="shared" si="17"/>
        <v>A1905001028</v>
      </c>
      <c r="B1266" s="6">
        <v>1905001</v>
      </c>
      <c r="C1266" s="7" t="s">
        <v>495</v>
      </c>
      <c r="D1266" s="7" t="s">
        <v>1371</v>
      </c>
    </row>
    <row r="1267" spans="1:4" ht="18" x14ac:dyDescent="0.2">
      <c r="A1267" s="6" t="str">
        <f t="shared" si="17"/>
        <v>A1905001029</v>
      </c>
      <c r="B1267" s="6">
        <v>1905001</v>
      </c>
      <c r="C1267" s="7" t="s">
        <v>496</v>
      </c>
      <c r="D1267" s="7" t="s">
        <v>1372</v>
      </c>
    </row>
    <row r="1268" spans="1:4" ht="18" x14ac:dyDescent="0.2">
      <c r="A1268" s="6" t="str">
        <f t="shared" si="17"/>
        <v>A1905001030</v>
      </c>
      <c r="B1268" s="6">
        <v>1905001</v>
      </c>
      <c r="C1268" s="7" t="s">
        <v>1076</v>
      </c>
      <c r="D1268" s="7" t="s">
        <v>1373</v>
      </c>
    </row>
    <row r="1269" spans="1:4" ht="18" x14ac:dyDescent="0.2">
      <c r="A1269" s="6" t="str">
        <f t="shared" si="17"/>
        <v>A1905001031</v>
      </c>
      <c r="B1269" s="6">
        <v>1905001</v>
      </c>
      <c r="C1269" s="7" t="s">
        <v>1294</v>
      </c>
      <c r="D1269" s="7" t="s">
        <v>1374</v>
      </c>
    </row>
    <row r="1270" spans="1:4" ht="18" x14ac:dyDescent="0.2">
      <c r="A1270" s="6" t="str">
        <f t="shared" si="17"/>
        <v>A1905001032</v>
      </c>
      <c r="B1270" s="6">
        <v>1905001</v>
      </c>
      <c r="C1270" s="7" t="s">
        <v>497</v>
      </c>
      <c r="D1270" s="7" t="s">
        <v>1375</v>
      </c>
    </row>
    <row r="1271" spans="1:4" ht="18" x14ac:dyDescent="0.2">
      <c r="A1271" s="6" t="str">
        <f t="shared" si="17"/>
        <v>A1905001033</v>
      </c>
      <c r="B1271" s="6">
        <v>1905001</v>
      </c>
      <c r="C1271" s="7" t="s">
        <v>498</v>
      </c>
      <c r="D1271" s="7" t="s">
        <v>1376</v>
      </c>
    </row>
    <row r="1272" spans="1:4" ht="18" x14ac:dyDescent="0.2">
      <c r="A1272" s="6" t="str">
        <f t="shared" si="17"/>
        <v>A1905001034</v>
      </c>
      <c r="B1272" s="6">
        <v>1905001</v>
      </c>
      <c r="C1272" s="7" t="s">
        <v>500</v>
      </c>
      <c r="D1272" s="7" t="s">
        <v>1377</v>
      </c>
    </row>
    <row r="1273" spans="1:4" ht="18" x14ac:dyDescent="0.2">
      <c r="A1273" s="6" t="str">
        <f t="shared" si="17"/>
        <v>A1905001035</v>
      </c>
      <c r="B1273" s="6">
        <v>1905001</v>
      </c>
      <c r="C1273" s="7" t="s">
        <v>501</v>
      </c>
      <c r="D1273" s="7" t="s">
        <v>1378</v>
      </c>
    </row>
    <row r="1274" spans="1:4" ht="18" x14ac:dyDescent="0.2">
      <c r="A1274" s="6" t="str">
        <f t="shared" si="17"/>
        <v>A1905001036</v>
      </c>
      <c r="B1274" s="6">
        <v>1905001</v>
      </c>
      <c r="C1274" s="7" t="s">
        <v>502</v>
      </c>
      <c r="D1274" s="7" t="s">
        <v>1379</v>
      </c>
    </row>
    <row r="1275" spans="1:4" ht="18" x14ac:dyDescent="0.2">
      <c r="A1275" s="6" t="str">
        <f t="shared" si="17"/>
        <v>A1905001037</v>
      </c>
      <c r="B1275" s="6">
        <v>1905001</v>
      </c>
      <c r="C1275" s="7" t="s">
        <v>503</v>
      </c>
      <c r="D1275" s="7" t="s">
        <v>1380</v>
      </c>
    </row>
    <row r="1276" spans="1:4" ht="18" x14ac:dyDescent="0.2">
      <c r="A1276" s="6" t="str">
        <f t="shared" si="17"/>
        <v>A1905001038</v>
      </c>
      <c r="B1276" s="6">
        <v>1905001</v>
      </c>
      <c r="C1276" s="7" t="s">
        <v>504</v>
      </c>
      <c r="D1276" s="7" t="s">
        <v>1381</v>
      </c>
    </row>
    <row r="1277" spans="1:4" ht="18" x14ac:dyDescent="0.2">
      <c r="A1277" s="6" t="str">
        <f t="shared" si="17"/>
        <v>A1905001039</v>
      </c>
      <c r="B1277" s="6">
        <v>1905001</v>
      </c>
      <c r="C1277" s="7" t="s">
        <v>506</v>
      </c>
      <c r="D1277" s="7" t="s">
        <v>1382</v>
      </c>
    </row>
    <row r="1278" spans="1:4" ht="18" x14ac:dyDescent="0.2">
      <c r="A1278" s="6" t="str">
        <f t="shared" si="17"/>
        <v>A1905001040</v>
      </c>
      <c r="B1278" s="6">
        <v>1905001</v>
      </c>
      <c r="C1278" s="7" t="s">
        <v>508</v>
      </c>
      <c r="D1278" s="7" t="s">
        <v>1383</v>
      </c>
    </row>
    <row r="1279" spans="1:4" ht="18" x14ac:dyDescent="0.2">
      <c r="A1279" s="6" t="str">
        <f t="shared" si="17"/>
        <v>A1905001041</v>
      </c>
      <c r="B1279" s="6">
        <v>1905001</v>
      </c>
      <c r="C1279" s="7" t="s">
        <v>509</v>
      </c>
      <c r="D1279" s="7" t="s">
        <v>1384</v>
      </c>
    </row>
    <row r="1280" spans="1:4" ht="18" x14ac:dyDescent="0.2">
      <c r="A1280" s="6" t="str">
        <f t="shared" si="17"/>
        <v>A1905001042</v>
      </c>
      <c r="B1280" s="6">
        <v>1905001</v>
      </c>
      <c r="C1280" s="7" t="s">
        <v>511</v>
      </c>
      <c r="D1280" s="7" t="s">
        <v>1385</v>
      </c>
    </row>
    <row r="1281" spans="1:4" ht="18" x14ac:dyDescent="0.2">
      <c r="A1281" s="6" t="str">
        <f t="shared" si="17"/>
        <v>A1905001043</v>
      </c>
      <c r="B1281" s="6">
        <v>1905001</v>
      </c>
      <c r="C1281" s="7" t="s">
        <v>512</v>
      </c>
      <c r="D1281" s="7" t="s">
        <v>1386</v>
      </c>
    </row>
    <row r="1282" spans="1:4" ht="18" x14ac:dyDescent="0.2">
      <c r="A1282" s="6" t="str">
        <f t="shared" si="17"/>
        <v>A1905001044</v>
      </c>
      <c r="B1282" s="6">
        <v>1905001</v>
      </c>
      <c r="C1282" s="7" t="s">
        <v>513</v>
      </c>
      <c r="D1282" s="7" t="s">
        <v>1387</v>
      </c>
    </row>
    <row r="1283" spans="1:4" ht="18" x14ac:dyDescent="0.2">
      <c r="A1283" s="6" t="str">
        <f t="shared" si="17"/>
        <v>A1905001045</v>
      </c>
      <c r="B1283" s="6">
        <v>1905001</v>
      </c>
      <c r="C1283" s="7" t="s">
        <v>515</v>
      </c>
      <c r="D1283" s="7" t="s">
        <v>1388</v>
      </c>
    </row>
    <row r="1284" spans="1:4" ht="18" x14ac:dyDescent="0.2">
      <c r="A1284" s="6" t="str">
        <f t="shared" si="17"/>
        <v>A1905001046</v>
      </c>
      <c r="B1284" s="6">
        <v>1905001</v>
      </c>
      <c r="C1284" s="7" t="s">
        <v>517</v>
      </c>
      <c r="D1284" s="7" t="s">
        <v>1389</v>
      </c>
    </row>
    <row r="1285" spans="1:4" ht="18" x14ac:dyDescent="0.2">
      <c r="A1285" s="6" t="str">
        <f t="shared" si="17"/>
        <v>A1905001047</v>
      </c>
      <c r="B1285" s="6">
        <v>1905001</v>
      </c>
      <c r="C1285" s="7" t="s">
        <v>518</v>
      </c>
      <c r="D1285" s="7" t="s">
        <v>1390</v>
      </c>
    </row>
    <row r="1286" spans="1:4" ht="18" x14ac:dyDescent="0.2">
      <c r="A1286" s="6" t="str">
        <f t="shared" si="17"/>
        <v>A1905001048</v>
      </c>
      <c r="B1286" s="6">
        <v>1905001</v>
      </c>
      <c r="C1286" s="7" t="s">
        <v>519</v>
      </c>
      <c r="D1286" s="7" t="s">
        <v>1391</v>
      </c>
    </row>
    <row r="1287" spans="1:4" ht="18" x14ac:dyDescent="0.2">
      <c r="A1287" s="6" t="str">
        <f t="shared" si="17"/>
        <v>A1905001049</v>
      </c>
      <c r="B1287" s="6">
        <v>1905001</v>
      </c>
      <c r="C1287" s="7" t="s">
        <v>1392</v>
      </c>
      <c r="D1287" s="7" t="s">
        <v>1393</v>
      </c>
    </row>
    <row r="1288" spans="1:4" ht="18" x14ac:dyDescent="0.2">
      <c r="A1288" s="6" t="str">
        <f t="shared" si="17"/>
        <v>A1905001050</v>
      </c>
      <c r="B1288" s="6">
        <v>1905001</v>
      </c>
      <c r="C1288" s="7" t="s">
        <v>1394</v>
      </c>
      <c r="D1288" s="7" t="s">
        <v>1395</v>
      </c>
    </row>
    <row r="1289" spans="1:4" ht="18" x14ac:dyDescent="0.2">
      <c r="A1289" s="6" t="str">
        <f t="shared" si="17"/>
        <v>A1905001051</v>
      </c>
      <c r="B1289" s="6">
        <v>1905001</v>
      </c>
      <c r="C1289" s="7" t="s">
        <v>1396</v>
      </c>
      <c r="D1289" s="7" t="s">
        <v>1397</v>
      </c>
    </row>
    <row r="1290" spans="1:4" ht="18" x14ac:dyDescent="0.2">
      <c r="A1290" s="6" t="str">
        <f t="shared" si="17"/>
        <v>A1905001052</v>
      </c>
      <c r="B1290" s="6">
        <v>1905001</v>
      </c>
      <c r="C1290" s="7" t="s">
        <v>1398</v>
      </c>
      <c r="D1290" s="7" t="s">
        <v>1399</v>
      </c>
    </row>
    <row r="1291" spans="1:4" ht="18" x14ac:dyDescent="0.2">
      <c r="A1291" s="6" t="str">
        <f t="shared" si="17"/>
        <v>A1905001053</v>
      </c>
      <c r="B1291" s="6">
        <v>1905001</v>
      </c>
      <c r="C1291" s="7" t="s">
        <v>1400</v>
      </c>
      <c r="D1291" s="7" t="s">
        <v>1401</v>
      </c>
    </row>
    <row r="1292" spans="1:4" ht="18" x14ac:dyDescent="0.2">
      <c r="A1292" s="6" t="str">
        <f t="shared" si="17"/>
        <v>A1905001054</v>
      </c>
      <c r="B1292" s="6">
        <v>1905001</v>
      </c>
      <c r="C1292" s="7" t="s">
        <v>1402</v>
      </c>
      <c r="D1292" s="7" t="s">
        <v>1403</v>
      </c>
    </row>
    <row r="1293" spans="1:4" ht="18" x14ac:dyDescent="0.2">
      <c r="A1293" s="6" t="str">
        <f t="shared" si="17"/>
        <v>A1905001055</v>
      </c>
      <c r="B1293" s="6">
        <v>1905001</v>
      </c>
      <c r="C1293" s="7" t="s">
        <v>1404</v>
      </c>
      <c r="D1293" s="7" t="s">
        <v>1405</v>
      </c>
    </row>
    <row r="1294" spans="1:4" ht="18" x14ac:dyDescent="0.2">
      <c r="A1294" s="6" t="str">
        <f t="shared" si="17"/>
        <v>A1905001056</v>
      </c>
      <c r="B1294" s="6">
        <v>1905001</v>
      </c>
      <c r="C1294" s="7" t="s">
        <v>1406</v>
      </c>
      <c r="D1294" s="7" t="s">
        <v>1407</v>
      </c>
    </row>
    <row r="1295" spans="1:4" ht="18" x14ac:dyDescent="0.2">
      <c r="A1295" s="6" t="str">
        <f t="shared" si="17"/>
        <v>A1905001057</v>
      </c>
      <c r="B1295" s="6">
        <v>1905001</v>
      </c>
      <c r="C1295" s="7" t="s">
        <v>1408</v>
      </c>
      <c r="D1295" s="7" t="s">
        <v>1409</v>
      </c>
    </row>
    <row r="1296" spans="1:4" ht="18" x14ac:dyDescent="0.2">
      <c r="A1296" s="6" t="str">
        <f t="shared" si="17"/>
        <v>A1905001058</v>
      </c>
      <c r="B1296" s="6">
        <v>1905001</v>
      </c>
      <c r="C1296" s="7" t="s">
        <v>1410</v>
      </c>
      <c r="D1296" s="7" t="s">
        <v>1411</v>
      </c>
    </row>
    <row r="1297" spans="1:4" ht="18" x14ac:dyDescent="0.2">
      <c r="A1297" s="6" t="str">
        <f t="shared" si="17"/>
        <v>A1905001059</v>
      </c>
      <c r="B1297" s="6">
        <v>1905001</v>
      </c>
      <c r="C1297" s="7" t="s">
        <v>1412</v>
      </c>
      <c r="D1297" s="7" t="s">
        <v>1413</v>
      </c>
    </row>
    <row r="1298" spans="1:4" ht="18" x14ac:dyDescent="0.2">
      <c r="A1298" s="6" t="str">
        <f t="shared" si="17"/>
        <v>A1905001060</v>
      </c>
      <c r="B1298" s="6">
        <v>1905001</v>
      </c>
      <c r="C1298" s="7" t="s">
        <v>1414</v>
      </c>
      <c r="D1298" s="7" t="s">
        <v>1415</v>
      </c>
    </row>
    <row r="1299" spans="1:4" ht="18" x14ac:dyDescent="0.2">
      <c r="A1299" s="6" t="str">
        <f t="shared" ref="A1299:A1362" si="18">IF(C1299="","A"&amp;B1299,"A"&amp;B1299&amp;C1299)</f>
        <v>A1905001061</v>
      </c>
      <c r="B1299" s="6">
        <v>1905001</v>
      </c>
      <c r="C1299" s="7" t="s">
        <v>1416</v>
      </c>
      <c r="D1299" s="7" t="s">
        <v>1417</v>
      </c>
    </row>
    <row r="1300" spans="1:4" ht="18" x14ac:dyDescent="0.2">
      <c r="A1300" s="6" t="str">
        <f t="shared" si="18"/>
        <v>A1905001062</v>
      </c>
      <c r="B1300" s="6">
        <v>1905001</v>
      </c>
      <c r="C1300" s="7" t="s">
        <v>1418</v>
      </c>
      <c r="D1300" s="7" t="s">
        <v>1419</v>
      </c>
    </row>
    <row r="1301" spans="1:4" ht="18" x14ac:dyDescent="0.2">
      <c r="A1301" s="6" t="str">
        <f t="shared" si="18"/>
        <v>A1905001063</v>
      </c>
      <c r="B1301" s="6">
        <v>1905001</v>
      </c>
      <c r="C1301" s="7" t="s">
        <v>1420</v>
      </c>
      <c r="D1301" s="7" t="s">
        <v>1421</v>
      </c>
    </row>
    <row r="1302" spans="1:4" ht="18" x14ac:dyDescent="0.2">
      <c r="A1302" s="6" t="str">
        <f t="shared" si="18"/>
        <v>A1905001064</v>
      </c>
      <c r="B1302" s="6">
        <v>1905001</v>
      </c>
      <c r="C1302" s="7" t="s">
        <v>1422</v>
      </c>
      <c r="D1302" s="7" t="s">
        <v>1423</v>
      </c>
    </row>
    <row r="1303" spans="1:4" ht="18" x14ac:dyDescent="0.2">
      <c r="A1303" s="6" t="str">
        <f t="shared" si="18"/>
        <v>A1905001065</v>
      </c>
      <c r="B1303" s="6">
        <v>1905001</v>
      </c>
      <c r="C1303" s="7" t="s">
        <v>1424</v>
      </c>
      <c r="D1303" s="7" t="s">
        <v>1425</v>
      </c>
    </row>
    <row r="1304" spans="1:4" ht="18" x14ac:dyDescent="0.2">
      <c r="A1304" s="6" t="str">
        <f t="shared" si="18"/>
        <v>A1905001066</v>
      </c>
      <c r="B1304" s="6">
        <v>1905001</v>
      </c>
      <c r="C1304" s="7" t="s">
        <v>1426</v>
      </c>
      <c r="D1304" s="7" t="s">
        <v>1427</v>
      </c>
    </row>
    <row r="1305" spans="1:4" ht="18" x14ac:dyDescent="0.2">
      <c r="A1305" s="6" t="str">
        <f t="shared" si="18"/>
        <v>A1905001067</v>
      </c>
      <c r="B1305" s="6">
        <v>1905001</v>
      </c>
      <c r="C1305" s="7" t="s">
        <v>1428</v>
      </c>
      <c r="D1305" s="7" t="s">
        <v>1429</v>
      </c>
    </row>
    <row r="1306" spans="1:4" ht="18" x14ac:dyDescent="0.2">
      <c r="A1306" s="6" t="str">
        <f t="shared" si="18"/>
        <v>A1905001068</v>
      </c>
      <c r="B1306" s="6">
        <v>1905001</v>
      </c>
      <c r="C1306" s="7" t="s">
        <v>1430</v>
      </c>
      <c r="D1306" s="7" t="s">
        <v>1431</v>
      </c>
    </row>
    <row r="1307" spans="1:4" ht="18" x14ac:dyDescent="0.2">
      <c r="A1307" s="6" t="str">
        <f t="shared" si="18"/>
        <v>A1905001069</v>
      </c>
      <c r="B1307" s="6">
        <v>1905001</v>
      </c>
      <c r="C1307" s="7" t="s">
        <v>1432</v>
      </c>
      <c r="D1307" s="7" t="s">
        <v>1433</v>
      </c>
    </row>
    <row r="1308" spans="1:4" ht="18" x14ac:dyDescent="0.2">
      <c r="A1308" s="6" t="str">
        <f t="shared" si="18"/>
        <v>A1905001070</v>
      </c>
      <c r="B1308" s="6">
        <v>1905001</v>
      </c>
      <c r="C1308" s="7" t="s">
        <v>1434</v>
      </c>
      <c r="D1308" s="7" t="s">
        <v>1435</v>
      </c>
    </row>
    <row r="1309" spans="1:4" ht="18" x14ac:dyDescent="0.2">
      <c r="A1309" s="6" t="str">
        <f t="shared" si="18"/>
        <v>A1905001071</v>
      </c>
      <c r="B1309" s="6">
        <v>1905001</v>
      </c>
      <c r="C1309" s="7" t="s">
        <v>1436</v>
      </c>
      <c r="D1309" s="7" t="s">
        <v>1437</v>
      </c>
    </row>
    <row r="1310" spans="1:4" ht="18" x14ac:dyDescent="0.2">
      <c r="A1310" s="6" t="str">
        <f t="shared" si="18"/>
        <v>A1905001072</v>
      </c>
      <c r="B1310" s="6">
        <v>1905001</v>
      </c>
      <c r="C1310" s="7" t="s">
        <v>1438</v>
      </c>
      <c r="D1310" s="7" t="s">
        <v>1439</v>
      </c>
    </row>
    <row r="1311" spans="1:4" ht="18" x14ac:dyDescent="0.2">
      <c r="A1311" s="6" t="str">
        <f t="shared" si="18"/>
        <v>A1905001073</v>
      </c>
      <c r="B1311" s="6">
        <v>1905001</v>
      </c>
      <c r="C1311" s="7" t="s">
        <v>1440</v>
      </c>
      <c r="D1311" s="7" t="s">
        <v>1441</v>
      </c>
    </row>
    <row r="1312" spans="1:4" ht="18" x14ac:dyDescent="0.2">
      <c r="A1312" s="6" t="str">
        <f t="shared" si="18"/>
        <v>A1905001074</v>
      </c>
      <c r="B1312" s="6">
        <v>1905001</v>
      </c>
      <c r="C1312" s="7" t="s">
        <v>1442</v>
      </c>
      <c r="D1312" s="7" t="s">
        <v>1443</v>
      </c>
    </row>
    <row r="1313" spans="1:4" ht="18" x14ac:dyDescent="0.2">
      <c r="A1313" s="6" t="str">
        <f t="shared" si="18"/>
        <v>A1905001075</v>
      </c>
      <c r="B1313" s="6">
        <v>1905001</v>
      </c>
      <c r="C1313" s="7" t="s">
        <v>1444</v>
      </c>
      <c r="D1313" s="7" t="s">
        <v>1445</v>
      </c>
    </row>
    <row r="1314" spans="1:4" ht="18" x14ac:dyDescent="0.2">
      <c r="A1314" s="6" t="str">
        <f t="shared" si="18"/>
        <v>A1905001076</v>
      </c>
      <c r="B1314" s="6">
        <v>1905001</v>
      </c>
      <c r="C1314" s="7" t="s">
        <v>1446</v>
      </c>
      <c r="D1314" s="7" t="s">
        <v>1447</v>
      </c>
    </row>
    <row r="1315" spans="1:4" ht="18" x14ac:dyDescent="0.2">
      <c r="A1315" s="6" t="str">
        <f t="shared" si="18"/>
        <v>A1905001077</v>
      </c>
      <c r="B1315" s="6">
        <v>1905001</v>
      </c>
      <c r="C1315" s="7" t="s">
        <v>1448</v>
      </c>
      <c r="D1315" s="7" t="s">
        <v>1449</v>
      </c>
    </row>
    <row r="1316" spans="1:4" ht="18" x14ac:dyDescent="0.2">
      <c r="A1316" s="6" t="str">
        <f t="shared" si="18"/>
        <v>A1905001078</v>
      </c>
      <c r="B1316" s="6">
        <v>1905001</v>
      </c>
      <c r="C1316" s="7" t="s">
        <v>1450</v>
      </c>
      <c r="D1316" s="7" t="s">
        <v>1451</v>
      </c>
    </row>
    <row r="1317" spans="1:4" ht="18" x14ac:dyDescent="0.2">
      <c r="A1317" s="6" t="str">
        <f t="shared" si="18"/>
        <v>A1905001079</v>
      </c>
      <c r="B1317" s="6">
        <v>1905001</v>
      </c>
      <c r="C1317" s="7" t="s">
        <v>1452</v>
      </c>
      <c r="D1317" s="7" t="s">
        <v>1453</v>
      </c>
    </row>
    <row r="1318" spans="1:4" ht="18" x14ac:dyDescent="0.2">
      <c r="A1318" s="6" t="str">
        <f t="shared" si="18"/>
        <v>A1905001080</v>
      </c>
      <c r="B1318" s="6">
        <v>1905001</v>
      </c>
      <c r="C1318" s="7" t="s">
        <v>1454</v>
      </c>
      <c r="D1318" s="7" t="s">
        <v>1455</v>
      </c>
    </row>
    <row r="1319" spans="1:4" ht="18" x14ac:dyDescent="0.2">
      <c r="A1319" s="6" t="str">
        <f t="shared" si="18"/>
        <v>A1905001081</v>
      </c>
      <c r="B1319" s="6">
        <v>1905001</v>
      </c>
      <c r="C1319" s="7" t="s">
        <v>1456</v>
      </c>
      <c r="D1319" s="7" t="s">
        <v>1457</v>
      </c>
    </row>
    <row r="1320" spans="1:4" ht="18" x14ac:dyDescent="0.2">
      <c r="A1320" s="6" t="str">
        <f t="shared" si="18"/>
        <v>A1905001082</v>
      </c>
      <c r="B1320" s="6">
        <v>1905001</v>
      </c>
      <c r="C1320" s="7" t="s">
        <v>1458</v>
      </c>
      <c r="D1320" s="7" t="s">
        <v>1459</v>
      </c>
    </row>
    <row r="1321" spans="1:4" ht="18" x14ac:dyDescent="0.2">
      <c r="A1321" s="6" t="str">
        <f t="shared" si="18"/>
        <v>A1905001083</v>
      </c>
      <c r="B1321" s="6">
        <v>1905001</v>
      </c>
      <c r="C1321" s="7" t="s">
        <v>1460</v>
      </c>
      <c r="D1321" s="7" t="s">
        <v>1461</v>
      </c>
    </row>
    <row r="1322" spans="1:4" ht="18" x14ac:dyDescent="0.2">
      <c r="A1322" s="6" t="str">
        <f t="shared" si="18"/>
        <v>A1905001084</v>
      </c>
      <c r="B1322" s="6">
        <v>1905001</v>
      </c>
      <c r="C1322" s="7" t="s">
        <v>1462</v>
      </c>
      <c r="D1322" s="7" t="s">
        <v>1463</v>
      </c>
    </row>
    <row r="1323" spans="1:4" ht="18" x14ac:dyDescent="0.2">
      <c r="A1323" s="6" t="str">
        <f t="shared" si="18"/>
        <v>A1905001085</v>
      </c>
      <c r="B1323" s="6">
        <v>1905001</v>
      </c>
      <c r="C1323" s="7" t="s">
        <v>1464</v>
      </c>
      <c r="D1323" s="7" t="s">
        <v>1465</v>
      </c>
    </row>
    <row r="1324" spans="1:4" ht="18" x14ac:dyDescent="0.2">
      <c r="A1324" s="6" t="str">
        <f t="shared" si="18"/>
        <v>A1905001086</v>
      </c>
      <c r="B1324" s="6">
        <v>1905001</v>
      </c>
      <c r="C1324" s="7" t="s">
        <v>1466</v>
      </c>
      <c r="D1324" s="7" t="s">
        <v>1467</v>
      </c>
    </row>
    <row r="1325" spans="1:4" ht="18" x14ac:dyDescent="0.2">
      <c r="A1325" s="6" t="str">
        <f t="shared" si="18"/>
        <v>A1905001087</v>
      </c>
      <c r="B1325" s="6">
        <v>1905001</v>
      </c>
      <c r="C1325" s="7" t="s">
        <v>1468</v>
      </c>
      <c r="D1325" s="7" t="s">
        <v>1469</v>
      </c>
    </row>
    <row r="1326" spans="1:4" ht="18" x14ac:dyDescent="0.2">
      <c r="A1326" s="6" t="str">
        <f t="shared" si="18"/>
        <v>A1905001088</v>
      </c>
      <c r="B1326" s="6">
        <v>1905001</v>
      </c>
      <c r="C1326" s="7" t="s">
        <v>1470</v>
      </c>
      <c r="D1326" s="7" t="s">
        <v>1471</v>
      </c>
    </row>
    <row r="1327" spans="1:4" ht="18" x14ac:dyDescent="0.2">
      <c r="A1327" s="6" t="str">
        <f t="shared" si="18"/>
        <v>A1905001089</v>
      </c>
      <c r="B1327" s="6">
        <v>1905001</v>
      </c>
      <c r="C1327" s="7" t="s">
        <v>1472</v>
      </c>
      <c r="D1327" s="7" t="s">
        <v>1473</v>
      </c>
    </row>
    <row r="1328" spans="1:4" ht="18" x14ac:dyDescent="0.2">
      <c r="A1328" s="6" t="str">
        <f t="shared" si="18"/>
        <v>A1905001090</v>
      </c>
      <c r="B1328" s="6">
        <v>1905001</v>
      </c>
      <c r="C1328" s="7" t="s">
        <v>1474</v>
      </c>
      <c r="D1328" s="7" t="s">
        <v>1475</v>
      </c>
    </row>
    <row r="1329" spans="1:4" ht="18" x14ac:dyDescent="0.2">
      <c r="A1329" s="6" t="str">
        <f t="shared" si="18"/>
        <v>A1905001091</v>
      </c>
      <c r="B1329" s="6">
        <v>1905001</v>
      </c>
      <c r="C1329" s="7" t="s">
        <v>1476</v>
      </c>
      <c r="D1329" s="7" t="s">
        <v>1477</v>
      </c>
    </row>
    <row r="1330" spans="1:4" ht="18" x14ac:dyDescent="0.2">
      <c r="A1330" s="6" t="str">
        <f t="shared" si="18"/>
        <v>A1905001092</v>
      </c>
      <c r="B1330" s="6">
        <v>1905001</v>
      </c>
      <c r="C1330" s="7" t="s">
        <v>1478</v>
      </c>
      <c r="D1330" s="7" t="s">
        <v>1479</v>
      </c>
    </row>
    <row r="1331" spans="1:4" ht="18" x14ac:dyDescent="0.2">
      <c r="A1331" s="6" t="str">
        <f t="shared" si="18"/>
        <v>A1905001093</v>
      </c>
      <c r="B1331" s="6">
        <v>1905001</v>
      </c>
      <c r="C1331" s="7" t="s">
        <v>1480</v>
      </c>
      <c r="D1331" s="7" t="s">
        <v>1481</v>
      </c>
    </row>
    <row r="1332" spans="1:4" ht="18" x14ac:dyDescent="0.2">
      <c r="A1332" s="6" t="str">
        <f t="shared" si="18"/>
        <v>A1905001094</v>
      </c>
      <c r="B1332" s="6">
        <v>1905001</v>
      </c>
      <c r="C1332" s="7" t="s">
        <v>1482</v>
      </c>
      <c r="D1332" s="7" t="s">
        <v>1483</v>
      </c>
    </row>
    <row r="1333" spans="1:4" ht="18" x14ac:dyDescent="0.2">
      <c r="A1333" s="6" t="str">
        <f t="shared" si="18"/>
        <v>A1905001095</v>
      </c>
      <c r="B1333" s="6">
        <v>1905001</v>
      </c>
      <c r="C1333" s="7" t="s">
        <v>1484</v>
      </c>
      <c r="D1333" s="7" t="s">
        <v>1485</v>
      </c>
    </row>
    <row r="1334" spans="1:4" ht="18" x14ac:dyDescent="0.2">
      <c r="A1334" s="6" t="str">
        <f t="shared" si="18"/>
        <v>A1905001096</v>
      </c>
      <c r="B1334" s="6">
        <v>1905001</v>
      </c>
      <c r="C1334" s="7" t="s">
        <v>1486</v>
      </c>
      <c r="D1334" s="7" t="s">
        <v>1487</v>
      </c>
    </row>
    <row r="1335" spans="1:4" ht="18" x14ac:dyDescent="0.2">
      <c r="A1335" s="6" t="str">
        <f t="shared" si="18"/>
        <v>A1905001097</v>
      </c>
      <c r="B1335" s="6">
        <v>1905001</v>
      </c>
      <c r="C1335" s="7" t="s">
        <v>1488</v>
      </c>
      <c r="D1335" s="7" t="s">
        <v>1489</v>
      </c>
    </row>
    <row r="1336" spans="1:4" ht="18" x14ac:dyDescent="0.2">
      <c r="A1336" s="6" t="str">
        <f t="shared" si="18"/>
        <v>A1905001098</v>
      </c>
      <c r="B1336" s="6">
        <v>1905001</v>
      </c>
      <c r="C1336" s="7" t="s">
        <v>1490</v>
      </c>
      <c r="D1336" s="7" t="s">
        <v>1491</v>
      </c>
    </row>
    <row r="1337" spans="1:4" ht="18" x14ac:dyDescent="0.2">
      <c r="A1337" s="6" t="str">
        <f t="shared" si="18"/>
        <v>A1905001099</v>
      </c>
      <c r="B1337" s="6">
        <v>1905001</v>
      </c>
      <c r="C1337" s="7" t="s">
        <v>1492</v>
      </c>
      <c r="D1337" s="7" t="s">
        <v>1493</v>
      </c>
    </row>
    <row r="1338" spans="1:4" ht="18" x14ac:dyDescent="0.2">
      <c r="A1338" s="6" t="str">
        <f t="shared" si="18"/>
        <v>A1905001100</v>
      </c>
      <c r="B1338" s="6">
        <v>1905001</v>
      </c>
      <c r="C1338" s="7" t="s">
        <v>1494</v>
      </c>
      <c r="D1338" s="7" t="s">
        <v>1495</v>
      </c>
    </row>
    <row r="1339" spans="1:4" ht="18" x14ac:dyDescent="0.2">
      <c r="A1339" s="6" t="str">
        <f t="shared" si="18"/>
        <v>A1905001101</v>
      </c>
      <c r="B1339" s="6">
        <v>1905001</v>
      </c>
      <c r="C1339" s="7" t="s">
        <v>1496</v>
      </c>
      <c r="D1339" s="7" t="s">
        <v>1497</v>
      </c>
    </row>
    <row r="1340" spans="1:4" ht="18" x14ac:dyDescent="0.2">
      <c r="A1340" s="6" t="str">
        <f t="shared" si="18"/>
        <v>A1905001102</v>
      </c>
      <c r="B1340" s="6">
        <v>1905001</v>
      </c>
      <c r="C1340" s="7" t="s">
        <v>1498</v>
      </c>
      <c r="D1340" s="7" t="s">
        <v>1499</v>
      </c>
    </row>
    <row r="1341" spans="1:4" ht="18" x14ac:dyDescent="0.2">
      <c r="A1341" s="6" t="str">
        <f t="shared" si="18"/>
        <v>A1905001103</v>
      </c>
      <c r="B1341" s="6">
        <v>1905001</v>
      </c>
      <c r="C1341" s="7" t="s">
        <v>1500</v>
      </c>
      <c r="D1341" s="7" t="s">
        <v>1501</v>
      </c>
    </row>
    <row r="1342" spans="1:4" ht="18" x14ac:dyDescent="0.2">
      <c r="A1342" s="6" t="str">
        <f t="shared" si="18"/>
        <v>A1905001104</v>
      </c>
      <c r="B1342" s="6">
        <v>1905001</v>
      </c>
      <c r="C1342" s="7" t="s">
        <v>1502</v>
      </c>
      <c r="D1342" s="7" t="s">
        <v>1503</v>
      </c>
    </row>
    <row r="1343" spans="1:4" ht="18" x14ac:dyDescent="0.2">
      <c r="A1343" s="6" t="str">
        <f t="shared" si="18"/>
        <v>A1905001105</v>
      </c>
      <c r="B1343" s="6">
        <v>1905001</v>
      </c>
      <c r="C1343" s="7" t="s">
        <v>1504</v>
      </c>
      <c r="D1343" s="7" t="s">
        <v>1505</v>
      </c>
    </row>
    <row r="1344" spans="1:4" ht="18" x14ac:dyDescent="0.2">
      <c r="A1344" s="6" t="str">
        <f t="shared" si="18"/>
        <v>A1905001107</v>
      </c>
      <c r="B1344" s="6">
        <v>1905001</v>
      </c>
      <c r="C1344" s="7" t="s">
        <v>1506</v>
      </c>
      <c r="D1344" s="7" t="s">
        <v>1507</v>
      </c>
    </row>
    <row r="1345" spans="1:4" ht="18" x14ac:dyDescent="0.2">
      <c r="A1345" s="6" t="str">
        <f t="shared" si="18"/>
        <v>A1905001108</v>
      </c>
      <c r="B1345" s="6">
        <v>1905001</v>
      </c>
      <c r="C1345" s="7" t="s">
        <v>1508</v>
      </c>
      <c r="D1345" s="7" t="s">
        <v>1509</v>
      </c>
    </row>
    <row r="1346" spans="1:4" ht="18" x14ac:dyDescent="0.2">
      <c r="A1346" s="6" t="str">
        <f t="shared" si="18"/>
        <v>A1905001110</v>
      </c>
      <c r="B1346" s="6">
        <v>1905001</v>
      </c>
      <c r="C1346" s="7" t="s">
        <v>1511</v>
      </c>
      <c r="D1346" s="7" t="s">
        <v>1512</v>
      </c>
    </row>
    <row r="1347" spans="1:4" ht="18" x14ac:dyDescent="0.2">
      <c r="A1347" s="6" t="str">
        <f t="shared" si="18"/>
        <v>A1905001111</v>
      </c>
      <c r="B1347" s="6">
        <v>1905001</v>
      </c>
      <c r="C1347" s="7" t="s">
        <v>1513</v>
      </c>
      <c r="D1347" s="7" t="s">
        <v>1514</v>
      </c>
    </row>
    <row r="1348" spans="1:4" ht="18" x14ac:dyDescent="0.2">
      <c r="A1348" s="6" t="str">
        <f t="shared" si="18"/>
        <v>A1905001112</v>
      </c>
      <c r="B1348" s="6">
        <v>1905001</v>
      </c>
      <c r="C1348" s="7" t="s">
        <v>1515</v>
      </c>
      <c r="D1348" s="7" t="s">
        <v>1516</v>
      </c>
    </row>
    <row r="1349" spans="1:4" ht="18" x14ac:dyDescent="0.2">
      <c r="A1349" s="6" t="str">
        <f t="shared" si="18"/>
        <v>A1905001113</v>
      </c>
      <c r="B1349" s="6">
        <v>1905001</v>
      </c>
      <c r="C1349" s="7" t="s">
        <v>1517</v>
      </c>
      <c r="D1349" s="7" t="s">
        <v>1518</v>
      </c>
    </row>
    <row r="1350" spans="1:4" ht="18" x14ac:dyDescent="0.2">
      <c r="A1350" s="6" t="str">
        <f t="shared" si="18"/>
        <v>A1905001114</v>
      </c>
      <c r="B1350" s="6">
        <v>1905001</v>
      </c>
      <c r="C1350" s="7" t="s">
        <v>1519</v>
      </c>
      <c r="D1350" s="7" t="s">
        <v>1520</v>
      </c>
    </row>
    <row r="1351" spans="1:4" ht="18" x14ac:dyDescent="0.2">
      <c r="A1351" s="6" t="str">
        <f t="shared" si="18"/>
        <v>A1905001115</v>
      </c>
      <c r="B1351" s="6">
        <v>1905001</v>
      </c>
      <c r="C1351" s="7" t="s">
        <v>1521</v>
      </c>
      <c r="D1351" s="7" t="s">
        <v>1522</v>
      </c>
    </row>
    <row r="1352" spans="1:4" ht="18" x14ac:dyDescent="0.2">
      <c r="A1352" s="6" t="str">
        <f t="shared" si="18"/>
        <v>A1905001116</v>
      </c>
      <c r="B1352" s="6">
        <v>1905001</v>
      </c>
      <c r="C1352" s="7" t="s">
        <v>1523</v>
      </c>
      <c r="D1352" s="7" t="s">
        <v>1524</v>
      </c>
    </row>
    <row r="1353" spans="1:4" ht="18" x14ac:dyDescent="0.2">
      <c r="A1353" s="6" t="str">
        <f t="shared" si="18"/>
        <v>A1905001117</v>
      </c>
      <c r="B1353" s="6">
        <v>1905001</v>
      </c>
      <c r="C1353" s="7" t="s">
        <v>1525</v>
      </c>
      <c r="D1353" s="7" t="s">
        <v>1526</v>
      </c>
    </row>
    <row r="1354" spans="1:4" ht="18" x14ac:dyDescent="0.2">
      <c r="A1354" s="6" t="str">
        <f t="shared" si="18"/>
        <v>A1905001118</v>
      </c>
      <c r="B1354" s="6">
        <v>1905001</v>
      </c>
      <c r="C1354" s="7" t="s">
        <v>1527</v>
      </c>
      <c r="D1354" s="7" t="s">
        <v>1528</v>
      </c>
    </row>
    <row r="1355" spans="1:4" ht="18" x14ac:dyDescent="0.2">
      <c r="A1355" s="6" t="str">
        <f t="shared" si="18"/>
        <v>A1905001119</v>
      </c>
      <c r="B1355" s="6">
        <v>1905001</v>
      </c>
      <c r="C1355" s="7" t="s">
        <v>1529</v>
      </c>
      <c r="D1355" s="7" t="s">
        <v>1530</v>
      </c>
    </row>
    <row r="1356" spans="1:4" ht="18" x14ac:dyDescent="0.2">
      <c r="A1356" s="6" t="str">
        <f t="shared" si="18"/>
        <v>A1905001120</v>
      </c>
      <c r="B1356" s="6">
        <v>1905001</v>
      </c>
      <c r="C1356" s="7" t="s">
        <v>1531</v>
      </c>
      <c r="D1356" s="7" t="s">
        <v>1532</v>
      </c>
    </row>
    <row r="1357" spans="1:4" ht="18" x14ac:dyDescent="0.2">
      <c r="A1357" s="6" t="str">
        <f t="shared" si="18"/>
        <v>A1905001121</v>
      </c>
      <c r="B1357" s="6">
        <v>1905001</v>
      </c>
      <c r="C1357" s="7" t="s">
        <v>1533</v>
      </c>
      <c r="D1357" s="7" t="s">
        <v>1534</v>
      </c>
    </row>
    <row r="1358" spans="1:4" ht="18" x14ac:dyDescent="0.2">
      <c r="A1358" s="6" t="str">
        <f t="shared" si="18"/>
        <v>A1905001122</v>
      </c>
      <c r="B1358" s="6">
        <v>1905001</v>
      </c>
      <c r="C1358" s="7" t="s">
        <v>1535</v>
      </c>
      <c r="D1358" s="7" t="s">
        <v>1536</v>
      </c>
    </row>
    <row r="1359" spans="1:4" ht="18" x14ac:dyDescent="0.2">
      <c r="A1359" s="6" t="str">
        <f t="shared" si="18"/>
        <v>A1905001123</v>
      </c>
      <c r="B1359" s="6">
        <v>1905001</v>
      </c>
      <c r="C1359" s="7" t="s">
        <v>1537</v>
      </c>
      <c r="D1359" s="7" t="s">
        <v>1538</v>
      </c>
    </row>
    <row r="1360" spans="1:4" ht="18" x14ac:dyDescent="0.2">
      <c r="A1360" s="6" t="str">
        <f t="shared" si="18"/>
        <v>A1905001124</v>
      </c>
      <c r="B1360" s="6">
        <v>1905001</v>
      </c>
      <c r="C1360" s="7" t="s">
        <v>1539</v>
      </c>
      <c r="D1360" s="7" t="s">
        <v>1540</v>
      </c>
    </row>
    <row r="1361" spans="1:4" ht="18" x14ac:dyDescent="0.2">
      <c r="A1361" s="6" t="str">
        <f t="shared" si="18"/>
        <v>A1905001125</v>
      </c>
      <c r="B1361" s="6">
        <v>1905001</v>
      </c>
      <c r="C1361" s="7" t="s">
        <v>1541</v>
      </c>
      <c r="D1361" s="7" t="s">
        <v>1542</v>
      </c>
    </row>
    <row r="1362" spans="1:4" ht="18" x14ac:dyDescent="0.2">
      <c r="A1362" s="6" t="str">
        <f t="shared" si="18"/>
        <v>A1905001126</v>
      </c>
      <c r="B1362" s="6">
        <v>1905001</v>
      </c>
      <c r="C1362" s="7" t="s">
        <v>1543</v>
      </c>
      <c r="D1362" s="7" t="s">
        <v>1544</v>
      </c>
    </row>
    <row r="1363" spans="1:4" ht="18" x14ac:dyDescent="0.2">
      <c r="A1363" s="6" t="str">
        <f t="shared" ref="A1363:A1426" si="19">IF(C1363="","A"&amp;B1363,"A"&amp;B1363&amp;C1363)</f>
        <v>A1905001127</v>
      </c>
      <c r="B1363" s="6">
        <v>1905001</v>
      </c>
      <c r="C1363" s="7" t="s">
        <v>1545</v>
      </c>
      <c r="D1363" s="7" t="s">
        <v>1546</v>
      </c>
    </row>
    <row r="1364" spans="1:4" ht="18" x14ac:dyDescent="0.2">
      <c r="A1364" s="6" t="str">
        <f t="shared" si="19"/>
        <v>A1905001128</v>
      </c>
      <c r="B1364" s="6">
        <v>1905001</v>
      </c>
      <c r="C1364" s="7" t="s">
        <v>1547</v>
      </c>
      <c r="D1364" s="7" t="s">
        <v>1548</v>
      </c>
    </row>
    <row r="1365" spans="1:4" ht="18" x14ac:dyDescent="0.2">
      <c r="A1365" s="6" t="str">
        <f t="shared" si="19"/>
        <v>A1905001129</v>
      </c>
      <c r="B1365" s="6">
        <v>1905001</v>
      </c>
      <c r="C1365" s="7" t="s">
        <v>1549</v>
      </c>
      <c r="D1365" s="7" t="s">
        <v>1550</v>
      </c>
    </row>
    <row r="1366" spans="1:4" ht="18" x14ac:dyDescent="0.2">
      <c r="A1366" s="6" t="str">
        <f t="shared" si="19"/>
        <v>A1905001130</v>
      </c>
      <c r="B1366" s="6">
        <v>1905001</v>
      </c>
      <c r="C1366" s="7" t="s">
        <v>1551</v>
      </c>
      <c r="D1366" s="7" t="s">
        <v>1552</v>
      </c>
    </row>
    <row r="1367" spans="1:4" ht="18" x14ac:dyDescent="0.2">
      <c r="A1367" s="6" t="str">
        <f t="shared" si="19"/>
        <v>A1905001131</v>
      </c>
      <c r="B1367" s="6">
        <v>1905001</v>
      </c>
      <c r="C1367" s="7" t="s">
        <v>1553</v>
      </c>
      <c r="D1367" s="7" t="s">
        <v>1554</v>
      </c>
    </row>
    <row r="1368" spans="1:4" ht="18" x14ac:dyDescent="0.2">
      <c r="A1368" s="6" t="str">
        <f t="shared" si="19"/>
        <v>A1905001132</v>
      </c>
      <c r="B1368" s="6">
        <v>1905001</v>
      </c>
      <c r="C1368" s="7" t="s">
        <v>1555</v>
      </c>
      <c r="D1368" s="7" t="s">
        <v>1556</v>
      </c>
    </row>
    <row r="1369" spans="1:4" ht="18" x14ac:dyDescent="0.2">
      <c r="A1369" s="6" t="str">
        <f t="shared" si="19"/>
        <v>A1905001133</v>
      </c>
      <c r="B1369" s="6">
        <v>1905001</v>
      </c>
      <c r="C1369" s="7" t="s">
        <v>1557</v>
      </c>
      <c r="D1369" s="7" t="s">
        <v>1558</v>
      </c>
    </row>
    <row r="1370" spans="1:4" ht="18" x14ac:dyDescent="0.2">
      <c r="A1370" s="6" t="str">
        <f t="shared" si="19"/>
        <v>A1905001134</v>
      </c>
      <c r="B1370" s="6">
        <v>1905001</v>
      </c>
      <c r="C1370" s="7" t="s">
        <v>1559</v>
      </c>
      <c r="D1370" s="7" t="s">
        <v>1560</v>
      </c>
    </row>
    <row r="1371" spans="1:4" ht="18" x14ac:dyDescent="0.2">
      <c r="A1371" s="6" t="str">
        <f t="shared" si="19"/>
        <v>A1905001135</v>
      </c>
      <c r="B1371" s="6">
        <v>1905001</v>
      </c>
      <c r="C1371" s="7" t="s">
        <v>1561</v>
      </c>
      <c r="D1371" s="7" t="s">
        <v>1562</v>
      </c>
    </row>
    <row r="1372" spans="1:4" ht="18" x14ac:dyDescent="0.2">
      <c r="A1372" s="6" t="str">
        <f t="shared" si="19"/>
        <v>A1905001136</v>
      </c>
      <c r="B1372" s="6">
        <v>1905001</v>
      </c>
      <c r="C1372" s="7" t="s">
        <v>1563</v>
      </c>
      <c r="D1372" s="7" t="s">
        <v>1564</v>
      </c>
    </row>
    <row r="1373" spans="1:4" ht="18" x14ac:dyDescent="0.2">
      <c r="A1373" s="6" t="str">
        <f t="shared" si="19"/>
        <v>A1905001137</v>
      </c>
      <c r="B1373" s="6">
        <v>1905001</v>
      </c>
      <c r="C1373" s="7" t="s">
        <v>1565</v>
      </c>
      <c r="D1373" s="7" t="s">
        <v>1566</v>
      </c>
    </row>
    <row r="1374" spans="1:4" ht="18" x14ac:dyDescent="0.2">
      <c r="A1374" s="6" t="str">
        <f t="shared" si="19"/>
        <v>A1905001139</v>
      </c>
      <c r="B1374" s="6">
        <v>1905001</v>
      </c>
      <c r="C1374" s="7" t="s">
        <v>1567</v>
      </c>
      <c r="D1374" s="7" t="s">
        <v>1568</v>
      </c>
    </row>
    <row r="1375" spans="1:4" ht="18" x14ac:dyDescent="0.2">
      <c r="A1375" s="6" t="str">
        <f t="shared" si="19"/>
        <v>A1905001140</v>
      </c>
      <c r="B1375" s="6">
        <v>1905001</v>
      </c>
      <c r="C1375" s="7" t="s">
        <v>1569</v>
      </c>
      <c r="D1375" s="7" t="s">
        <v>1570</v>
      </c>
    </row>
    <row r="1376" spans="1:4" ht="18" x14ac:dyDescent="0.2">
      <c r="A1376" s="6" t="str">
        <f t="shared" si="19"/>
        <v>A1905001141</v>
      </c>
      <c r="B1376" s="6">
        <v>1905001</v>
      </c>
      <c r="C1376" s="7" t="s">
        <v>1571</v>
      </c>
      <c r="D1376" s="7" t="s">
        <v>1572</v>
      </c>
    </row>
    <row r="1377" spans="1:4" ht="18" x14ac:dyDescent="0.2">
      <c r="A1377" s="6" t="str">
        <f t="shared" si="19"/>
        <v>A1905001142</v>
      </c>
      <c r="B1377" s="6">
        <v>1905001</v>
      </c>
      <c r="C1377" s="7" t="s">
        <v>1573</v>
      </c>
      <c r="D1377" s="7" t="s">
        <v>1574</v>
      </c>
    </row>
    <row r="1378" spans="1:4" ht="18" x14ac:dyDescent="0.2">
      <c r="A1378" s="6" t="str">
        <f t="shared" si="19"/>
        <v>A1905001143</v>
      </c>
      <c r="B1378" s="6">
        <v>1905001</v>
      </c>
      <c r="C1378" s="7" t="s">
        <v>1575</v>
      </c>
      <c r="D1378" s="7" t="s">
        <v>1576</v>
      </c>
    </row>
    <row r="1379" spans="1:4" ht="18" x14ac:dyDescent="0.2">
      <c r="A1379" s="6" t="str">
        <f t="shared" si="19"/>
        <v>A1905001144</v>
      </c>
      <c r="B1379" s="6">
        <v>1905001</v>
      </c>
      <c r="C1379" s="7" t="s">
        <v>1577</v>
      </c>
      <c r="D1379" s="7" t="s">
        <v>1578</v>
      </c>
    </row>
    <row r="1380" spans="1:4" ht="18" x14ac:dyDescent="0.2">
      <c r="A1380" s="6" t="str">
        <f t="shared" si="19"/>
        <v>A1905001145</v>
      </c>
      <c r="B1380" s="6">
        <v>1905001</v>
      </c>
      <c r="C1380" s="7" t="s">
        <v>1579</v>
      </c>
      <c r="D1380" s="7" t="s">
        <v>1580</v>
      </c>
    </row>
    <row r="1381" spans="1:4" ht="18" x14ac:dyDescent="0.2">
      <c r="A1381" s="6" t="str">
        <f t="shared" si="19"/>
        <v>A1905001146</v>
      </c>
      <c r="B1381" s="6">
        <v>1905001</v>
      </c>
      <c r="C1381" s="7" t="s">
        <v>1581</v>
      </c>
      <c r="D1381" s="7" t="s">
        <v>1582</v>
      </c>
    </row>
    <row r="1382" spans="1:4" ht="18" x14ac:dyDescent="0.2">
      <c r="A1382" s="6" t="str">
        <f t="shared" si="19"/>
        <v>A1905001147</v>
      </c>
      <c r="B1382" s="6">
        <v>1905001</v>
      </c>
      <c r="C1382" s="7" t="s">
        <v>1583</v>
      </c>
      <c r="D1382" s="7" t="s">
        <v>1584</v>
      </c>
    </row>
    <row r="1383" spans="1:4" ht="18" x14ac:dyDescent="0.2">
      <c r="A1383" s="6" t="str">
        <f t="shared" si="19"/>
        <v>A1905001148</v>
      </c>
      <c r="B1383" s="6">
        <v>1905001</v>
      </c>
      <c r="C1383" s="7" t="s">
        <v>1585</v>
      </c>
      <c r="D1383" s="7" t="s">
        <v>1586</v>
      </c>
    </row>
    <row r="1384" spans="1:4" ht="18" x14ac:dyDescent="0.2">
      <c r="A1384" s="6" t="str">
        <f t="shared" si="19"/>
        <v>A1905001149</v>
      </c>
      <c r="B1384" s="6">
        <v>1905001</v>
      </c>
      <c r="C1384" s="7" t="s">
        <v>3284</v>
      </c>
      <c r="D1384" s="7" t="s">
        <v>3285</v>
      </c>
    </row>
    <row r="1385" spans="1:4" ht="18" x14ac:dyDescent="0.2">
      <c r="A1385" s="6" t="str">
        <f t="shared" si="19"/>
        <v>A1905002</v>
      </c>
      <c r="B1385" s="6">
        <v>1905002</v>
      </c>
      <c r="C1385" s="7"/>
      <c r="D1385" s="7" t="s">
        <v>1587</v>
      </c>
    </row>
    <row r="1386" spans="1:4" ht="18" x14ac:dyDescent="0.2">
      <c r="A1386" s="6" t="str">
        <f t="shared" si="19"/>
        <v>A1905002112</v>
      </c>
      <c r="B1386" s="6">
        <v>1905002</v>
      </c>
      <c r="C1386" s="7" t="s">
        <v>1515</v>
      </c>
      <c r="D1386" s="7" t="s">
        <v>1588</v>
      </c>
    </row>
    <row r="1387" spans="1:4" ht="18" x14ac:dyDescent="0.2">
      <c r="A1387" s="6" t="str">
        <f t="shared" si="19"/>
        <v>A1905002001</v>
      </c>
      <c r="B1387" s="6">
        <v>1905002</v>
      </c>
      <c r="C1387" s="7" t="s">
        <v>176</v>
      </c>
      <c r="D1387" s="7" t="s">
        <v>827</v>
      </c>
    </row>
    <row r="1388" spans="1:4" ht="18" x14ac:dyDescent="0.2">
      <c r="A1388" s="6" t="str">
        <f t="shared" si="19"/>
        <v>A1905002115</v>
      </c>
      <c r="B1388" s="6">
        <v>1905002</v>
      </c>
      <c r="C1388" s="7" t="s">
        <v>1521</v>
      </c>
      <c r="D1388" s="7" t="s">
        <v>1589</v>
      </c>
    </row>
    <row r="1389" spans="1:4" ht="18" x14ac:dyDescent="0.2">
      <c r="A1389" s="6" t="str">
        <f t="shared" si="19"/>
        <v>A1905002155</v>
      </c>
      <c r="B1389" s="6">
        <v>1905002</v>
      </c>
      <c r="C1389" s="7" t="s">
        <v>1590</v>
      </c>
      <c r="D1389" s="7" t="s">
        <v>1591</v>
      </c>
    </row>
    <row r="1390" spans="1:4" ht="18" x14ac:dyDescent="0.2">
      <c r="A1390" s="6" t="str">
        <f t="shared" si="19"/>
        <v>A1905002114</v>
      </c>
      <c r="B1390" s="6">
        <v>1905002</v>
      </c>
      <c r="C1390" s="7" t="s">
        <v>1519</v>
      </c>
      <c r="D1390" s="7" t="s">
        <v>1592</v>
      </c>
    </row>
    <row r="1391" spans="1:4" ht="18" x14ac:dyDescent="0.2">
      <c r="A1391" s="6" t="str">
        <f t="shared" si="19"/>
        <v>A1905002154</v>
      </c>
      <c r="B1391" s="6">
        <v>1905002</v>
      </c>
      <c r="C1391" s="7" t="s">
        <v>1593</v>
      </c>
      <c r="D1391" s="7" t="s">
        <v>1594</v>
      </c>
    </row>
    <row r="1392" spans="1:4" ht="18" x14ac:dyDescent="0.2">
      <c r="A1392" s="6" t="str">
        <f t="shared" si="19"/>
        <v>A1905002120</v>
      </c>
      <c r="B1392" s="6">
        <v>1905002</v>
      </c>
      <c r="C1392" s="7" t="s">
        <v>1531</v>
      </c>
      <c r="D1392" s="7" t="s">
        <v>1595</v>
      </c>
    </row>
    <row r="1393" spans="1:4" ht="18" x14ac:dyDescent="0.2">
      <c r="A1393" s="6" t="str">
        <f t="shared" si="19"/>
        <v>A1905002116</v>
      </c>
      <c r="B1393" s="6">
        <v>1905002</v>
      </c>
      <c r="C1393" s="7" t="s">
        <v>1523</v>
      </c>
      <c r="D1393" s="7" t="s">
        <v>1596</v>
      </c>
    </row>
    <row r="1394" spans="1:4" ht="18" x14ac:dyDescent="0.2">
      <c r="A1394" s="6" t="str">
        <f t="shared" si="19"/>
        <v>A1905002113</v>
      </c>
      <c r="B1394" s="6">
        <v>1905002</v>
      </c>
      <c r="C1394" s="7" t="s">
        <v>1517</v>
      </c>
      <c r="D1394" s="7" t="s">
        <v>905</v>
      </c>
    </row>
    <row r="1395" spans="1:4" ht="18" x14ac:dyDescent="0.2">
      <c r="A1395" s="6" t="str">
        <f t="shared" si="19"/>
        <v>A1905002118</v>
      </c>
      <c r="B1395" s="6">
        <v>1905002</v>
      </c>
      <c r="C1395" s="7" t="s">
        <v>1527</v>
      </c>
      <c r="D1395" s="7" t="s">
        <v>1597</v>
      </c>
    </row>
    <row r="1396" spans="1:4" ht="18" x14ac:dyDescent="0.2">
      <c r="A1396" s="6" t="str">
        <f t="shared" si="19"/>
        <v>A1905002102</v>
      </c>
      <c r="B1396" s="6">
        <v>1905002</v>
      </c>
      <c r="C1396" s="7" t="s">
        <v>1498</v>
      </c>
      <c r="D1396" s="7" t="s">
        <v>1598</v>
      </c>
    </row>
    <row r="1397" spans="1:4" ht="18" x14ac:dyDescent="0.2">
      <c r="A1397" s="6" t="str">
        <f t="shared" si="19"/>
        <v>A1905002117</v>
      </c>
      <c r="B1397" s="6">
        <v>1905002</v>
      </c>
      <c r="C1397" s="7" t="s">
        <v>1525</v>
      </c>
      <c r="D1397" s="7" t="s">
        <v>1599</v>
      </c>
    </row>
    <row r="1398" spans="1:4" ht="18" x14ac:dyDescent="0.2">
      <c r="A1398" s="6" t="str">
        <f t="shared" si="19"/>
        <v>A1905002107</v>
      </c>
      <c r="B1398" s="6">
        <v>1905002</v>
      </c>
      <c r="C1398" s="7" t="s">
        <v>1506</v>
      </c>
      <c r="D1398" s="7" t="s">
        <v>1600</v>
      </c>
    </row>
    <row r="1399" spans="1:4" ht="18" x14ac:dyDescent="0.2">
      <c r="A1399" s="6" t="str">
        <f t="shared" si="19"/>
        <v>A1905002108</v>
      </c>
      <c r="B1399" s="6">
        <v>1905002</v>
      </c>
      <c r="C1399" s="7" t="s">
        <v>1508</v>
      </c>
      <c r="D1399" s="7" t="s">
        <v>1601</v>
      </c>
    </row>
    <row r="1400" spans="1:4" ht="18" x14ac:dyDescent="0.2">
      <c r="A1400" s="6" t="str">
        <f t="shared" si="19"/>
        <v>A1905002101</v>
      </c>
      <c r="B1400" s="6">
        <v>1905002</v>
      </c>
      <c r="C1400" s="7" t="s">
        <v>1496</v>
      </c>
      <c r="D1400" s="7" t="s">
        <v>1602</v>
      </c>
    </row>
    <row r="1401" spans="1:4" ht="18" x14ac:dyDescent="0.2">
      <c r="A1401" s="6" t="str">
        <f t="shared" si="19"/>
        <v>A1905002111</v>
      </c>
      <c r="B1401" s="6">
        <v>1905002</v>
      </c>
      <c r="C1401" s="7" t="s">
        <v>1513</v>
      </c>
      <c r="D1401" s="7" t="s">
        <v>1603</v>
      </c>
    </row>
    <row r="1402" spans="1:4" ht="18" x14ac:dyDescent="0.2">
      <c r="A1402" s="6" t="str">
        <f t="shared" si="19"/>
        <v>A1905002119</v>
      </c>
      <c r="B1402" s="6">
        <v>1905002</v>
      </c>
      <c r="C1402" s="7" t="s">
        <v>1529</v>
      </c>
      <c r="D1402" s="7" t="s">
        <v>1604</v>
      </c>
    </row>
    <row r="1403" spans="1:4" ht="18" x14ac:dyDescent="0.2">
      <c r="A1403" s="6" t="str">
        <f t="shared" si="19"/>
        <v>A1905002152</v>
      </c>
      <c r="B1403" s="6">
        <v>1905002</v>
      </c>
      <c r="C1403" s="7" t="s">
        <v>1605</v>
      </c>
      <c r="D1403" s="7" t="s">
        <v>1606</v>
      </c>
    </row>
    <row r="1404" spans="1:4" ht="18" x14ac:dyDescent="0.2">
      <c r="A1404" s="6" t="str">
        <f t="shared" si="19"/>
        <v>A1905002109</v>
      </c>
      <c r="B1404" s="6">
        <v>1905002</v>
      </c>
      <c r="C1404" s="7" t="s">
        <v>1510</v>
      </c>
      <c r="D1404" s="7" t="s">
        <v>1607</v>
      </c>
    </row>
    <row r="1405" spans="1:4" ht="18" x14ac:dyDescent="0.2">
      <c r="A1405" s="6" t="str">
        <f t="shared" si="19"/>
        <v>A1905002106</v>
      </c>
      <c r="B1405" s="6">
        <v>1905002</v>
      </c>
      <c r="C1405" s="7" t="s">
        <v>1608</v>
      </c>
      <c r="D1405" s="7" t="s">
        <v>1609</v>
      </c>
    </row>
    <row r="1406" spans="1:4" ht="18" x14ac:dyDescent="0.2">
      <c r="A1406" s="6" t="str">
        <f t="shared" si="19"/>
        <v>A1905002103</v>
      </c>
      <c r="B1406" s="6">
        <v>1905002</v>
      </c>
      <c r="C1406" s="7" t="s">
        <v>1500</v>
      </c>
      <c r="D1406" s="7" t="s">
        <v>1610</v>
      </c>
    </row>
    <row r="1407" spans="1:4" ht="18" x14ac:dyDescent="0.2">
      <c r="A1407" s="6" t="str">
        <f t="shared" si="19"/>
        <v>A1905002123</v>
      </c>
      <c r="B1407" s="6">
        <v>1905002</v>
      </c>
      <c r="C1407" s="7" t="s">
        <v>1537</v>
      </c>
      <c r="D1407" s="7" t="s">
        <v>1611</v>
      </c>
    </row>
    <row r="1408" spans="1:4" ht="18" x14ac:dyDescent="0.2">
      <c r="A1408" s="6" t="str">
        <f t="shared" si="19"/>
        <v>A1905002105</v>
      </c>
      <c r="B1408" s="6">
        <v>1905002</v>
      </c>
      <c r="C1408" s="7" t="s">
        <v>1504</v>
      </c>
      <c r="D1408" s="7" t="s">
        <v>1612</v>
      </c>
    </row>
    <row r="1409" spans="1:4" ht="18" x14ac:dyDescent="0.2">
      <c r="A1409" s="6" t="str">
        <f t="shared" si="19"/>
        <v>A1905002104</v>
      </c>
      <c r="B1409" s="6">
        <v>1905002</v>
      </c>
      <c r="C1409" s="7" t="s">
        <v>1502</v>
      </c>
      <c r="D1409" s="7" t="s">
        <v>1613</v>
      </c>
    </row>
    <row r="1410" spans="1:4" ht="18" x14ac:dyDescent="0.2">
      <c r="A1410" s="6" t="str">
        <f t="shared" si="19"/>
        <v>A1905002153</v>
      </c>
      <c r="B1410" s="6">
        <v>1905002</v>
      </c>
      <c r="C1410" s="7" t="s">
        <v>1614</v>
      </c>
      <c r="D1410" s="7" t="s">
        <v>1615</v>
      </c>
    </row>
    <row r="1411" spans="1:4" ht="18" x14ac:dyDescent="0.2">
      <c r="A1411" s="6" t="str">
        <f t="shared" si="19"/>
        <v>A1905002121</v>
      </c>
      <c r="B1411" s="6">
        <v>1905002</v>
      </c>
      <c r="C1411" s="7" t="s">
        <v>1533</v>
      </c>
      <c r="D1411" s="7" t="s">
        <v>1616</v>
      </c>
    </row>
    <row r="1412" spans="1:4" ht="18" x14ac:dyDescent="0.2">
      <c r="A1412" s="6" t="str">
        <f t="shared" si="19"/>
        <v>A1905002110</v>
      </c>
      <c r="B1412" s="6">
        <v>1905002</v>
      </c>
      <c r="C1412" s="7" t="s">
        <v>1511</v>
      </c>
      <c r="D1412" s="7" t="s">
        <v>1617</v>
      </c>
    </row>
    <row r="1413" spans="1:4" ht="18" x14ac:dyDescent="0.2">
      <c r="A1413" s="6" t="str">
        <f t="shared" si="19"/>
        <v>A1905002122</v>
      </c>
      <c r="B1413" s="6">
        <v>1905002</v>
      </c>
      <c r="C1413" s="7" t="s">
        <v>1535</v>
      </c>
      <c r="D1413" s="7" t="s">
        <v>1618</v>
      </c>
    </row>
    <row r="1414" spans="1:4" ht="18" x14ac:dyDescent="0.2">
      <c r="A1414" s="6" t="str">
        <f t="shared" si="19"/>
        <v>A1905002151</v>
      </c>
      <c r="B1414" s="6">
        <v>1905002</v>
      </c>
      <c r="C1414" s="7" t="s">
        <v>1619</v>
      </c>
      <c r="D1414" s="7" t="s">
        <v>1620</v>
      </c>
    </row>
    <row r="1415" spans="1:4" ht="18" x14ac:dyDescent="0.2">
      <c r="A1415" s="6" t="str">
        <f t="shared" si="19"/>
        <v>A1905003</v>
      </c>
      <c r="B1415" s="6">
        <v>1905003</v>
      </c>
      <c r="C1415" s="7"/>
      <c r="D1415" s="7" t="s">
        <v>1621</v>
      </c>
    </row>
    <row r="1416" spans="1:4" ht="18" x14ac:dyDescent="0.2">
      <c r="A1416" s="6" t="str">
        <f t="shared" si="19"/>
        <v>A1905003024</v>
      </c>
      <c r="B1416" s="6">
        <v>1905003</v>
      </c>
      <c r="C1416" s="7" t="s">
        <v>490</v>
      </c>
      <c r="D1416" s="7" t="s">
        <v>1622</v>
      </c>
    </row>
    <row r="1417" spans="1:4" ht="18" x14ac:dyDescent="0.2">
      <c r="A1417" s="6" t="str">
        <f t="shared" si="19"/>
        <v>A1905003027</v>
      </c>
      <c r="B1417" s="6">
        <v>1905003</v>
      </c>
      <c r="C1417" s="7" t="s">
        <v>554</v>
      </c>
      <c r="D1417" s="7" t="s">
        <v>1623</v>
      </c>
    </row>
    <row r="1418" spans="1:4" ht="18" x14ac:dyDescent="0.2">
      <c r="A1418" s="6" t="str">
        <f t="shared" si="19"/>
        <v>A1905003007</v>
      </c>
      <c r="B1418" s="6">
        <v>1905003</v>
      </c>
      <c r="C1418" s="7" t="s">
        <v>187</v>
      </c>
      <c r="D1418" s="7" t="s">
        <v>1624</v>
      </c>
    </row>
    <row r="1419" spans="1:4" ht="18" x14ac:dyDescent="0.2">
      <c r="A1419" s="6" t="str">
        <f t="shared" si="19"/>
        <v>A1905003026</v>
      </c>
      <c r="B1419" s="6">
        <v>1905003</v>
      </c>
      <c r="C1419" s="7" t="s">
        <v>494</v>
      </c>
      <c r="D1419" s="7" t="s">
        <v>1625</v>
      </c>
    </row>
    <row r="1420" spans="1:4" ht="18" x14ac:dyDescent="0.2">
      <c r="A1420" s="6" t="str">
        <f t="shared" si="19"/>
        <v>A1905003009</v>
      </c>
      <c r="B1420" s="6">
        <v>1905003</v>
      </c>
      <c r="C1420" s="7" t="s">
        <v>200</v>
      </c>
      <c r="D1420" s="7" t="s">
        <v>1626</v>
      </c>
    </row>
    <row r="1421" spans="1:4" ht="18" x14ac:dyDescent="0.2">
      <c r="A1421" s="6" t="str">
        <f t="shared" si="19"/>
        <v>A1905003032</v>
      </c>
      <c r="B1421" s="6">
        <v>1905003</v>
      </c>
      <c r="C1421" s="7" t="s">
        <v>497</v>
      </c>
      <c r="D1421" s="7" t="s">
        <v>1627</v>
      </c>
    </row>
    <row r="1422" spans="1:4" ht="18" x14ac:dyDescent="0.2">
      <c r="A1422" s="6" t="str">
        <f t="shared" si="19"/>
        <v>A1905003013</v>
      </c>
      <c r="B1422" s="6">
        <v>1905003</v>
      </c>
      <c r="C1422" s="7" t="s">
        <v>476</v>
      </c>
      <c r="D1422" s="7" t="s">
        <v>1628</v>
      </c>
    </row>
    <row r="1423" spans="1:4" ht="18" x14ac:dyDescent="0.2">
      <c r="A1423" s="6" t="str">
        <f t="shared" si="19"/>
        <v>A1905003044</v>
      </c>
      <c r="B1423" s="6">
        <v>1905003</v>
      </c>
      <c r="C1423" s="7" t="s">
        <v>513</v>
      </c>
      <c r="D1423" s="7" t="s">
        <v>1629</v>
      </c>
    </row>
    <row r="1424" spans="1:4" ht="18" x14ac:dyDescent="0.2">
      <c r="A1424" s="6" t="str">
        <f t="shared" si="19"/>
        <v>A1905003019</v>
      </c>
      <c r="B1424" s="6">
        <v>1905003</v>
      </c>
      <c r="C1424" s="7" t="s">
        <v>481</v>
      </c>
      <c r="D1424" s="7" t="s">
        <v>1630</v>
      </c>
    </row>
    <row r="1425" spans="1:4" ht="18" x14ac:dyDescent="0.2">
      <c r="A1425" s="6" t="str">
        <f t="shared" si="19"/>
        <v>A1905003005</v>
      </c>
      <c r="B1425" s="6">
        <v>1905003</v>
      </c>
      <c r="C1425" s="7" t="s">
        <v>183</v>
      </c>
      <c r="D1425" s="7" t="s">
        <v>1631</v>
      </c>
    </row>
    <row r="1426" spans="1:4" ht="18" x14ac:dyDescent="0.2">
      <c r="A1426" s="6" t="str">
        <f t="shared" si="19"/>
        <v>A1905003045</v>
      </c>
      <c r="B1426" s="6">
        <v>1905003</v>
      </c>
      <c r="C1426" s="7" t="s">
        <v>515</v>
      </c>
      <c r="D1426" s="7" t="s">
        <v>1632</v>
      </c>
    </row>
    <row r="1427" spans="1:4" ht="18" x14ac:dyDescent="0.2">
      <c r="A1427" s="6" t="str">
        <f t="shared" ref="A1427:A1490" si="20">IF(C1427="","A"&amp;B1427,"A"&amp;B1427&amp;C1427)</f>
        <v>A1905003002</v>
      </c>
      <c r="B1427" s="6">
        <v>1905003</v>
      </c>
      <c r="C1427" s="7" t="s">
        <v>177</v>
      </c>
      <c r="D1427" s="7" t="s">
        <v>1633</v>
      </c>
    </row>
    <row r="1428" spans="1:4" ht="18" x14ac:dyDescent="0.2">
      <c r="A1428" s="6" t="str">
        <f t="shared" si="20"/>
        <v>A1905003003</v>
      </c>
      <c r="B1428" s="6">
        <v>1905003</v>
      </c>
      <c r="C1428" s="7" t="s">
        <v>179</v>
      </c>
      <c r="D1428" s="7" t="s">
        <v>1634</v>
      </c>
    </row>
    <row r="1429" spans="1:4" ht="18" x14ac:dyDescent="0.2">
      <c r="A1429" s="6" t="str">
        <f t="shared" si="20"/>
        <v>A1905003041</v>
      </c>
      <c r="B1429" s="6">
        <v>1905003</v>
      </c>
      <c r="C1429" s="7" t="s">
        <v>509</v>
      </c>
      <c r="D1429" s="7" t="s">
        <v>1635</v>
      </c>
    </row>
    <row r="1430" spans="1:4" ht="18" x14ac:dyDescent="0.2">
      <c r="A1430" s="6" t="str">
        <f t="shared" si="20"/>
        <v>A1905003011</v>
      </c>
      <c r="B1430" s="6">
        <v>1905003</v>
      </c>
      <c r="C1430" s="7" t="s">
        <v>204</v>
      </c>
      <c r="D1430" s="7" t="s">
        <v>1636</v>
      </c>
    </row>
    <row r="1431" spans="1:4" ht="18" x14ac:dyDescent="0.2">
      <c r="A1431" s="6" t="str">
        <f t="shared" si="20"/>
        <v>A1905003029</v>
      </c>
      <c r="B1431" s="6">
        <v>1905003</v>
      </c>
      <c r="C1431" s="7" t="s">
        <v>496</v>
      </c>
      <c r="D1431" s="7" t="s">
        <v>1637</v>
      </c>
    </row>
    <row r="1432" spans="1:4" ht="18" x14ac:dyDescent="0.2">
      <c r="A1432" s="6" t="str">
        <f t="shared" si="20"/>
        <v>A1905003014</v>
      </c>
      <c r="B1432" s="6">
        <v>1905003</v>
      </c>
      <c r="C1432" s="7" t="s">
        <v>467</v>
      </c>
      <c r="D1432" s="7" t="s">
        <v>1638</v>
      </c>
    </row>
    <row r="1433" spans="1:4" ht="18" x14ac:dyDescent="0.2">
      <c r="A1433" s="6" t="str">
        <f t="shared" si="20"/>
        <v>A1905003004</v>
      </c>
      <c r="B1433" s="6">
        <v>1905003</v>
      </c>
      <c r="C1433" s="7" t="s">
        <v>181</v>
      </c>
      <c r="D1433" s="7" t="s">
        <v>1639</v>
      </c>
    </row>
    <row r="1434" spans="1:4" ht="18" x14ac:dyDescent="0.2">
      <c r="A1434" s="6" t="str">
        <f t="shared" si="20"/>
        <v>A1905003043</v>
      </c>
      <c r="B1434" s="6">
        <v>1905003</v>
      </c>
      <c r="C1434" s="7" t="s">
        <v>512</v>
      </c>
      <c r="D1434" s="7" t="s">
        <v>1640</v>
      </c>
    </row>
    <row r="1435" spans="1:4" ht="18" x14ac:dyDescent="0.2">
      <c r="A1435" s="6" t="str">
        <f t="shared" si="20"/>
        <v>A1905003017</v>
      </c>
      <c r="B1435" s="6">
        <v>1905003</v>
      </c>
      <c r="C1435" s="7" t="s">
        <v>472</v>
      </c>
      <c r="D1435" s="7" t="s">
        <v>1641</v>
      </c>
    </row>
    <row r="1436" spans="1:4" ht="18" x14ac:dyDescent="0.2">
      <c r="A1436" s="6" t="str">
        <f t="shared" si="20"/>
        <v>A1905003020</v>
      </c>
      <c r="B1436" s="6">
        <v>1905003</v>
      </c>
      <c r="C1436" s="7" t="s">
        <v>483</v>
      </c>
      <c r="D1436" s="7" t="s">
        <v>1642</v>
      </c>
    </row>
    <row r="1437" spans="1:4" ht="18" x14ac:dyDescent="0.2">
      <c r="A1437" s="6" t="str">
        <f t="shared" si="20"/>
        <v>A1905003016</v>
      </c>
      <c r="B1437" s="6">
        <v>1905003</v>
      </c>
      <c r="C1437" s="7" t="s">
        <v>478</v>
      </c>
      <c r="D1437" s="7" t="s">
        <v>1643</v>
      </c>
    </row>
    <row r="1438" spans="1:4" ht="18" x14ac:dyDescent="0.2">
      <c r="A1438" s="6" t="str">
        <f t="shared" si="20"/>
        <v>A1905003036</v>
      </c>
      <c r="B1438" s="6">
        <v>1905003</v>
      </c>
      <c r="C1438" s="7" t="s">
        <v>502</v>
      </c>
      <c r="D1438" s="7" t="s">
        <v>1644</v>
      </c>
    </row>
    <row r="1439" spans="1:4" ht="18" x14ac:dyDescent="0.2">
      <c r="A1439" s="6" t="str">
        <f t="shared" si="20"/>
        <v>A1905003037</v>
      </c>
      <c r="B1439" s="6">
        <v>1905003</v>
      </c>
      <c r="C1439" s="7" t="s">
        <v>503</v>
      </c>
      <c r="D1439" s="7" t="s">
        <v>1645</v>
      </c>
    </row>
    <row r="1440" spans="1:4" ht="18" x14ac:dyDescent="0.2">
      <c r="A1440" s="6" t="str">
        <f t="shared" si="20"/>
        <v>A1905003025</v>
      </c>
      <c r="B1440" s="6">
        <v>1905003</v>
      </c>
      <c r="C1440" s="7" t="s">
        <v>492</v>
      </c>
      <c r="D1440" s="7" t="s">
        <v>1646</v>
      </c>
    </row>
    <row r="1441" spans="1:4" ht="18" x14ac:dyDescent="0.2">
      <c r="A1441" s="6" t="str">
        <f t="shared" si="20"/>
        <v>A1905003042</v>
      </c>
      <c r="B1441" s="6">
        <v>1905003</v>
      </c>
      <c r="C1441" s="7" t="s">
        <v>511</v>
      </c>
      <c r="D1441" s="7" t="s">
        <v>1647</v>
      </c>
    </row>
    <row r="1442" spans="1:4" ht="18" x14ac:dyDescent="0.2">
      <c r="A1442" s="6" t="str">
        <f t="shared" si="20"/>
        <v>A1905003031</v>
      </c>
      <c r="B1442" s="6">
        <v>1905003</v>
      </c>
      <c r="C1442" s="7" t="s">
        <v>1294</v>
      </c>
      <c r="D1442" s="7" t="s">
        <v>1648</v>
      </c>
    </row>
    <row r="1443" spans="1:4" ht="18" x14ac:dyDescent="0.2">
      <c r="A1443" s="6" t="str">
        <f t="shared" si="20"/>
        <v>A1905003040</v>
      </c>
      <c r="B1443" s="6">
        <v>1905003</v>
      </c>
      <c r="C1443" s="7" t="s">
        <v>508</v>
      </c>
      <c r="D1443" s="7" t="s">
        <v>1649</v>
      </c>
    </row>
    <row r="1444" spans="1:4" ht="18" x14ac:dyDescent="0.2">
      <c r="A1444" s="6" t="str">
        <f t="shared" si="20"/>
        <v>A1905003030</v>
      </c>
      <c r="B1444" s="6">
        <v>1905003</v>
      </c>
      <c r="C1444" s="7" t="s">
        <v>1076</v>
      </c>
      <c r="D1444" s="7" t="s">
        <v>1650</v>
      </c>
    </row>
    <row r="1445" spans="1:4" ht="18" x14ac:dyDescent="0.2">
      <c r="A1445" s="6" t="str">
        <f t="shared" si="20"/>
        <v>A1905003028</v>
      </c>
      <c r="B1445" s="6">
        <v>1905003</v>
      </c>
      <c r="C1445" s="7" t="s">
        <v>495</v>
      </c>
      <c r="D1445" s="7" t="s">
        <v>1651</v>
      </c>
    </row>
    <row r="1446" spans="1:4" ht="18" x14ac:dyDescent="0.2">
      <c r="A1446" s="6" t="str">
        <f t="shared" si="20"/>
        <v>A1905003008</v>
      </c>
      <c r="B1446" s="6">
        <v>1905003</v>
      </c>
      <c r="C1446" s="7" t="s">
        <v>189</v>
      </c>
      <c r="D1446" s="7" t="s">
        <v>1652</v>
      </c>
    </row>
    <row r="1447" spans="1:4" ht="18" x14ac:dyDescent="0.2">
      <c r="A1447" s="6" t="str">
        <f t="shared" si="20"/>
        <v>A1905003001</v>
      </c>
      <c r="B1447" s="6">
        <v>1905003</v>
      </c>
      <c r="C1447" s="7" t="s">
        <v>176</v>
      </c>
      <c r="D1447" s="7" t="s">
        <v>1653</v>
      </c>
    </row>
    <row r="1448" spans="1:4" ht="18" x14ac:dyDescent="0.2">
      <c r="A1448" s="6" t="str">
        <f t="shared" si="20"/>
        <v>A1905003038</v>
      </c>
      <c r="B1448" s="6">
        <v>1905003</v>
      </c>
      <c r="C1448" s="7" t="s">
        <v>504</v>
      </c>
      <c r="D1448" s="7" t="s">
        <v>1654</v>
      </c>
    </row>
    <row r="1449" spans="1:4" ht="18" x14ac:dyDescent="0.2">
      <c r="A1449" s="6" t="str">
        <f t="shared" si="20"/>
        <v>A1905003021</v>
      </c>
      <c r="B1449" s="6">
        <v>1905003</v>
      </c>
      <c r="C1449" s="7" t="s">
        <v>485</v>
      </c>
      <c r="D1449" s="7" t="s">
        <v>1655</v>
      </c>
    </row>
    <row r="1450" spans="1:4" ht="18" x14ac:dyDescent="0.2">
      <c r="A1450" s="6" t="str">
        <f t="shared" si="20"/>
        <v>A1905003010</v>
      </c>
      <c r="B1450" s="6">
        <v>1905003</v>
      </c>
      <c r="C1450" s="7" t="s">
        <v>202</v>
      </c>
      <c r="D1450" s="7" t="s">
        <v>1656</v>
      </c>
    </row>
    <row r="1451" spans="1:4" ht="18" x14ac:dyDescent="0.2">
      <c r="A1451" s="6" t="str">
        <f t="shared" si="20"/>
        <v>A1905003035</v>
      </c>
      <c r="B1451" s="6">
        <v>1905003</v>
      </c>
      <c r="C1451" s="7" t="s">
        <v>501</v>
      </c>
      <c r="D1451" s="7" t="s">
        <v>1657</v>
      </c>
    </row>
    <row r="1452" spans="1:4" ht="18" x14ac:dyDescent="0.2">
      <c r="A1452" s="6" t="str">
        <f t="shared" si="20"/>
        <v>A1905003034</v>
      </c>
      <c r="B1452" s="6">
        <v>1905003</v>
      </c>
      <c r="C1452" s="7" t="s">
        <v>500</v>
      </c>
      <c r="D1452" s="7" t="s">
        <v>1658</v>
      </c>
    </row>
    <row r="1453" spans="1:4" ht="18" x14ac:dyDescent="0.2">
      <c r="A1453" s="6" t="str">
        <f t="shared" si="20"/>
        <v>A1905003033</v>
      </c>
      <c r="B1453" s="6">
        <v>1905003</v>
      </c>
      <c r="C1453" s="7" t="s">
        <v>498</v>
      </c>
      <c r="D1453" s="7" t="s">
        <v>1659</v>
      </c>
    </row>
    <row r="1454" spans="1:4" ht="18" x14ac:dyDescent="0.2">
      <c r="A1454" s="6" t="str">
        <f t="shared" si="20"/>
        <v>A1905003018</v>
      </c>
      <c r="B1454" s="6">
        <v>1905003</v>
      </c>
      <c r="C1454" s="7" t="s">
        <v>480</v>
      </c>
      <c r="D1454" s="7" t="s">
        <v>1660</v>
      </c>
    </row>
    <row r="1455" spans="1:4" ht="18" x14ac:dyDescent="0.2">
      <c r="A1455" s="6" t="str">
        <f t="shared" si="20"/>
        <v>A1905003023</v>
      </c>
      <c r="B1455" s="6">
        <v>1905003</v>
      </c>
      <c r="C1455" s="7" t="s">
        <v>488</v>
      </c>
      <c r="D1455" s="7" t="s">
        <v>1661</v>
      </c>
    </row>
    <row r="1456" spans="1:4" ht="18" x14ac:dyDescent="0.2">
      <c r="A1456" s="6" t="str">
        <f t="shared" si="20"/>
        <v>A1905003012</v>
      </c>
      <c r="B1456" s="6">
        <v>1905003</v>
      </c>
      <c r="C1456" s="7" t="s">
        <v>206</v>
      </c>
      <c r="D1456" s="7" t="s">
        <v>1662</v>
      </c>
    </row>
    <row r="1457" spans="1:4" ht="18" x14ac:dyDescent="0.2">
      <c r="A1457" s="6" t="str">
        <f t="shared" si="20"/>
        <v>A1905003006</v>
      </c>
      <c r="B1457" s="6">
        <v>1905003</v>
      </c>
      <c r="C1457" s="7" t="s">
        <v>185</v>
      </c>
      <c r="D1457" s="7" t="s">
        <v>1663</v>
      </c>
    </row>
    <row r="1458" spans="1:4" ht="18" x14ac:dyDescent="0.2">
      <c r="A1458" s="6" t="str">
        <f t="shared" si="20"/>
        <v>A1905003046</v>
      </c>
      <c r="B1458" s="6">
        <v>1905003</v>
      </c>
      <c r="C1458" s="7" t="s">
        <v>517</v>
      </c>
      <c r="D1458" s="7" t="s">
        <v>1664</v>
      </c>
    </row>
    <row r="1459" spans="1:4" ht="18" x14ac:dyDescent="0.2">
      <c r="A1459" s="6" t="str">
        <f t="shared" si="20"/>
        <v>A1905003047</v>
      </c>
      <c r="B1459" s="6">
        <v>1905003</v>
      </c>
      <c r="C1459" s="7" t="s">
        <v>518</v>
      </c>
      <c r="D1459" s="7" t="s">
        <v>1665</v>
      </c>
    </row>
    <row r="1460" spans="1:4" ht="18" x14ac:dyDescent="0.2">
      <c r="A1460" s="6" t="str">
        <f t="shared" si="20"/>
        <v>A1905003048</v>
      </c>
      <c r="B1460" s="6">
        <v>1905003</v>
      </c>
      <c r="C1460" s="7" t="s">
        <v>519</v>
      </c>
      <c r="D1460" s="7" t="s">
        <v>1666</v>
      </c>
    </row>
    <row r="1461" spans="1:4" ht="18" x14ac:dyDescent="0.2">
      <c r="A1461" s="6" t="str">
        <f t="shared" si="20"/>
        <v>A1905003049</v>
      </c>
      <c r="B1461" s="6">
        <v>1905003</v>
      </c>
      <c r="C1461" s="7" t="s">
        <v>1392</v>
      </c>
      <c r="D1461" s="7" t="s">
        <v>1667</v>
      </c>
    </row>
    <row r="1462" spans="1:4" ht="18" x14ac:dyDescent="0.2">
      <c r="A1462" s="6" t="str">
        <f t="shared" si="20"/>
        <v>A1905003050</v>
      </c>
      <c r="B1462" s="6">
        <v>1905003</v>
      </c>
      <c r="C1462" s="7" t="s">
        <v>1394</v>
      </c>
      <c r="D1462" s="7" t="s">
        <v>1668</v>
      </c>
    </row>
    <row r="1463" spans="1:4" ht="18" x14ac:dyDescent="0.2">
      <c r="A1463" s="6" t="str">
        <f t="shared" si="20"/>
        <v>A1905003051</v>
      </c>
      <c r="B1463" s="6">
        <v>1905003</v>
      </c>
      <c r="C1463" s="7" t="s">
        <v>1396</v>
      </c>
      <c r="D1463" s="7" t="s">
        <v>1669</v>
      </c>
    </row>
    <row r="1464" spans="1:4" ht="18" x14ac:dyDescent="0.2">
      <c r="A1464" s="6" t="str">
        <f t="shared" si="20"/>
        <v>A1905003052</v>
      </c>
      <c r="B1464" s="6">
        <v>1905003</v>
      </c>
      <c r="C1464" s="7" t="s">
        <v>1398</v>
      </c>
      <c r="D1464" s="7" t="s">
        <v>1670</v>
      </c>
    </row>
    <row r="1465" spans="1:4" ht="18" x14ac:dyDescent="0.2">
      <c r="A1465" s="6" t="str">
        <f t="shared" si="20"/>
        <v>A1905003053</v>
      </c>
      <c r="B1465" s="6">
        <v>1905003</v>
      </c>
      <c r="C1465" s="7" t="s">
        <v>1400</v>
      </c>
      <c r="D1465" s="7" t="s">
        <v>1671</v>
      </c>
    </row>
    <row r="1466" spans="1:4" ht="18" x14ac:dyDescent="0.2">
      <c r="A1466" s="6" t="str">
        <f t="shared" si="20"/>
        <v>A1905003054</v>
      </c>
      <c r="B1466" s="6">
        <v>1905003</v>
      </c>
      <c r="C1466" s="7" t="s">
        <v>1402</v>
      </c>
      <c r="D1466" s="7" t="s">
        <v>1672</v>
      </c>
    </row>
    <row r="1467" spans="1:4" ht="18" x14ac:dyDescent="0.2">
      <c r="A1467" s="6" t="str">
        <f t="shared" si="20"/>
        <v>A1905003022</v>
      </c>
      <c r="B1467" s="6">
        <v>1905003</v>
      </c>
      <c r="C1467" s="7" t="s">
        <v>487</v>
      </c>
      <c r="D1467" s="7" t="s">
        <v>1673</v>
      </c>
    </row>
    <row r="1468" spans="1:4" ht="18" x14ac:dyDescent="0.2">
      <c r="A1468" s="6" t="str">
        <f t="shared" si="20"/>
        <v>A1905003055</v>
      </c>
      <c r="B1468" s="6">
        <v>1905003</v>
      </c>
      <c r="C1468" s="7" t="s">
        <v>1404</v>
      </c>
      <c r="D1468" s="7" t="s">
        <v>3286</v>
      </c>
    </row>
    <row r="1469" spans="1:4" ht="18" x14ac:dyDescent="0.2">
      <c r="A1469" s="6" t="str">
        <f t="shared" si="20"/>
        <v>A1905004</v>
      </c>
      <c r="B1469" s="6">
        <v>1905004</v>
      </c>
      <c r="C1469" s="7"/>
      <c r="D1469" s="7" t="s">
        <v>1674</v>
      </c>
    </row>
    <row r="1470" spans="1:4" ht="18" x14ac:dyDescent="0.2">
      <c r="A1470" s="6" t="str">
        <f t="shared" si="20"/>
        <v>A1905004001</v>
      </c>
      <c r="B1470" s="6">
        <v>1905004</v>
      </c>
      <c r="C1470" s="7" t="s">
        <v>176</v>
      </c>
      <c r="D1470" s="7" t="s">
        <v>827</v>
      </c>
    </row>
    <row r="1471" spans="1:4" ht="18" x14ac:dyDescent="0.2">
      <c r="A1471" s="6" t="str">
        <f t="shared" si="20"/>
        <v>A1905004002</v>
      </c>
      <c r="B1471" s="6">
        <v>1905004</v>
      </c>
      <c r="C1471" s="7" t="s">
        <v>177</v>
      </c>
      <c r="D1471" s="7" t="s">
        <v>1675</v>
      </c>
    </row>
    <row r="1472" spans="1:4" ht="18" x14ac:dyDescent="0.2">
      <c r="A1472" s="6" t="str">
        <f t="shared" si="20"/>
        <v>A1905004003</v>
      </c>
      <c r="B1472" s="6">
        <v>1905004</v>
      </c>
      <c r="C1472" s="7" t="s">
        <v>179</v>
      </c>
      <c r="D1472" s="7" t="s">
        <v>1676</v>
      </c>
    </row>
    <row r="1473" spans="1:4" ht="18" x14ac:dyDescent="0.2">
      <c r="A1473" s="6" t="str">
        <f t="shared" si="20"/>
        <v>A1905004004</v>
      </c>
      <c r="B1473" s="6">
        <v>1905004</v>
      </c>
      <c r="C1473" s="7" t="s">
        <v>181</v>
      </c>
      <c r="D1473" s="7" t="s">
        <v>1677</v>
      </c>
    </row>
    <row r="1474" spans="1:4" ht="18" x14ac:dyDescent="0.2">
      <c r="A1474" s="6" t="str">
        <f t="shared" si="20"/>
        <v>A1905004005</v>
      </c>
      <c r="B1474" s="6">
        <v>1905004</v>
      </c>
      <c r="C1474" s="7" t="s">
        <v>183</v>
      </c>
      <c r="D1474" s="7" t="s">
        <v>1678</v>
      </c>
    </row>
    <row r="1475" spans="1:4" ht="18" x14ac:dyDescent="0.2">
      <c r="A1475" s="6" t="str">
        <f t="shared" si="20"/>
        <v>A1905004006</v>
      </c>
      <c r="B1475" s="6">
        <v>1905004</v>
      </c>
      <c r="C1475" s="7" t="s">
        <v>185</v>
      </c>
      <c r="D1475" s="7" t="s">
        <v>1679</v>
      </c>
    </row>
    <row r="1476" spans="1:4" ht="18" x14ac:dyDescent="0.2">
      <c r="A1476" s="6" t="str">
        <f t="shared" si="20"/>
        <v>A1905004007</v>
      </c>
      <c r="B1476" s="6">
        <v>1905004</v>
      </c>
      <c r="C1476" s="7" t="s">
        <v>187</v>
      </c>
      <c r="D1476" s="7" t="s">
        <v>1680</v>
      </c>
    </row>
    <row r="1477" spans="1:4" ht="18" x14ac:dyDescent="0.2">
      <c r="A1477" s="6" t="str">
        <f t="shared" si="20"/>
        <v>A1905004008</v>
      </c>
      <c r="B1477" s="6">
        <v>1905004</v>
      </c>
      <c r="C1477" s="7" t="s">
        <v>189</v>
      </c>
      <c r="D1477" s="7" t="s">
        <v>1681</v>
      </c>
    </row>
    <row r="1478" spans="1:4" ht="18" x14ac:dyDescent="0.2">
      <c r="A1478" s="6" t="str">
        <f t="shared" si="20"/>
        <v>A1905004009</v>
      </c>
      <c r="B1478" s="6">
        <v>1905004</v>
      </c>
      <c r="C1478" s="7" t="s">
        <v>200</v>
      </c>
      <c r="D1478" s="7" t="s">
        <v>1682</v>
      </c>
    </row>
    <row r="1479" spans="1:4" ht="18" x14ac:dyDescent="0.2">
      <c r="A1479" s="6" t="str">
        <f t="shared" si="20"/>
        <v>A1905004010</v>
      </c>
      <c r="B1479" s="6">
        <v>1905004</v>
      </c>
      <c r="C1479" s="7" t="s">
        <v>202</v>
      </c>
      <c r="D1479" s="7" t="s">
        <v>1683</v>
      </c>
    </row>
    <row r="1480" spans="1:4" ht="18" x14ac:dyDescent="0.2">
      <c r="A1480" s="6" t="str">
        <f t="shared" si="20"/>
        <v>A1905004011</v>
      </c>
      <c r="B1480" s="6">
        <v>1905004</v>
      </c>
      <c r="C1480" s="7" t="s">
        <v>204</v>
      </c>
      <c r="D1480" s="7" t="s">
        <v>1684</v>
      </c>
    </row>
    <row r="1481" spans="1:4" ht="18" x14ac:dyDescent="0.2">
      <c r="A1481" s="6" t="str">
        <f t="shared" si="20"/>
        <v>A1905004012</v>
      </c>
      <c r="B1481" s="6">
        <v>1905004</v>
      </c>
      <c r="C1481" s="7" t="s">
        <v>206</v>
      </c>
      <c r="D1481" s="7" t="s">
        <v>1685</v>
      </c>
    </row>
    <row r="1482" spans="1:4" ht="18" x14ac:dyDescent="0.2">
      <c r="A1482" s="6" t="str">
        <f t="shared" si="20"/>
        <v>A1905004013</v>
      </c>
      <c r="B1482" s="6">
        <v>1905004</v>
      </c>
      <c r="C1482" s="7" t="s">
        <v>476</v>
      </c>
      <c r="D1482" s="7" t="s">
        <v>1686</v>
      </c>
    </row>
    <row r="1483" spans="1:4" ht="18" x14ac:dyDescent="0.2">
      <c r="A1483" s="6" t="str">
        <f t="shared" si="20"/>
        <v>A1905004014</v>
      </c>
      <c r="B1483" s="6">
        <v>1905004</v>
      </c>
      <c r="C1483" s="7" t="s">
        <v>467</v>
      </c>
      <c r="D1483" s="7" t="s">
        <v>1687</v>
      </c>
    </row>
    <row r="1484" spans="1:4" ht="18" x14ac:dyDescent="0.2">
      <c r="A1484" s="6" t="str">
        <f t="shared" si="20"/>
        <v>A1905004015</v>
      </c>
      <c r="B1484" s="6">
        <v>1905004</v>
      </c>
      <c r="C1484" s="7" t="s">
        <v>471</v>
      </c>
      <c r="D1484" s="7" t="s">
        <v>1688</v>
      </c>
    </row>
    <row r="1485" spans="1:4" ht="18" x14ac:dyDescent="0.2">
      <c r="A1485" s="6" t="str">
        <f t="shared" si="20"/>
        <v>A1905004016</v>
      </c>
      <c r="B1485" s="6">
        <v>1905004</v>
      </c>
      <c r="C1485" s="7" t="s">
        <v>478</v>
      </c>
      <c r="D1485" s="7" t="s">
        <v>1689</v>
      </c>
    </row>
    <row r="1486" spans="1:4" ht="18" x14ac:dyDescent="0.2">
      <c r="A1486" s="6" t="str">
        <f t="shared" si="20"/>
        <v>A1905004017</v>
      </c>
      <c r="B1486" s="6">
        <v>1905004</v>
      </c>
      <c r="C1486" s="7" t="s">
        <v>472</v>
      </c>
      <c r="D1486" s="7" t="s">
        <v>1690</v>
      </c>
    </row>
    <row r="1487" spans="1:4" ht="18" x14ac:dyDescent="0.2">
      <c r="A1487" s="6" t="str">
        <f t="shared" si="20"/>
        <v>A1905004018</v>
      </c>
      <c r="B1487" s="6">
        <v>1905004</v>
      </c>
      <c r="C1487" s="7" t="s">
        <v>480</v>
      </c>
      <c r="D1487" s="7" t="s">
        <v>1691</v>
      </c>
    </row>
    <row r="1488" spans="1:4" ht="18" x14ac:dyDescent="0.2">
      <c r="A1488" s="6" t="str">
        <f t="shared" si="20"/>
        <v>A1905004019</v>
      </c>
      <c r="B1488" s="6">
        <v>1905004</v>
      </c>
      <c r="C1488" s="7" t="s">
        <v>481</v>
      </c>
      <c r="D1488" s="7" t="s">
        <v>1692</v>
      </c>
    </row>
    <row r="1489" spans="1:4" ht="18" x14ac:dyDescent="0.2">
      <c r="A1489" s="6" t="str">
        <f t="shared" si="20"/>
        <v>A1905004020</v>
      </c>
      <c r="B1489" s="6">
        <v>1905004</v>
      </c>
      <c r="C1489" s="7" t="s">
        <v>483</v>
      </c>
      <c r="D1489" s="7" t="s">
        <v>1693</v>
      </c>
    </row>
    <row r="1490" spans="1:4" ht="18" x14ac:dyDescent="0.2">
      <c r="A1490" s="6" t="str">
        <f t="shared" si="20"/>
        <v>A1905004021</v>
      </c>
      <c r="B1490" s="6">
        <v>1905004</v>
      </c>
      <c r="C1490" s="7" t="s">
        <v>485</v>
      </c>
      <c r="D1490" s="7" t="s">
        <v>1694</v>
      </c>
    </row>
    <row r="1491" spans="1:4" ht="18" x14ac:dyDescent="0.2">
      <c r="A1491" s="6" t="str">
        <f t="shared" ref="A1491:A1554" si="21">IF(C1491="","A"&amp;B1491,"A"&amp;B1491&amp;C1491)</f>
        <v>A1905004022</v>
      </c>
      <c r="B1491" s="6">
        <v>1905004</v>
      </c>
      <c r="C1491" s="7" t="s">
        <v>487</v>
      </c>
      <c r="D1491" s="7" t="s">
        <v>1695</v>
      </c>
    </row>
    <row r="1492" spans="1:4" ht="18" x14ac:dyDescent="0.2">
      <c r="A1492" s="6" t="str">
        <f t="shared" si="21"/>
        <v>A1905004023</v>
      </c>
      <c r="B1492" s="6">
        <v>1905004</v>
      </c>
      <c r="C1492" s="7" t="s">
        <v>488</v>
      </c>
      <c r="D1492" s="7" t="s">
        <v>1696</v>
      </c>
    </row>
    <row r="1493" spans="1:4" ht="18" x14ac:dyDescent="0.2">
      <c r="A1493" s="6" t="str">
        <f t="shared" si="21"/>
        <v>A1905004024</v>
      </c>
      <c r="B1493" s="6">
        <v>1905004</v>
      </c>
      <c r="C1493" s="7" t="s">
        <v>490</v>
      </c>
      <c r="D1493" s="7" t="s">
        <v>1697</v>
      </c>
    </row>
    <row r="1494" spans="1:4" ht="18" x14ac:dyDescent="0.2">
      <c r="A1494" s="6" t="str">
        <f t="shared" si="21"/>
        <v>A1905004025</v>
      </c>
      <c r="B1494" s="6">
        <v>1905004</v>
      </c>
      <c r="C1494" s="7" t="s">
        <v>492</v>
      </c>
      <c r="D1494" s="7" t="s">
        <v>1698</v>
      </c>
    </row>
    <row r="1495" spans="1:4" ht="18" x14ac:dyDescent="0.2">
      <c r="A1495" s="6" t="str">
        <f t="shared" si="21"/>
        <v>A1905004026</v>
      </c>
      <c r="B1495" s="6">
        <v>1905004</v>
      </c>
      <c r="C1495" s="7" t="s">
        <v>494</v>
      </c>
      <c r="D1495" s="7" t="s">
        <v>1699</v>
      </c>
    </row>
    <row r="1496" spans="1:4" ht="18" x14ac:dyDescent="0.2">
      <c r="A1496" s="6" t="str">
        <f t="shared" si="21"/>
        <v>A1905004027</v>
      </c>
      <c r="B1496" s="6">
        <v>1905004</v>
      </c>
      <c r="C1496" s="7" t="s">
        <v>554</v>
      </c>
      <c r="D1496" s="7" t="s">
        <v>1700</v>
      </c>
    </row>
    <row r="1497" spans="1:4" ht="18" x14ac:dyDescent="0.2">
      <c r="A1497" s="6" t="str">
        <f t="shared" si="21"/>
        <v>A1905004028</v>
      </c>
      <c r="B1497" s="6">
        <v>1905004</v>
      </c>
      <c r="C1497" s="7" t="s">
        <v>495</v>
      </c>
      <c r="D1497" s="7" t="s">
        <v>1701</v>
      </c>
    </row>
    <row r="1498" spans="1:4" ht="18" x14ac:dyDescent="0.2">
      <c r="A1498" s="6" t="str">
        <f t="shared" si="21"/>
        <v>A1905004029</v>
      </c>
      <c r="B1498" s="6">
        <v>1905004</v>
      </c>
      <c r="C1498" s="7" t="s">
        <v>496</v>
      </c>
      <c r="D1498" s="7" t="s">
        <v>1702</v>
      </c>
    </row>
    <row r="1499" spans="1:4" ht="18" x14ac:dyDescent="0.2">
      <c r="A1499" s="6" t="str">
        <f t="shared" si="21"/>
        <v>A1905004030</v>
      </c>
      <c r="B1499" s="6">
        <v>1905004</v>
      </c>
      <c r="C1499" s="7" t="s">
        <v>1076</v>
      </c>
      <c r="D1499" s="7" t="s">
        <v>1703</v>
      </c>
    </row>
    <row r="1500" spans="1:4" ht="18" x14ac:dyDescent="0.2">
      <c r="A1500" s="6" t="str">
        <f t="shared" si="21"/>
        <v>A1905004031</v>
      </c>
      <c r="B1500" s="6">
        <v>1905004</v>
      </c>
      <c r="C1500" s="7" t="s">
        <v>1294</v>
      </c>
      <c r="D1500" s="7" t="s">
        <v>1704</v>
      </c>
    </row>
    <row r="1501" spans="1:4" ht="18" x14ac:dyDescent="0.2">
      <c r="A1501" s="6" t="str">
        <f t="shared" si="21"/>
        <v>A1905004032</v>
      </c>
      <c r="B1501" s="6">
        <v>1905004</v>
      </c>
      <c r="C1501" s="7" t="s">
        <v>497</v>
      </c>
      <c r="D1501" s="7" t="s">
        <v>1705</v>
      </c>
    </row>
    <row r="1502" spans="1:4" ht="18" x14ac:dyDescent="0.2">
      <c r="A1502" s="6" t="str">
        <f t="shared" si="21"/>
        <v>A1905004033</v>
      </c>
      <c r="B1502" s="6">
        <v>1905004</v>
      </c>
      <c r="C1502" s="7" t="s">
        <v>498</v>
      </c>
      <c r="D1502" s="7" t="s">
        <v>1706</v>
      </c>
    </row>
    <row r="1503" spans="1:4" ht="18" x14ac:dyDescent="0.2">
      <c r="A1503" s="6" t="str">
        <f t="shared" si="21"/>
        <v>A1905005</v>
      </c>
      <c r="B1503" s="6">
        <v>1905005</v>
      </c>
      <c r="C1503" s="7"/>
      <c r="D1503" s="7" t="s">
        <v>1707</v>
      </c>
    </row>
    <row r="1504" spans="1:4" ht="18" x14ac:dyDescent="0.2">
      <c r="A1504" s="6" t="str">
        <f t="shared" si="21"/>
        <v>A1905005001</v>
      </c>
      <c r="B1504" s="6">
        <v>1905005</v>
      </c>
      <c r="C1504" s="7" t="s">
        <v>176</v>
      </c>
      <c r="D1504" s="7" t="s">
        <v>1708</v>
      </c>
    </row>
    <row r="1505" spans="1:4" ht="18" x14ac:dyDescent="0.2">
      <c r="A1505" s="6" t="str">
        <f t="shared" si="21"/>
        <v>A1905005002</v>
      </c>
      <c r="B1505" s="6">
        <v>1905005</v>
      </c>
      <c r="C1505" s="7" t="s">
        <v>177</v>
      </c>
      <c r="D1505" s="7" t="s">
        <v>1709</v>
      </c>
    </row>
    <row r="1506" spans="1:4" ht="18" x14ac:dyDescent="0.2">
      <c r="A1506" s="6" t="str">
        <f t="shared" si="21"/>
        <v>A1905005003</v>
      </c>
      <c r="B1506" s="6">
        <v>1905005</v>
      </c>
      <c r="C1506" s="7" t="s">
        <v>179</v>
      </c>
      <c r="D1506" s="7" t="s">
        <v>1710</v>
      </c>
    </row>
    <row r="1507" spans="1:4" ht="18" x14ac:dyDescent="0.2">
      <c r="A1507" s="6" t="str">
        <f t="shared" si="21"/>
        <v>A1905005004</v>
      </c>
      <c r="B1507" s="6">
        <v>1905005</v>
      </c>
      <c r="C1507" s="7" t="s">
        <v>181</v>
      </c>
      <c r="D1507" s="7" t="s">
        <v>1711</v>
      </c>
    </row>
    <row r="1508" spans="1:4" ht="18" x14ac:dyDescent="0.2">
      <c r="A1508" s="6" t="str">
        <f t="shared" si="21"/>
        <v>A1905005005</v>
      </c>
      <c r="B1508" s="6">
        <v>1905005</v>
      </c>
      <c r="C1508" s="7" t="s">
        <v>183</v>
      </c>
      <c r="D1508" s="7" t="s">
        <v>1712</v>
      </c>
    </row>
    <row r="1509" spans="1:4" ht="18" x14ac:dyDescent="0.2">
      <c r="A1509" s="6" t="str">
        <f t="shared" si="21"/>
        <v>A1905005006</v>
      </c>
      <c r="B1509" s="6">
        <v>1905005</v>
      </c>
      <c r="C1509" s="7" t="s">
        <v>185</v>
      </c>
      <c r="D1509" s="7" t="s">
        <v>1713</v>
      </c>
    </row>
    <row r="1510" spans="1:4" ht="18" x14ac:dyDescent="0.2">
      <c r="A1510" s="6" t="str">
        <f t="shared" si="21"/>
        <v>A1905005007</v>
      </c>
      <c r="B1510" s="6">
        <v>1905005</v>
      </c>
      <c r="C1510" s="7" t="s">
        <v>187</v>
      </c>
      <c r="D1510" s="7" t="s">
        <v>1714</v>
      </c>
    </row>
    <row r="1511" spans="1:4" ht="18" x14ac:dyDescent="0.2">
      <c r="A1511" s="6" t="str">
        <f t="shared" si="21"/>
        <v>A1905005008</v>
      </c>
      <c r="B1511" s="6">
        <v>1905005</v>
      </c>
      <c r="C1511" s="7" t="s">
        <v>189</v>
      </c>
      <c r="D1511" s="7" t="s">
        <v>1715</v>
      </c>
    </row>
    <row r="1512" spans="1:4" ht="18" x14ac:dyDescent="0.2">
      <c r="A1512" s="6" t="str">
        <f t="shared" si="21"/>
        <v>A1905005009</v>
      </c>
      <c r="B1512" s="6">
        <v>1905005</v>
      </c>
      <c r="C1512" s="7" t="s">
        <v>200</v>
      </c>
      <c r="D1512" s="7" t="s">
        <v>1716</v>
      </c>
    </row>
    <row r="1513" spans="1:4" ht="18" x14ac:dyDescent="0.2">
      <c r="A1513" s="6" t="str">
        <f t="shared" si="21"/>
        <v>A1905005010</v>
      </c>
      <c r="B1513" s="6">
        <v>1905005</v>
      </c>
      <c r="C1513" s="7" t="s">
        <v>202</v>
      </c>
      <c r="D1513" s="7" t="s">
        <v>1717</v>
      </c>
    </row>
    <row r="1514" spans="1:4" ht="18" x14ac:dyDescent="0.2">
      <c r="A1514" s="6" t="str">
        <f t="shared" si="21"/>
        <v>A1905005011</v>
      </c>
      <c r="B1514" s="6">
        <v>1905005</v>
      </c>
      <c r="C1514" s="7" t="s">
        <v>204</v>
      </c>
      <c r="D1514" s="7" t="s">
        <v>1718</v>
      </c>
    </row>
    <row r="1515" spans="1:4" ht="18" x14ac:dyDescent="0.2">
      <c r="A1515" s="6" t="str">
        <f t="shared" si="21"/>
        <v>A1905005012</v>
      </c>
      <c r="B1515" s="6">
        <v>1905005</v>
      </c>
      <c r="C1515" s="7" t="s">
        <v>206</v>
      </c>
      <c r="D1515" s="7" t="s">
        <v>1719</v>
      </c>
    </row>
    <row r="1516" spans="1:4" ht="18" x14ac:dyDescent="0.2">
      <c r="A1516" s="6" t="str">
        <f t="shared" si="21"/>
        <v>A1905005013</v>
      </c>
      <c r="B1516" s="6">
        <v>1905005</v>
      </c>
      <c r="C1516" s="7" t="s">
        <v>476</v>
      </c>
      <c r="D1516" s="7" t="s">
        <v>1720</v>
      </c>
    </row>
    <row r="1517" spans="1:4" ht="18" x14ac:dyDescent="0.2">
      <c r="A1517" s="6" t="str">
        <f t="shared" si="21"/>
        <v>A1905005014</v>
      </c>
      <c r="B1517" s="6">
        <v>1905005</v>
      </c>
      <c r="C1517" s="7" t="s">
        <v>467</v>
      </c>
      <c r="D1517" s="7" t="s">
        <v>1721</v>
      </c>
    </row>
    <row r="1518" spans="1:4" ht="18" x14ac:dyDescent="0.2">
      <c r="A1518" s="6" t="str">
        <f t="shared" si="21"/>
        <v>A1905005015</v>
      </c>
      <c r="B1518" s="6">
        <v>1905005</v>
      </c>
      <c r="C1518" s="7" t="s">
        <v>471</v>
      </c>
      <c r="D1518" s="7" t="s">
        <v>1722</v>
      </c>
    </row>
    <row r="1519" spans="1:4" ht="18" x14ac:dyDescent="0.2">
      <c r="A1519" s="6" t="str">
        <f t="shared" si="21"/>
        <v>A1905005016</v>
      </c>
      <c r="B1519" s="6">
        <v>1905005</v>
      </c>
      <c r="C1519" s="7" t="s">
        <v>478</v>
      </c>
      <c r="D1519" s="7" t="s">
        <v>1723</v>
      </c>
    </row>
    <row r="1520" spans="1:4" ht="18" x14ac:dyDescent="0.2">
      <c r="A1520" s="6" t="str">
        <f t="shared" si="21"/>
        <v>A1905005017</v>
      </c>
      <c r="B1520" s="6">
        <v>1905005</v>
      </c>
      <c r="C1520" s="7" t="s">
        <v>472</v>
      </c>
      <c r="D1520" s="7" t="s">
        <v>1724</v>
      </c>
    </row>
    <row r="1521" spans="1:4" ht="18" x14ac:dyDescent="0.2">
      <c r="A1521" s="6" t="str">
        <f t="shared" si="21"/>
        <v>A1905005018</v>
      </c>
      <c r="B1521" s="6">
        <v>1905005</v>
      </c>
      <c r="C1521" s="7" t="s">
        <v>480</v>
      </c>
      <c r="D1521" s="7" t="s">
        <v>1725</v>
      </c>
    </row>
    <row r="1522" spans="1:4" ht="18" x14ac:dyDescent="0.2">
      <c r="A1522" s="6" t="str">
        <f t="shared" si="21"/>
        <v>A1905005019</v>
      </c>
      <c r="B1522" s="6">
        <v>1905005</v>
      </c>
      <c r="C1522" s="7" t="s">
        <v>481</v>
      </c>
      <c r="D1522" s="7" t="s">
        <v>1726</v>
      </c>
    </row>
    <row r="1523" spans="1:4" ht="18" x14ac:dyDescent="0.2">
      <c r="A1523" s="6" t="str">
        <f t="shared" si="21"/>
        <v>A1905005020</v>
      </c>
      <c r="B1523" s="6">
        <v>1905005</v>
      </c>
      <c r="C1523" s="7" t="s">
        <v>483</v>
      </c>
      <c r="D1523" s="7" t="s">
        <v>1727</v>
      </c>
    </row>
    <row r="1524" spans="1:4" ht="18" x14ac:dyDescent="0.2">
      <c r="A1524" s="6" t="str">
        <f t="shared" si="21"/>
        <v>A1905005021</v>
      </c>
      <c r="B1524" s="6">
        <v>1905005</v>
      </c>
      <c r="C1524" s="7" t="s">
        <v>485</v>
      </c>
      <c r="D1524" s="7" t="s">
        <v>1728</v>
      </c>
    </row>
    <row r="1525" spans="1:4" ht="18" x14ac:dyDescent="0.2">
      <c r="A1525" s="6" t="str">
        <f t="shared" si="21"/>
        <v>A1905005022</v>
      </c>
      <c r="B1525" s="6">
        <v>1905005</v>
      </c>
      <c r="C1525" s="7" t="s">
        <v>487</v>
      </c>
      <c r="D1525" s="7" t="s">
        <v>1729</v>
      </c>
    </row>
    <row r="1526" spans="1:4" ht="18" x14ac:dyDescent="0.2">
      <c r="A1526" s="6" t="str">
        <f t="shared" si="21"/>
        <v>A1905005023</v>
      </c>
      <c r="B1526" s="6">
        <v>1905005</v>
      </c>
      <c r="C1526" s="7" t="s">
        <v>488</v>
      </c>
      <c r="D1526" s="7" t="s">
        <v>1730</v>
      </c>
    </row>
    <row r="1527" spans="1:4" ht="18" x14ac:dyDescent="0.2">
      <c r="A1527" s="6" t="str">
        <f t="shared" si="21"/>
        <v>A1905005024</v>
      </c>
      <c r="B1527" s="6">
        <v>1905005</v>
      </c>
      <c r="C1527" s="7" t="s">
        <v>490</v>
      </c>
      <c r="D1527" s="7" t="s">
        <v>1731</v>
      </c>
    </row>
    <row r="1528" spans="1:4" ht="18" x14ac:dyDescent="0.2">
      <c r="A1528" s="6" t="str">
        <f t="shared" si="21"/>
        <v>A1905005025</v>
      </c>
      <c r="B1528" s="6">
        <v>1905005</v>
      </c>
      <c r="C1528" s="7" t="s">
        <v>492</v>
      </c>
      <c r="D1528" s="7" t="s">
        <v>1732</v>
      </c>
    </row>
    <row r="1529" spans="1:4" ht="18" x14ac:dyDescent="0.2">
      <c r="A1529" s="6" t="str">
        <f t="shared" si="21"/>
        <v>A1905005026</v>
      </c>
      <c r="B1529" s="6">
        <v>1905005</v>
      </c>
      <c r="C1529" s="7" t="s">
        <v>494</v>
      </c>
      <c r="D1529" s="7" t="s">
        <v>1733</v>
      </c>
    </row>
    <row r="1530" spans="1:4" ht="18" x14ac:dyDescent="0.2">
      <c r="A1530" s="6" t="str">
        <f t="shared" si="21"/>
        <v>A1905005027</v>
      </c>
      <c r="B1530" s="6">
        <v>1905005</v>
      </c>
      <c r="C1530" s="7" t="s">
        <v>554</v>
      </c>
      <c r="D1530" s="7" t="s">
        <v>1734</v>
      </c>
    </row>
    <row r="1531" spans="1:4" ht="18" x14ac:dyDescent="0.2">
      <c r="A1531" s="6" t="str">
        <f t="shared" si="21"/>
        <v>A1905005028</v>
      </c>
      <c r="B1531" s="6">
        <v>1905005</v>
      </c>
      <c r="C1531" s="7" t="s">
        <v>495</v>
      </c>
      <c r="D1531" s="7" t="s">
        <v>1735</v>
      </c>
    </row>
    <row r="1532" spans="1:4" ht="18" x14ac:dyDescent="0.2">
      <c r="A1532" s="6" t="str">
        <f t="shared" si="21"/>
        <v>A1905005029</v>
      </c>
      <c r="B1532" s="6">
        <v>1905005</v>
      </c>
      <c r="C1532" s="7" t="s">
        <v>496</v>
      </c>
      <c r="D1532" s="7" t="s">
        <v>1736</v>
      </c>
    </row>
    <row r="1533" spans="1:4" ht="18" x14ac:dyDescent="0.2">
      <c r="A1533" s="6" t="str">
        <f t="shared" si="21"/>
        <v>A1905005030</v>
      </c>
      <c r="B1533" s="6">
        <v>1905005</v>
      </c>
      <c r="C1533" s="7" t="s">
        <v>1076</v>
      </c>
      <c r="D1533" s="7" t="s">
        <v>1737</v>
      </c>
    </row>
    <row r="1534" spans="1:4" ht="18" x14ac:dyDescent="0.2">
      <c r="A1534" s="6" t="str">
        <f t="shared" si="21"/>
        <v>A1905005031</v>
      </c>
      <c r="B1534" s="6">
        <v>1905005</v>
      </c>
      <c r="C1534" s="7" t="s">
        <v>1294</v>
      </c>
      <c r="D1534" s="7" t="s">
        <v>1738</v>
      </c>
    </row>
    <row r="1535" spans="1:4" ht="18" x14ac:dyDescent="0.2">
      <c r="A1535" s="6" t="str">
        <f t="shared" si="21"/>
        <v>A1905005032</v>
      </c>
      <c r="B1535" s="6">
        <v>1905005</v>
      </c>
      <c r="C1535" s="7" t="s">
        <v>497</v>
      </c>
      <c r="D1535" s="7" t="s">
        <v>1739</v>
      </c>
    </row>
    <row r="1536" spans="1:4" ht="18" x14ac:dyDescent="0.2">
      <c r="A1536" s="6" t="str">
        <f t="shared" si="21"/>
        <v>A1905005033</v>
      </c>
      <c r="B1536" s="6">
        <v>1905005</v>
      </c>
      <c r="C1536" s="7" t="s">
        <v>498</v>
      </c>
      <c r="D1536" s="7" t="s">
        <v>1740</v>
      </c>
    </row>
    <row r="1537" spans="1:4" ht="18" x14ac:dyDescent="0.2">
      <c r="A1537" s="6" t="str">
        <f t="shared" si="21"/>
        <v>A1905005034</v>
      </c>
      <c r="B1537" s="6">
        <v>1905005</v>
      </c>
      <c r="C1537" s="7" t="s">
        <v>500</v>
      </c>
      <c r="D1537" s="7" t="s">
        <v>1741</v>
      </c>
    </row>
    <row r="1538" spans="1:4" ht="18" x14ac:dyDescent="0.2">
      <c r="A1538" s="6" t="str">
        <f t="shared" si="21"/>
        <v>A1905005035</v>
      </c>
      <c r="B1538" s="6">
        <v>1905005</v>
      </c>
      <c r="C1538" s="7" t="s">
        <v>501</v>
      </c>
      <c r="D1538" s="7" t="s">
        <v>1742</v>
      </c>
    </row>
    <row r="1539" spans="1:4" ht="18" x14ac:dyDescent="0.2">
      <c r="A1539" s="6" t="str">
        <f t="shared" si="21"/>
        <v>A1905005036</v>
      </c>
      <c r="B1539" s="6">
        <v>1905005</v>
      </c>
      <c r="C1539" s="7" t="s">
        <v>502</v>
      </c>
      <c r="D1539" s="7" t="s">
        <v>1743</v>
      </c>
    </row>
    <row r="1540" spans="1:4" ht="18" x14ac:dyDescent="0.2">
      <c r="A1540" s="6" t="str">
        <f t="shared" si="21"/>
        <v>A1905005037</v>
      </c>
      <c r="B1540" s="6">
        <v>1905005</v>
      </c>
      <c r="C1540" s="7" t="s">
        <v>503</v>
      </c>
      <c r="D1540" s="7" t="s">
        <v>3287</v>
      </c>
    </row>
    <row r="1541" spans="1:4" ht="18" x14ac:dyDescent="0.2">
      <c r="A1541" s="6" t="str">
        <f t="shared" si="21"/>
        <v>A1905006</v>
      </c>
      <c r="B1541" s="6">
        <v>1905006</v>
      </c>
      <c r="C1541" s="7"/>
      <c r="D1541" s="7" t="s">
        <v>1744</v>
      </c>
    </row>
    <row r="1542" spans="1:4" ht="18" x14ac:dyDescent="0.2">
      <c r="A1542" s="6" t="str">
        <f t="shared" si="21"/>
        <v>A1905006001</v>
      </c>
      <c r="B1542" s="6">
        <v>1905006</v>
      </c>
      <c r="C1542" s="7" t="s">
        <v>176</v>
      </c>
      <c r="D1542" s="7" t="s">
        <v>3288</v>
      </c>
    </row>
    <row r="1543" spans="1:4" ht="18" x14ac:dyDescent="0.2">
      <c r="A1543" s="6" t="str">
        <f t="shared" si="21"/>
        <v>A1905006002</v>
      </c>
      <c r="B1543" s="6">
        <v>1905006</v>
      </c>
      <c r="C1543" s="7" t="s">
        <v>177</v>
      </c>
      <c r="D1543" s="7" t="s">
        <v>3289</v>
      </c>
    </row>
    <row r="1544" spans="1:4" ht="18" x14ac:dyDescent="0.2">
      <c r="A1544" s="6" t="str">
        <f t="shared" si="21"/>
        <v>A1905006003</v>
      </c>
      <c r="B1544" s="6">
        <v>1905006</v>
      </c>
      <c r="C1544" s="7" t="s">
        <v>179</v>
      </c>
      <c r="D1544" s="7" t="s">
        <v>3290</v>
      </c>
    </row>
    <row r="1545" spans="1:4" ht="18" x14ac:dyDescent="0.2">
      <c r="A1545" s="6" t="str">
        <f t="shared" si="21"/>
        <v>A1905006004</v>
      </c>
      <c r="B1545" s="6">
        <v>1905006</v>
      </c>
      <c r="C1545" s="7" t="s">
        <v>181</v>
      </c>
      <c r="D1545" s="7" t="s">
        <v>3291</v>
      </c>
    </row>
    <row r="1546" spans="1:4" ht="18" x14ac:dyDescent="0.2">
      <c r="A1546" s="6" t="str">
        <f t="shared" si="21"/>
        <v>A1905006005</v>
      </c>
      <c r="B1546" s="6">
        <v>1905006</v>
      </c>
      <c r="C1546" s="7" t="s">
        <v>183</v>
      </c>
      <c r="D1546" s="7" t="s">
        <v>3292</v>
      </c>
    </row>
    <row r="1547" spans="1:4" ht="18" x14ac:dyDescent="0.2">
      <c r="A1547" s="6" t="str">
        <f t="shared" si="21"/>
        <v>A1905006006</v>
      </c>
      <c r="B1547" s="6">
        <v>1905006</v>
      </c>
      <c r="C1547" s="7" t="s">
        <v>185</v>
      </c>
      <c r="D1547" s="7" t="s">
        <v>3293</v>
      </c>
    </row>
    <row r="1548" spans="1:4" ht="18" x14ac:dyDescent="0.2">
      <c r="A1548" s="6" t="str">
        <f t="shared" si="21"/>
        <v>A1905006007</v>
      </c>
      <c r="B1548" s="6">
        <v>1905006</v>
      </c>
      <c r="C1548" s="7" t="s">
        <v>187</v>
      </c>
      <c r="D1548" s="7" t="s">
        <v>3294</v>
      </c>
    </row>
    <row r="1549" spans="1:4" ht="18" x14ac:dyDescent="0.2">
      <c r="A1549" s="6" t="str">
        <f t="shared" si="21"/>
        <v>A1905006008</v>
      </c>
      <c r="B1549" s="6">
        <v>1905006</v>
      </c>
      <c r="C1549" s="7" t="s">
        <v>189</v>
      </c>
      <c r="D1549" s="7" t="s">
        <v>3295</v>
      </c>
    </row>
    <row r="1550" spans="1:4" ht="18" x14ac:dyDescent="0.2">
      <c r="A1550" s="6" t="str">
        <f t="shared" si="21"/>
        <v>A1905006009</v>
      </c>
      <c r="B1550" s="6">
        <v>1905006</v>
      </c>
      <c r="C1550" s="7" t="s">
        <v>200</v>
      </c>
      <c r="D1550" s="7" t="s">
        <v>3296</v>
      </c>
    </row>
    <row r="1551" spans="1:4" ht="18" x14ac:dyDescent="0.2">
      <c r="A1551" s="6" t="str">
        <f t="shared" si="21"/>
        <v>A1905006010</v>
      </c>
      <c r="B1551" s="6">
        <v>1905006</v>
      </c>
      <c r="C1551" s="7" t="s">
        <v>202</v>
      </c>
      <c r="D1551" s="7" t="s">
        <v>3297</v>
      </c>
    </row>
    <row r="1552" spans="1:4" ht="18" x14ac:dyDescent="0.2">
      <c r="A1552" s="6" t="str">
        <f t="shared" si="21"/>
        <v>A1905006011</v>
      </c>
      <c r="B1552" s="6">
        <v>1905006</v>
      </c>
      <c r="C1552" s="7" t="s">
        <v>204</v>
      </c>
      <c r="D1552" s="7" t="s">
        <v>3298</v>
      </c>
    </row>
    <row r="1553" spans="1:4" ht="18" x14ac:dyDescent="0.2">
      <c r="A1553" s="6" t="str">
        <f t="shared" si="21"/>
        <v>A1905006012</v>
      </c>
      <c r="B1553" s="6">
        <v>1905006</v>
      </c>
      <c r="C1553" s="7" t="s">
        <v>206</v>
      </c>
      <c r="D1553" s="7" t="s">
        <v>3299</v>
      </c>
    </row>
    <row r="1554" spans="1:4" ht="18" x14ac:dyDescent="0.2">
      <c r="A1554" s="6" t="str">
        <f t="shared" si="21"/>
        <v>A1905006013</v>
      </c>
      <c r="B1554" s="6">
        <v>1905006</v>
      </c>
      <c r="C1554" s="7" t="s">
        <v>476</v>
      </c>
      <c r="D1554" s="7" t="s">
        <v>1745</v>
      </c>
    </row>
    <row r="1555" spans="1:4" ht="18" x14ac:dyDescent="0.2">
      <c r="A1555" s="6" t="str">
        <f t="shared" ref="A1555:A1618" si="22">IF(C1555="","A"&amp;B1555,"A"&amp;B1555&amp;C1555)</f>
        <v>A1905006014</v>
      </c>
      <c r="B1555" s="6">
        <v>1905006</v>
      </c>
      <c r="C1555" s="7" t="s">
        <v>467</v>
      </c>
      <c r="D1555" s="7" t="s">
        <v>3300</v>
      </c>
    </row>
    <row r="1556" spans="1:4" ht="18" x14ac:dyDescent="0.2">
      <c r="A1556" s="6" t="str">
        <f t="shared" si="22"/>
        <v>A1905006015</v>
      </c>
      <c r="B1556" s="6">
        <v>1905006</v>
      </c>
      <c r="C1556" s="7" t="s">
        <v>471</v>
      </c>
      <c r="D1556" s="7" t="s">
        <v>3301</v>
      </c>
    </row>
    <row r="1557" spans="1:4" ht="18" x14ac:dyDescent="0.2">
      <c r="A1557" s="6" t="str">
        <f t="shared" si="22"/>
        <v>A1905006016</v>
      </c>
      <c r="B1557" s="6">
        <v>1905006</v>
      </c>
      <c r="C1557" s="7" t="s">
        <v>478</v>
      </c>
      <c r="D1557" s="7" t="s">
        <v>3302</v>
      </c>
    </row>
    <row r="1558" spans="1:4" ht="18" x14ac:dyDescent="0.2">
      <c r="A1558" s="6" t="str">
        <f t="shared" si="22"/>
        <v>A1905006017</v>
      </c>
      <c r="B1558" s="6">
        <v>1905006</v>
      </c>
      <c r="C1558" s="7" t="s">
        <v>472</v>
      </c>
      <c r="D1558" s="7" t="s">
        <v>3303</v>
      </c>
    </row>
    <row r="1559" spans="1:4" ht="18" x14ac:dyDescent="0.2">
      <c r="A1559" s="6" t="str">
        <f t="shared" si="22"/>
        <v>A1905006018</v>
      </c>
      <c r="B1559" s="6">
        <v>1905006</v>
      </c>
      <c r="C1559" s="7" t="s">
        <v>480</v>
      </c>
      <c r="D1559" s="7" t="s">
        <v>3304</v>
      </c>
    </row>
    <row r="1560" spans="1:4" ht="18" x14ac:dyDescent="0.2">
      <c r="A1560" s="6" t="str">
        <f t="shared" si="22"/>
        <v>A1905006019</v>
      </c>
      <c r="B1560" s="6">
        <v>1905006</v>
      </c>
      <c r="C1560" s="7" t="s">
        <v>481</v>
      </c>
      <c r="D1560" s="7" t="s">
        <v>3305</v>
      </c>
    </row>
    <row r="1561" spans="1:4" ht="18" x14ac:dyDescent="0.2">
      <c r="A1561" s="6" t="str">
        <f t="shared" si="22"/>
        <v>A1905006020</v>
      </c>
      <c r="B1561" s="6">
        <v>1905006</v>
      </c>
      <c r="C1561" s="7" t="s">
        <v>483</v>
      </c>
      <c r="D1561" s="7" t="s">
        <v>3306</v>
      </c>
    </row>
    <row r="1562" spans="1:4" ht="18" x14ac:dyDescent="0.2">
      <c r="A1562" s="6" t="str">
        <f t="shared" si="22"/>
        <v>A1905006021</v>
      </c>
      <c r="B1562" s="6">
        <v>1905006</v>
      </c>
      <c r="C1562" s="7" t="s">
        <v>485</v>
      </c>
      <c r="D1562" s="7" t="s">
        <v>3307</v>
      </c>
    </row>
    <row r="1563" spans="1:4" ht="18" x14ac:dyDescent="0.2">
      <c r="A1563" s="6" t="str">
        <f t="shared" si="22"/>
        <v>A1905006022</v>
      </c>
      <c r="B1563" s="6">
        <v>1905006</v>
      </c>
      <c r="C1563" s="7" t="s">
        <v>487</v>
      </c>
      <c r="D1563" s="7" t="s">
        <v>3308</v>
      </c>
    </row>
    <row r="1564" spans="1:4" ht="18" x14ac:dyDescent="0.2">
      <c r="A1564" s="6" t="str">
        <f t="shared" si="22"/>
        <v>A1905006023</v>
      </c>
      <c r="B1564" s="6">
        <v>1905006</v>
      </c>
      <c r="C1564" s="7" t="s">
        <v>488</v>
      </c>
      <c r="D1564" s="7" t="s">
        <v>3309</v>
      </c>
    </row>
    <row r="1565" spans="1:4" ht="18" x14ac:dyDescent="0.2">
      <c r="A1565" s="6" t="str">
        <f t="shared" si="22"/>
        <v>A1905006024</v>
      </c>
      <c r="B1565" s="6">
        <v>1905006</v>
      </c>
      <c r="C1565" s="7" t="s">
        <v>490</v>
      </c>
      <c r="D1565" s="7" t="s">
        <v>3310</v>
      </c>
    </row>
    <row r="1566" spans="1:4" ht="18" x14ac:dyDescent="0.2">
      <c r="A1566" s="6" t="str">
        <f t="shared" si="22"/>
        <v>A1905006025</v>
      </c>
      <c r="B1566" s="6">
        <v>1905006</v>
      </c>
      <c r="C1566" s="7" t="s">
        <v>492</v>
      </c>
      <c r="D1566" s="7" t="s">
        <v>3311</v>
      </c>
    </row>
    <row r="1567" spans="1:4" ht="18" x14ac:dyDescent="0.2">
      <c r="A1567" s="6" t="str">
        <f t="shared" si="22"/>
        <v>A1905006026</v>
      </c>
      <c r="B1567" s="6">
        <v>1905006</v>
      </c>
      <c r="C1567" s="7" t="s">
        <v>494</v>
      </c>
      <c r="D1567" s="7" t="s">
        <v>3312</v>
      </c>
    </row>
    <row r="1568" spans="1:4" ht="18" x14ac:dyDescent="0.2">
      <c r="A1568" s="6" t="str">
        <f t="shared" si="22"/>
        <v>A1905006027</v>
      </c>
      <c r="B1568" s="6">
        <v>1905006</v>
      </c>
      <c r="C1568" s="7" t="s">
        <v>554</v>
      </c>
      <c r="D1568" s="7" t="s">
        <v>3313</v>
      </c>
    </row>
    <row r="1569" spans="1:4" ht="18" x14ac:dyDescent="0.2">
      <c r="A1569" s="6" t="str">
        <f t="shared" si="22"/>
        <v>A1905006028</v>
      </c>
      <c r="B1569" s="6">
        <v>1905006</v>
      </c>
      <c r="C1569" s="7" t="s">
        <v>495</v>
      </c>
      <c r="D1569" s="7" t="s">
        <v>3314</v>
      </c>
    </row>
    <row r="1570" spans="1:4" ht="18" x14ac:dyDescent="0.2">
      <c r="A1570" s="6" t="str">
        <f t="shared" si="22"/>
        <v>A1905006029</v>
      </c>
      <c r="B1570" s="6">
        <v>1905006</v>
      </c>
      <c r="C1570" s="7" t="s">
        <v>496</v>
      </c>
      <c r="D1570" s="7" t="s">
        <v>3315</v>
      </c>
    </row>
    <row r="1571" spans="1:4" ht="18" x14ac:dyDescent="0.2">
      <c r="A1571" s="6" t="str">
        <f t="shared" si="22"/>
        <v>A1905006030</v>
      </c>
      <c r="B1571" s="6">
        <v>1905006</v>
      </c>
      <c r="C1571" s="7" t="s">
        <v>1076</v>
      </c>
      <c r="D1571" s="7" t="s">
        <v>3316</v>
      </c>
    </row>
    <row r="1572" spans="1:4" ht="18" x14ac:dyDescent="0.2">
      <c r="A1572" s="6" t="str">
        <f t="shared" si="22"/>
        <v>A1905006031</v>
      </c>
      <c r="B1572" s="6">
        <v>1905006</v>
      </c>
      <c r="C1572" s="7" t="s">
        <v>1294</v>
      </c>
      <c r="D1572" s="7" t="s">
        <v>3317</v>
      </c>
    </row>
    <row r="1573" spans="1:4" ht="18" x14ac:dyDescent="0.2">
      <c r="A1573" s="6" t="str">
        <f t="shared" si="22"/>
        <v>A1905007</v>
      </c>
      <c r="B1573" s="6">
        <v>1905007</v>
      </c>
      <c r="C1573" s="7"/>
      <c r="D1573" s="7" t="s">
        <v>1746</v>
      </c>
    </row>
    <row r="1574" spans="1:4" ht="18" x14ac:dyDescent="0.2">
      <c r="A1574" s="6" t="str">
        <f t="shared" si="22"/>
        <v>A1905007001</v>
      </c>
      <c r="B1574" s="6">
        <v>1905007</v>
      </c>
      <c r="C1574" s="7" t="s">
        <v>176</v>
      </c>
      <c r="D1574" s="7" t="s">
        <v>1747</v>
      </c>
    </row>
    <row r="1575" spans="1:4" ht="18" x14ac:dyDescent="0.2">
      <c r="A1575" s="6" t="str">
        <f t="shared" si="22"/>
        <v>A1905007002</v>
      </c>
      <c r="B1575" s="6">
        <v>1905007</v>
      </c>
      <c r="C1575" s="7" t="s">
        <v>177</v>
      </c>
      <c r="D1575" s="7" t="s">
        <v>1748</v>
      </c>
    </row>
    <row r="1576" spans="1:4" ht="18" x14ac:dyDescent="0.2">
      <c r="A1576" s="6" t="str">
        <f t="shared" si="22"/>
        <v>A1905007003</v>
      </c>
      <c r="B1576" s="6">
        <v>1905007</v>
      </c>
      <c r="C1576" s="7" t="s">
        <v>179</v>
      </c>
      <c r="D1576" s="7" t="s">
        <v>1749</v>
      </c>
    </row>
    <row r="1577" spans="1:4" ht="18" x14ac:dyDescent="0.2">
      <c r="A1577" s="6" t="str">
        <f t="shared" si="22"/>
        <v>A1905007004</v>
      </c>
      <c r="B1577" s="6">
        <v>1905007</v>
      </c>
      <c r="C1577" s="7" t="s">
        <v>181</v>
      </c>
      <c r="D1577" s="7" t="s">
        <v>1750</v>
      </c>
    </row>
    <row r="1578" spans="1:4" ht="18" x14ac:dyDescent="0.2">
      <c r="A1578" s="6" t="str">
        <f t="shared" si="22"/>
        <v>A1905007005</v>
      </c>
      <c r="B1578" s="6">
        <v>1905007</v>
      </c>
      <c r="C1578" s="7" t="s">
        <v>183</v>
      </c>
      <c r="D1578" s="7" t="s">
        <v>1751</v>
      </c>
    </row>
    <row r="1579" spans="1:4" ht="18" x14ac:dyDescent="0.2">
      <c r="A1579" s="6" t="str">
        <f t="shared" si="22"/>
        <v>A1905007006</v>
      </c>
      <c r="B1579" s="6">
        <v>1905007</v>
      </c>
      <c r="C1579" s="7" t="s">
        <v>185</v>
      </c>
      <c r="D1579" s="7" t="s">
        <v>1752</v>
      </c>
    </row>
    <row r="1580" spans="1:4" ht="18" x14ac:dyDescent="0.2">
      <c r="A1580" s="6" t="str">
        <f t="shared" si="22"/>
        <v>A1905007007</v>
      </c>
      <c r="B1580" s="6">
        <v>1905007</v>
      </c>
      <c r="C1580" s="7" t="s">
        <v>187</v>
      </c>
      <c r="D1580" s="7" t="s">
        <v>1753</v>
      </c>
    </row>
    <row r="1581" spans="1:4" ht="18" x14ac:dyDescent="0.2">
      <c r="A1581" s="6" t="str">
        <f t="shared" si="22"/>
        <v>A1905007008</v>
      </c>
      <c r="B1581" s="6">
        <v>1905007</v>
      </c>
      <c r="C1581" s="7" t="s">
        <v>189</v>
      </c>
      <c r="D1581" s="7" t="s">
        <v>1754</v>
      </c>
    </row>
    <row r="1582" spans="1:4" ht="18" x14ac:dyDescent="0.2">
      <c r="A1582" s="6" t="str">
        <f t="shared" si="22"/>
        <v>A1905007009</v>
      </c>
      <c r="B1582" s="6">
        <v>1905007</v>
      </c>
      <c r="C1582" s="7" t="s">
        <v>200</v>
      </c>
      <c r="D1582" s="7" t="s">
        <v>1755</v>
      </c>
    </row>
    <row r="1583" spans="1:4" ht="18" x14ac:dyDescent="0.2">
      <c r="A1583" s="6" t="str">
        <f t="shared" si="22"/>
        <v>A1905007010</v>
      </c>
      <c r="B1583" s="6">
        <v>1905007</v>
      </c>
      <c r="C1583" s="7" t="s">
        <v>202</v>
      </c>
      <c r="D1583" s="7" t="s">
        <v>1756</v>
      </c>
    </row>
    <row r="1584" spans="1:4" ht="18" x14ac:dyDescent="0.2">
      <c r="A1584" s="6" t="str">
        <f t="shared" si="22"/>
        <v>A1905007012</v>
      </c>
      <c r="B1584" s="6">
        <v>1905007</v>
      </c>
      <c r="C1584" s="7" t="s">
        <v>206</v>
      </c>
      <c r="D1584" s="7" t="s">
        <v>1757</v>
      </c>
    </row>
    <row r="1585" spans="1:4" ht="18" x14ac:dyDescent="0.2">
      <c r="A1585" s="6" t="str">
        <f t="shared" si="22"/>
        <v>A1905007014</v>
      </c>
      <c r="B1585" s="6">
        <v>1905007</v>
      </c>
      <c r="C1585" s="7" t="s">
        <v>467</v>
      </c>
      <c r="D1585" s="7" t="s">
        <v>1758</v>
      </c>
    </row>
    <row r="1586" spans="1:4" ht="18" x14ac:dyDescent="0.2">
      <c r="A1586" s="6" t="str">
        <f t="shared" si="22"/>
        <v>A1905007015</v>
      </c>
      <c r="B1586" s="6">
        <v>1905007</v>
      </c>
      <c r="C1586" s="7" t="s">
        <v>471</v>
      </c>
      <c r="D1586" s="7" t="s">
        <v>1759</v>
      </c>
    </row>
    <row r="1587" spans="1:4" ht="18" x14ac:dyDescent="0.2">
      <c r="A1587" s="6" t="str">
        <f t="shared" si="22"/>
        <v>A1905007016</v>
      </c>
      <c r="B1587" s="6">
        <v>1905007</v>
      </c>
      <c r="C1587" s="7" t="s">
        <v>478</v>
      </c>
      <c r="D1587" s="7" t="s">
        <v>1760</v>
      </c>
    </row>
    <row r="1588" spans="1:4" ht="18" x14ac:dyDescent="0.2">
      <c r="A1588" s="6" t="str">
        <f t="shared" si="22"/>
        <v>A1905007017</v>
      </c>
      <c r="B1588" s="6">
        <v>1905007</v>
      </c>
      <c r="C1588" s="7" t="s">
        <v>472</v>
      </c>
      <c r="D1588" s="7" t="s">
        <v>1761</v>
      </c>
    </row>
    <row r="1589" spans="1:4" ht="18" x14ac:dyDescent="0.2">
      <c r="A1589" s="6" t="str">
        <f t="shared" si="22"/>
        <v>A1905007018</v>
      </c>
      <c r="B1589" s="6">
        <v>1905007</v>
      </c>
      <c r="C1589" s="7" t="s">
        <v>480</v>
      </c>
      <c r="D1589" s="7" t="s">
        <v>1762</v>
      </c>
    </row>
    <row r="1590" spans="1:4" ht="18" x14ac:dyDescent="0.2">
      <c r="A1590" s="6" t="str">
        <f t="shared" si="22"/>
        <v>A1905007019</v>
      </c>
      <c r="B1590" s="6">
        <v>1905007</v>
      </c>
      <c r="C1590" s="7" t="s">
        <v>481</v>
      </c>
      <c r="D1590" s="7" t="s">
        <v>1763</v>
      </c>
    </row>
    <row r="1591" spans="1:4" ht="18" x14ac:dyDescent="0.2">
      <c r="A1591" s="6" t="str">
        <f t="shared" si="22"/>
        <v>A1905007020</v>
      </c>
      <c r="B1591" s="6">
        <v>1905007</v>
      </c>
      <c r="C1591" s="7" t="s">
        <v>483</v>
      </c>
      <c r="D1591" s="7" t="s">
        <v>1764</v>
      </c>
    </row>
    <row r="1592" spans="1:4" ht="18" x14ac:dyDescent="0.2">
      <c r="A1592" s="6" t="str">
        <f t="shared" si="22"/>
        <v>A1905007021</v>
      </c>
      <c r="B1592" s="6">
        <v>1905007</v>
      </c>
      <c r="C1592" s="7" t="s">
        <v>485</v>
      </c>
      <c r="D1592" s="7" t="s">
        <v>827</v>
      </c>
    </row>
    <row r="1593" spans="1:4" ht="18" x14ac:dyDescent="0.2">
      <c r="A1593" s="6" t="str">
        <f t="shared" si="22"/>
        <v>A1905007022</v>
      </c>
      <c r="B1593" s="6">
        <v>1905007</v>
      </c>
      <c r="C1593" s="7" t="s">
        <v>487</v>
      </c>
      <c r="D1593" s="7" t="s">
        <v>3318</v>
      </c>
    </row>
    <row r="1594" spans="1:4" ht="18" x14ac:dyDescent="0.2">
      <c r="A1594" s="6" t="str">
        <f t="shared" si="22"/>
        <v>A1905007023</v>
      </c>
      <c r="B1594" s="6">
        <v>1905007</v>
      </c>
      <c r="C1594" s="7" t="s">
        <v>488</v>
      </c>
      <c r="D1594" s="7" t="s">
        <v>3319</v>
      </c>
    </row>
    <row r="1595" spans="1:4" ht="18" x14ac:dyDescent="0.2">
      <c r="A1595" s="6" t="str">
        <f t="shared" si="22"/>
        <v>A1905007024</v>
      </c>
      <c r="B1595" s="6">
        <v>1905007</v>
      </c>
      <c r="C1595" s="7" t="s">
        <v>490</v>
      </c>
      <c r="D1595" s="7" t="s">
        <v>3320</v>
      </c>
    </row>
    <row r="1596" spans="1:4" ht="18" x14ac:dyDescent="0.2">
      <c r="A1596" s="6" t="str">
        <f t="shared" si="22"/>
        <v>A1905008</v>
      </c>
      <c r="B1596" s="6">
        <v>1905008</v>
      </c>
      <c r="C1596" s="7"/>
      <c r="D1596" s="7" t="s">
        <v>1765</v>
      </c>
    </row>
    <row r="1597" spans="1:4" ht="18" x14ac:dyDescent="0.2">
      <c r="A1597" s="6" t="str">
        <f t="shared" si="22"/>
        <v>A1905008000</v>
      </c>
      <c r="B1597" s="6">
        <v>1905008</v>
      </c>
      <c r="C1597" s="7" t="s">
        <v>458</v>
      </c>
      <c r="D1597" s="7" t="s">
        <v>1766</v>
      </c>
    </row>
    <row r="1598" spans="1:4" ht="18" x14ac:dyDescent="0.2">
      <c r="A1598" s="6" t="str">
        <f t="shared" si="22"/>
        <v>A1905008001</v>
      </c>
      <c r="B1598" s="6">
        <v>1905008</v>
      </c>
      <c r="C1598" s="7" t="s">
        <v>176</v>
      </c>
      <c r="D1598" s="7" t="s">
        <v>1767</v>
      </c>
    </row>
    <row r="1599" spans="1:4" ht="18" x14ac:dyDescent="0.2">
      <c r="A1599" s="6" t="str">
        <f t="shared" si="22"/>
        <v>A1905008002</v>
      </c>
      <c r="B1599" s="6">
        <v>1905008</v>
      </c>
      <c r="C1599" s="7" t="s">
        <v>177</v>
      </c>
      <c r="D1599" s="7" t="s">
        <v>1768</v>
      </c>
    </row>
    <row r="1600" spans="1:4" ht="18" x14ac:dyDescent="0.2">
      <c r="A1600" s="6" t="str">
        <f t="shared" si="22"/>
        <v>A1905008003</v>
      </c>
      <c r="B1600" s="6">
        <v>1905008</v>
      </c>
      <c r="C1600" s="7" t="s">
        <v>179</v>
      </c>
      <c r="D1600" s="7" t="s">
        <v>1769</v>
      </c>
    </row>
    <row r="1601" spans="1:4" ht="18" x14ac:dyDescent="0.2">
      <c r="A1601" s="6" t="str">
        <f t="shared" si="22"/>
        <v>A1905008004</v>
      </c>
      <c r="B1601" s="6">
        <v>1905008</v>
      </c>
      <c r="C1601" s="7" t="s">
        <v>181</v>
      </c>
      <c r="D1601" s="7" t="s">
        <v>1770</v>
      </c>
    </row>
    <row r="1602" spans="1:4" ht="18" x14ac:dyDescent="0.2">
      <c r="A1602" s="6" t="str">
        <f t="shared" si="22"/>
        <v>A1905008005</v>
      </c>
      <c r="B1602" s="6">
        <v>1905008</v>
      </c>
      <c r="C1602" s="7" t="s">
        <v>183</v>
      </c>
      <c r="D1602" s="7" t="s">
        <v>1771</v>
      </c>
    </row>
    <row r="1603" spans="1:4" ht="18" x14ac:dyDescent="0.2">
      <c r="A1603" s="6" t="str">
        <f t="shared" si="22"/>
        <v>A1905008006</v>
      </c>
      <c r="B1603" s="6">
        <v>1905008</v>
      </c>
      <c r="C1603" s="7" t="s">
        <v>185</v>
      </c>
      <c r="D1603" s="7" t="s">
        <v>1772</v>
      </c>
    </row>
    <row r="1604" spans="1:4" ht="18" x14ac:dyDescent="0.2">
      <c r="A1604" s="6" t="str">
        <f t="shared" si="22"/>
        <v>A1905008007</v>
      </c>
      <c r="B1604" s="6">
        <v>1905008</v>
      </c>
      <c r="C1604" s="7" t="s">
        <v>187</v>
      </c>
      <c r="D1604" s="7" t="s">
        <v>1773</v>
      </c>
    </row>
    <row r="1605" spans="1:4" ht="18" x14ac:dyDescent="0.2">
      <c r="A1605" s="6" t="str">
        <f t="shared" si="22"/>
        <v>A1905008008</v>
      </c>
      <c r="B1605" s="6">
        <v>1905008</v>
      </c>
      <c r="C1605" s="7" t="s">
        <v>189</v>
      </c>
      <c r="D1605" s="7" t="s">
        <v>1774</v>
      </c>
    </row>
    <row r="1606" spans="1:4" ht="18" x14ac:dyDescent="0.2">
      <c r="A1606" s="6" t="str">
        <f t="shared" si="22"/>
        <v>A1905008009</v>
      </c>
      <c r="B1606" s="6">
        <v>1905008</v>
      </c>
      <c r="C1606" s="7" t="s">
        <v>200</v>
      </c>
      <c r="D1606" s="7" t="s">
        <v>1775</v>
      </c>
    </row>
    <row r="1607" spans="1:4" ht="18" x14ac:dyDescent="0.2">
      <c r="A1607" s="6" t="str">
        <f t="shared" si="22"/>
        <v>A1905008010</v>
      </c>
      <c r="B1607" s="6">
        <v>1905008</v>
      </c>
      <c r="C1607" s="7" t="s">
        <v>202</v>
      </c>
      <c r="D1607" s="7" t="s">
        <v>1776</v>
      </c>
    </row>
    <row r="1608" spans="1:4" ht="18" x14ac:dyDescent="0.2">
      <c r="A1608" s="6" t="str">
        <f t="shared" si="22"/>
        <v>A1905008011</v>
      </c>
      <c r="B1608" s="6">
        <v>1905008</v>
      </c>
      <c r="C1608" s="7" t="s">
        <v>204</v>
      </c>
      <c r="D1608" s="7" t="s">
        <v>1777</v>
      </c>
    </row>
    <row r="1609" spans="1:4" ht="18" x14ac:dyDescent="0.2">
      <c r="A1609" s="6" t="str">
        <f t="shared" si="22"/>
        <v>A1905008012</v>
      </c>
      <c r="B1609" s="6">
        <v>1905008</v>
      </c>
      <c r="C1609" s="7" t="s">
        <v>206</v>
      </c>
      <c r="D1609" s="7" t="s">
        <v>1778</v>
      </c>
    </row>
    <row r="1610" spans="1:4" ht="18" x14ac:dyDescent="0.2">
      <c r="A1610" s="6" t="str">
        <f t="shared" si="22"/>
        <v>A1905008013</v>
      </c>
      <c r="B1610" s="6">
        <v>1905008</v>
      </c>
      <c r="C1610" s="7" t="s">
        <v>476</v>
      </c>
      <c r="D1610" s="7" t="s">
        <v>1779</v>
      </c>
    </row>
    <row r="1611" spans="1:4" ht="18" x14ac:dyDescent="0.2">
      <c r="A1611" s="6" t="str">
        <f t="shared" si="22"/>
        <v>A1905008014</v>
      </c>
      <c r="B1611" s="6">
        <v>1905008</v>
      </c>
      <c r="C1611" s="7" t="s">
        <v>467</v>
      </c>
      <c r="D1611" s="7" t="s">
        <v>1780</v>
      </c>
    </row>
    <row r="1612" spans="1:4" ht="18" x14ac:dyDescent="0.2">
      <c r="A1612" s="6" t="str">
        <f t="shared" si="22"/>
        <v>A1905008015</v>
      </c>
      <c r="B1612" s="6">
        <v>1905008</v>
      </c>
      <c r="C1612" s="7" t="s">
        <v>471</v>
      </c>
      <c r="D1612" s="7" t="s">
        <v>1781</v>
      </c>
    </row>
    <row r="1613" spans="1:4" ht="18" x14ac:dyDescent="0.2">
      <c r="A1613" s="6" t="str">
        <f t="shared" si="22"/>
        <v>A1905008016</v>
      </c>
      <c r="B1613" s="6">
        <v>1905008</v>
      </c>
      <c r="C1613" s="7" t="s">
        <v>478</v>
      </c>
      <c r="D1613" s="7" t="s">
        <v>1782</v>
      </c>
    </row>
    <row r="1614" spans="1:4" ht="18" x14ac:dyDescent="0.2">
      <c r="A1614" s="6" t="str">
        <f t="shared" si="22"/>
        <v>A1905008017</v>
      </c>
      <c r="B1614" s="6">
        <v>1905008</v>
      </c>
      <c r="C1614" s="7" t="s">
        <v>472</v>
      </c>
      <c r="D1614" s="7" t="s">
        <v>1783</v>
      </c>
    </row>
    <row r="1615" spans="1:4" ht="18" x14ac:dyDescent="0.2">
      <c r="A1615" s="6" t="str">
        <f t="shared" si="22"/>
        <v>A1905008018</v>
      </c>
      <c r="B1615" s="6">
        <v>1905008</v>
      </c>
      <c r="C1615" s="7" t="s">
        <v>480</v>
      </c>
      <c r="D1615" s="7" t="s">
        <v>1784</v>
      </c>
    </row>
    <row r="1616" spans="1:4" ht="18" x14ac:dyDescent="0.2">
      <c r="A1616" s="6" t="str">
        <f t="shared" si="22"/>
        <v>A1905008019</v>
      </c>
      <c r="B1616" s="6">
        <v>1905008</v>
      </c>
      <c r="C1616" s="7" t="s">
        <v>481</v>
      </c>
      <c r="D1616" s="7" t="s">
        <v>1785</v>
      </c>
    </row>
    <row r="1617" spans="1:4" ht="18" x14ac:dyDescent="0.2">
      <c r="A1617" s="6" t="str">
        <f t="shared" si="22"/>
        <v>A1905008020</v>
      </c>
      <c r="B1617" s="6">
        <v>1905008</v>
      </c>
      <c r="C1617" s="7" t="s">
        <v>483</v>
      </c>
      <c r="D1617" s="7" t="s">
        <v>1786</v>
      </c>
    </row>
    <row r="1618" spans="1:4" ht="18" x14ac:dyDescent="0.2">
      <c r="A1618" s="6" t="str">
        <f t="shared" si="22"/>
        <v>A1905008021</v>
      </c>
      <c r="B1618" s="6">
        <v>1905008</v>
      </c>
      <c r="C1618" s="7" t="s">
        <v>485</v>
      </c>
      <c r="D1618" s="7" t="s">
        <v>1787</v>
      </c>
    </row>
    <row r="1619" spans="1:4" ht="18" x14ac:dyDescent="0.2">
      <c r="A1619" s="6" t="str">
        <f t="shared" ref="A1619:A1684" si="23">IF(C1619="","A"&amp;B1619,"A"&amp;B1619&amp;C1619)</f>
        <v>A1905008022</v>
      </c>
      <c r="B1619" s="6">
        <v>1905008</v>
      </c>
      <c r="C1619" s="7" t="s">
        <v>487</v>
      </c>
      <c r="D1619" s="7" t="s">
        <v>1788</v>
      </c>
    </row>
    <row r="1620" spans="1:4" ht="18" x14ac:dyDescent="0.2">
      <c r="A1620" s="6" t="str">
        <f t="shared" si="23"/>
        <v>A1905008023</v>
      </c>
      <c r="B1620" s="6">
        <v>1905008</v>
      </c>
      <c r="C1620" s="7" t="s">
        <v>488</v>
      </c>
      <c r="D1620" s="7" t="s">
        <v>1789</v>
      </c>
    </row>
    <row r="1621" spans="1:4" ht="18" x14ac:dyDescent="0.2">
      <c r="A1621" s="6" t="str">
        <f t="shared" si="23"/>
        <v>A1905008024</v>
      </c>
      <c r="B1621" s="6">
        <v>1905008</v>
      </c>
      <c r="C1621" s="7" t="s">
        <v>490</v>
      </c>
      <c r="D1621" s="7" t="s">
        <v>1790</v>
      </c>
    </row>
    <row r="1622" spans="1:4" ht="18" x14ac:dyDescent="0.2">
      <c r="A1622" s="6" t="str">
        <f t="shared" si="23"/>
        <v>A1905008025</v>
      </c>
      <c r="B1622" s="6">
        <v>1905008</v>
      </c>
      <c r="C1622" s="7" t="s">
        <v>492</v>
      </c>
      <c r="D1622" s="7" t="s">
        <v>1791</v>
      </c>
    </row>
    <row r="1623" spans="1:4" ht="18" x14ac:dyDescent="0.2">
      <c r="A1623" s="6" t="str">
        <f t="shared" si="23"/>
        <v>A1905008026</v>
      </c>
      <c r="B1623" s="6">
        <v>1905008</v>
      </c>
      <c r="C1623" s="7" t="s">
        <v>494</v>
      </c>
      <c r="D1623" s="7" t="s">
        <v>1792</v>
      </c>
    </row>
    <row r="1624" spans="1:4" ht="18" x14ac:dyDescent="0.2">
      <c r="A1624" s="6" t="str">
        <f t="shared" si="23"/>
        <v>A1905008027</v>
      </c>
      <c r="B1624" s="6">
        <v>1905008</v>
      </c>
      <c r="C1624" s="7" t="s">
        <v>554</v>
      </c>
      <c r="D1624" s="7" t="s">
        <v>1793</v>
      </c>
    </row>
    <row r="1625" spans="1:4" ht="18" x14ac:dyDescent="0.2">
      <c r="A1625" s="6" t="str">
        <f t="shared" si="23"/>
        <v>A1905008028</v>
      </c>
      <c r="B1625" s="6">
        <v>1905008</v>
      </c>
      <c r="C1625" s="7" t="s">
        <v>495</v>
      </c>
      <c r="D1625" s="7" t="s">
        <v>1794</v>
      </c>
    </row>
    <row r="1626" spans="1:4" ht="18" x14ac:dyDescent="0.2">
      <c r="A1626" s="6" t="str">
        <f t="shared" si="23"/>
        <v>A1905008029</v>
      </c>
      <c r="B1626" s="6">
        <v>1905008</v>
      </c>
      <c r="C1626" s="7" t="s">
        <v>496</v>
      </c>
      <c r="D1626" s="7" t="s">
        <v>1795</v>
      </c>
    </row>
    <row r="1627" spans="1:4" ht="18" x14ac:dyDescent="0.2">
      <c r="A1627" s="6" t="str">
        <f t="shared" si="23"/>
        <v>A1905008030</v>
      </c>
      <c r="B1627" s="6">
        <v>1905008</v>
      </c>
      <c r="C1627" s="7" t="s">
        <v>1076</v>
      </c>
      <c r="D1627" s="7" t="s">
        <v>1796</v>
      </c>
    </row>
    <row r="1628" spans="1:4" ht="18" x14ac:dyDescent="0.2">
      <c r="A1628" s="6" t="str">
        <f t="shared" si="23"/>
        <v>A1905008031</v>
      </c>
      <c r="B1628" s="6">
        <v>1905008</v>
      </c>
      <c r="C1628" s="7" t="s">
        <v>1294</v>
      </c>
      <c r="D1628" s="7" t="s">
        <v>1797</v>
      </c>
    </row>
    <row r="1629" spans="1:4" ht="18" x14ac:dyDescent="0.2">
      <c r="A1629" s="6" t="str">
        <f t="shared" si="23"/>
        <v>A1905008032</v>
      </c>
      <c r="B1629" s="6">
        <v>1905008</v>
      </c>
      <c r="C1629" s="7" t="s">
        <v>497</v>
      </c>
      <c r="D1629" s="7" t="s">
        <v>1798</v>
      </c>
    </row>
    <row r="1630" spans="1:4" ht="18" x14ac:dyDescent="0.2">
      <c r="A1630" s="6" t="str">
        <f t="shared" si="23"/>
        <v>A1905008033</v>
      </c>
      <c r="B1630" s="6">
        <v>1905008</v>
      </c>
      <c r="C1630" s="7" t="s">
        <v>498</v>
      </c>
      <c r="D1630" s="7" t="s">
        <v>1799</v>
      </c>
    </row>
    <row r="1631" spans="1:4" ht="18" x14ac:dyDescent="0.2">
      <c r="A1631" s="6" t="str">
        <f t="shared" si="23"/>
        <v>A1905008034</v>
      </c>
      <c r="B1631" s="6">
        <v>1905008</v>
      </c>
      <c r="C1631" s="7" t="s">
        <v>500</v>
      </c>
      <c r="D1631" s="7" t="s">
        <v>1800</v>
      </c>
    </row>
    <row r="1632" spans="1:4" ht="18" x14ac:dyDescent="0.2">
      <c r="A1632" s="6" t="str">
        <f t="shared" si="23"/>
        <v>A1905008035</v>
      </c>
      <c r="B1632" s="6">
        <v>1905008</v>
      </c>
      <c r="C1632" s="7" t="s">
        <v>501</v>
      </c>
      <c r="D1632" s="7" t="s">
        <v>1801</v>
      </c>
    </row>
    <row r="1633" spans="1:4" ht="18" x14ac:dyDescent="0.2">
      <c r="A1633" s="6" t="str">
        <f t="shared" si="23"/>
        <v>A1905008036</v>
      </c>
      <c r="B1633" s="6">
        <v>1905008</v>
      </c>
      <c r="C1633" s="7" t="s">
        <v>502</v>
      </c>
      <c r="D1633" s="7" t="s">
        <v>1802</v>
      </c>
    </row>
    <row r="1634" spans="1:4" ht="18" x14ac:dyDescent="0.2">
      <c r="A1634" s="6" t="str">
        <f t="shared" si="23"/>
        <v>A1905008037</v>
      </c>
      <c r="B1634" s="6">
        <v>1905008</v>
      </c>
      <c r="C1634" s="7" t="s">
        <v>503</v>
      </c>
      <c r="D1634" s="7" t="s">
        <v>1803</v>
      </c>
    </row>
    <row r="1635" spans="1:4" ht="18" x14ac:dyDescent="0.2">
      <c r="A1635" s="6" t="str">
        <f t="shared" si="23"/>
        <v>A1905008038</v>
      </c>
      <c r="B1635" s="6">
        <v>1905008</v>
      </c>
      <c r="C1635" s="7" t="s">
        <v>504</v>
      </c>
      <c r="D1635" s="7" t="s">
        <v>1804</v>
      </c>
    </row>
    <row r="1636" spans="1:4" ht="18" x14ac:dyDescent="0.2">
      <c r="A1636" s="6" t="str">
        <f t="shared" si="23"/>
        <v>A1905008039</v>
      </c>
      <c r="B1636" s="6">
        <v>1905008</v>
      </c>
      <c r="C1636" s="7" t="s">
        <v>506</v>
      </c>
      <c r="D1636" s="7" t="s">
        <v>1805</v>
      </c>
    </row>
    <row r="1637" spans="1:4" ht="18" x14ac:dyDescent="0.2">
      <c r="A1637" s="6" t="str">
        <f t="shared" si="23"/>
        <v>A1905008040</v>
      </c>
      <c r="B1637" s="6">
        <v>1905008</v>
      </c>
      <c r="C1637" s="7" t="s">
        <v>508</v>
      </c>
      <c r="D1637" s="7" t="s">
        <v>1806</v>
      </c>
    </row>
    <row r="1638" spans="1:4" ht="18" x14ac:dyDescent="0.2">
      <c r="A1638" s="6" t="str">
        <f t="shared" si="23"/>
        <v>A1905008041</v>
      </c>
      <c r="B1638" s="6">
        <v>1905008</v>
      </c>
      <c r="C1638" s="7" t="s">
        <v>509</v>
      </c>
      <c r="D1638" s="7" t="s">
        <v>1807</v>
      </c>
    </row>
    <row r="1639" spans="1:4" ht="18" x14ac:dyDescent="0.2">
      <c r="A1639" s="6" t="str">
        <f t="shared" si="23"/>
        <v>A1905008042</v>
      </c>
      <c r="B1639" s="6">
        <v>1905008</v>
      </c>
      <c r="C1639" s="7" t="s">
        <v>511</v>
      </c>
      <c r="D1639" s="7" t="s">
        <v>1808</v>
      </c>
    </row>
    <row r="1640" spans="1:4" ht="18" x14ac:dyDescent="0.2">
      <c r="A1640" s="6" t="str">
        <f t="shared" si="23"/>
        <v>A1905008043</v>
      </c>
      <c r="B1640" s="6">
        <v>1905008</v>
      </c>
      <c r="C1640" s="7" t="s">
        <v>512</v>
      </c>
      <c r="D1640" s="7" t="s">
        <v>1809</v>
      </c>
    </row>
    <row r="1641" spans="1:4" ht="18" x14ac:dyDescent="0.2">
      <c r="A1641" s="6" t="str">
        <f t="shared" si="23"/>
        <v>A1905008044</v>
      </c>
      <c r="B1641" s="6">
        <v>1905008</v>
      </c>
      <c r="C1641" s="7" t="s">
        <v>513</v>
      </c>
      <c r="D1641" s="7" t="s">
        <v>1810</v>
      </c>
    </row>
    <row r="1642" spans="1:4" ht="18" x14ac:dyDescent="0.2">
      <c r="A1642" s="6" t="str">
        <f t="shared" si="23"/>
        <v>A1905008045</v>
      </c>
      <c r="B1642" s="6">
        <v>1905008</v>
      </c>
      <c r="C1642" s="7" t="s">
        <v>515</v>
      </c>
      <c r="D1642" s="7" t="s">
        <v>3486</v>
      </c>
    </row>
    <row r="1643" spans="1:4" ht="18" x14ac:dyDescent="0.2">
      <c r="A1643" s="6" t="str">
        <f t="shared" si="23"/>
        <v>A1905008046</v>
      </c>
      <c r="B1643" s="6">
        <v>1905008</v>
      </c>
      <c r="C1643" s="7" t="s">
        <v>517</v>
      </c>
      <c r="D1643" s="7" t="s">
        <v>3487</v>
      </c>
    </row>
    <row r="1644" spans="1:4" ht="18" x14ac:dyDescent="0.2">
      <c r="A1644" s="6" t="str">
        <f t="shared" si="23"/>
        <v>A1906000</v>
      </c>
      <c r="B1644" s="6">
        <v>1906000</v>
      </c>
      <c r="C1644" s="7"/>
      <c r="D1644" s="7" t="s">
        <v>1811</v>
      </c>
    </row>
    <row r="1645" spans="1:4" ht="18" x14ac:dyDescent="0.2">
      <c r="A1645" s="6" t="str">
        <f t="shared" si="23"/>
        <v>A1906000001</v>
      </c>
      <c r="B1645" s="6">
        <v>1906000</v>
      </c>
      <c r="C1645" s="7" t="s">
        <v>176</v>
      </c>
      <c r="D1645" s="7" t="s">
        <v>1812</v>
      </c>
    </row>
    <row r="1646" spans="1:4" ht="18" x14ac:dyDescent="0.2">
      <c r="A1646" s="6" t="str">
        <f t="shared" si="23"/>
        <v>A1906000002</v>
      </c>
      <c r="B1646" s="6">
        <v>1906000</v>
      </c>
      <c r="C1646" s="7" t="s">
        <v>177</v>
      </c>
      <c r="D1646" s="7" t="s">
        <v>1813</v>
      </c>
    </row>
    <row r="1647" spans="1:4" ht="18" x14ac:dyDescent="0.2">
      <c r="A1647" s="6" t="str">
        <f t="shared" si="23"/>
        <v>A1906000003</v>
      </c>
      <c r="B1647" s="6">
        <v>1906000</v>
      </c>
      <c r="C1647" s="7" t="s">
        <v>179</v>
      </c>
      <c r="D1647" s="7" t="s">
        <v>1814</v>
      </c>
    </row>
    <row r="1648" spans="1:4" ht="18" x14ac:dyDescent="0.2">
      <c r="A1648" s="6" t="str">
        <f t="shared" si="23"/>
        <v>A1906000004</v>
      </c>
      <c r="B1648" s="6">
        <v>1906000</v>
      </c>
      <c r="C1648" s="7" t="s">
        <v>181</v>
      </c>
      <c r="D1648" s="7" t="s">
        <v>1815</v>
      </c>
    </row>
    <row r="1649" spans="1:4" ht="18" x14ac:dyDescent="0.2">
      <c r="A1649" s="6" t="str">
        <f t="shared" si="23"/>
        <v>A1906000005</v>
      </c>
      <c r="B1649" s="6">
        <v>1906000</v>
      </c>
      <c r="C1649" s="7" t="s">
        <v>183</v>
      </c>
      <c r="D1649" s="7" t="s">
        <v>1816</v>
      </c>
    </row>
    <row r="1650" spans="1:4" ht="18" x14ac:dyDescent="0.2">
      <c r="A1650" s="6" t="str">
        <f t="shared" si="23"/>
        <v>A1906000006</v>
      </c>
      <c r="B1650" s="6">
        <v>1906000</v>
      </c>
      <c r="C1650" s="7" t="s">
        <v>185</v>
      </c>
      <c r="D1650" s="7" t="s">
        <v>1817</v>
      </c>
    </row>
    <row r="1651" spans="1:4" ht="18" x14ac:dyDescent="0.2">
      <c r="A1651" s="6" t="str">
        <f t="shared" si="23"/>
        <v>A1906000007</v>
      </c>
      <c r="B1651" s="6">
        <v>1906000</v>
      </c>
      <c r="C1651" s="7" t="s">
        <v>187</v>
      </c>
      <c r="D1651" s="7" t="s">
        <v>1818</v>
      </c>
    </row>
    <row r="1652" spans="1:4" ht="18" x14ac:dyDescent="0.2">
      <c r="A1652" s="6" t="str">
        <f t="shared" si="23"/>
        <v>A1906000008</v>
      </c>
      <c r="B1652" s="6">
        <v>1906000</v>
      </c>
      <c r="C1652" s="7" t="s">
        <v>189</v>
      </c>
      <c r="D1652" s="7" t="s">
        <v>1819</v>
      </c>
    </row>
    <row r="1653" spans="1:4" ht="18" x14ac:dyDescent="0.2">
      <c r="A1653" s="6" t="str">
        <f t="shared" si="23"/>
        <v>A1906000009</v>
      </c>
      <c r="B1653" s="6">
        <v>1906000</v>
      </c>
      <c r="C1653" s="7" t="s">
        <v>200</v>
      </c>
      <c r="D1653" s="7" t="s">
        <v>1820</v>
      </c>
    </row>
    <row r="1654" spans="1:4" ht="18" x14ac:dyDescent="0.2">
      <c r="A1654" s="6" t="str">
        <f t="shared" si="23"/>
        <v>A1906000010</v>
      </c>
      <c r="B1654" s="6">
        <v>1906000</v>
      </c>
      <c r="C1654" s="7" t="s">
        <v>202</v>
      </c>
      <c r="D1654" s="7" t="s">
        <v>1821</v>
      </c>
    </row>
    <row r="1655" spans="1:4" ht="18" x14ac:dyDescent="0.2">
      <c r="A1655" s="6" t="str">
        <f t="shared" si="23"/>
        <v>A1906000011</v>
      </c>
      <c r="B1655" s="6">
        <v>1906000</v>
      </c>
      <c r="C1655" s="7" t="s">
        <v>204</v>
      </c>
      <c r="D1655" s="7" t="s">
        <v>1822</v>
      </c>
    </row>
    <row r="1656" spans="1:4" ht="18" x14ac:dyDescent="0.2">
      <c r="A1656" s="6" t="str">
        <f t="shared" si="23"/>
        <v>A1907001</v>
      </c>
      <c r="B1656" s="6">
        <v>1907001</v>
      </c>
      <c r="C1656" s="7"/>
      <c r="D1656" s="7" t="s">
        <v>3321</v>
      </c>
    </row>
    <row r="1657" spans="1:4" ht="18" x14ac:dyDescent="0.2">
      <c r="A1657" s="6" t="str">
        <f t="shared" si="23"/>
        <v>A1907001001</v>
      </c>
      <c r="B1657" s="6">
        <v>1907001</v>
      </c>
      <c r="C1657" s="7" t="s">
        <v>176</v>
      </c>
      <c r="D1657" s="7" t="s">
        <v>1823</v>
      </c>
    </row>
    <row r="1658" spans="1:4" ht="18" x14ac:dyDescent="0.2">
      <c r="A1658" s="6" t="str">
        <f t="shared" si="23"/>
        <v>A1907001002</v>
      </c>
      <c r="B1658" s="6">
        <v>1907001</v>
      </c>
      <c r="C1658" s="7" t="s">
        <v>177</v>
      </c>
      <c r="D1658" s="7" t="s">
        <v>1824</v>
      </c>
    </row>
    <row r="1659" spans="1:4" ht="18" x14ac:dyDescent="0.2">
      <c r="A1659" s="6" t="str">
        <f t="shared" si="23"/>
        <v>A1907001003</v>
      </c>
      <c r="B1659" s="6">
        <v>1907001</v>
      </c>
      <c r="C1659" s="7" t="s">
        <v>179</v>
      </c>
      <c r="D1659" s="7" t="s">
        <v>1825</v>
      </c>
    </row>
    <row r="1660" spans="1:4" ht="18" x14ac:dyDescent="0.2">
      <c r="A1660" s="6" t="str">
        <f t="shared" si="23"/>
        <v>A1907001004</v>
      </c>
      <c r="B1660" s="6">
        <v>1907001</v>
      </c>
      <c r="C1660" s="7" t="s">
        <v>181</v>
      </c>
      <c r="D1660" s="7" t="s">
        <v>1826</v>
      </c>
    </row>
    <row r="1661" spans="1:4" ht="18" x14ac:dyDescent="0.2">
      <c r="A1661" s="6" t="str">
        <f t="shared" si="23"/>
        <v>A1907001005</v>
      </c>
      <c r="B1661" s="6">
        <v>1907001</v>
      </c>
      <c r="C1661" s="7" t="s">
        <v>183</v>
      </c>
      <c r="D1661" s="7" t="s">
        <v>1827</v>
      </c>
    </row>
    <row r="1662" spans="1:4" ht="18" x14ac:dyDescent="0.2">
      <c r="A1662" s="6" t="str">
        <f t="shared" si="23"/>
        <v>A1907001006</v>
      </c>
      <c r="B1662" s="6">
        <v>1907001</v>
      </c>
      <c r="C1662" s="7" t="s">
        <v>185</v>
      </c>
      <c r="D1662" s="7" t="s">
        <v>1828</v>
      </c>
    </row>
    <row r="1663" spans="1:4" ht="18" x14ac:dyDescent="0.2">
      <c r="A1663" s="6" t="str">
        <f t="shared" si="23"/>
        <v>A1907001007</v>
      </c>
      <c r="B1663" s="6">
        <v>1907001</v>
      </c>
      <c r="C1663" s="7" t="s">
        <v>187</v>
      </c>
      <c r="D1663" s="7" t="s">
        <v>1829</v>
      </c>
    </row>
    <row r="1664" spans="1:4" ht="18" x14ac:dyDescent="0.2">
      <c r="A1664" s="6" t="str">
        <f t="shared" si="23"/>
        <v>A1907001008</v>
      </c>
      <c r="B1664" s="6">
        <v>1907001</v>
      </c>
      <c r="C1664" s="7" t="s">
        <v>189</v>
      </c>
      <c r="D1664" s="7" t="s">
        <v>1830</v>
      </c>
    </row>
    <row r="1665" spans="1:4" ht="18" x14ac:dyDescent="0.2">
      <c r="A1665" s="6" t="str">
        <f t="shared" si="23"/>
        <v>A1907001009</v>
      </c>
      <c r="B1665" s="6">
        <v>1907001</v>
      </c>
      <c r="C1665" s="7" t="s">
        <v>200</v>
      </c>
      <c r="D1665" s="7" t="s">
        <v>1831</v>
      </c>
    </row>
    <row r="1666" spans="1:4" ht="18" x14ac:dyDescent="0.2">
      <c r="A1666" s="6" t="str">
        <f t="shared" si="23"/>
        <v>A1907001010</v>
      </c>
      <c r="B1666" s="6">
        <v>1907001</v>
      </c>
      <c r="C1666" s="7" t="s">
        <v>202</v>
      </c>
      <c r="D1666" s="7" t="s">
        <v>1832</v>
      </c>
    </row>
    <row r="1667" spans="1:4" ht="18" x14ac:dyDescent="0.2">
      <c r="A1667" s="6" t="str">
        <f t="shared" si="23"/>
        <v>A1907001011</v>
      </c>
      <c r="B1667" s="6">
        <v>1907001</v>
      </c>
      <c r="C1667" s="7" t="s">
        <v>204</v>
      </c>
      <c r="D1667" s="7" t="s">
        <v>1833</v>
      </c>
    </row>
    <row r="1668" spans="1:4" ht="18" x14ac:dyDescent="0.2">
      <c r="A1668" s="6" t="str">
        <f t="shared" si="23"/>
        <v>A1907002</v>
      </c>
      <c r="B1668" s="6">
        <v>1907002</v>
      </c>
      <c r="C1668" s="7"/>
      <c r="D1668" s="7" t="s">
        <v>1834</v>
      </c>
    </row>
    <row r="1669" spans="1:4" ht="18" x14ac:dyDescent="0.2">
      <c r="A1669" s="6" t="str">
        <f t="shared" si="23"/>
        <v>A1907002001</v>
      </c>
      <c r="B1669" s="6">
        <v>1907002</v>
      </c>
      <c r="C1669" s="7" t="s">
        <v>176</v>
      </c>
      <c r="D1669" s="7" t="s">
        <v>1834</v>
      </c>
    </row>
    <row r="1670" spans="1:4" ht="18" x14ac:dyDescent="0.2">
      <c r="A1670" s="6" t="str">
        <f t="shared" si="23"/>
        <v>A1907002002</v>
      </c>
      <c r="B1670" s="6">
        <v>1907002</v>
      </c>
      <c r="C1670" s="7" t="s">
        <v>177</v>
      </c>
      <c r="D1670" s="7" t="s">
        <v>1835</v>
      </c>
    </row>
    <row r="1671" spans="1:4" ht="18" x14ac:dyDescent="0.2">
      <c r="A1671" s="6" t="str">
        <f t="shared" si="23"/>
        <v>A1907002003</v>
      </c>
      <c r="B1671" s="6">
        <v>1907002</v>
      </c>
      <c r="C1671" s="7" t="s">
        <v>179</v>
      </c>
      <c r="D1671" s="7" t="s">
        <v>1836</v>
      </c>
    </row>
    <row r="1672" spans="1:4" ht="18" x14ac:dyDescent="0.2">
      <c r="A1672" s="6" t="str">
        <f t="shared" si="23"/>
        <v>A1907002004</v>
      </c>
      <c r="B1672" s="6">
        <v>1907002</v>
      </c>
      <c r="C1672" s="7" t="s">
        <v>181</v>
      </c>
      <c r="D1672" s="7" t="s">
        <v>1837</v>
      </c>
    </row>
    <row r="1673" spans="1:4" ht="18" x14ac:dyDescent="0.2">
      <c r="A1673" s="6" t="str">
        <f t="shared" si="23"/>
        <v>A1907002005</v>
      </c>
      <c r="B1673" s="6">
        <v>1907002</v>
      </c>
      <c r="C1673" s="7" t="s">
        <v>183</v>
      </c>
      <c r="D1673" s="7" t="s">
        <v>1838</v>
      </c>
    </row>
    <row r="1674" spans="1:4" ht="18" x14ac:dyDescent="0.2">
      <c r="A1674" s="6" t="str">
        <f t="shared" si="23"/>
        <v>A1907002006</v>
      </c>
      <c r="B1674" s="6">
        <v>1907002</v>
      </c>
      <c r="C1674" s="7" t="s">
        <v>185</v>
      </c>
      <c r="D1674" s="7" t="s">
        <v>1839</v>
      </c>
    </row>
    <row r="1675" spans="1:4" ht="18" x14ac:dyDescent="0.2">
      <c r="A1675" s="6" t="str">
        <f t="shared" si="23"/>
        <v>A1907002007</v>
      </c>
      <c r="B1675" s="6">
        <v>1907002</v>
      </c>
      <c r="C1675" s="7" t="s">
        <v>187</v>
      </c>
      <c r="D1675" s="7" t="s">
        <v>1840</v>
      </c>
    </row>
    <row r="1676" spans="1:4" ht="18" x14ac:dyDescent="0.2">
      <c r="A1676" s="6" t="str">
        <f t="shared" si="23"/>
        <v>A1907002008</v>
      </c>
      <c r="B1676" s="6">
        <v>1907002</v>
      </c>
      <c r="C1676" s="7" t="s">
        <v>189</v>
      </c>
      <c r="D1676" s="7" t="s">
        <v>1841</v>
      </c>
    </row>
    <row r="1677" spans="1:4" ht="18" x14ac:dyDescent="0.2">
      <c r="A1677" s="6" t="str">
        <f t="shared" si="23"/>
        <v>A1907002009</v>
      </c>
      <c r="B1677" s="6">
        <v>1907002</v>
      </c>
      <c r="C1677" s="7" t="s">
        <v>200</v>
      </c>
      <c r="D1677" s="7" t="s">
        <v>1842</v>
      </c>
    </row>
    <row r="1678" spans="1:4" ht="18" x14ac:dyDescent="0.2">
      <c r="A1678" s="6" t="str">
        <f t="shared" si="23"/>
        <v>A1907002010</v>
      </c>
      <c r="B1678" s="6">
        <v>1907002</v>
      </c>
      <c r="C1678" s="7" t="s">
        <v>202</v>
      </c>
      <c r="D1678" s="7" t="s">
        <v>1843</v>
      </c>
    </row>
    <row r="1679" spans="1:4" ht="18" x14ac:dyDescent="0.2">
      <c r="A1679" s="6" t="str">
        <f t="shared" si="23"/>
        <v>A1907002011</v>
      </c>
      <c r="B1679" s="6">
        <v>1907002</v>
      </c>
      <c r="C1679" s="7" t="s">
        <v>204</v>
      </c>
      <c r="D1679" s="7" t="s">
        <v>1844</v>
      </c>
    </row>
    <row r="1680" spans="1:4" ht="18" x14ac:dyDescent="0.2">
      <c r="A1680" s="6" t="str">
        <f t="shared" si="23"/>
        <v>A1907002012</v>
      </c>
      <c r="B1680" s="6">
        <v>1907002</v>
      </c>
      <c r="C1680" s="7" t="s">
        <v>206</v>
      </c>
      <c r="D1680" s="7" t="s">
        <v>1845</v>
      </c>
    </row>
    <row r="1681" spans="1:4" ht="18" x14ac:dyDescent="0.2">
      <c r="A1681" s="6" t="str">
        <f t="shared" si="23"/>
        <v>A1907002013</v>
      </c>
      <c r="B1681" s="6">
        <v>1907002</v>
      </c>
      <c r="C1681" s="7" t="s">
        <v>476</v>
      </c>
      <c r="D1681" s="7" t="s">
        <v>1846</v>
      </c>
    </row>
    <row r="1682" spans="1:4" ht="18" x14ac:dyDescent="0.2">
      <c r="A1682" s="6" t="str">
        <f t="shared" si="23"/>
        <v>A1907002014</v>
      </c>
      <c r="B1682" s="6">
        <v>1907002</v>
      </c>
      <c r="C1682" s="7" t="s">
        <v>467</v>
      </c>
      <c r="D1682" s="7" t="s">
        <v>1847</v>
      </c>
    </row>
    <row r="1683" spans="1:4" ht="18" x14ac:dyDescent="0.2">
      <c r="A1683" s="6" t="str">
        <f t="shared" si="23"/>
        <v>A1907002015</v>
      </c>
      <c r="B1683" s="6">
        <v>1907002</v>
      </c>
      <c r="C1683" s="7" t="s">
        <v>471</v>
      </c>
      <c r="D1683" s="7" t="s">
        <v>1848</v>
      </c>
    </row>
    <row r="1684" spans="1:4" ht="18" x14ac:dyDescent="0.2">
      <c r="A1684" s="6" t="str">
        <f t="shared" si="23"/>
        <v>A1907002016</v>
      </c>
      <c r="B1684" s="6">
        <v>1907002</v>
      </c>
      <c r="C1684" s="7" t="s">
        <v>478</v>
      </c>
      <c r="D1684" s="7" t="s">
        <v>1849</v>
      </c>
    </row>
    <row r="1685" spans="1:4" ht="18" x14ac:dyDescent="0.2">
      <c r="A1685" s="6" t="str">
        <f t="shared" ref="A1685:A1943" si="24">IF(C1685="","A"&amp;B1685,"A"&amp;B1685&amp;C1685)</f>
        <v>A1907003</v>
      </c>
      <c r="B1685" s="6">
        <v>1907003</v>
      </c>
      <c r="C1685" s="7"/>
      <c r="D1685" s="7" t="s">
        <v>3322</v>
      </c>
    </row>
    <row r="1686" spans="1:4" ht="18" x14ac:dyDescent="0.2">
      <c r="A1686" s="6" t="str">
        <f t="shared" si="24"/>
        <v>A1907003001</v>
      </c>
      <c r="B1686" s="6">
        <v>1907003</v>
      </c>
      <c r="C1686" s="7" t="s">
        <v>176</v>
      </c>
      <c r="D1686" s="7" t="s">
        <v>1850</v>
      </c>
    </row>
    <row r="1687" spans="1:4" ht="18" x14ac:dyDescent="0.2">
      <c r="A1687" s="6" t="str">
        <f t="shared" si="24"/>
        <v>A1907003002</v>
      </c>
      <c r="B1687" s="6">
        <v>1907003</v>
      </c>
      <c r="C1687" s="7" t="s">
        <v>177</v>
      </c>
      <c r="D1687" s="7" t="s">
        <v>1851</v>
      </c>
    </row>
    <row r="1688" spans="1:4" ht="18" x14ac:dyDescent="0.2">
      <c r="A1688" s="6" t="str">
        <f t="shared" si="24"/>
        <v>A1907003003</v>
      </c>
      <c r="B1688" s="6">
        <v>1907003</v>
      </c>
      <c r="C1688" s="7" t="s">
        <v>179</v>
      </c>
      <c r="D1688" s="7" t="s">
        <v>1852</v>
      </c>
    </row>
    <row r="1689" spans="1:4" ht="18" x14ac:dyDescent="0.2">
      <c r="A1689" s="6" t="str">
        <f t="shared" si="24"/>
        <v>A1907003004</v>
      </c>
      <c r="B1689" s="6">
        <v>1907003</v>
      </c>
      <c r="C1689" s="7" t="s">
        <v>181</v>
      </c>
      <c r="D1689" s="7" t="s">
        <v>1853</v>
      </c>
    </row>
    <row r="1690" spans="1:4" ht="18" x14ac:dyDescent="0.2">
      <c r="A1690" s="6" t="str">
        <f t="shared" si="24"/>
        <v>A1907003005</v>
      </c>
      <c r="B1690" s="6">
        <v>1907003</v>
      </c>
      <c r="C1690" s="7" t="s">
        <v>183</v>
      </c>
      <c r="D1690" s="7" t="s">
        <v>1854</v>
      </c>
    </row>
    <row r="1691" spans="1:4" ht="18" x14ac:dyDescent="0.2">
      <c r="A1691" s="6" t="str">
        <f t="shared" si="24"/>
        <v>A1907003006</v>
      </c>
      <c r="B1691" s="6">
        <v>1907003</v>
      </c>
      <c r="C1691" s="7" t="s">
        <v>185</v>
      </c>
      <c r="D1691" s="7" t="s">
        <v>1855</v>
      </c>
    </row>
    <row r="1692" spans="1:4" ht="18" x14ac:dyDescent="0.2">
      <c r="A1692" s="6" t="str">
        <f t="shared" si="24"/>
        <v>A1907003007</v>
      </c>
      <c r="B1692" s="6">
        <v>1907003</v>
      </c>
      <c r="C1692" s="7" t="s">
        <v>187</v>
      </c>
      <c r="D1692" s="7" t="s">
        <v>1856</v>
      </c>
    </row>
    <row r="1693" spans="1:4" ht="18" x14ac:dyDescent="0.2">
      <c r="A1693" s="6" t="str">
        <f t="shared" si="24"/>
        <v>A1907004</v>
      </c>
      <c r="B1693" s="6">
        <v>1907004</v>
      </c>
      <c r="C1693" s="7"/>
      <c r="D1693" s="7" t="s">
        <v>1857</v>
      </c>
    </row>
    <row r="1694" spans="1:4" ht="18" x14ac:dyDescent="0.2">
      <c r="A1694" s="6" t="str">
        <f t="shared" si="24"/>
        <v>A1907005</v>
      </c>
      <c r="B1694" s="6">
        <v>1907005</v>
      </c>
      <c r="C1694" s="7"/>
      <c r="D1694" s="7" t="s">
        <v>1858</v>
      </c>
    </row>
    <row r="1695" spans="1:4" ht="18" x14ac:dyDescent="0.2">
      <c r="A1695" s="6" t="str">
        <f t="shared" si="24"/>
        <v>A1907006</v>
      </c>
      <c r="B1695" s="6">
        <v>1907006</v>
      </c>
      <c r="C1695" s="7"/>
      <c r="D1695" s="7" t="s">
        <v>1859</v>
      </c>
    </row>
    <row r="1696" spans="1:4" ht="18" x14ac:dyDescent="0.2">
      <c r="A1696" s="6" t="str">
        <f t="shared" si="24"/>
        <v>A1907006001</v>
      </c>
      <c r="B1696" s="6">
        <v>1907006</v>
      </c>
      <c r="C1696" s="7" t="s">
        <v>176</v>
      </c>
      <c r="D1696" s="7" t="s">
        <v>1860</v>
      </c>
    </row>
    <row r="1697" spans="1:4" ht="18" x14ac:dyDescent="0.2">
      <c r="A1697" s="6" t="str">
        <f t="shared" si="24"/>
        <v>A1907006002</v>
      </c>
      <c r="B1697" s="6">
        <v>1907006</v>
      </c>
      <c r="C1697" s="7" t="s">
        <v>177</v>
      </c>
      <c r="D1697" s="7" t="s">
        <v>3323</v>
      </c>
    </row>
    <row r="1698" spans="1:4" ht="18" x14ac:dyDescent="0.2">
      <c r="A1698" s="6" t="str">
        <f t="shared" si="24"/>
        <v>A1907006003</v>
      </c>
      <c r="B1698" s="6">
        <v>1907006</v>
      </c>
      <c r="C1698" s="7" t="s">
        <v>179</v>
      </c>
      <c r="D1698" s="7" t="s">
        <v>1861</v>
      </c>
    </row>
    <row r="1699" spans="1:4" ht="18" x14ac:dyDescent="0.2">
      <c r="A1699" s="6" t="str">
        <f t="shared" si="24"/>
        <v>A1907006004</v>
      </c>
      <c r="B1699" s="6">
        <v>1907006</v>
      </c>
      <c r="C1699" s="7" t="s">
        <v>181</v>
      </c>
      <c r="D1699" s="7" t="s">
        <v>1862</v>
      </c>
    </row>
    <row r="1700" spans="1:4" ht="18" x14ac:dyDescent="0.2">
      <c r="A1700" s="6" t="str">
        <f t="shared" si="24"/>
        <v>A1907006005</v>
      </c>
      <c r="B1700" s="6">
        <v>1907006</v>
      </c>
      <c r="C1700" s="7" t="s">
        <v>183</v>
      </c>
      <c r="D1700" s="7" t="s">
        <v>1863</v>
      </c>
    </row>
    <row r="1701" spans="1:4" ht="18" x14ac:dyDescent="0.2">
      <c r="A1701" s="6" t="str">
        <f t="shared" si="24"/>
        <v>A1907006006</v>
      </c>
      <c r="B1701" s="6">
        <v>1907006</v>
      </c>
      <c r="C1701" s="7" t="s">
        <v>185</v>
      </c>
      <c r="D1701" s="7" t="s">
        <v>1864</v>
      </c>
    </row>
    <row r="1702" spans="1:4" ht="18" x14ac:dyDescent="0.2">
      <c r="A1702" s="6" t="str">
        <f t="shared" si="24"/>
        <v>A1907006007</v>
      </c>
      <c r="B1702" s="6">
        <v>1907006</v>
      </c>
      <c r="C1702" s="7" t="s">
        <v>187</v>
      </c>
      <c r="D1702" s="7" t="s">
        <v>1865</v>
      </c>
    </row>
    <row r="1703" spans="1:4" ht="18" x14ac:dyDescent="0.2">
      <c r="A1703" s="6" t="str">
        <f t="shared" si="24"/>
        <v>A1907006008</v>
      </c>
      <c r="B1703" s="6">
        <v>1907006</v>
      </c>
      <c r="C1703" s="7" t="s">
        <v>189</v>
      </c>
      <c r="D1703" s="7" t="s">
        <v>1866</v>
      </c>
    </row>
    <row r="1704" spans="1:4" ht="18" x14ac:dyDescent="0.2">
      <c r="A1704" s="6" t="str">
        <f t="shared" si="24"/>
        <v>A1907006009</v>
      </c>
      <c r="B1704" s="6">
        <v>1907006</v>
      </c>
      <c r="C1704" s="7" t="s">
        <v>200</v>
      </c>
      <c r="D1704" s="7" t="s">
        <v>1867</v>
      </c>
    </row>
    <row r="1705" spans="1:4" ht="18" x14ac:dyDescent="0.2">
      <c r="A1705" s="6" t="str">
        <f t="shared" si="24"/>
        <v>A1907006010</v>
      </c>
      <c r="B1705" s="6">
        <v>1907006</v>
      </c>
      <c r="C1705" s="7" t="s">
        <v>202</v>
      </c>
      <c r="D1705" s="7" t="s">
        <v>1868</v>
      </c>
    </row>
    <row r="1706" spans="1:4" ht="18" x14ac:dyDescent="0.2">
      <c r="A1706" s="6" t="str">
        <f t="shared" si="24"/>
        <v>A1907006011</v>
      </c>
      <c r="B1706" s="6">
        <v>1907006</v>
      </c>
      <c r="C1706" s="7" t="s">
        <v>204</v>
      </c>
      <c r="D1706" s="7" t="s">
        <v>1869</v>
      </c>
    </row>
    <row r="1707" spans="1:4" ht="18" x14ac:dyDescent="0.2">
      <c r="A1707" s="6" t="str">
        <f t="shared" si="24"/>
        <v>A1907006012</v>
      </c>
      <c r="B1707" s="6">
        <v>1907006</v>
      </c>
      <c r="C1707" s="7" t="s">
        <v>206</v>
      </c>
      <c r="D1707" s="7" t="s">
        <v>1870</v>
      </c>
    </row>
    <row r="1708" spans="1:4" ht="18" x14ac:dyDescent="0.2">
      <c r="A1708" s="6" t="str">
        <f t="shared" si="24"/>
        <v>A1907007</v>
      </c>
      <c r="B1708" s="6">
        <v>1907007</v>
      </c>
      <c r="C1708" s="7"/>
      <c r="D1708" s="7" t="s">
        <v>1871</v>
      </c>
    </row>
    <row r="1709" spans="1:4" ht="18" x14ac:dyDescent="0.2">
      <c r="A1709" s="6" t="str">
        <f t="shared" si="24"/>
        <v>A1907008</v>
      </c>
      <c r="B1709" s="6">
        <v>1907008</v>
      </c>
      <c r="C1709" s="7"/>
      <c r="D1709" s="7" t="s">
        <v>3324</v>
      </c>
    </row>
    <row r="1710" spans="1:4" ht="18" x14ac:dyDescent="0.2">
      <c r="A1710" s="6" t="str">
        <f t="shared" si="24"/>
        <v>A1907008001</v>
      </c>
      <c r="B1710" s="6">
        <v>1907008</v>
      </c>
      <c r="C1710" s="7" t="s">
        <v>176</v>
      </c>
      <c r="D1710" s="7" t="s">
        <v>3325</v>
      </c>
    </row>
    <row r="1711" spans="1:4" ht="18" x14ac:dyDescent="0.2">
      <c r="A1711" s="6" t="str">
        <f t="shared" si="24"/>
        <v>A1907008002</v>
      </c>
      <c r="B1711" s="6">
        <v>1907008</v>
      </c>
      <c r="C1711" s="7" t="s">
        <v>177</v>
      </c>
      <c r="D1711" s="7" t="s">
        <v>3326</v>
      </c>
    </row>
    <row r="1712" spans="1:4" ht="18" x14ac:dyDescent="0.2">
      <c r="A1712" s="6" t="str">
        <f t="shared" si="24"/>
        <v>A1907008003</v>
      </c>
      <c r="B1712" s="6">
        <v>1907008</v>
      </c>
      <c r="C1712" s="7" t="s">
        <v>179</v>
      </c>
      <c r="D1712" s="7" t="s">
        <v>3327</v>
      </c>
    </row>
    <row r="1713" spans="1:4" ht="18" x14ac:dyDescent="0.2">
      <c r="A1713" s="6" t="str">
        <f t="shared" si="24"/>
        <v>A1907008004</v>
      </c>
      <c r="B1713" s="6">
        <v>1907008</v>
      </c>
      <c r="C1713" s="7" t="s">
        <v>181</v>
      </c>
      <c r="D1713" s="7" t="s">
        <v>3328</v>
      </c>
    </row>
    <row r="1714" spans="1:4" ht="18" x14ac:dyDescent="0.2">
      <c r="A1714" s="6" t="str">
        <f t="shared" si="24"/>
        <v>A1907008005</v>
      </c>
      <c r="B1714" s="6">
        <v>1907008</v>
      </c>
      <c r="C1714" s="7" t="s">
        <v>183</v>
      </c>
      <c r="D1714" s="7" t="s">
        <v>3329</v>
      </c>
    </row>
    <row r="1715" spans="1:4" ht="18" x14ac:dyDescent="0.2">
      <c r="A1715" s="6" t="str">
        <f t="shared" si="24"/>
        <v>A1907008006</v>
      </c>
      <c r="B1715" s="6">
        <v>1907008</v>
      </c>
      <c r="C1715" s="7" t="s">
        <v>185</v>
      </c>
      <c r="D1715" s="7" t="s">
        <v>3330</v>
      </c>
    </row>
    <row r="1716" spans="1:4" ht="18" x14ac:dyDescent="0.2">
      <c r="A1716" s="6" t="str">
        <f t="shared" si="24"/>
        <v>A1907008007</v>
      </c>
      <c r="B1716" s="6">
        <v>1907008</v>
      </c>
      <c r="C1716" s="7" t="s">
        <v>187</v>
      </c>
      <c r="D1716" s="7" t="s">
        <v>3331</v>
      </c>
    </row>
    <row r="1717" spans="1:4" ht="18" x14ac:dyDescent="0.2">
      <c r="A1717" s="6" t="str">
        <f t="shared" si="24"/>
        <v>A1907008008</v>
      </c>
      <c r="B1717" s="6">
        <v>1907008</v>
      </c>
      <c r="C1717" s="7" t="s">
        <v>189</v>
      </c>
      <c r="D1717" s="7" t="s">
        <v>3332</v>
      </c>
    </row>
    <row r="1718" spans="1:4" ht="18" x14ac:dyDescent="0.2">
      <c r="A1718" s="6" t="str">
        <f t="shared" si="24"/>
        <v>A1907008009</v>
      </c>
      <c r="B1718" s="6">
        <v>1907008</v>
      </c>
      <c r="C1718" s="7" t="s">
        <v>200</v>
      </c>
      <c r="D1718" s="7" t="s">
        <v>3333</v>
      </c>
    </row>
    <row r="1719" spans="1:4" ht="18" x14ac:dyDescent="0.2">
      <c r="A1719" s="6" t="str">
        <f t="shared" si="24"/>
        <v>A1907008010</v>
      </c>
      <c r="B1719" s="6">
        <v>1907008</v>
      </c>
      <c r="C1719" s="7" t="s">
        <v>202</v>
      </c>
      <c r="D1719" s="7" t="s">
        <v>3334</v>
      </c>
    </row>
    <row r="1720" spans="1:4" ht="18" x14ac:dyDescent="0.2">
      <c r="A1720" s="6" t="str">
        <f t="shared" si="24"/>
        <v>A1907008011</v>
      </c>
      <c r="B1720" s="6">
        <v>1907008</v>
      </c>
      <c r="C1720" s="7" t="s">
        <v>204</v>
      </c>
      <c r="D1720" s="7" t="s">
        <v>3335</v>
      </c>
    </row>
    <row r="1721" spans="1:4" ht="18" x14ac:dyDescent="0.2">
      <c r="A1721" s="6" t="str">
        <f t="shared" si="24"/>
        <v>A1907008012</v>
      </c>
      <c r="B1721" s="6">
        <v>1907008</v>
      </c>
      <c r="C1721" s="7" t="s">
        <v>206</v>
      </c>
      <c r="D1721" s="7" t="s">
        <v>3336</v>
      </c>
    </row>
    <row r="1722" spans="1:4" ht="18" x14ac:dyDescent="0.2">
      <c r="A1722" s="6" t="str">
        <f t="shared" si="24"/>
        <v>A1907008013</v>
      </c>
      <c r="B1722" s="6">
        <v>1907008</v>
      </c>
      <c r="C1722" s="7" t="s">
        <v>476</v>
      </c>
      <c r="D1722" s="7" t="s">
        <v>3337</v>
      </c>
    </row>
    <row r="1723" spans="1:4" ht="18" x14ac:dyDescent="0.2">
      <c r="A1723" s="6" t="str">
        <f t="shared" si="24"/>
        <v>A1907008014</v>
      </c>
      <c r="B1723" s="6">
        <v>1907008</v>
      </c>
      <c r="C1723" s="7" t="s">
        <v>467</v>
      </c>
      <c r="D1723" s="7" t="s">
        <v>3338</v>
      </c>
    </row>
    <row r="1724" spans="1:4" ht="18" x14ac:dyDescent="0.2">
      <c r="A1724" s="6" t="str">
        <f t="shared" si="24"/>
        <v>A1907009</v>
      </c>
      <c r="B1724" s="6">
        <v>1907009</v>
      </c>
      <c r="C1724" s="7"/>
      <c r="D1724" s="7" t="s">
        <v>1872</v>
      </c>
    </row>
    <row r="1725" spans="1:4" ht="18" x14ac:dyDescent="0.2">
      <c r="A1725" s="6" t="str">
        <f t="shared" si="24"/>
        <v>A1907009003</v>
      </c>
      <c r="B1725" s="6">
        <v>1907009</v>
      </c>
      <c r="C1725" s="7" t="s">
        <v>179</v>
      </c>
      <c r="D1725" s="7" t="s">
        <v>1873</v>
      </c>
    </row>
    <row r="1726" spans="1:4" ht="18" x14ac:dyDescent="0.2">
      <c r="A1726" s="6" t="str">
        <f t="shared" si="24"/>
        <v>A1907009004</v>
      </c>
      <c r="B1726" s="6">
        <v>1907009</v>
      </c>
      <c r="C1726" s="7" t="s">
        <v>181</v>
      </c>
      <c r="D1726" s="7" t="s">
        <v>1874</v>
      </c>
    </row>
    <row r="1727" spans="1:4" ht="18" x14ac:dyDescent="0.2">
      <c r="A1727" s="6" t="str">
        <f t="shared" si="24"/>
        <v>A1907009005</v>
      </c>
      <c r="B1727" s="6">
        <v>1907009</v>
      </c>
      <c r="C1727" s="7" t="s">
        <v>183</v>
      </c>
      <c r="D1727" s="7" t="s">
        <v>1875</v>
      </c>
    </row>
    <row r="1728" spans="1:4" ht="18" x14ac:dyDescent="0.2">
      <c r="A1728" s="6" t="str">
        <f t="shared" si="24"/>
        <v>A1907009006</v>
      </c>
      <c r="B1728" s="6">
        <v>1907009</v>
      </c>
      <c r="C1728" s="7" t="s">
        <v>185</v>
      </c>
      <c r="D1728" s="7" t="s">
        <v>1876</v>
      </c>
    </row>
    <row r="1729" spans="1:4" ht="18" x14ac:dyDescent="0.2">
      <c r="A1729" s="6" t="str">
        <f t="shared" si="24"/>
        <v>A1907009007</v>
      </c>
      <c r="B1729" s="6">
        <v>1907009</v>
      </c>
      <c r="C1729" s="7" t="s">
        <v>187</v>
      </c>
      <c r="D1729" s="7" t="s">
        <v>1877</v>
      </c>
    </row>
    <row r="1730" spans="1:4" ht="18" x14ac:dyDescent="0.2">
      <c r="A1730" s="6" t="str">
        <f t="shared" si="24"/>
        <v>A1907009008</v>
      </c>
      <c r="B1730" s="6">
        <v>1907009</v>
      </c>
      <c r="C1730" s="7" t="s">
        <v>189</v>
      </c>
      <c r="D1730" s="7" t="s">
        <v>1878</v>
      </c>
    </row>
    <row r="1731" spans="1:4" ht="18" x14ac:dyDescent="0.2">
      <c r="A1731" s="6" t="str">
        <f t="shared" si="24"/>
        <v>A1907009009</v>
      </c>
      <c r="B1731" s="6">
        <v>1907009</v>
      </c>
      <c r="C1731" s="7" t="s">
        <v>200</v>
      </c>
      <c r="D1731" s="7" t="s">
        <v>1879</v>
      </c>
    </row>
    <row r="1732" spans="1:4" ht="18" x14ac:dyDescent="0.2">
      <c r="A1732" s="6" t="str">
        <f t="shared" si="24"/>
        <v>A1907010</v>
      </c>
      <c r="B1732" s="6">
        <v>1907010</v>
      </c>
      <c r="C1732" s="7"/>
      <c r="D1732" s="7" t="s">
        <v>1880</v>
      </c>
    </row>
    <row r="1733" spans="1:4" ht="18" x14ac:dyDescent="0.2">
      <c r="A1733" s="6" t="str">
        <f t="shared" si="24"/>
        <v>A1908001</v>
      </c>
      <c r="B1733" s="6">
        <v>1908001</v>
      </c>
      <c r="C1733" s="7"/>
      <c r="D1733" s="7" t="s">
        <v>1881</v>
      </c>
    </row>
    <row r="1734" spans="1:4" ht="18" x14ac:dyDescent="0.2">
      <c r="A1734" s="6" t="str">
        <f t="shared" si="24"/>
        <v>A1908001001</v>
      </c>
      <c r="B1734" s="6">
        <v>1908001</v>
      </c>
      <c r="C1734" s="7" t="s">
        <v>176</v>
      </c>
      <c r="D1734" s="7" t="s">
        <v>1882</v>
      </c>
    </row>
    <row r="1735" spans="1:4" ht="18" x14ac:dyDescent="0.2">
      <c r="A1735" s="6" t="str">
        <f t="shared" si="24"/>
        <v>A1908001002</v>
      </c>
      <c r="B1735" s="6">
        <v>1908001</v>
      </c>
      <c r="C1735" s="7" t="s">
        <v>177</v>
      </c>
      <c r="D1735" s="7" t="s">
        <v>1883</v>
      </c>
    </row>
    <row r="1736" spans="1:4" ht="18" x14ac:dyDescent="0.2">
      <c r="A1736" s="6" t="str">
        <f t="shared" si="24"/>
        <v>A1908001003</v>
      </c>
      <c r="B1736" s="6">
        <v>1908001</v>
      </c>
      <c r="C1736" s="7" t="s">
        <v>179</v>
      </c>
      <c r="D1736" s="7" t="s">
        <v>1884</v>
      </c>
    </row>
    <row r="1737" spans="1:4" ht="18" x14ac:dyDescent="0.2">
      <c r="A1737" s="6" t="str">
        <f t="shared" si="24"/>
        <v>A1908001004</v>
      </c>
      <c r="B1737" s="6">
        <v>1908001</v>
      </c>
      <c r="C1737" s="7" t="s">
        <v>181</v>
      </c>
      <c r="D1737" s="7" t="s">
        <v>1885</v>
      </c>
    </row>
    <row r="1738" spans="1:4" ht="18" x14ac:dyDescent="0.2">
      <c r="A1738" s="6" t="str">
        <f t="shared" si="24"/>
        <v>A1908001005</v>
      </c>
      <c r="B1738" s="6">
        <v>1908001</v>
      </c>
      <c r="C1738" s="7" t="s">
        <v>183</v>
      </c>
      <c r="D1738" s="7" t="s">
        <v>1886</v>
      </c>
    </row>
    <row r="1739" spans="1:4" ht="18" x14ac:dyDescent="0.2">
      <c r="A1739" s="6" t="str">
        <f t="shared" si="24"/>
        <v>A1908001006</v>
      </c>
      <c r="B1739" s="6">
        <v>1908001</v>
      </c>
      <c r="C1739" s="7" t="s">
        <v>185</v>
      </c>
      <c r="D1739" s="7" t="s">
        <v>1887</v>
      </c>
    </row>
    <row r="1740" spans="1:4" ht="18" x14ac:dyDescent="0.2">
      <c r="A1740" s="6" t="str">
        <f t="shared" si="24"/>
        <v>A1908001007</v>
      </c>
      <c r="B1740" s="6">
        <v>1908001</v>
      </c>
      <c r="C1740" s="7" t="s">
        <v>187</v>
      </c>
      <c r="D1740" s="7" t="s">
        <v>1888</v>
      </c>
    </row>
    <row r="1741" spans="1:4" ht="18" x14ac:dyDescent="0.2">
      <c r="A1741" s="6" t="str">
        <f t="shared" si="24"/>
        <v>A1908001008</v>
      </c>
      <c r="B1741" s="6">
        <v>1908001</v>
      </c>
      <c r="C1741" s="7" t="s">
        <v>189</v>
      </c>
      <c r="D1741" s="7" t="s">
        <v>1889</v>
      </c>
    </row>
    <row r="1742" spans="1:4" ht="18" x14ac:dyDescent="0.2">
      <c r="A1742" s="6" t="str">
        <f t="shared" si="24"/>
        <v>A1908001009</v>
      </c>
      <c r="B1742" s="6">
        <v>1908001</v>
      </c>
      <c r="C1742" s="7" t="s">
        <v>200</v>
      </c>
      <c r="D1742" s="7" t="s">
        <v>1890</v>
      </c>
    </row>
    <row r="1743" spans="1:4" ht="18" x14ac:dyDescent="0.2">
      <c r="A1743" s="6" t="str">
        <f t="shared" si="24"/>
        <v>A1908001010</v>
      </c>
      <c r="B1743" s="6">
        <v>1908001</v>
      </c>
      <c r="C1743" s="7" t="s">
        <v>202</v>
      </c>
      <c r="D1743" s="7" t="s">
        <v>1891</v>
      </c>
    </row>
    <row r="1744" spans="1:4" ht="18" x14ac:dyDescent="0.2">
      <c r="A1744" s="6" t="str">
        <f t="shared" si="24"/>
        <v>A1908001011</v>
      </c>
      <c r="B1744" s="6">
        <v>1908001</v>
      </c>
      <c r="C1744" s="7" t="s">
        <v>204</v>
      </c>
      <c r="D1744" s="7" t="s">
        <v>1892</v>
      </c>
    </row>
    <row r="1745" spans="1:4" ht="18" x14ac:dyDescent="0.2">
      <c r="A1745" s="6" t="str">
        <f t="shared" si="24"/>
        <v>A1908001012</v>
      </c>
      <c r="B1745" s="6">
        <v>1908001</v>
      </c>
      <c r="C1745" s="7" t="s">
        <v>206</v>
      </c>
      <c r="D1745" s="7" t="s">
        <v>1893</v>
      </c>
    </row>
    <row r="1746" spans="1:4" ht="18" x14ac:dyDescent="0.2">
      <c r="A1746" s="6" t="str">
        <f t="shared" si="24"/>
        <v>A1908001013</v>
      </c>
      <c r="B1746" s="6">
        <v>1908001</v>
      </c>
      <c r="C1746" s="7" t="s">
        <v>476</v>
      </c>
      <c r="D1746" s="7" t="s">
        <v>1894</v>
      </c>
    </row>
    <row r="1747" spans="1:4" ht="18" x14ac:dyDescent="0.2">
      <c r="A1747" s="6" t="str">
        <f t="shared" si="24"/>
        <v>A1908001014</v>
      </c>
      <c r="B1747" s="6">
        <v>1908001</v>
      </c>
      <c r="C1747" s="7" t="s">
        <v>467</v>
      </c>
      <c r="D1747" s="7" t="s">
        <v>1895</v>
      </c>
    </row>
    <row r="1748" spans="1:4" ht="18" x14ac:dyDescent="0.2">
      <c r="A1748" s="6" t="str">
        <f t="shared" si="24"/>
        <v>A1908001015</v>
      </c>
      <c r="B1748" s="6">
        <v>1908001</v>
      </c>
      <c r="C1748" s="7" t="s">
        <v>471</v>
      </c>
      <c r="D1748" s="7" t="s">
        <v>1896</v>
      </c>
    </row>
    <row r="1749" spans="1:4" ht="18" x14ac:dyDescent="0.2">
      <c r="A1749" s="6" t="str">
        <f t="shared" si="24"/>
        <v>A1908001016</v>
      </c>
      <c r="B1749" s="6">
        <v>1908001</v>
      </c>
      <c r="C1749" s="7" t="s">
        <v>478</v>
      </c>
      <c r="D1749" s="7" t="s">
        <v>1897</v>
      </c>
    </row>
    <row r="1750" spans="1:4" ht="18" x14ac:dyDescent="0.2">
      <c r="A1750" s="6" t="str">
        <f t="shared" si="24"/>
        <v>A1908001017</v>
      </c>
      <c r="B1750" s="6">
        <v>1908001</v>
      </c>
      <c r="C1750" s="7" t="s">
        <v>472</v>
      </c>
      <c r="D1750" s="7" t="s">
        <v>1898</v>
      </c>
    </row>
    <row r="1751" spans="1:4" ht="18" x14ac:dyDescent="0.2">
      <c r="A1751" s="6" t="str">
        <f t="shared" si="24"/>
        <v>A1908001018</v>
      </c>
      <c r="B1751" s="6">
        <v>1908001</v>
      </c>
      <c r="C1751" s="7" t="s">
        <v>480</v>
      </c>
      <c r="D1751" s="7" t="s">
        <v>1899</v>
      </c>
    </row>
    <row r="1752" spans="1:4" ht="18" x14ac:dyDescent="0.2">
      <c r="A1752" s="6" t="str">
        <f t="shared" si="24"/>
        <v>A1908001019</v>
      </c>
      <c r="B1752" s="6">
        <v>1908001</v>
      </c>
      <c r="C1752" s="7" t="s">
        <v>481</v>
      </c>
      <c r="D1752" s="7" t="s">
        <v>1900</v>
      </c>
    </row>
    <row r="1753" spans="1:4" ht="18" x14ac:dyDescent="0.2">
      <c r="A1753" s="6" t="str">
        <f t="shared" si="24"/>
        <v>A1908001020</v>
      </c>
      <c r="B1753" s="6">
        <v>1908001</v>
      </c>
      <c r="C1753" s="7" t="s">
        <v>483</v>
      </c>
      <c r="D1753" s="7" t="s">
        <v>1901</v>
      </c>
    </row>
    <row r="1754" spans="1:4" ht="18" x14ac:dyDescent="0.2">
      <c r="A1754" s="6" t="str">
        <f t="shared" si="24"/>
        <v>A1908001021</v>
      </c>
      <c r="B1754" s="6">
        <v>1908001</v>
      </c>
      <c r="C1754" s="7" t="s">
        <v>485</v>
      </c>
      <c r="D1754" s="7" t="s">
        <v>1902</v>
      </c>
    </row>
    <row r="1755" spans="1:4" ht="18" x14ac:dyDescent="0.2">
      <c r="A1755" s="6" t="str">
        <f t="shared" si="24"/>
        <v>A1908001022</v>
      </c>
      <c r="B1755" s="6">
        <v>1908001</v>
      </c>
      <c r="C1755" s="7" t="s">
        <v>487</v>
      </c>
      <c r="D1755" s="7" t="s">
        <v>1903</v>
      </c>
    </row>
    <row r="1756" spans="1:4" ht="18" x14ac:dyDescent="0.2">
      <c r="A1756" s="6" t="str">
        <f t="shared" si="24"/>
        <v>A1908001023</v>
      </c>
      <c r="B1756" s="6">
        <v>1908001</v>
      </c>
      <c r="C1756" s="7" t="s">
        <v>488</v>
      </c>
      <c r="D1756" s="7" t="s">
        <v>1904</v>
      </c>
    </row>
    <row r="1757" spans="1:4" ht="18" x14ac:dyDescent="0.2">
      <c r="A1757" s="6" t="str">
        <f t="shared" si="24"/>
        <v>A1908002</v>
      </c>
      <c r="B1757" s="6">
        <v>1908002</v>
      </c>
      <c r="C1757" s="7"/>
      <c r="D1757" s="7" t="s">
        <v>1905</v>
      </c>
    </row>
    <row r="1758" spans="1:4" ht="18" x14ac:dyDescent="0.2">
      <c r="A1758" s="6" t="str">
        <f t="shared" si="24"/>
        <v>A1908002001</v>
      </c>
      <c r="B1758" s="6">
        <v>1908002</v>
      </c>
      <c r="C1758" s="7" t="s">
        <v>176</v>
      </c>
      <c r="D1758" s="7" t="s">
        <v>1906</v>
      </c>
    </row>
    <row r="1759" spans="1:4" ht="18" x14ac:dyDescent="0.2">
      <c r="A1759" s="6" t="str">
        <f t="shared" si="24"/>
        <v>A1908002002</v>
      </c>
      <c r="B1759" s="6">
        <v>1908002</v>
      </c>
      <c r="C1759" s="7" t="s">
        <v>177</v>
      </c>
      <c r="D1759" s="7" t="s">
        <v>1907</v>
      </c>
    </row>
    <row r="1760" spans="1:4" ht="18" x14ac:dyDescent="0.2">
      <c r="A1760" s="6" t="str">
        <f t="shared" si="24"/>
        <v>A1908002003</v>
      </c>
      <c r="B1760" s="6">
        <v>1908002</v>
      </c>
      <c r="C1760" s="7" t="s">
        <v>179</v>
      </c>
      <c r="D1760" s="7" t="s">
        <v>1908</v>
      </c>
    </row>
    <row r="1761" spans="1:4" ht="18" x14ac:dyDescent="0.2">
      <c r="A1761" s="6" t="str">
        <f t="shared" si="24"/>
        <v>A1908002004</v>
      </c>
      <c r="B1761" s="6">
        <v>1908002</v>
      </c>
      <c r="C1761" s="7" t="s">
        <v>181</v>
      </c>
      <c r="D1761" s="7" t="s">
        <v>1909</v>
      </c>
    </row>
    <row r="1762" spans="1:4" ht="18" x14ac:dyDescent="0.2">
      <c r="A1762" s="6" t="str">
        <f t="shared" si="24"/>
        <v>A1908002005</v>
      </c>
      <c r="B1762" s="6">
        <v>1908002</v>
      </c>
      <c r="C1762" s="7" t="s">
        <v>183</v>
      </c>
      <c r="D1762" s="7" t="s">
        <v>1910</v>
      </c>
    </row>
    <row r="1763" spans="1:4" ht="18" x14ac:dyDescent="0.2">
      <c r="A1763" s="6" t="str">
        <f t="shared" si="24"/>
        <v>A1908002006</v>
      </c>
      <c r="B1763" s="6">
        <v>1908002</v>
      </c>
      <c r="C1763" s="7" t="s">
        <v>185</v>
      </c>
      <c r="D1763" s="7" t="s">
        <v>1911</v>
      </c>
    </row>
    <row r="1764" spans="1:4" ht="18" x14ac:dyDescent="0.2">
      <c r="A1764" s="6" t="str">
        <f t="shared" si="24"/>
        <v>A1908002007</v>
      </c>
      <c r="B1764" s="6">
        <v>1908002</v>
      </c>
      <c r="C1764" s="7" t="s">
        <v>187</v>
      </c>
      <c r="D1764" s="7" t="s">
        <v>1912</v>
      </c>
    </row>
    <row r="1765" spans="1:4" ht="18" x14ac:dyDescent="0.2">
      <c r="A1765" s="6" t="str">
        <f t="shared" si="24"/>
        <v>A1908002008</v>
      </c>
      <c r="B1765" s="6">
        <v>1908002</v>
      </c>
      <c r="C1765" s="7" t="s">
        <v>189</v>
      </c>
      <c r="D1765" s="7" t="s">
        <v>1913</v>
      </c>
    </row>
    <row r="1766" spans="1:4" ht="18" x14ac:dyDescent="0.2">
      <c r="A1766" s="6" t="str">
        <f t="shared" si="24"/>
        <v>A1908002009</v>
      </c>
      <c r="B1766" s="6">
        <v>1908002</v>
      </c>
      <c r="C1766" s="7" t="s">
        <v>200</v>
      </c>
      <c r="D1766" s="7" t="s">
        <v>1914</v>
      </c>
    </row>
    <row r="1767" spans="1:4" ht="18" x14ac:dyDescent="0.2">
      <c r="A1767" s="6" t="str">
        <f t="shared" si="24"/>
        <v>A1908002010</v>
      </c>
      <c r="B1767" s="6">
        <v>1908002</v>
      </c>
      <c r="C1767" s="7" t="s">
        <v>202</v>
      </c>
      <c r="D1767" s="7" t="s">
        <v>1915</v>
      </c>
    </row>
    <row r="1768" spans="1:4" ht="18" x14ac:dyDescent="0.2">
      <c r="A1768" s="6" t="str">
        <f t="shared" si="24"/>
        <v>A1908002011</v>
      </c>
      <c r="B1768" s="6">
        <v>1908002</v>
      </c>
      <c r="C1768" s="7" t="s">
        <v>204</v>
      </c>
      <c r="D1768" s="7" t="s">
        <v>1916</v>
      </c>
    </row>
    <row r="1769" spans="1:4" ht="18" x14ac:dyDescent="0.2">
      <c r="A1769" s="6" t="str">
        <f t="shared" si="24"/>
        <v>A1908002012</v>
      </c>
      <c r="B1769" s="6">
        <v>1908002</v>
      </c>
      <c r="C1769" s="7" t="s">
        <v>206</v>
      </c>
      <c r="D1769" s="7" t="s">
        <v>1917</v>
      </c>
    </row>
    <row r="1770" spans="1:4" ht="18" x14ac:dyDescent="0.2">
      <c r="A1770" s="6" t="str">
        <f t="shared" si="24"/>
        <v>A1908002013</v>
      </c>
      <c r="B1770" s="6">
        <v>1908002</v>
      </c>
      <c r="C1770" s="7" t="s">
        <v>476</v>
      </c>
      <c r="D1770" s="7" t="s">
        <v>1918</v>
      </c>
    </row>
    <row r="1771" spans="1:4" ht="18" x14ac:dyDescent="0.2">
      <c r="A1771" s="6" t="str">
        <f t="shared" si="24"/>
        <v>A1908002014</v>
      </c>
      <c r="B1771" s="6">
        <v>1908002</v>
      </c>
      <c r="C1771" s="7" t="s">
        <v>467</v>
      </c>
      <c r="D1771" s="7" t="s">
        <v>1919</v>
      </c>
    </row>
    <row r="1772" spans="1:4" ht="18" x14ac:dyDescent="0.2">
      <c r="A1772" s="6" t="str">
        <f t="shared" si="24"/>
        <v>A1908002015</v>
      </c>
      <c r="B1772" s="6">
        <v>1908002</v>
      </c>
      <c r="C1772" s="7" t="s">
        <v>471</v>
      </c>
      <c r="D1772" s="7" t="s">
        <v>1920</v>
      </c>
    </row>
    <row r="1773" spans="1:4" ht="18" x14ac:dyDescent="0.2">
      <c r="A1773" s="6" t="str">
        <f t="shared" si="24"/>
        <v>A1908002016</v>
      </c>
      <c r="B1773" s="6">
        <v>1908002</v>
      </c>
      <c r="C1773" s="7" t="s">
        <v>478</v>
      </c>
      <c r="D1773" s="7" t="s">
        <v>1921</v>
      </c>
    </row>
    <row r="1774" spans="1:4" ht="18" x14ac:dyDescent="0.2">
      <c r="A1774" s="6" t="str">
        <f t="shared" si="24"/>
        <v>A1908002017</v>
      </c>
      <c r="B1774" s="6">
        <v>1908002</v>
      </c>
      <c r="C1774" s="7" t="s">
        <v>472</v>
      </c>
      <c r="D1774" s="7" t="s">
        <v>1922</v>
      </c>
    </row>
    <row r="1775" spans="1:4" ht="18" x14ac:dyDescent="0.2">
      <c r="A1775" s="6" t="str">
        <f t="shared" si="24"/>
        <v>A1908002018</v>
      </c>
      <c r="B1775" s="6">
        <v>1908002</v>
      </c>
      <c r="C1775" s="7" t="s">
        <v>480</v>
      </c>
      <c r="D1775" s="7" t="s">
        <v>1923</v>
      </c>
    </row>
    <row r="1776" spans="1:4" ht="18" x14ac:dyDescent="0.2">
      <c r="A1776" s="6" t="str">
        <f t="shared" si="24"/>
        <v>A1908002019</v>
      </c>
      <c r="B1776" s="6">
        <v>1908002</v>
      </c>
      <c r="C1776" s="7" t="s">
        <v>481</v>
      </c>
      <c r="D1776" s="7" t="s">
        <v>1924</v>
      </c>
    </row>
    <row r="1777" spans="1:4" ht="18" x14ac:dyDescent="0.2">
      <c r="A1777" s="6" t="str">
        <f t="shared" si="24"/>
        <v>A1908002020</v>
      </c>
      <c r="B1777" s="6">
        <v>1908002</v>
      </c>
      <c r="C1777" s="7" t="s">
        <v>483</v>
      </c>
      <c r="D1777" s="7" t="s">
        <v>1925</v>
      </c>
    </row>
    <row r="1778" spans="1:4" ht="18" x14ac:dyDescent="0.2">
      <c r="A1778" s="6" t="str">
        <f t="shared" si="24"/>
        <v>A1908002021</v>
      </c>
      <c r="B1778" s="6">
        <v>1908002</v>
      </c>
      <c r="C1778" s="7" t="s">
        <v>485</v>
      </c>
      <c r="D1778" s="7" t="s">
        <v>1926</v>
      </c>
    </row>
    <row r="1779" spans="1:4" ht="18" x14ac:dyDescent="0.2">
      <c r="A1779" s="6" t="str">
        <f t="shared" si="24"/>
        <v>A1908002022</v>
      </c>
      <c r="B1779" s="6">
        <v>1908002</v>
      </c>
      <c r="C1779" s="7" t="s">
        <v>487</v>
      </c>
      <c r="D1779" s="7" t="s">
        <v>1927</v>
      </c>
    </row>
    <row r="1780" spans="1:4" ht="18" x14ac:dyDescent="0.2">
      <c r="A1780" s="6" t="str">
        <f t="shared" si="24"/>
        <v>A1908002023</v>
      </c>
      <c r="B1780" s="6">
        <v>1908002</v>
      </c>
      <c r="C1780" s="7" t="s">
        <v>488</v>
      </c>
      <c r="D1780" s="7" t="s">
        <v>1928</v>
      </c>
    </row>
    <row r="1781" spans="1:4" ht="18" x14ac:dyDescent="0.2">
      <c r="A1781" s="6" t="str">
        <f t="shared" si="24"/>
        <v>A1908002024</v>
      </c>
      <c r="B1781" s="6">
        <v>1908002</v>
      </c>
      <c r="C1781" s="7" t="s">
        <v>490</v>
      </c>
      <c r="D1781" s="7" t="s">
        <v>1929</v>
      </c>
    </row>
    <row r="1782" spans="1:4" ht="18" x14ac:dyDescent="0.2">
      <c r="A1782" s="6" t="str">
        <f t="shared" si="24"/>
        <v>A1908002025</v>
      </c>
      <c r="B1782" s="6">
        <v>1908002</v>
      </c>
      <c r="C1782" s="7" t="s">
        <v>492</v>
      </c>
      <c r="D1782" s="7" t="s">
        <v>1930</v>
      </c>
    </row>
    <row r="1783" spans="1:4" ht="18" x14ac:dyDescent="0.2">
      <c r="A1783" s="6" t="str">
        <f t="shared" si="24"/>
        <v>A1908002026</v>
      </c>
      <c r="B1783" s="6">
        <v>1908002</v>
      </c>
      <c r="C1783" s="7" t="s">
        <v>494</v>
      </c>
      <c r="D1783" s="7" t="s">
        <v>1931</v>
      </c>
    </row>
    <row r="1784" spans="1:4" ht="18" x14ac:dyDescent="0.2">
      <c r="A1784" s="6" t="str">
        <f t="shared" si="24"/>
        <v>A1908002027</v>
      </c>
      <c r="B1784" s="6">
        <v>1908002</v>
      </c>
      <c r="C1784" s="7" t="s">
        <v>554</v>
      </c>
      <c r="D1784" s="7" t="s">
        <v>1932</v>
      </c>
    </row>
    <row r="1785" spans="1:4" ht="18" x14ac:dyDescent="0.2">
      <c r="A1785" s="6" t="str">
        <f t="shared" si="24"/>
        <v>A1908002029</v>
      </c>
      <c r="B1785" s="6">
        <v>1908002</v>
      </c>
      <c r="C1785" s="7" t="s">
        <v>496</v>
      </c>
      <c r="D1785" s="7" t="s">
        <v>1933</v>
      </c>
    </row>
    <row r="1786" spans="1:4" ht="18" x14ac:dyDescent="0.2">
      <c r="A1786" s="6" t="str">
        <f t="shared" si="24"/>
        <v>A1908002030</v>
      </c>
      <c r="B1786" s="6">
        <v>1908002</v>
      </c>
      <c r="C1786" s="7" t="s">
        <v>1076</v>
      </c>
      <c r="D1786" s="7" t="s">
        <v>1934</v>
      </c>
    </row>
    <row r="1787" spans="1:4" ht="18" x14ac:dyDescent="0.2">
      <c r="A1787" s="6" t="str">
        <f t="shared" si="24"/>
        <v>A1908002032</v>
      </c>
      <c r="B1787" s="6">
        <v>1908002</v>
      </c>
      <c r="C1787" s="7" t="s">
        <v>497</v>
      </c>
      <c r="D1787" s="7" t="s">
        <v>1935</v>
      </c>
    </row>
    <row r="1788" spans="1:4" ht="18" x14ac:dyDescent="0.2">
      <c r="A1788" s="6" t="str">
        <f t="shared" si="24"/>
        <v>A1908002034</v>
      </c>
      <c r="B1788" s="6">
        <v>1908002</v>
      </c>
      <c r="C1788" s="7" t="s">
        <v>500</v>
      </c>
      <c r="D1788" s="7" t="s">
        <v>1936</v>
      </c>
    </row>
    <row r="1789" spans="1:4" ht="18" x14ac:dyDescent="0.2">
      <c r="A1789" s="6" t="str">
        <f t="shared" si="24"/>
        <v>A1909001</v>
      </c>
      <c r="B1789" s="6">
        <v>1909001</v>
      </c>
      <c r="C1789" s="7"/>
      <c r="D1789" s="7" t="s">
        <v>3339</v>
      </c>
    </row>
    <row r="1790" spans="1:4" ht="18" x14ac:dyDescent="0.2">
      <c r="A1790" s="6" t="str">
        <f t="shared" si="24"/>
        <v>A1909002</v>
      </c>
      <c r="B1790" s="6">
        <v>1909002</v>
      </c>
      <c r="C1790" s="7"/>
      <c r="D1790" s="7" t="s">
        <v>1937</v>
      </c>
    </row>
    <row r="1791" spans="1:4" ht="18" x14ac:dyDescent="0.2">
      <c r="A1791" s="6" t="str">
        <f t="shared" si="24"/>
        <v>A1909003</v>
      </c>
      <c r="B1791" s="6">
        <v>1909003</v>
      </c>
      <c r="C1791" s="7"/>
      <c r="D1791" s="7" t="s">
        <v>1938</v>
      </c>
    </row>
    <row r="1792" spans="1:4" ht="18" x14ac:dyDescent="0.2">
      <c r="A1792" s="6" t="str">
        <f t="shared" si="24"/>
        <v>A1909005</v>
      </c>
      <c r="B1792" s="6">
        <v>1909005</v>
      </c>
      <c r="C1792" s="7"/>
      <c r="D1792" s="7" t="s">
        <v>1939</v>
      </c>
    </row>
    <row r="1793" spans="1:4" ht="18" x14ac:dyDescent="0.2">
      <c r="A1793" s="6" t="str">
        <f t="shared" si="24"/>
        <v>A1910001</v>
      </c>
      <c r="B1793" s="6">
        <v>1910001</v>
      </c>
      <c r="C1793" s="7"/>
      <c r="D1793" s="7" t="s">
        <v>1940</v>
      </c>
    </row>
    <row r="1794" spans="1:4" ht="18" x14ac:dyDescent="0.2">
      <c r="A1794" s="6" t="str">
        <f t="shared" si="24"/>
        <v>A1910002</v>
      </c>
      <c r="B1794" s="6">
        <v>1910002</v>
      </c>
      <c r="C1794" s="7"/>
      <c r="D1794" s="7" t="s">
        <v>1941</v>
      </c>
    </row>
    <row r="1795" spans="1:4" ht="18" x14ac:dyDescent="0.2">
      <c r="A1795" s="6" t="str">
        <f t="shared" si="24"/>
        <v>A1910003</v>
      </c>
      <c r="B1795" s="6">
        <v>1910003</v>
      </c>
      <c r="C1795" s="7"/>
      <c r="D1795" s="7" t="s">
        <v>1942</v>
      </c>
    </row>
    <row r="1796" spans="1:4" ht="18" x14ac:dyDescent="0.2">
      <c r="A1796" s="6" t="str">
        <f t="shared" si="24"/>
        <v>A1910004</v>
      </c>
      <c r="B1796" s="6">
        <v>1910004</v>
      </c>
      <c r="C1796" s="7"/>
      <c r="D1796" s="7" t="s">
        <v>1943</v>
      </c>
    </row>
    <row r="1797" spans="1:4" ht="18" x14ac:dyDescent="0.2">
      <c r="A1797" s="6" t="str">
        <f t="shared" si="24"/>
        <v>A1910005</v>
      </c>
      <c r="B1797" s="6">
        <v>1910005</v>
      </c>
      <c r="C1797" s="7"/>
      <c r="D1797" s="7" t="s">
        <v>1944</v>
      </c>
    </row>
    <row r="1798" spans="1:4" ht="18" x14ac:dyDescent="0.2">
      <c r="A1798" s="6" t="str">
        <f t="shared" si="24"/>
        <v>A1910005001</v>
      </c>
      <c r="B1798" s="6">
        <v>1910005</v>
      </c>
      <c r="C1798" s="7" t="s">
        <v>176</v>
      </c>
      <c r="D1798" s="7" t="s">
        <v>1945</v>
      </c>
    </row>
    <row r="1799" spans="1:4" ht="18" x14ac:dyDescent="0.2">
      <c r="A1799" s="6" t="str">
        <f t="shared" si="24"/>
        <v>A1910005002</v>
      </c>
      <c r="B1799" s="6">
        <v>1910005</v>
      </c>
      <c r="C1799" s="7" t="s">
        <v>177</v>
      </c>
      <c r="D1799" s="7" t="s">
        <v>1946</v>
      </c>
    </row>
    <row r="1800" spans="1:4" ht="18" x14ac:dyDescent="0.2">
      <c r="A1800" s="6" t="str">
        <f t="shared" si="24"/>
        <v>A1910005003</v>
      </c>
      <c r="B1800" s="6">
        <v>1910005</v>
      </c>
      <c r="C1800" s="7" t="s">
        <v>179</v>
      </c>
      <c r="D1800" s="7" t="s">
        <v>1947</v>
      </c>
    </row>
    <row r="1801" spans="1:4" ht="18" x14ac:dyDescent="0.2">
      <c r="A1801" s="6" t="str">
        <f t="shared" si="24"/>
        <v>A1910005004</v>
      </c>
      <c r="B1801" s="6">
        <v>1910005</v>
      </c>
      <c r="C1801" s="7" t="s">
        <v>181</v>
      </c>
      <c r="D1801" s="7" t="s">
        <v>1948</v>
      </c>
    </row>
    <row r="1802" spans="1:4" ht="18" x14ac:dyDescent="0.2">
      <c r="A1802" s="6" t="str">
        <f t="shared" si="24"/>
        <v>A1910005005</v>
      </c>
      <c r="B1802" s="6">
        <v>1910005</v>
      </c>
      <c r="C1802" s="7" t="s">
        <v>183</v>
      </c>
      <c r="D1802" s="7" t="s">
        <v>1949</v>
      </c>
    </row>
    <row r="1803" spans="1:4" ht="18" x14ac:dyDescent="0.2">
      <c r="A1803" s="6" t="str">
        <f t="shared" si="24"/>
        <v>A1910005006</v>
      </c>
      <c r="B1803" s="6">
        <v>1910005</v>
      </c>
      <c r="C1803" s="7" t="s">
        <v>185</v>
      </c>
      <c r="D1803" s="7" t="s">
        <v>1950</v>
      </c>
    </row>
    <row r="1804" spans="1:4" ht="18" x14ac:dyDescent="0.2">
      <c r="A1804" s="6" t="str">
        <f t="shared" si="24"/>
        <v>A1910005007</v>
      </c>
      <c r="B1804" s="6">
        <v>1910005</v>
      </c>
      <c r="C1804" s="7" t="s">
        <v>187</v>
      </c>
      <c r="D1804" s="7" t="s">
        <v>1951</v>
      </c>
    </row>
    <row r="1805" spans="1:4" ht="18" x14ac:dyDescent="0.2">
      <c r="A1805" s="6" t="str">
        <f t="shared" si="24"/>
        <v>A1910005008</v>
      </c>
      <c r="B1805" s="6">
        <v>1910005</v>
      </c>
      <c r="C1805" s="7" t="s">
        <v>189</v>
      </c>
      <c r="D1805" s="7" t="s">
        <v>1952</v>
      </c>
    </row>
    <row r="1806" spans="1:4" ht="18" x14ac:dyDescent="0.2">
      <c r="A1806" s="6" t="str">
        <f t="shared" si="24"/>
        <v>A1910005009</v>
      </c>
      <c r="B1806" s="6">
        <v>1910005</v>
      </c>
      <c r="C1806" s="7" t="s">
        <v>200</v>
      </c>
      <c r="D1806" s="7" t="s">
        <v>1953</v>
      </c>
    </row>
    <row r="1807" spans="1:4" ht="18" x14ac:dyDescent="0.2">
      <c r="A1807" s="6" t="str">
        <f t="shared" si="24"/>
        <v>A1910005010</v>
      </c>
      <c r="B1807" s="6">
        <v>1910005</v>
      </c>
      <c r="C1807" s="7" t="s">
        <v>202</v>
      </c>
      <c r="D1807" s="7" t="s">
        <v>3340</v>
      </c>
    </row>
    <row r="1808" spans="1:4" ht="18" x14ac:dyDescent="0.2">
      <c r="A1808" s="6" t="str">
        <f t="shared" si="24"/>
        <v>A1910006</v>
      </c>
      <c r="B1808" s="6">
        <v>1910006</v>
      </c>
      <c r="C1808" s="7"/>
      <c r="D1808" s="7" t="s">
        <v>1954</v>
      </c>
    </row>
    <row r="1809" spans="1:4" ht="18" x14ac:dyDescent="0.2">
      <c r="A1809" s="6" t="str">
        <f t="shared" si="24"/>
        <v>A1910007</v>
      </c>
      <c r="B1809" s="6">
        <v>1910007</v>
      </c>
      <c r="C1809" s="7"/>
      <c r="D1809" s="7" t="s">
        <v>1955</v>
      </c>
    </row>
    <row r="1810" spans="1:4" ht="18" x14ac:dyDescent="0.2">
      <c r="A1810" s="6" t="str">
        <f t="shared" si="24"/>
        <v>A1910008</v>
      </c>
      <c r="B1810" s="6">
        <v>1910008</v>
      </c>
      <c r="C1810" s="7"/>
      <c r="D1810" s="7" t="s">
        <v>1956</v>
      </c>
    </row>
    <row r="1811" spans="1:4" ht="18" x14ac:dyDescent="0.2">
      <c r="A1811" s="6" t="str">
        <f t="shared" si="24"/>
        <v>A1910009</v>
      </c>
      <c r="B1811" s="6">
        <v>1910009</v>
      </c>
      <c r="C1811" s="7"/>
      <c r="D1811" s="7" t="s">
        <v>1957</v>
      </c>
    </row>
    <row r="1812" spans="1:4" ht="18" x14ac:dyDescent="0.2">
      <c r="A1812" s="6" t="str">
        <f t="shared" si="24"/>
        <v>A1910010</v>
      </c>
      <c r="B1812" s="6">
        <v>1910010</v>
      </c>
      <c r="C1812" s="7"/>
      <c r="D1812" s="7" t="s">
        <v>1958</v>
      </c>
    </row>
    <row r="1813" spans="1:4" ht="18" x14ac:dyDescent="0.2">
      <c r="A1813" s="6" t="str">
        <f t="shared" si="24"/>
        <v>A1911000</v>
      </c>
      <c r="B1813" s="6">
        <v>1911000</v>
      </c>
      <c r="C1813" s="7"/>
      <c r="D1813" s="7" t="s">
        <v>1959</v>
      </c>
    </row>
    <row r="1814" spans="1:4" ht="18" x14ac:dyDescent="0.2">
      <c r="A1814" s="6" t="str">
        <f t="shared" si="24"/>
        <v>A1912002</v>
      </c>
      <c r="B1814" s="6">
        <v>1912002</v>
      </c>
      <c r="C1814" s="7"/>
      <c r="D1814" s="7" t="s">
        <v>1960</v>
      </c>
    </row>
    <row r="1815" spans="1:4" ht="18" x14ac:dyDescent="0.2">
      <c r="A1815" s="6" t="str">
        <f t="shared" si="24"/>
        <v>A1913000</v>
      </c>
      <c r="B1815" s="6">
        <v>1913000</v>
      </c>
      <c r="C1815" s="7"/>
      <c r="D1815" s="7" t="s">
        <v>1961</v>
      </c>
    </row>
    <row r="1816" spans="1:4" ht="18" x14ac:dyDescent="0.2">
      <c r="A1816" s="6" t="str">
        <f t="shared" si="24"/>
        <v>A1914000</v>
      </c>
      <c r="B1816" s="6">
        <v>1914000</v>
      </c>
      <c r="C1816" s="7"/>
      <c r="D1816" s="7" t="s">
        <v>1962</v>
      </c>
    </row>
    <row r="1817" spans="1:4" ht="18" x14ac:dyDescent="0.2">
      <c r="A1817" s="6" t="str">
        <f t="shared" si="24"/>
        <v>A1914000001</v>
      </c>
      <c r="B1817" s="6">
        <v>1914000</v>
      </c>
      <c r="C1817" s="7" t="s">
        <v>176</v>
      </c>
      <c r="D1817" s="7" t="s">
        <v>1963</v>
      </c>
    </row>
    <row r="1818" spans="1:4" ht="18" x14ac:dyDescent="0.2">
      <c r="A1818" s="6" t="str">
        <f t="shared" si="24"/>
        <v>A1915000</v>
      </c>
      <c r="B1818" s="6">
        <v>1915000</v>
      </c>
      <c r="C1818" s="7"/>
      <c r="D1818" s="7" t="s">
        <v>1964</v>
      </c>
    </row>
    <row r="1819" spans="1:4" ht="18" x14ac:dyDescent="0.2">
      <c r="A1819" s="6" t="str">
        <f t="shared" si="24"/>
        <v>A1916000</v>
      </c>
      <c r="B1819" s="6">
        <v>1916000</v>
      </c>
      <c r="C1819" s="7"/>
      <c r="D1819" s="7" t="s">
        <v>1965</v>
      </c>
    </row>
    <row r="1820" spans="1:4" ht="18" x14ac:dyDescent="0.2">
      <c r="A1820" s="6" t="str">
        <f t="shared" si="24"/>
        <v>A1917000</v>
      </c>
      <c r="B1820" s="6">
        <v>1917000</v>
      </c>
      <c r="C1820" s="7"/>
      <c r="D1820" s="7" t="s">
        <v>1966</v>
      </c>
    </row>
    <row r="1821" spans="1:4" ht="18" x14ac:dyDescent="0.2">
      <c r="A1821" s="6" t="str">
        <f t="shared" si="24"/>
        <v>A1918001</v>
      </c>
      <c r="B1821" s="6">
        <v>1918001</v>
      </c>
      <c r="C1821" s="7"/>
      <c r="D1821" s="7" t="s">
        <v>1967</v>
      </c>
    </row>
    <row r="1822" spans="1:4" ht="18" x14ac:dyDescent="0.2">
      <c r="A1822" s="6" t="str">
        <f t="shared" si="24"/>
        <v>A1918002</v>
      </c>
      <c r="B1822" s="6">
        <v>1918002</v>
      </c>
      <c r="C1822" s="7"/>
      <c r="D1822" s="7" t="s">
        <v>1968</v>
      </c>
    </row>
    <row r="1823" spans="1:4" ht="18" x14ac:dyDescent="0.2">
      <c r="A1823" s="6" t="str">
        <f t="shared" si="24"/>
        <v>A1918003</v>
      </c>
      <c r="B1823" s="6">
        <v>1918003</v>
      </c>
      <c r="C1823" s="7"/>
      <c r="D1823" s="7" t="s">
        <v>1969</v>
      </c>
    </row>
    <row r="1824" spans="1:4" ht="18" x14ac:dyDescent="0.2">
      <c r="A1824" s="6" t="str">
        <f t="shared" si="24"/>
        <v>A1918004</v>
      </c>
      <c r="B1824" s="6">
        <v>1918004</v>
      </c>
      <c r="C1824" s="7"/>
      <c r="D1824" s="7" t="s">
        <v>1970</v>
      </c>
    </row>
    <row r="1825" spans="1:4" ht="18" x14ac:dyDescent="0.2">
      <c r="A1825" s="6" t="str">
        <f t="shared" si="24"/>
        <v>A1918005</v>
      </c>
      <c r="B1825" s="6">
        <v>1918005</v>
      </c>
      <c r="C1825" s="7"/>
      <c r="D1825" s="7" t="s">
        <v>1971</v>
      </c>
    </row>
    <row r="1826" spans="1:4" ht="18" x14ac:dyDescent="0.2">
      <c r="A1826" s="6" t="str">
        <f t="shared" si="24"/>
        <v>A1918006</v>
      </c>
      <c r="B1826" s="6">
        <v>1918006</v>
      </c>
      <c r="C1826" s="7"/>
      <c r="D1826" s="7" t="s">
        <v>1972</v>
      </c>
    </row>
    <row r="1827" spans="1:4" ht="18" x14ac:dyDescent="0.2">
      <c r="A1827" s="6" t="str">
        <f t="shared" si="24"/>
        <v>A1918007</v>
      </c>
      <c r="B1827" s="6">
        <v>1918007</v>
      </c>
      <c r="C1827" s="7"/>
      <c r="D1827" s="7" t="s">
        <v>1973</v>
      </c>
    </row>
    <row r="1828" spans="1:4" ht="18" x14ac:dyDescent="0.2">
      <c r="A1828" s="6" t="str">
        <f t="shared" si="24"/>
        <v>A1918008</v>
      </c>
      <c r="B1828" s="6">
        <v>1918008</v>
      </c>
      <c r="C1828" s="7"/>
      <c r="D1828" s="7" t="s">
        <v>1974</v>
      </c>
    </row>
    <row r="1829" spans="1:4" ht="18" x14ac:dyDescent="0.2">
      <c r="A1829" s="6" t="str">
        <f t="shared" si="24"/>
        <v>A1919000</v>
      </c>
      <c r="B1829" s="6">
        <v>1919000</v>
      </c>
      <c r="C1829" s="7"/>
      <c r="D1829" s="7" t="s">
        <v>1975</v>
      </c>
    </row>
    <row r="1830" spans="1:4" ht="18" x14ac:dyDescent="0.2">
      <c r="A1830" s="6" t="str">
        <f t="shared" si="24"/>
        <v>A1920001</v>
      </c>
      <c r="B1830" s="6">
        <v>1920001</v>
      </c>
      <c r="C1830" s="7"/>
      <c r="D1830" s="7" t="s">
        <v>1976</v>
      </c>
    </row>
    <row r="1831" spans="1:4" ht="18" x14ac:dyDescent="0.2">
      <c r="A1831" s="6" t="str">
        <f t="shared" si="24"/>
        <v>A1920002</v>
      </c>
      <c r="B1831" s="6">
        <v>1920002</v>
      </c>
      <c r="C1831" s="7"/>
      <c r="D1831" s="7" t="s">
        <v>1977</v>
      </c>
    </row>
    <row r="1832" spans="1:4" ht="18" x14ac:dyDescent="0.2">
      <c r="A1832" s="6" t="str">
        <f t="shared" si="24"/>
        <v>A1920003</v>
      </c>
      <c r="B1832" s="6">
        <v>1920003</v>
      </c>
      <c r="C1832" s="7"/>
      <c r="D1832" s="7" t="s">
        <v>1978</v>
      </c>
    </row>
    <row r="1833" spans="1:4" ht="18" x14ac:dyDescent="0.2">
      <c r="A1833" s="6" t="str">
        <f t="shared" si="24"/>
        <v>A1921001</v>
      </c>
      <c r="B1833" s="6">
        <v>1921001</v>
      </c>
      <c r="C1833" s="7"/>
      <c r="D1833" s="7" t="s">
        <v>1979</v>
      </c>
    </row>
    <row r="1834" spans="1:4" ht="18" x14ac:dyDescent="0.2">
      <c r="A1834" s="6" t="str">
        <f t="shared" si="24"/>
        <v>A1921002</v>
      </c>
      <c r="B1834" s="6">
        <v>1921002</v>
      </c>
      <c r="C1834" s="7"/>
      <c r="D1834" s="7" t="s">
        <v>1980</v>
      </c>
    </row>
    <row r="1835" spans="1:4" ht="18" x14ac:dyDescent="0.2">
      <c r="A1835" s="6" t="str">
        <f t="shared" si="24"/>
        <v>A1921003</v>
      </c>
      <c r="B1835" s="6">
        <v>1921003</v>
      </c>
      <c r="C1835" s="7"/>
      <c r="D1835" s="7" t="s">
        <v>1981</v>
      </c>
    </row>
    <row r="1836" spans="1:4" ht="18" x14ac:dyDescent="0.2">
      <c r="A1836" s="6" t="str">
        <f t="shared" si="24"/>
        <v>A1921004</v>
      </c>
      <c r="B1836" s="6">
        <v>1921004</v>
      </c>
      <c r="C1836" s="7"/>
      <c r="D1836" s="7" t="s">
        <v>1982</v>
      </c>
    </row>
    <row r="1837" spans="1:4" ht="18" x14ac:dyDescent="0.2">
      <c r="A1837" s="6" t="str">
        <f t="shared" si="24"/>
        <v>A1921005</v>
      </c>
      <c r="B1837" s="6">
        <v>1921005</v>
      </c>
      <c r="C1837" s="7"/>
      <c r="D1837" s="7" t="s">
        <v>1983</v>
      </c>
    </row>
    <row r="1838" spans="1:4" ht="18" x14ac:dyDescent="0.2">
      <c r="A1838" s="6" t="str">
        <f t="shared" si="24"/>
        <v>A1921006</v>
      </c>
      <c r="B1838" s="6">
        <v>1921006</v>
      </c>
      <c r="C1838" s="7"/>
      <c r="D1838" s="7" t="s">
        <v>1984</v>
      </c>
    </row>
    <row r="1839" spans="1:4" ht="18" x14ac:dyDescent="0.2">
      <c r="A1839" s="6" t="str">
        <f t="shared" si="24"/>
        <v>A1921007</v>
      </c>
      <c r="B1839" s="6">
        <v>1921007</v>
      </c>
      <c r="C1839" s="7"/>
      <c r="D1839" s="7" t="s">
        <v>1985</v>
      </c>
    </row>
    <row r="1840" spans="1:4" ht="18" x14ac:dyDescent="0.2">
      <c r="A1840" s="6" t="str">
        <f t="shared" si="24"/>
        <v>A1921008</v>
      </c>
      <c r="B1840" s="6">
        <v>1921008</v>
      </c>
      <c r="C1840" s="7"/>
      <c r="D1840" s="7" t="s">
        <v>1986</v>
      </c>
    </row>
    <row r="1841" spans="1:4" ht="18" x14ac:dyDescent="0.2">
      <c r="A1841" s="6" t="str">
        <f t="shared" si="24"/>
        <v>A1921009</v>
      </c>
      <c r="B1841" s="6">
        <v>1921009</v>
      </c>
      <c r="C1841" s="7"/>
      <c r="D1841" s="7" t="s">
        <v>1987</v>
      </c>
    </row>
    <row r="1842" spans="1:4" ht="18" x14ac:dyDescent="0.2">
      <c r="A1842" s="6" t="str">
        <f t="shared" si="24"/>
        <v>A1921010</v>
      </c>
      <c r="B1842" s="6">
        <v>1921010</v>
      </c>
      <c r="C1842" s="7"/>
      <c r="D1842" s="7" t="s">
        <v>1988</v>
      </c>
    </row>
    <row r="1843" spans="1:4" ht="18" x14ac:dyDescent="0.2">
      <c r="A1843" s="6" t="str">
        <f t="shared" si="24"/>
        <v>A1921011</v>
      </c>
      <c r="B1843" s="6">
        <v>1921011</v>
      </c>
      <c r="C1843" s="7"/>
      <c r="D1843" s="7" t="s">
        <v>1989</v>
      </c>
    </row>
    <row r="1844" spans="1:4" ht="18" x14ac:dyDescent="0.2">
      <c r="A1844" s="6" t="str">
        <f t="shared" si="24"/>
        <v>A2000000</v>
      </c>
      <c r="B1844" s="6">
        <v>2000000</v>
      </c>
      <c r="C1844" s="7"/>
      <c r="D1844" s="7" t="s">
        <v>258</v>
      </c>
    </row>
    <row r="1845" spans="1:4" ht="18" x14ac:dyDescent="0.2">
      <c r="A1845" s="6" t="str">
        <f t="shared" si="24"/>
        <v>A2000000001</v>
      </c>
      <c r="B1845" s="6">
        <v>2000000</v>
      </c>
      <c r="C1845" s="7" t="s">
        <v>176</v>
      </c>
      <c r="D1845" s="7" t="s">
        <v>3341</v>
      </c>
    </row>
    <row r="1846" spans="1:4" ht="18" x14ac:dyDescent="0.2">
      <c r="A1846" s="6" t="str">
        <f t="shared" si="24"/>
        <v>A2000000002</v>
      </c>
      <c r="B1846" s="6">
        <v>2000000</v>
      </c>
      <c r="C1846" s="7" t="s">
        <v>177</v>
      </c>
      <c r="D1846" s="7" t="s">
        <v>1990</v>
      </c>
    </row>
    <row r="1847" spans="1:4" ht="18" x14ac:dyDescent="0.2">
      <c r="A1847" s="6" t="str">
        <f t="shared" si="24"/>
        <v>A2000009</v>
      </c>
      <c r="B1847" s="6">
        <v>2000009</v>
      </c>
      <c r="C1847" s="7"/>
      <c r="D1847" s="7" t="s">
        <v>3342</v>
      </c>
    </row>
    <row r="1848" spans="1:4" ht="18" x14ac:dyDescent="0.2">
      <c r="A1848" s="6" t="str">
        <f t="shared" si="24"/>
        <v>A2000010</v>
      </c>
      <c r="B1848" s="6">
        <v>2000010</v>
      </c>
      <c r="C1848" s="7"/>
      <c r="D1848" s="7" t="s">
        <v>3343</v>
      </c>
    </row>
    <row r="1849" spans="1:4" ht="18" x14ac:dyDescent="0.2">
      <c r="A1849" s="6" t="str">
        <f t="shared" si="24"/>
        <v>A2000012</v>
      </c>
      <c r="B1849" s="6">
        <v>2000012</v>
      </c>
      <c r="C1849" s="7"/>
      <c r="D1849" s="7" t="s">
        <v>3344</v>
      </c>
    </row>
    <row r="1850" spans="1:4" ht="18" x14ac:dyDescent="0.2">
      <c r="A1850" s="6" t="str">
        <f t="shared" si="24"/>
        <v>A2000016</v>
      </c>
      <c r="B1850" s="6">
        <v>2000016</v>
      </c>
      <c r="C1850" s="7"/>
      <c r="D1850" s="7" t="s">
        <v>3345</v>
      </c>
    </row>
    <row r="1851" spans="1:4" ht="18" x14ac:dyDescent="0.2">
      <c r="A1851" s="6" t="str">
        <f t="shared" si="24"/>
        <v>A2000017</v>
      </c>
      <c r="B1851" s="6">
        <v>2000017</v>
      </c>
      <c r="C1851" s="7"/>
      <c r="D1851" s="7" t="s">
        <v>3346</v>
      </c>
    </row>
    <row r="1852" spans="1:4" ht="18" x14ac:dyDescent="0.2">
      <c r="A1852" s="6" t="str">
        <f t="shared" si="24"/>
        <v>A2000018</v>
      </c>
      <c r="B1852" s="6">
        <v>2000018</v>
      </c>
      <c r="C1852" s="7"/>
      <c r="D1852" s="7" t="s">
        <v>3347</v>
      </c>
    </row>
    <row r="1853" spans="1:4" ht="18" x14ac:dyDescent="0.2">
      <c r="A1853" s="6" t="str">
        <f t="shared" si="24"/>
        <v>A2000019</v>
      </c>
      <c r="B1853" s="6">
        <v>2000019</v>
      </c>
      <c r="C1853" s="7"/>
      <c r="D1853" s="7" t="s">
        <v>3348</v>
      </c>
    </row>
    <row r="1854" spans="1:4" ht="18" x14ac:dyDescent="0.2">
      <c r="A1854" s="6" t="str">
        <f t="shared" si="24"/>
        <v>A2000020</v>
      </c>
      <c r="B1854" s="6">
        <v>2000020</v>
      </c>
      <c r="C1854" s="7"/>
      <c r="D1854" s="7" t="s">
        <v>3349</v>
      </c>
    </row>
    <row r="1855" spans="1:4" ht="18" x14ac:dyDescent="0.2">
      <c r="A1855" s="6" t="str">
        <f t="shared" si="24"/>
        <v>A2000021</v>
      </c>
      <c r="B1855" s="6">
        <v>2000021</v>
      </c>
      <c r="C1855" s="7"/>
      <c r="D1855" s="7" t="s">
        <v>3350</v>
      </c>
    </row>
    <row r="1856" spans="1:4" ht="18" x14ac:dyDescent="0.2">
      <c r="A1856" s="6" t="str">
        <f t="shared" si="24"/>
        <v>A2000022</v>
      </c>
      <c r="B1856" s="6">
        <v>2000022</v>
      </c>
      <c r="C1856" s="7"/>
      <c r="D1856" s="7" t="s">
        <v>3351</v>
      </c>
    </row>
    <row r="1857" spans="1:4" ht="18" x14ac:dyDescent="0.2">
      <c r="A1857" s="6" t="str">
        <f t="shared" si="24"/>
        <v>A2001001</v>
      </c>
      <c r="B1857" s="6">
        <v>2001001</v>
      </c>
      <c r="C1857" s="7"/>
      <c r="D1857" s="7" t="s">
        <v>1991</v>
      </c>
    </row>
    <row r="1858" spans="1:4" ht="18" x14ac:dyDescent="0.2">
      <c r="A1858" s="6" t="str">
        <f t="shared" ref="A1858:A1865" si="25">IF(C1858="","A"&amp;B1858,"A"&amp;B1858&amp;C1858)</f>
        <v>A2001001001</v>
      </c>
      <c r="B1858" s="6">
        <v>2001001</v>
      </c>
      <c r="C1858" s="7" t="s">
        <v>176</v>
      </c>
      <c r="D1858" s="7" t="s">
        <v>3488</v>
      </c>
    </row>
    <row r="1859" spans="1:4" ht="18" x14ac:dyDescent="0.2">
      <c r="A1859" s="6" t="str">
        <f t="shared" si="25"/>
        <v>A2001001002</v>
      </c>
      <c r="B1859" s="6">
        <v>2001001</v>
      </c>
      <c r="C1859" s="7" t="s">
        <v>177</v>
      </c>
      <c r="D1859" s="7" t="s">
        <v>3489</v>
      </c>
    </row>
    <row r="1860" spans="1:4" ht="18" x14ac:dyDescent="0.2">
      <c r="A1860" s="6" t="str">
        <f t="shared" si="25"/>
        <v>A2001001003</v>
      </c>
      <c r="B1860" s="6">
        <v>2001001</v>
      </c>
      <c r="C1860" s="7" t="s">
        <v>179</v>
      </c>
      <c r="D1860" s="7" t="s">
        <v>3490</v>
      </c>
    </row>
    <row r="1861" spans="1:4" ht="18" x14ac:dyDescent="0.2">
      <c r="A1861" s="6" t="str">
        <f t="shared" si="25"/>
        <v>A2001001004</v>
      </c>
      <c r="B1861" s="6">
        <v>2001001</v>
      </c>
      <c r="C1861" s="7" t="s">
        <v>181</v>
      </c>
      <c r="D1861" s="7" t="s">
        <v>3491</v>
      </c>
    </row>
    <row r="1862" spans="1:4" ht="18" x14ac:dyDescent="0.2">
      <c r="A1862" s="6" t="str">
        <f t="shared" si="25"/>
        <v>A2001001005</v>
      </c>
      <c r="B1862" s="6">
        <v>2001001</v>
      </c>
      <c r="C1862" s="7" t="s">
        <v>183</v>
      </c>
      <c r="D1862" s="7" t="s">
        <v>3492</v>
      </c>
    </row>
    <row r="1863" spans="1:4" ht="18" x14ac:dyDescent="0.2">
      <c r="A1863" s="6" t="str">
        <f t="shared" si="25"/>
        <v>A2001001006</v>
      </c>
      <c r="B1863" s="6">
        <v>2001001</v>
      </c>
      <c r="C1863" s="7" t="s">
        <v>185</v>
      </c>
      <c r="D1863" s="7" t="s">
        <v>3493</v>
      </c>
    </row>
    <row r="1864" spans="1:4" ht="18" x14ac:dyDescent="0.2">
      <c r="A1864" s="6" t="str">
        <f t="shared" si="25"/>
        <v>A2001001007</v>
      </c>
      <c r="B1864" s="6">
        <v>2001001</v>
      </c>
      <c r="C1864" s="7" t="s">
        <v>187</v>
      </c>
      <c r="D1864" s="7" t="s">
        <v>3494</v>
      </c>
    </row>
    <row r="1865" spans="1:4" ht="18" x14ac:dyDescent="0.2">
      <c r="A1865" s="6" t="str">
        <f t="shared" si="25"/>
        <v>A2001001008</v>
      </c>
      <c r="B1865" s="6">
        <v>2001001</v>
      </c>
      <c r="C1865" s="7" t="s">
        <v>189</v>
      </c>
      <c r="D1865" s="7" t="s">
        <v>3495</v>
      </c>
    </row>
    <row r="1866" spans="1:4" ht="18" x14ac:dyDescent="0.2">
      <c r="A1866" s="6" t="str">
        <f t="shared" si="24"/>
        <v>A2001002</v>
      </c>
      <c r="B1866" s="6">
        <v>2001002</v>
      </c>
      <c r="C1866" s="7"/>
      <c r="D1866" s="7" t="s">
        <v>1992</v>
      </c>
    </row>
    <row r="1867" spans="1:4" ht="18" x14ac:dyDescent="0.2">
      <c r="A1867" s="6" t="str">
        <f t="shared" si="24"/>
        <v>A2001003</v>
      </c>
      <c r="B1867" s="6">
        <v>2001003</v>
      </c>
      <c r="C1867" s="7"/>
      <c r="D1867" s="7" t="s">
        <v>1993</v>
      </c>
    </row>
    <row r="1868" spans="1:4" ht="18" x14ac:dyDescent="0.2">
      <c r="A1868" s="6" t="str">
        <f t="shared" si="24"/>
        <v>A2001004</v>
      </c>
      <c r="B1868" s="6">
        <v>2001004</v>
      </c>
      <c r="C1868" s="7"/>
      <c r="D1868" s="7" t="s">
        <v>1994</v>
      </c>
    </row>
    <row r="1869" spans="1:4" ht="18" x14ac:dyDescent="0.2">
      <c r="A1869" s="6" t="str">
        <f t="shared" si="24"/>
        <v>A2001005</v>
      </c>
      <c r="B1869" s="6">
        <v>2001005</v>
      </c>
      <c r="C1869" s="7"/>
      <c r="D1869" s="7" t="s">
        <v>1995</v>
      </c>
    </row>
    <row r="1870" spans="1:4" ht="18" x14ac:dyDescent="0.2">
      <c r="A1870" s="6" t="str">
        <f t="shared" si="24"/>
        <v>A2001006</v>
      </c>
      <c r="B1870" s="6">
        <v>2001006</v>
      </c>
      <c r="C1870" s="7"/>
      <c r="D1870" s="7" t="s">
        <v>1996</v>
      </c>
    </row>
    <row r="1871" spans="1:4" ht="18" x14ac:dyDescent="0.2">
      <c r="A1871" s="6" t="str">
        <f t="shared" si="24"/>
        <v>A2001007</v>
      </c>
      <c r="B1871" s="6">
        <v>2001007</v>
      </c>
      <c r="C1871" s="7"/>
      <c r="D1871" s="7" t="s">
        <v>1997</v>
      </c>
    </row>
    <row r="1872" spans="1:4" ht="18" x14ac:dyDescent="0.2">
      <c r="A1872" s="6" t="str">
        <f t="shared" si="24"/>
        <v>A2001008</v>
      </c>
      <c r="B1872" s="6">
        <v>2001008</v>
      </c>
      <c r="C1872" s="7"/>
      <c r="D1872" s="7" t="s">
        <v>3352</v>
      </c>
    </row>
    <row r="1873" spans="1:4" ht="18" x14ac:dyDescent="0.2">
      <c r="A1873" s="6" t="str">
        <f t="shared" ref="A1873:A1881" si="26">IF(C1873="","A"&amp;B1873,"A"&amp;B1873&amp;C1873)</f>
        <v>A2001008001</v>
      </c>
      <c r="B1873" s="6">
        <v>2001008</v>
      </c>
      <c r="C1873" s="13" t="s">
        <v>3482</v>
      </c>
      <c r="D1873" s="7" t="s">
        <v>3496</v>
      </c>
    </row>
    <row r="1874" spans="1:4" ht="18" x14ac:dyDescent="0.2">
      <c r="A1874" s="6" t="str">
        <f t="shared" si="26"/>
        <v>A2001008002</v>
      </c>
      <c r="B1874" s="6">
        <v>2001008</v>
      </c>
      <c r="C1874" s="13" t="s">
        <v>177</v>
      </c>
      <c r="D1874" s="7" t="s">
        <v>3497</v>
      </c>
    </row>
    <row r="1875" spans="1:4" ht="18" x14ac:dyDescent="0.2">
      <c r="A1875" s="6" t="str">
        <f t="shared" si="26"/>
        <v>A2001008003</v>
      </c>
      <c r="B1875" s="6">
        <v>2001008</v>
      </c>
      <c r="C1875" s="13" t="s">
        <v>179</v>
      </c>
      <c r="D1875" s="7" t="s">
        <v>3498</v>
      </c>
    </row>
    <row r="1876" spans="1:4" ht="18" x14ac:dyDescent="0.2">
      <c r="A1876" s="6" t="str">
        <f t="shared" si="26"/>
        <v>A2001008004</v>
      </c>
      <c r="B1876" s="6">
        <v>2001008</v>
      </c>
      <c r="C1876" s="13" t="s">
        <v>181</v>
      </c>
      <c r="D1876" s="7" t="s">
        <v>3499</v>
      </c>
    </row>
    <row r="1877" spans="1:4" ht="18" x14ac:dyDescent="0.2">
      <c r="A1877" s="6" t="str">
        <f t="shared" si="26"/>
        <v>A2001008005</v>
      </c>
      <c r="B1877" s="6">
        <v>2001008</v>
      </c>
      <c r="C1877" s="13" t="s">
        <v>183</v>
      </c>
      <c r="D1877" s="7" t="s">
        <v>3500</v>
      </c>
    </row>
    <row r="1878" spans="1:4" ht="18" x14ac:dyDescent="0.2">
      <c r="A1878" s="6" t="str">
        <f t="shared" si="26"/>
        <v>A2001008006</v>
      </c>
      <c r="B1878" s="6">
        <v>2001008</v>
      </c>
      <c r="C1878" s="13" t="s">
        <v>185</v>
      </c>
      <c r="D1878" s="7" t="s">
        <v>3501</v>
      </c>
    </row>
    <row r="1879" spans="1:4" ht="18" x14ac:dyDescent="0.2">
      <c r="A1879" s="6" t="str">
        <f t="shared" si="26"/>
        <v>A2001008007</v>
      </c>
      <c r="B1879" s="6">
        <v>2001008</v>
      </c>
      <c r="C1879" s="13" t="s">
        <v>187</v>
      </c>
      <c r="D1879" s="7" t="s">
        <v>3502</v>
      </c>
    </row>
    <row r="1880" spans="1:4" ht="18" x14ac:dyDescent="0.2">
      <c r="A1880" s="6" t="str">
        <f t="shared" si="26"/>
        <v>A2001008008</v>
      </c>
      <c r="B1880" s="6">
        <v>2001008</v>
      </c>
      <c r="C1880" s="13" t="s">
        <v>189</v>
      </c>
      <c r="D1880" s="7" t="s">
        <v>3503</v>
      </c>
    </row>
    <row r="1881" spans="1:4" ht="18" x14ac:dyDescent="0.2">
      <c r="A1881" s="6" t="str">
        <f t="shared" si="26"/>
        <v>A2001009</v>
      </c>
      <c r="B1881" s="6">
        <v>2001009</v>
      </c>
      <c r="C1881" s="7"/>
      <c r="D1881" s="7" t="s">
        <v>3353</v>
      </c>
    </row>
    <row r="1882" spans="1:4" ht="18" x14ac:dyDescent="0.2">
      <c r="A1882" s="6" t="str">
        <f t="shared" si="24"/>
        <v>A2001010</v>
      </c>
      <c r="B1882" s="6">
        <v>2001010</v>
      </c>
      <c r="C1882" s="7"/>
      <c r="D1882" s="7" t="s">
        <v>3354</v>
      </c>
    </row>
    <row r="1883" spans="1:4" ht="18" x14ac:dyDescent="0.2">
      <c r="A1883" s="6" t="str">
        <f t="shared" si="24"/>
        <v>A2001011</v>
      </c>
      <c r="B1883" s="6">
        <v>2001011</v>
      </c>
      <c r="C1883" s="7"/>
      <c r="D1883" s="7" t="s">
        <v>1998</v>
      </c>
    </row>
    <row r="1884" spans="1:4" ht="18" x14ac:dyDescent="0.2">
      <c r="A1884" s="6" t="str">
        <f t="shared" si="24"/>
        <v>A2001012</v>
      </c>
      <c r="B1884" s="6">
        <v>2001012</v>
      </c>
      <c r="C1884" s="7"/>
      <c r="D1884" s="7" t="s">
        <v>3355</v>
      </c>
    </row>
    <row r="1885" spans="1:4" ht="18" x14ac:dyDescent="0.2">
      <c r="A1885" s="6" t="str">
        <f t="shared" si="24"/>
        <v>A2002000</v>
      </c>
      <c r="B1885" s="6">
        <v>2002000</v>
      </c>
      <c r="C1885" s="7"/>
      <c r="D1885" s="7" t="s">
        <v>1999</v>
      </c>
    </row>
    <row r="1886" spans="1:4" ht="18" x14ac:dyDescent="0.2">
      <c r="A1886" s="6" t="str">
        <f t="shared" si="24"/>
        <v>A2003000</v>
      </c>
      <c r="B1886" s="6">
        <v>2003000</v>
      </c>
      <c r="C1886" s="7"/>
      <c r="D1886" s="7" t="s">
        <v>2000</v>
      </c>
    </row>
    <row r="1887" spans="1:4" ht="18" x14ac:dyDescent="0.2">
      <c r="A1887" s="6" t="str">
        <f t="shared" si="24"/>
        <v>A2004000</v>
      </c>
      <c r="B1887" s="6">
        <v>2004000</v>
      </c>
      <c r="C1887" s="7"/>
      <c r="D1887" s="7" t="s">
        <v>2001</v>
      </c>
    </row>
    <row r="1888" spans="1:4" ht="18" x14ac:dyDescent="0.2">
      <c r="A1888" s="6" t="str">
        <f t="shared" si="24"/>
        <v>A2005001</v>
      </c>
      <c r="B1888" s="6">
        <v>2005001</v>
      </c>
      <c r="C1888" s="7"/>
      <c r="D1888" s="7" t="s">
        <v>2002</v>
      </c>
    </row>
    <row r="1889" spans="1:4" ht="18" x14ac:dyDescent="0.2">
      <c r="A1889" s="6" t="str">
        <f t="shared" si="24"/>
        <v>A2005002</v>
      </c>
      <c r="B1889" s="6">
        <v>2005002</v>
      </c>
      <c r="C1889" s="7"/>
      <c r="D1889" s="7" t="s">
        <v>2003</v>
      </c>
    </row>
    <row r="1890" spans="1:4" ht="18" x14ac:dyDescent="0.2">
      <c r="A1890" s="6" t="str">
        <f t="shared" si="24"/>
        <v>A2005003</v>
      </c>
      <c r="B1890" s="6">
        <v>2005003</v>
      </c>
      <c r="C1890" s="7"/>
      <c r="D1890" s="7" t="s">
        <v>2004</v>
      </c>
    </row>
    <row r="1891" spans="1:4" ht="18" x14ac:dyDescent="0.2">
      <c r="A1891" s="6" t="str">
        <f t="shared" si="24"/>
        <v>A2005004</v>
      </c>
      <c r="B1891" s="6">
        <v>2005004</v>
      </c>
      <c r="C1891" s="7"/>
      <c r="D1891" s="7" t="s">
        <v>2005</v>
      </c>
    </row>
    <row r="1892" spans="1:4" ht="18" x14ac:dyDescent="0.2">
      <c r="A1892" s="6" t="str">
        <f t="shared" si="24"/>
        <v>A2006001</v>
      </c>
      <c r="B1892" s="6">
        <v>2006001</v>
      </c>
      <c r="C1892" s="7"/>
      <c r="D1892" s="7" t="s">
        <v>2006</v>
      </c>
    </row>
    <row r="1893" spans="1:4" ht="18" x14ac:dyDescent="0.2">
      <c r="A1893" s="6" t="str">
        <f t="shared" si="24"/>
        <v>A2006002</v>
      </c>
      <c r="B1893" s="6">
        <v>2006002</v>
      </c>
      <c r="C1893" s="7"/>
      <c r="D1893" s="7" t="s">
        <v>2007</v>
      </c>
    </row>
    <row r="1894" spans="1:4" ht="18" x14ac:dyDescent="0.2">
      <c r="A1894" s="6" t="str">
        <f t="shared" si="24"/>
        <v>A2006003</v>
      </c>
      <c r="B1894" s="6">
        <v>2006003</v>
      </c>
      <c r="C1894" s="7"/>
      <c r="D1894" s="7" t="s">
        <v>2008</v>
      </c>
    </row>
    <row r="1895" spans="1:4" ht="18" x14ac:dyDescent="0.2">
      <c r="A1895" s="6" t="str">
        <f t="shared" si="24"/>
        <v>A2006004</v>
      </c>
      <c r="B1895" s="6">
        <v>2006004</v>
      </c>
      <c r="C1895" s="7"/>
      <c r="D1895" s="7" t="s">
        <v>2009</v>
      </c>
    </row>
    <row r="1896" spans="1:4" ht="18" x14ac:dyDescent="0.2">
      <c r="A1896" s="6" t="str">
        <f t="shared" si="24"/>
        <v>A2006005</v>
      </c>
      <c r="B1896" s="6">
        <v>2006005</v>
      </c>
      <c r="C1896" s="7"/>
      <c r="D1896" s="7" t="s">
        <v>2010</v>
      </c>
    </row>
    <row r="1897" spans="1:4" ht="18" x14ac:dyDescent="0.2">
      <c r="A1897" s="6" t="str">
        <f t="shared" si="24"/>
        <v>A2006006</v>
      </c>
      <c r="B1897" s="6">
        <v>2006006</v>
      </c>
      <c r="C1897" s="7"/>
      <c r="D1897" s="7" t="s">
        <v>2011</v>
      </c>
    </row>
    <row r="1898" spans="1:4" ht="18" x14ac:dyDescent="0.2">
      <c r="A1898" s="6" t="str">
        <f t="shared" si="24"/>
        <v>A2006007</v>
      </c>
      <c r="B1898" s="6">
        <v>2006007</v>
      </c>
      <c r="C1898" s="7"/>
      <c r="D1898" s="7" t="s">
        <v>2012</v>
      </c>
    </row>
    <row r="1899" spans="1:4" ht="18" x14ac:dyDescent="0.2">
      <c r="A1899" s="6" t="str">
        <f t="shared" si="24"/>
        <v>A2006008</v>
      </c>
      <c r="B1899" s="6">
        <v>2006008</v>
      </c>
      <c r="C1899" s="7"/>
      <c r="D1899" s="7" t="s">
        <v>2013</v>
      </c>
    </row>
    <row r="1900" spans="1:4" ht="18" x14ac:dyDescent="0.2">
      <c r="A1900" s="6" t="str">
        <f t="shared" si="24"/>
        <v>A2006009</v>
      </c>
      <c r="B1900" s="6">
        <v>2006009</v>
      </c>
      <c r="C1900" s="7"/>
      <c r="D1900" s="7" t="s">
        <v>2014</v>
      </c>
    </row>
    <row r="1901" spans="1:4" ht="18" x14ac:dyDescent="0.2">
      <c r="A1901" s="6" t="str">
        <f t="shared" si="24"/>
        <v>A2006010</v>
      </c>
      <c r="B1901" s="6">
        <v>2006010</v>
      </c>
      <c r="C1901" s="7"/>
      <c r="D1901" s="7" t="s">
        <v>2015</v>
      </c>
    </row>
    <row r="1902" spans="1:4" ht="18" x14ac:dyDescent="0.2">
      <c r="A1902" s="6" t="str">
        <f t="shared" si="24"/>
        <v>A2006011</v>
      </c>
      <c r="B1902" s="6">
        <v>2006011</v>
      </c>
      <c r="C1902" s="7"/>
      <c r="D1902" s="7" t="s">
        <v>2016</v>
      </c>
    </row>
    <row r="1903" spans="1:4" ht="18" x14ac:dyDescent="0.2">
      <c r="A1903" s="6" t="str">
        <f t="shared" si="24"/>
        <v>A2006012</v>
      </c>
      <c r="B1903" s="6">
        <v>2006012</v>
      </c>
      <c r="C1903" s="7"/>
      <c r="D1903" s="7" t="s">
        <v>2017</v>
      </c>
    </row>
    <row r="1904" spans="1:4" ht="18" x14ac:dyDescent="0.2">
      <c r="A1904" s="6" t="str">
        <f t="shared" si="24"/>
        <v>A2006013</v>
      </c>
      <c r="B1904" s="6">
        <v>2006013</v>
      </c>
      <c r="C1904" s="7"/>
      <c r="D1904" s="7" t="s">
        <v>2018</v>
      </c>
    </row>
    <row r="1905" spans="1:4" ht="18" x14ac:dyDescent="0.2">
      <c r="A1905" s="6" t="str">
        <f t="shared" si="24"/>
        <v>A2006014</v>
      </c>
      <c r="B1905" s="6">
        <v>2006014</v>
      </c>
      <c r="C1905" s="7"/>
      <c r="D1905" s="7" t="s">
        <v>2019</v>
      </c>
    </row>
    <row r="1906" spans="1:4" ht="18" x14ac:dyDescent="0.2">
      <c r="A1906" s="6" t="str">
        <f t="shared" si="24"/>
        <v>A2006015</v>
      </c>
      <c r="B1906" s="6">
        <v>2006015</v>
      </c>
      <c r="C1906" s="7"/>
      <c r="D1906" s="7" t="s">
        <v>2020</v>
      </c>
    </row>
    <row r="1907" spans="1:4" ht="18" x14ac:dyDescent="0.2">
      <c r="A1907" s="6" t="str">
        <f t="shared" si="24"/>
        <v>A2006016</v>
      </c>
      <c r="B1907" s="6">
        <v>2006016</v>
      </c>
      <c r="C1907" s="7"/>
      <c r="D1907" s="7" t="s">
        <v>2021</v>
      </c>
    </row>
    <row r="1908" spans="1:4" ht="18" x14ac:dyDescent="0.2">
      <c r="A1908" s="6" t="str">
        <f t="shared" si="24"/>
        <v>A2006017</v>
      </c>
      <c r="B1908" s="6">
        <v>2006017</v>
      </c>
      <c r="C1908" s="7"/>
      <c r="D1908" s="7" t="s">
        <v>2022</v>
      </c>
    </row>
    <row r="1909" spans="1:4" ht="18" x14ac:dyDescent="0.2">
      <c r="A1909" s="6" t="str">
        <f t="shared" si="24"/>
        <v>A2006018</v>
      </c>
      <c r="B1909" s="6">
        <v>2006018</v>
      </c>
      <c r="C1909" s="7"/>
      <c r="D1909" s="7" t="s">
        <v>2023</v>
      </c>
    </row>
    <row r="1910" spans="1:4" ht="18" x14ac:dyDescent="0.2">
      <c r="A1910" s="6" t="str">
        <f t="shared" si="24"/>
        <v>A2006019</v>
      </c>
      <c r="B1910" s="6">
        <v>2006019</v>
      </c>
      <c r="C1910" s="7"/>
      <c r="D1910" s="7" t="s">
        <v>2024</v>
      </c>
    </row>
    <row r="1911" spans="1:4" ht="18" x14ac:dyDescent="0.2">
      <c r="A1911" s="6" t="str">
        <f t="shared" si="24"/>
        <v>A2006020</v>
      </c>
      <c r="B1911" s="6">
        <v>2006020</v>
      </c>
      <c r="C1911" s="7"/>
      <c r="D1911" s="7" t="s">
        <v>2025</v>
      </c>
    </row>
    <row r="1912" spans="1:4" ht="18" x14ac:dyDescent="0.2">
      <c r="A1912" s="6" t="str">
        <f t="shared" si="24"/>
        <v>A2006021</v>
      </c>
      <c r="B1912" s="6">
        <v>2006021</v>
      </c>
      <c r="C1912" s="7"/>
      <c r="D1912" s="7" t="s">
        <v>2026</v>
      </c>
    </row>
    <row r="1913" spans="1:4" ht="18" x14ac:dyDescent="0.2">
      <c r="A1913" s="6" t="str">
        <f t="shared" si="24"/>
        <v>A2006022</v>
      </c>
      <c r="B1913" s="6">
        <v>2006022</v>
      </c>
      <c r="C1913" s="7"/>
      <c r="D1913" s="7" t="s">
        <v>2027</v>
      </c>
    </row>
    <row r="1914" spans="1:4" ht="18" x14ac:dyDescent="0.2">
      <c r="A1914" s="6" t="str">
        <f t="shared" si="24"/>
        <v>A2006023</v>
      </c>
      <c r="B1914" s="6">
        <v>2006023</v>
      </c>
      <c r="C1914" s="7"/>
      <c r="D1914" s="7" t="s">
        <v>2028</v>
      </c>
    </row>
    <row r="1915" spans="1:4" ht="18" x14ac:dyDescent="0.2">
      <c r="A1915" s="6" t="str">
        <f t="shared" si="24"/>
        <v>A2006033</v>
      </c>
      <c r="B1915" s="6">
        <v>2006033</v>
      </c>
      <c r="C1915" s="7"/>
      <c r="D1915" s="7" t="s">
        <v>2029</v>
      </c>
    </row>
    <row r="1916" spans="1:4" ht="18" x14ac:dyDescent="0.2">
      <c r="A1916" s="6" t="str">
        <f t="shared" si="24"/>
        <v>A2006039</v>
      </c>
      <c r="B1916" s="6">
        <v>2006039</v>
      </c>
      <c r="C1916" s="7"/>
      <c r="D1916" s="7" t="s">
        <v>2030</v>
      </c>
    </row>
    <row r="1917" spans="1:4" ht="18" x14ac:dyDescent="0.2">
      <c r="A1917" s="6" t="str">
        <f t="shared" si="24"/>
        <v>A2006040</v>
      </c>
      <c r="B1917" s="6">
        <v>2006040</v>
      </c>
      <c r="C1917" s="7"/>
      <c r="D1917" s="7" t="s">
        <v>2031</v>
      </c>
    </row>
    <row r="1918" spans="1:4" ht="18" x14ac:dyDescent="0.2">
      <c r="A1918" s="6" t="str">
        <f t="shared" si="24"/>
        <v>A2006043</v>
      </c>
      <c r="B1918" s="6">
        <v>2006043</v>
      </c>
      <c r="C1918" s="7"/>
      <c r="D1918" s="7" t="s">
        <v>2032</v>
      </c>
    </row>
    <row r="1919" spans="1:4" ht="18" x14ac:dyDescent="0.2">
      <c r="A1919" s="6" t="str">
        <f t="shared" ref="A1919" si="27">IF(C1919="","A"&amp;B1919,"A"&amp;B1919&amp;C1919)</f>
        <v>A2006046</v>
      </c>
      <c r="B1919" s="6">
        <v>2006046</v>
      </c>
      <c r="C1919" s="7"/>
      <c r="D1919" s="7" t="s">
        <v>3504</v>
      </c>
    </row>
    <row r="1920" spans="1:4" ht="18" x14ac:dyDescent="0.2">
      <c r="A1920" s="6" t="str">
        <f t="shared" si="24"/>
        <v>A2100000</v>
      </c>
      <c r="B1920" s="6" t="s">
        <v>2033</v>
      </c>
      <c r="C1920" s="7"/>
      <c r="D1920" s="7" t="s">
        <v>2034</v>
      </c>
    </row>
    <row r="1921" spans="1:4" ht="18" x14ac:dyDescent="0.2">
      <c r="A1921" s="6" t="str">
        <f t="shared" si="24"/>
        <v>A2101000</v>
      </c>
      <c r="B1921" s="6" t="s">
        <v>2035</v>
      </c>
      <c r="C1921" s="7"/>
      <c r="D1921" s="7" t="s">
        <v>2036</v>
      </c>
    </row>
    <row r="1922" spans="1:4" ht="18" x14ac:dyDescent="0.2">
      <c r="A1922" s="6" t="str">
        <f t="shared" si="24"/>
        <v>A2102000</v>
      </c>
      <c r="B1922" s="6" t="s">
        <v>2037</v>
      </c>
      <c r="C1922" s="7"/>
      <c r="D1922" s="7" t="s">
        <v>2038</v>
      </c>
    </row>
    <row r="1923" spans="1:4" ht="18" x14ac:dyDescent="0.2">
      <c r="A1923" s="6" t="str">
        <f t="shared" si="24"/>
        <v>A2103000</v>
      </c>
      <c r="B1923" s="6" t="s">
        <v>2039</v>
      </c>
      <c r="C1923" s="7"/>
      <c r="D1923" s="7" t="s">
        <v>2040</v>
      </c>
    </row>
    <row r="1924" spans="1:4" ht="18" x14ac:dyDescent="0.2">
      <c r="A1924" s="6" t="str">
        <f t="shared" si="24"/>
        <v>A2104001</v>
      </c>
      <c r="B1924" s="6">
        <v>2104001</v>
      </c>
      <c r="C1924" s="7"/>
      <c r="D1924" s="7" t="s">
        <v>2041</v>
      </c>
    </row>
    <row r="1925" spans="1:4" ht="18" x14ac:dyDescent="0.2">
      <c r="A1925" s="6" t="str">
        <f t="shared" si="24"/>
        <v>A2104002</v>
      </c>
      <c r="B1925" s="6">
        <v>2104002</v>
      </c>
      <c r="C1925" s="7"/>
      <c r="D1925" s="7" t="s">
        <v>2042</v>
      </c>
    </row>
    <row r="1926" spans="1:4" ht="18" x14ac:dyDescent="0.2">
      <c r="A1926" s="6" t="str">
        <f t="shared" si="24"/>
        <v>A2104003</v>
      </c>
      <c r="B1926" s="6">
        <v>2104003</v>
      </c>
      <c r="C1926" s="7"/>
      <c r="D1926" s="7" t="s">
        <v>2043</v>
      </c>
    </row>
    <row r="1927" spans="1:4" ht="18" x14ac:dyDescent="0.2">
      <c r="A1927" s="6" t="str">
        <f t="shared" si="24"/>
        <v>A2105001</v>
      </c>
      <c r="B1927" s="6">
        <v>2105001</v>
      </c>
      <c r="C1927" s="7"/>
      <c r="D1927" s="7" t="s">
        <v>2044</v>
      </c>
    </row>
    <row r="1928" spans="1:4" ht="18" x14ac:dyDescent="0.2">
      <c r="A1928" s="6" t="str">
        <f t="shared" si="24"/>
        <v>A2105002</v>
      </c>
      <c r="B1928" s="6">
        <v>2105002</v>
      </c>
      <c r="C1928" s="7"/>
      <c r="D1928" s="7" t="s">
        <v>2045</v>
      </c>
    </row>
    <row r="1929" spans="1:4" ht="18" x14ac:dyDescent="0.2">
      <c r="A1929" s="6" t="str">
        <f t="shared" si="24"/>
        <v>A2105003</v>
      </c>
      <c r="B1929" s="6">
        <v>2105003</v>
      </c>
      <c r="C1929" s="7"/>
      <c r="D1929" s="7" t="s">
        <v>2046</v>
      </c>
    </row>
    <row r="1930" spans="1:4" ht="18" x14ac:dyDescent="0.2">
      <c r="A1930" s="6" t="str">
        <f t="shared" si="24"/>
        <v>A2105004</v>
      </c>
      <c r="B1930" s="6">
        <v>2105004</v>
      </c>
      <c r="C1930" s="7"/>
      <c r="D1930" s="7" t="s">
        <v>2047</v>
      </c>
    </row>
    <row r="1931" spans="1:4" ht="18" x14ac:dyDescent="0.2">
      <c r="A1931" s="6" t="str">
        <f t="shared" si="24"/>
        <v>A2105005</v>
      </c>
      <c r="B1931" s="6">
        <v>2105005</v>
      </c>
      <c r="C1931" s="7"/>
      <c r="D1931" s="7" t="s">
        <v>2048</v>
      </c>
    </row>
    <row r="1932" spans="1:4" ht="18" x14ac:dyDescent="0.2">
      <c r="A1932" s="6" t="str">
        <f t="shared" si="24"/>
        <v>A2105006</v>
      </c>
      <c r="B1932" s="6">
        <v>2105006</v>
      </c>
      <c r="C1932" s="7"/>
      <c r="D1932" s="7" t="s">
        <v>2049</v>
      </c>
    </row>
    <row r="1933" spans="1:4" ht="18" x14ac:dyDescent="0.2">
      <c r="A1933" s="6" t="str">
        <f t="shared" si="24"/>
        <v>A2105007</v>
      </c>
      <c r="B1933" s="6">
        <v>2105007</v>
      </c>
      <c r="C1933" s="7"/>
      <c r="D1933" s="7" t="s">
        <v>2050</v>
      </c>
    </row>
    <row r="1934" spans="1:4" ht="18" x14ac:dyDescent="0.2">
      <c r="A1934" s="6" t="str">
        <f t="shared" si="24"/>
        <v>A2105008</v>
      </c>
      <c r="B1934" s="6">
        <v>2105008</v>
      </c>
      <c r="C1934" s="7"/>
      <c r="D1934" s="7" t="s">
        <v>2051</v>
      </c>
    </row>
    <row r="1935" spans="1:4" ht="18" x14ac:dyDescent="0.2">
      <c r="A1935" s="6" t="str">
        <f t="shared" si="24"/>
        <v>A2105009</v>
      </c>
      <c r="B1935" s="6">
        <v>2105009</v>
      </c>
      <c r="C1935" s="7"/>
      <c r="D1935" s="7" t="s">
        <v>2052</v>
      </c>
    </row>
    <row r="1936" spans="1:4" ht="18" x14ac:dyDescent="0.2">
      <c r="A1936" s="6" t="str">
        <f t="shared" si="24"/>
        <v>A2105010</v>
      </c>
      <c r="B1936" s="6">
        <v>2105010</v>
      </c>
      <c r="C1936" s="7"/>
      <c r="D1936" s="7" t="s">
        <v>2053</v>
      </c>
    </row>
    <row r="1937" spans="1:4" ht="18" x14ac:dyDescent="0.2">
      <c r="A1937" s="6" t="str">
        <f t="shared" si="24"/>
        <v>A2105011</v>
      </c>
      <c r="B1937" s="6">
        <v>2105011</v>
      </c>
      <c r="C1937" s="7"/>
      <c r="D1937" s="7" t="s">
        <v>2054</v>
      </c>
    </row>
    <row r="1938" spans="1:4" ht="18" x14ac:dyDescent="0.2">
      <c r="A1938" s="6" t="str">
        <f t="shared" si="24"/>
        <v>A2105012</v>
      </c>
      <c r="B1938" s="6">
        <v>2105012</v>
      </c>
      <c r="C1938" s="7"/>
      <c r="D1938" s="7" t="s">
        <v>2055</v>
      </c>
    </row>
    <row r="1939" spans="1:4" ht="18" x14ac:dyDescent="0.2">
      <c r="A1939" s="6" t="str">
        <f t="shared" si="24"/>
        <v>A2105013</v>
      </c>
      <c r="B1939" s="6">
        <v>2105013</v>
      </c>
      <c r="C1939" s="7"/>
      <c r="D1939" s="7" t="s">
        <v>2056</v>
      </c>
    </row>
    <row r="1940" spans="1:4" ht="18" x14ac:dyDescent="0.2">
      <c r="A1940" s="6" t="str">
        <f t="shared" si="24"/>
        <v>A2105014</v>
      </c>
      <c r="B1940" s="6">
        <v>2105014</v>
      </c>
      <c r="C1940" s="7"/>
      <c r="D1940" s="7" t="s">
        <v>2057</v>
      </c>
    </row>
    <row r="1941" spans="1:4" ht="18" x14ac:dyDescent="0.2">
      <c r="A1941" s="6" t="str">
        <f t="shared" si="24"/>
        <v>A2105015</v>
      </c>
      <c r="B1941" s="6">
        <v>2105015</v>
      </c>
      <c r="C1941" s="7"/>
      <c r="D1941" s="7" t="s">
        <v>2058</v>
      </c>
    </row>
    <row r="1942" spans="1:4" ht="18" x14ac:dyDescent="0.2">
      <c r="A1942" s="6" t="str">
        <f t="shared" si="24"/>
        <v>A2105016</v>
      </c>
      <c r="B1942" s="6">
        <v>2105016</v>
      </c>
      <c r="C1942" s="7"/>
      <c r="D1942" s="7" t="s">
        <v>2059</v>
      </c>
    </row>
    <row r="1943" spans="1:4" ht="18" x14ac:dyDescent="0.2">
      <c r="A1943" s="6" t="str">
        <f t="shared" si="24"/>
        <v>A2105017</v>
      </c>
      <c r="B1943" s="6">
        <v>2105017</v>
      </c>
      <c r="C1943" s="7"/>
      <c r="D1943" s="7" t="s">
        <v>2060</v>
      </c>
    </row>
    <row r="1944" spans="1:4" ht="18" x14ac:dyDescent="0.2">
      <c r="A1944" s="6" t="str">
        <f t="shared" ref="A1944:A2007" si="28">IF(C1944="","A"&amp;B1944,"A"&amp;B1944&amp;C1944)</f>
        <v>A2105018</v>
      </c>
      <c r="B1944" s="6">
        <v>2105018</v>
      </c>
      <c r="C1944" s="7"/>
      <c r="D1944" s="7" t="s">
        <v>2061</v>
      </c>
    </row>
    <row r="1945" spans="1:4" ht="18" x14ac:dyDescent="0.2">
      <c r="A1945" s="6" t="str">
        <f t="shared" si="28"/>
        <v>A2105019</v>
      </c>
      <c r="B1945" s="6">
        <v>2105019</v>
      </c>
      <c r="C1945" s="7"/>
      <c r="D1945" s="7" t="s">
        <v>2062</v>
      </c>
    </row>
    <row r="1946" spans="1:4" ht="18" x14ac:dyDescent="0.2">
      <c r="A1946" s="6" t="str">
        <f t="shared" si="28"/>
        <v>A2105020</v>
      </c>
      <c r="B1946" s="6">
        <v>2105020</v>
      </c>
      <c r="C1946" s="7"/>
      <c r="D1946" s="7" t="s">
        <v>2063</v>
      </c>
    </row>
    <row r="1947" spans="1:4" ht="18" x14ac:dyDescent="0.2">
      <c r="A1947" s="6" t="str">
        <f t="shared" si="28"/>
        <v>A2105021</v>
      </c>
      <c r="B1947" s="6">
        <v>2105021</v>
      </c>
      <c r="C1947" s="7"/>
      <c r="D1947" s="7" t="s">
        <v>2064</v>
      </c>
    </row>
    <row r="1948" spans="1:4" ht="18" x14ac:dyDescent="0.2">
      <c r="A1948" s="6" t="str">
        <f t="shared" si="28"/>
        <v>A2105022</v>
      </c>
      <c r="B1948" s="6">
        <v>2105022</v>
      </c>
      <c r="C1948" s="7"/>
      <c r="D1948" s="7" t="s">
        <v>2065</v>
      </c>
    </row>
    <row r="1949" spans="1:4" ht="18" x14ac:dyDescent="0.2">
      <c r="A1949" s="6" t="str">
        <f t="shared" si="28"/>
        <v>A2105023</v>
      </c>
      <c r="B1949" s="6">
        <v>2105023</v>
      </c>
      <c r="C1949" s="7"/>
      <c r="D1949" s="7" t="s">
        <v>2066</v>
      </c>
    </row>
    <row r="1950" spans="1:4" ht="18" x14ac:dyDescent="0.2">
      <c r="A1950" s="6" t="str">
        <f t="shared" si="28"/>
        <v>A2105024</v>
      </c>
      <c r="B1950" s="6">
        <v>2105024</v>
      </c>
      <c r="C1950" s="7"/>
      <c r="D1950" s="7" t="s">
        <v>2067</v>
      </c>
    </row>
    <row r="1951" spans="1:4" ht="18" x14ac:dyDescent="0.2">
      <c r="A1951" s="6" t="str">
        <f t="shared" si="28"/>
        <v>A2105025</v>
      </c>
      <c r="B1951" s="6">
        <v>2105025</v>
      </c>
      <c r="C1951" s="7"/>
      <c r="D1951" s="7" t="s">
        <v>2068</v>
      </c>
    </row>
    <row r="1952" spans="1:4" ht="18" x14ac:dyDescent="0.2">
      <c r="A1952" s="6" t="str">
        <f t="shared" si="28"/>
        <v>A2105026</v>
      </c>
      <c r="B1952" s="6">
        <v>2105026</v>
      </c>
      <c r="C1952" s="7"/>
      <c r="D1952" s="7" t="s">
        <v>2069</v>
      </c>
    </row>
    <row r="1953" spans="1:4" ht="18" x14ac:dyDescent="0.2">
      <c r="A1953" s="6" t="str">
        <f t="shared" si="28"/>
        <v>A2105027</v>
      </c>
      <c r="B1953" s="6">
        <v>2105027</v>
      </c>
      <c r="C1953" s="7"/>
      <c r="D1953" s="7" t="s">
        <v>2070</v>
      </c>
    </row>
    <row r="1954" spans="1:4" ht="18" x14ac:dyDescent="0.2">
      <c r="A1954" s="6" t="str">
        <f t="shared" si="28"/>
        <v>A2105028</v>
      </c>
      <c r="B1954" s="6">
        <v>2105028</v>
      </c>
      <c r="C1954" s="7"/>
      <c r="D1954" s="7" t="s">
        <v>2071</v>
      </c>
    </row>
    <row r="1955" spans="1:4" ht="18" x14ac:dyDescent="0.2">
      <c r="A1955" s="6" t="str">
        <f t="shared" si="28"/>
        <v>A2105029</v>
      </c>
      <c r="B1955" s="6">
        <v>2105029</v>
      </c>
      <c r="C1955" s="7"/>
      <c r="D1955" s="7" t="s">
        <v>2072</v>
      </c>
    </row>
    <row r="1956" spans="1:4" ht="18" x14ac:dyDescent="0.2">
      <c r="A1956" s="6" t="str">
        <f t="shared" si="28"/>
        <v>A2105030</v>
      </c>
      <c r="B1956" s="6">
        <v>2105030</v>
      </c>
      <c r="C1956" s="7"/>
      <c r="D1956" s="7" t="s">
        <v>2073</v>
      </c>
    </row>
    <row r="1957" spans="1:4" ht="18" x14ac:dyDescent="0.2">
      <c r="A1957" s="6" t="str">
        <f t="shared" si="28"/>
        <v>A2105031</v>
      </c>
      <c r="B1957" s="6">
        <v>2105031</v>
      </c>
      <c r="C1957" s="7"/>
      <c r="D1957" s="7" t="s">
        <v>2074</v>
      </c>
    </row>
    <row r="1958" spans="1:4" ht="18" x14ac:dyDescent="0.2">
      <c r="A1958" s="6" t="str">
        <f t="shared" si="28"/>
        <v>A2105032</v>
      </c>
      <c r="B1958" s="6">
        <v>2105032</v>
      </c>
      <c r="C1958" s="7"/>
      <c r="D1958" s="7" t="s">
        <v>2075</v>
      </c>
    </row>
    <row r="1959" spans="1:4" ht="18" x14ac:dyDescent="0.2">
      <c r="A1959" s="6" t="str">
        <f t="shared" si="28"/>
        <v>A2105033</v>
      </c>
      <c r="B1959" s="6">
        <v>2105033</v>
      </c>
      <c r="C1959" s="7"/>
      <c r="D1959" s="7" t="s">
        <v>2076</v>
      </c>
    </row>
    <row r="1960" spans="1:4" ht="18" x14ac:dyDescent="0.2">
      <c r="A1960" s="6" t="str">
        <f t="shared" si="28"/>
        <v>A2105034</v>
      </c>
      <c r="B1960" s="6">
        <v>2105034</v>
      </c>
      <c r="C1960" s="7"/>
      <c r="D1960" s="7" t="s">
        <v>2077</v>
      </c>
    </row>
    <row r="1961" spans="1:4" ht="18" x14ac:dyDescent="0.2">
      <c r="A1961" s="6" t="str">
        <f t="shared" si="28"/>
        <v>A2105035</v>
      </c>
      <c r="B1961" s="6">
        <v>2105035</v>
      </c>
      <c r="C1961" s="7"/>
      <c r="D1961" s="7" t="s">
        <v>2078</v>
      </c>
    </row>
    <row r="1962" spans="1:4" ht="18" x14ac:dyDescent="0.2">
      <c r="A1962" s="6" t="str">
        <f t="shared" si="28"/>
        <v>A2105036</v>
      </c>
      <c r="B1962" s="6">
        <v>2105036</v>
      </c>
      <c r="C1962" s="7"/>
      <c r="D1962" s="7" t="s">
        <v>2079</v>
      </c>
    </row>
    <row r="1963" spans="1:4" ht="18" x14ac:dyDescent="0.2">
      <c r="A1963" s="6" t="str">
        <f t="shared" si="28"/>
        <v>A2105037</v>
      </c>
      <c r="B1963" s="6">
        <v>2105037</v>
      </c>
      <c r="C1963" s="7"/>
      <c r="D1963" s="7" t="s">
        <v>2080</v>
      </c>
    </row>
    <row r="1964" spans="1:4" ht="18" x14ac:dyDescent="0.2">
      <c r="A1964" s="6" t="str">
        <f t="shared" si="28"/>
        <v>A2105038</v>
      </c>
      <c r="B1964" s="6">
        <v>2105038</v>
      </c>
      <c r="C1964" s="7"/>
      <c r="D1964" s="7" t="s">
        <v>2081</v>
      </c>
    </row>
    <row r="1965" spans="1:4" ht="18" x14ac:dyDescent="0.2">
      <c r="A1965" s="6" t="str">
        <f t="shared" si="28"/>
        <v>A2105039</v>
      </c>
      <c r="B1965" s="6">
        <v>2105039</v>
      </c>
      <c r="C1965" s="7"/>
      <c r="D1965" s="7" t="s">
        <v>2082</v>
      </c>
    </row>
    <row r="1966" spans="1:4" ht="18" x14ac:dyDescent="0.2">
      <c r="A1966" s="6" t="str">
        <f t="shared" si="28"/>
        <v>A2105040</v>
      </c>
      <c r="B1966" s="6">
        <v>2105040</v>
      </c>
      <c r="C1966" s="7"/>
      <c r="D1966" s="7" t="s">
        <v>2083</v>
      </c>
    </row>
    <row r="1967" spans="1:4" ht="18" x14ac:dyDescent="0.2">
      <c r="A1967" s="6" t="str">
        <f t="shared" si="28"/>
        <v>A2105041</v>
      </c>
      <c r="B1967" s="6">
        <v>2105041</v>
      </c>
      <c r="C1967" s="7"/>
      <c r="D1967" s="7" t="s">
        <v>2084</v>
      </c>
    </row>
    <row r="1968" spans="1:4" ht="18" x14ac:dyDescent="0.2">
      <c r="A1968" s="6" t="str">
        <f t="shared" si="28"/>
        <v>A2105042</v>
      </c>
      <c r="B1968" s="6">
        <v>2105042</v>
      </c>
      <c r="C1968" s="7"/>
      <c r="D1968" s="7" t="s">
        <v>2085</v>
      </c>
    </row>
    <row r="1969" spans="1:4" ht="18" x14ac:dyDescent="0.2">
      <c r="A1969" s="6" t="str">
        <f t="shared" si="28"/>
        <v>A2105043</v>
      </c>
      <c r="B1969" s="6">
        <v>2105043</v>
      </c>
      <c r="C1969" s="7"/>
      <c r="D1969" s="7" t="s">
        <v>2086</v>
      </c>
    </row>
    <row r="1970" spans="1:4" ht="18" x14ac:dyDescent="0.2">
      <c r="A1970" s="6" t="str">
        <f t="shared" si="28"/>
        <v>A2105044</v>
      </c>
      <c r="B1970" s="6">
        <v>2105044</v>
      </c>
      <c r="C1970" s="7"/>
      <c r="D1970" s="7" t="s">
        <v>2087</v>
      </c>
    </row>
    <row r="1971" spans="1:4" ht="18" x14ac:dyDescent="0.2">
      <c r="A1971" s="6" t="str">
        <f t="shared" si="28"/>
        <v>A2105045</v>
      </c>
      <c r="B1971" s="6">
        <v>2105045</v>
      </c>
      <c r="C1971" s="7"/>
      <c r="D1971" s="7" t="s">
        <v>2088</v>
      </c>
    </row>
    <row r="1972" spans="1:4" ht="18" x14ac:dyDescent="0.2">
      <c r="A1972" s="6" t="str">
        <f t="shared" si="28"/>
        <v>A2105046</v>
      </c>
      <c r="B1972" s="6">
        <v>2105046</v>
      </c>
      <c r="C1972" s="7"/>
      <c r="D1972" s="7" t="s">
        <v>2089</v>
      </c>
    </row>
    <row r="1973" spans="1:4" ht="18" x14ac:dyDescent="0.2">
      <c r="A1973" s="6" t="str">
        <f t="shared" si="28"/>
        <v>A2105047</v>
      </c>
      <c r="B1973" s="6">
        <v>2105047</v>
      </c>
      <c r="C1973" s="7"/>
      <c r="D1973" s="7" t="s">
        <v>2090</v>
      </c>
    </row>
    <row r="1974" spans="1:4" ht="18" x14ac:dyDescent="0.2">
      <c r="A1974" s="6" t="str">
        <f t="shared" si="28"/>
        <v>A2105048</v>
      </c>
      <c r="B1974" s="6">
        <v>2105048</v>
      </c>
      <c r="C1974" s="7"/>
      <c r="D1974" s="7" t="s">
        <v>2091</v>
      </c>
    </row>
    <row r="1975" spans="1:4" ht="18" x14ac:dyDescent="0.2">
      <c r="A1975" s="6" t="str">
        <f t="shared" si="28"/>
        <v>A2105049</v>
      </c>
      <c r="B1975" s="6">
        <v>2105049</v>
      </c>
      <c r="C1975" s="7"/>
      <c r="D1975" s="7" t="s">
        <v>2092</v>
      </c>
    </row>
    <row r="1976" spans="1:4" ht="18" x14ac:dyDescent="0.2">
      <c r="A1976" s="6" t="str">
        <f t="shared" si="28"/>
        <v>A2105050</v>
      </c>
      <c r="B1976" s="6">
        <v>2105050</v>
      </c>
      <c r="C1976" s="7"/>
      <c r="D1976" s="7" t="s">
        <v>2093</v>
      </c>
    </row>
    <row r="1977" spans="1:4" ht="18" x14ac:dyDescent="0.2">
      <c r="A1977" s="6" t="str">
        <f t="shared" si="28"/>
        <v>A2105051</v>
      </c>
      <c r="B1977" s="6">
        <v>2105051</v>
      </c>
      <c r="C1977" s="7"/>
      <c r="D1977" s="7" t="s">
        <v>2094</v>
      </c>
    </row>
    <row r="1978" spans="1:4" ht="18" x14ac:dyDescent="0.2">
      <c r="A1978" s="6" t="str">
        <f t="shared" si="28"/>
        <v>A2105052</v>
      </c>
      <c r="B1978" s="6">
        <v>2105052</v>
      </c>
      <c r="C1978" s="7"/>
      <c r="D1978" s="7" t="s">
        <v>2095</v>
      </c>
    </row>
    <row r="1979" spans="1:4" ht="18" x14ac:dyDescent="0.2">
      <c r="A1979" s="6" t="str">
        <f t="shared" si="28"/>
        <v>A2105053</v>
      </c>
      <c r="B1979" s="6">
        <v>2105053</v>
      </c>
      <c r="C1979" s="7"/>
      <c r="D1979" s="7" t="s">
        <v>2096</v>
      </c>
    </row>
    <row r="1980" spans="1:4" ht="18" x14ac:dyDescent="0.2">
      <c r="A1980" s="6" t="str">
        <f t="shared" si="28"/>
        <v>A2105054</v>
      </c>
      <c r="B1980" s="6">
        <v>2105054</v>
      </c>
      <c r="C1980" s="7"/>
      <c r="D1980" s="7" t="s">
        <v>2097</v>
      </c>
    </row>
    <row r="1981" spans="1:4" ht="18" x14ac:dyDescent="0.2">
      <c r="A1981" s="6" t="str">
        <f t="shared" si="28"/>
        <v>A2105055</v>
      </c>
      <c r="B1981" s="6">
        <v>2105055</v>
      </c>
      <c r="C1981" s="7"/>
      <c r="D1981" s="7" t="s">
        <v>2098</v>
      </c>
    </row>
    <row r="1982" spans="1:4" ht="18" x14ac:dyDescent="0.2">
      <c r="A1982" s="6" t="str">
        <f t="shared" si="28"/>
        <v>A2105056</v>
      </c>
      <c r="B1982" s="6">
        <v>2105056</v>
      </c>
      <c r="C1982" s="7"/>
      <c r="D1982" s="7" t="s">
        <v>2099</v>
      </c>
    </row>
    <row r="1983" spans="1:4" ht="18" x14ac:dyDescent="0.2">
      <c r="A1983" s="6" t="str">
        <f t="shared" si="28"/>
        <v>A2105057</v>
      </c>
      <c r="B1983" s="6">
        <v>2105057</v>
      </c>
      <c r="C1983" s="7"/>
      <c r="D1983" s="7" t="s">
        <v>2100</v>
      </c>
    </row>
    <row r="1984" spans="1:4" ht="18" x14ac:dyDescent="0.2">
      <c r="A1984" s="6" t="str">
        <f t="shared" si="28"/>
        <v>A2105058</v>
      </c>
      <c r="B1984" s="6">
        <v>2105058</v>
      </c>
      <c r="C1984" s="7"/>
      <c r="D1984" s="7" t="s">
        <v>2101</v>
      </c>
    </row>
    <row r="1985" spans="1:4" ht="18" x14ac:dyDescent="0.2">
      <c r="A1985" s="6" t="str">
        <f t="shared" si="28"/>
        <v>A2105059</v>
      </c>
      <c r="B1985" s="6">
        <v>2105059</v>
      </c>
      <c r="C1985" s="7"/>
      <c r="D1985" s="7" t="s">
        <v>2102</v>
      </c>
    </row>
    <row r="1986" spans="1:4" ht="18" x14ac:dyDescent="0.2">
      <c r="A1986" s="6" t="str">
        <f t="shared" si="28"/>
        <v>A2105060</v>
      </c>
      <c r="B1986" s="6">
        <v>2105060</v>
      </c>
      <c r="C1986" s="7"/>
      <c r="D1986" s="7" t="s">
        <v>2103</v>
      </c>
    </row>
    <row r="1987" spans="1:4" ht="18" x14ac:dyDescent="0.2">
      <c r="A1987" s="6" t="str">
        <f t="shared" si="28"/>
        <v>A2105061</v>
      </c>
      <c r="B1987" s="6">
        <v>2105061</v>
      </c>
      <c r="C1987" s="7"/>
      <c r="D1987" s="12" t="s">
        <v>2104</v>
      </c>
    </row>
    <row r="1988" spans="1:4" ht="18" x14ac:dyDescent="0.2">
      <c r="A1988" s="6" t="str">
        <f t="shared" si="28"/>
        <v>A2105062</v>
      </c>
      <c r="B1988" s="6">
        <v>2105062</v>
      </c>
      <c r="C1988" s="7"/>
      <c r="D1988" s="12" t="s">
        <v>2105</v>
      </c>
    </row>
    <row r="1989" spans="1:4" ht="18" x14ac:dyDescent="0.2">
      <c r="A1989" s="6" t="str">
        <f t="shared" si="28"/>
        <v>A2105063</v>
      </c>
      <c r="B1989" s="6">
        <v>2105063</v>
      </c>
      <c r="C1989" s="7"/>
      <c r="D1989" s="7" t="s">
        <v>2106</v>
      </c>
    </row>
    <row r="1990" spans="1:4" ht="18" x14ac:dyDescent="0.2">
      <c r="A1990" s="6" t="str">
        <f t="shared" si="28"/>
        <v>A2105064</v>
      </c>
      <c r="B1990" s="6">
        <v>2105064</v>
      </c>
      <c r="C1990" s="7"/>
      <c r="D1990" s="7" t="s">
        <v>2107</v>
      </c>
    </row>
    <row r="1991" spans="1:4" ht="18" x14ac:dyDescent="0.2">
      <c r="A1991" s="6" t="str">
        <f t="shared" si="28"/>
        <v>A2105065</v>
      </c>
      <c r="B1991" s="6">
        <v>2105065</v>
      </c>
      <c r="C1991" s="7"/>
      <c r="D1991" s="7" t="s">
        <v>2108</v>
      </c>
    </row>
    <row r="1992" spans="1:4" ht="18" x14ac:dyDescent="0.2">
      <c r="A1992" s="6" t="str">
        <f t="shared" si="28"/>
        <v>A2105066</v>
      </c>
      <c r="B1992" s="6">
        <v>2105066</v>
      </c>
      <c r="C1992" s="7"/>
      <c r="D1992" s="7" t="s">
        <v>2109</v>
      </c>
    </row>
    <row r="1993" spans="1:4" ht="18" x14ac:dyDescent="0.2">
      <c r="A1993" s="6" t="str">
        <f t="shared" si="28"/>
        <v>A2105067</v>
      </c>
      <c r="B1993" s="6">
        <v>2105067</v>
      </c>
      <c r="C1993" s="7"/>
      <c r="D1993" s="7" t="s">
        <v>2110</v>
      </c>
    </row>
    <row r="1994" spans="1:4" ht="18" x14ac:dyDescent="0.2">
      <c r="A1994" s="6" t="str">
        <f t="shared" si="28"/>
        <v>A2105068</v>
      </c>
      <c r="B1994" s="6">
        <v>2105068</v>
      </c>
      <c r="C1994" s="7"/>
      <c r="D1994" s="7" t="s">
        <v>2111</v>
      </c>
    </row>
    <row r="1995" spans="1:4" ht="18" x14ac:dyDescent="0.2">
      <c r="A1995" s="6" t="str">
        <f t="shared" si="28"/>
        <v>A2105069</v>
      </c>
      <c r="B1995" s="6">
        <v>2105069</v>
      </c>
      <c r="C1995" s="7"/>
      <c r="D1995" s="7" t="s">
        <v>2112</v>
      </c>
    </row>
    <row r="1996" spans="1:4" ht="18" x14ac:dyDescent="0.2">
      <c r="A1996" s="6" t="str">
        <f t="shared" si="28"/>
        <v>A2105070</v>
      </c>
      <c r="B1996" s="6">
        <v>2105070</v>
      </c>
      <c r="C1996" s="7"/>
      <c r="D1996" s="7" t="s">
        <v>2113</v>
      </c>
    </row>
    <row r="1997" spans="1:4" ht="18" x14ac:dyDescent="0.2">
      <c r="A1997" s="6" t="str">
        <f t="shared" si="28"/>
        <v>A2105071</v>
      </c>
      <c r="B1997" s="6">
        <v>2105071</v>
      </c>
      <c r="C1997" s="7"/>
      <c r="D1997" s="7" t="s">
        <v>2114</v>
      </c>
    </row>
    <row r="1998" spans="1:4" ht="18" x14ac:dyDescent="0.2">
      <c r="A1998" s="6" t="str">
        <f t="shared" si="28"/>
        <v>A2105072</v>
      </c>
      <c r="B1998" s="6">
        <v>2105072</v>
      </c>
      <c r="C1998" s="7"/>
      <c r="D1998" s="7" t="s">
        <v>2115</v>
      </c>
    </row>
    <row r="1999" spans="1:4" ht="18" x14ac:dyDescent="0.2">
      <c r="A1999" s="6" t="str">
        <f t="shared" si="28"/>
        <v>A2105073</v>
      </c>
      <c r="B1999" s="6">
        <v>2105073</v>
      </c>
      <c r="C1999" s="7"/>
      <c r="D1999" s="7" t="s">
        <v>2116</v>
      </c>
    </row>
    <row r="2000" spans="1:4" ht="18" x14ac:dyDescent="0.2">
      <c r="A2000" s="6" t="str">
        <f t="shared" si="28"/>
        <v>A2105074</v>
      </c>
      <c r="B2000" s="6">
        <v>2105074</v>
      </c>
      <c r="C2000" s="7"/>
      <c r="D2000" s="7" t="s">
        <v>2117</v>
      </c>
    </row>
    <row r="2001" spans="1:4" ht="18" x14ac:dyDescent="0.2">
      <c r="A2001" s="6" t="str">
        <f t="shared" si="28"/>
        <v>A2105075</v>
      </c>
      <c r="B2001" s="6">
        <v>2105075</v>
      </c>
      <c r="C2001" s="7"/>
      <c r="D2001" s="7" t="s">
        <v>2118</v>
      </c>
    </row>
    <row r="2002" spans="1:4" ht="18" x14ac:dyDescent="0.2">
      <c r="A2002" s="6" t="str">
        <f t="shared" si="28"/>
        <v>A2105076</v>
      </c>
      <c r="B2002" s="6">
        <v>2105076</v>
      </c>
      <c r="C2002" s="7"/>
      <c r="D2002" s="7" t="s">
        <v>2119</v>
      </c>
    </row>
    <row r="2003" spans="1:4" ht="18" x14ac:dyDescent="0.2">
      <c r="A2003" s="6" t="str">
        <f t="shared" si="28"/>
        <v>A2105077</v>
      </c>
      <c r="B2003" s="6">
        <v>2105077</v>
      </c>
      <c r="C2003" s="7"/>
      <c r="D2003" s="7" t="s">
        <v>2120</v>
      </c>
    </row>
    <row r="2004" spans="1:4" ht="18" x14ac:dyDescent="0.2">
      <c r="A2004" s="6" t="str">
        <f t="shared" si="28"/>
        <v>A2105078</v>
      </c>
      <c r="B2004" s="6">
        <v>2105078</v>
      </c>
      <c r="C2004" s="7"/>
      <c r="D2004" s="7" t="s">
        <v>2121</v>
      </c>
    </row>
    <row r="2005" spans="1:4" ht="18" x14ac:dyDescent="0.2">
      <c r="A2005" s="6" t="str">
        <f t="shared" si="28"/>
        <v>A2105079</v>
      </c>
      <c r="B2005" s="6">
        <v>2105079</v>
      </c>
      <c r="C2005" s="7"/>
      <c r="D2005" s="7" t="s">
        <v>2122</v>
      </c>
    </row>
    <row r="2006" spans="1:4" ht="18" x14ac:dyDescent="0.2">
      <c r="A2006" s="6" t="str">
        <f t="shared" si="28"/>
        <v>A2105080</v>
      </c>
      <c r="B2006" s="6">
        <v>2105080</v>
      </c>
      <c r="C2006" s="7"/>
      <c r="D2006" s="7" t="s">
        <v>2123</v>
      </c>
    </row>
    <row r="2007" spans="1:4" ht="18" x14ac:dyDescent="0.2">
      <c r="A2007" s="6" t="str">
        <f t="shared" si="28"/>
        <v>A2105081</v>
      </c>
      <c r="B2007" s="6">
        <v>2105081</v>
      </c>
      <c r="C2007" s="7"/>
      <c r="D2007" s="7" t="s">
        <v>2124</v>
      </c>
    </row>
    <row r="2008" spans="1:4" ht="18" x14ac:dyDescent="0.2">
      <c r="A2008" s="6" t="str">
        <f t="shared" ref="A2008:A2071" si="29">IF(C2008="","A"&amp;B2008,"A"&amp;B2008&amp;C2008)</f>
        <v>A2105082</v>
      </c>
      <c r="B2008" s="6">
        <v>2105082</v>
      </c>
      <c r="C2008" s="7"/>
      <c r="D2008" s="7" t="s">
        <v>2125</v>
      </c>
    </row>
    <row r="2009" spans="1:4" ht="18" x14ac:dyDescent="0.2">
      <c r="A2009" s="6" t="str">
        <f t="shared" si="29"/>
        <v>A2105083</v>
      </c>
      <c r="B2009" s="6">
        <v>2105083</v>
      </c>
      <c r="C2009" s="7"/>
      <c r="D2009" s="7" t="s">
        <v>2126</v>
      </c>
    </row>
    <row r="2010" spans="1:4" ht="18" x14ac:dyDescent="0.2">
      <c r="A2010" s="6" t="str">
        <f t="shared" si="29"/>
        <v>A2105084</v>
      </c>
      <c r="B2010" s="6">
        <v>2105084</v>
      </c>
      <c r="C2010" s="7"/>
      <c r="D2010" s="7" t="s">
        <v>2127</v>
      </c>
    </row>
    <row r="2011" spans="1:4" ht="18" x14ac:dyDescent="0.2">
      <c r="A2011" s="6" t="str">
        <f t="shared" si="29"/>
        <v>A2105085</v>
      </c>
      <c r="B2011" s="6">
        <v>2105085</v>
      </c>
      <c r="C2011" s="7"/>
      <c r="D2011" s="7" t="s">
        <v>2128</v>
      </c>
    </row>
    <row r="2012" spans="1:4" ht="18" x14ac:dyDescent="0.2">
      <c r="A2012" s="6" t="str">
        <f t="shared" si="29"/>
        <v>A2105086</v>
      </c>
      <c r="B2012" s="6">
        <v>2105086</v>
      </c>
      <c r="C2012" s="7"/>
      <c r="D2012" s="7" t="s">
        <v>2129</v>
      </c>
    </row>
    <row r="2013" spans="1:4" ht="18" x14ac:dyDescent="0.2">
      <c r="A2013" s="6" t="str">
        <f t="shared" si="29"/>
        <v>A2105087</v>
      </c>
      <c r="B2013" s="6">
        <v>2105087</v>
      </c>
      <c r="C2013" s="7"/>
      <c r="D2013" s="7" t="s">
        <v>2130</v>
      </c>
    </row>
    <row r="2014" spans="1:4" ht="18" x14ac:dyDescent="0.2">
      <c r="A2014" s="6" t="str">
        <f t="shared" si="29"/>
        <v>A2105088</v>
      </c>
      <c r="B2014" s="6">
        <v>2105088</v>
      </c>
      <c r="C2014" s="7"/>
      <c r="D2014" s="7" t="s">
        <v>2131</v>
      </c>
    </row>
    <row r="2015" spans="1:4" ht="18" x14ac:dyDescent="0.2">
      <c r="A2015" s="6" t="str">
        <f t="shared" si="29"/>
        <v>A2105089</v>
      </c>
      <c r="B2015" s="6">
        <v>2105089</v>
      </c>
      <c r="C2015" s="7"/>
      <c r="D2015" s="7" t="s">
        <v>2132</v>
      </c>
    </row>
    <row r="2016" spans="1:4" ht="18" x14ac:dyDescent="0.2">
      <c r="A2016" s="6" t="str">
        <f t="shared" si="29"/>
        <v>A2105090</v>
      </c>
      <c r="B2016" s="6">
        <v>2105090</v>
      </c>
      <c r="C2016" s="7"/>
      <c r="D2016" s="7" t="s">
        <v>2133</v>
      </c>
    </row>
    <row r="2017" spans="1:4" ht="18" x14ac:dyDescent="0.2">
      <c r="A2017" s="6" t="str">
        <f t="shared" si="29"/>
        <v>A2105091</v>
      </c>
      <c r="B2017" s="6">
        <v>2105091</v>
      </c>
      <c r="C2017" s="7"/>
      <c r="D2017" s="7" t="s">
        <v>2134</v>
      </c>
    </row>
    <row r="2018" spans="1:4" ht="18" x14ac:dyDescent="0.2">
      <c r="A2018" s="6" t="str">
        <f t="shared" si="29"/>
        <v>A2105092</v>
      </c>
      <c r="B2018" s="6">
        <v>2105092</v>
      </c>
      <c r="C2018" s="7"/>
      <c r="D2018" s="7" t="s">
        <v>2135</v>
      </c>
    </row>
    <row r="2019" spans="1:4" ht="18" x14ac:dyDescent="0.2">
      <c r="A2019" s="6" t="str">
        <f t="shared" si="29"/>
        <v>A2105093</v>
      </c>
      <c r="B2019" s="6">
        <v>2105093</v>
      </c>
      <c r="C2019" s="7"/>
      <c r="D2019" s="7" t="s">
        <v>2136</v>
      </c>
    </row>
    <row r="2020" spans="1:4" ht="18" x14ac:dyDescent="0.2">
      <c r="A2020" s="6" t="str">
        <f t="shared" si="29"/>
        <v>A2105094</v>
      </c>
      <c r="B2020" s="6">
        <v>2105094</v>
      </c>
      <c r="C2020" s="7"/>
      <c r="D2020" s="7" t="s">
        <v>2137</v>
      </c>
    </row>
    <row r="2021" spans="1:4" ht="18" x14ac:dyDescent="0.2">
      <c r="A2021" s="6" t="str">
        <f t="shared" si="29"/>
        <v>A2105095</v>
      </c>
      <c r="B2021" s="6">
        <v>2105095</v>
      </c>
      <c r="C2021" s="7"/>
      <c r="D2021" s="7" t="s">
        <v>2138</v>
      </c>
    </row>
    <row r="2022" spans="1:4" ht="18" x14ac:dyDescent="0.2">
      <c r="A2022" s="6" t="str">
        <f t="shared" si="29"/>
        <v>A2105096</v>
      </c>
      <c r="B2022" s="6">
        <v>2105096</v>
      </c>
      <c r="C2022" s="7"/>
      <c r="D2022" s="7" t="s">
        <v>2139</v>
      </c>
    </row>
    <row r="2023" spans="1:4" ht="18" x14ac:dyDescent="0.2">
      <c r="A2023" s="6" t="str">
        <f t="shared" si="29"/>
        <v>A2105097</v>
      </c>
      <c r="B2023" s="6">
        <v>2105097</v>
      </c>
      <c r="C2023" s="7"/>
      <c r="D2023" s="7" t="s">
        <v>2140</v>
      </c>
    </row>
    <row r="2024" spans="1:4" ht="18" x14ac:dyDescent="0.2">
      <c r="A2024" s="6" t="str">
        <f t="shared" si="29"/>
        <v>A2105098</v>
      </c>
      <c r="B2024" s="6">
        <v>2105098</v>
      </c>
      <c r="C2024" s="7"/>
      <c r="D2024" s="7" t="s">
        <v>2141</v>
      </c>
    </row>
    <row r="2025" spans="1:4" ht="18" x14ac:dyDescent="0.2">
      <c r="A2025" s="6" t="str">
        <f t="shared" si="29"/>
        <v>A2105099</v>
      </c>
      <c r="B2025" s="6">
        <v>2105099</v>
      </c>
      <c r="C2025" s="7"/>
      <c r="D2025" s="7" t="s">
        <v>2142</v>
      </c>
    </row>
    <row r="2026" spans="1:4" ht="18" x14ac:dyDescent="0.2">
      <c r="A2026" s="6" t="str">
        <f t="shared" si="29"/>
        <v>A2105100</v>
      </c>
      <c r="B2026" s="6">
        <v>2105100</v>
      </c>
      <c r="C2026" s="7"/>
      <c r="D2026" s="7" t="s">
        <v>2143</v>
      </c>
    </row>
    <row r="2027" spans="1:4" ht="18" x14ac:dyDescent="0.2">
      <c r="A2027" s="6" t="str">
        <f t="shared" si="29"/>
        <v>A2105101</v>
      </c>
      <c r="B2027" s="6">
        <v>2105101</v>
      </c>
      <c r="C2027" s="7"/>
      <c r="D2027" s="7" t="s">
        <v>2144</v>
      </c>
    </row>
    <row r="2028" spans="1:4" ht="18" x14ac:dyDescent="0.2">
      <c r="A2028" s="6" t="str">
        <f t="shared" si="29"/>
        <v>A2105102</v>
      </c>
      <c r="B2028" s="6">
        <v>2105102</v>
      </c>
      <c r="C2028" s="7"/>
      <c r="D2028" s="7" t="s">
        <v>2145</v>
      </c>
    </row>
    <row r="2029" spans="1:4" ht="18" x14ac:dyDescent="0.2">
      <c r="A2029" s="6" t="str">
        <f t="shared" si="29"/>
        <v>A2105103</v>
      </c>
      <c r="B2029" s="6">
        <v>2105103</v>
      </c>
      <c r="C2029" s="7"/>
      <c r="D2029" s="7" t="s">
        <v>2146</v>
      </c>
    </row>
    <row r="2030" spans="1:4" ht="18" x14ac:dyDescent="0.2">
      <c r="A2030" s="6" t="str">
        <f t="shared" si="29"/>
        <v>A2105104</v>
      </c>
      <c r="B2030" s="6">
        <v>2105104</v>
      </c>
      <c r="C2030" s="7"/>
      <c r="D2030" s="7" t="s">
        <v>2147</v>
      </c>
    </row>
    <row r="2031" spans="1:4" ht="18" x14ac:dyDescent="0.2">
      <c r="A2031" s="6" t="str">
        <f t="shared" si="29"/>
        <v>A2105105</v>
      </c>
      <c r="B2031" s="6">
        <v>2105105</v>
      </c>
      <c r="C2031" s="7"/>
      <c r="D2031" s="7" t="s">
        <v>2148</v>
      </c>
    </row>
    <row r="2032" spans="1:4" ht="18" x14ac:dyDescent="0.2">
      <c r="A2032" s="6" t="str">
        <f t="shared" si="29"/>
        <v>A2105106</v>
      </c>
      <c r="B2032" s="6">
        <v>2105106</v>
      </c>
      <c r="C2032" s="7"/>
      <c r="D2032" s="7" t="s">
        <v>2149</v>
      </c>
    </row>
    <row r="2033" spans="1:4" ht="18" x14ac:dyDescent="0.2">
      <c r="A2033" s="6" t="str">
        <f t="shared" si="29"/>
        <v>A2105107</v>
      </c>
      <c r="B2033" s="6">
        <v>2105107</v>
      </c>
      <c r="C2033" s="7"/>
      <c r="D2033" s="7" t="s">
        <v>2150</v>
      </c>
    </row>
    <row r="2034" spans="1:4" ht="18" x14ac:dyDescent="0.2">
      <c r="A2034" s="6" t="str">
        <f t="shared" si="29"/>
        <v>A2105108</v>
      </c>
      <c r="B2034" s="6">
        <v>2105108</v>
      </c>
      <c r="C2034" s="7"/>
      <c r="D2034" s="7" t="s">
        <v>2151</v>
      </c>
    </row>
    <row r="2035" spans="1:4" ht="18" x14ac:dyDescent="0.2">
      <c r="A2035" s="6" t="str">
        <f t="shared" si="29"/>
        <v>A2105109</v>
      </c>
      <c r="B2035" s="6">
        <v>2105109</v>
      </c>
      <c r="C2035" s="7"/>
      <c r="D2035" s="7" t="s">
        <v>2152</v>
      </c>
    </row>
    <row r="2036" spans="1:4" ht="18" x14ac:dyDescent="0.2">
      <c r="A2036" s="6" t="str">
        <f t="shared" si="29"/>
        <v>A2105110</v>
      </c>
      <c r="B2036" s="6">
        <v>2105110</v>
      </c>
      <c r="C2036" s="7"/>
      <c r="D2036" s="7" t="s">
        <v>2153</v>
      </c>
    </row>
    <row r="2037" spans="1:4" ht="18" x14ac:dyDescent="0.2">
      <c r="A2037" s="6" t="str">
        <f t="shared" si="29"/>
        <v>A2105111</v>
      </c>
      <c r="B2037" s="6">
        <v>2105111</v>
      </c>
      <c r="C2037" s="7"/>
      <c r="D2037" s="7" t="s">
        <v>2154</v>
      </c>
    </row>
    <row r="2038" spans="1:4" ht="18" x14ac:dyDescent="0.2">
      <c r="A2038" s="6" t="str">
        <f t="shared" si="29"/>
        <v>A2105112</v>
      </c>
      <c r="B2038" s="6">
        <v>2105112</v>
      </c>
      <c r="C2038" s="7"/>
      <c r="D2038" s="7" t="s">
        <v>2155</v>
      </c>
    </row>
    <row r="2039" spans="1:4" ht="18" x14ac:dyDescent="0.2">
      <c r="A2039" s="6" t="str">
        <f t="shared" si="29"/>
        <v>A2105113</v>
      </c>
      <c r="B2039" s="6">
        <v>2105113</v>
      </c>
      <c r="C2039" s="7"/>
      <c r="D2039" s="7" t="s">
        <v>2156</v>
      </c>
    </row>
    <row r="2040" spans="1:4" ht="18" x14ac:dyDescent="0.2">
      <c r="A2040" s="6" t="str">
        <f t="shared" si="29"/>
        <v>A2105114</v>
      </c>
      <c r="B2040" s="6">
        <v>2105114</v>
      </c>
      <c r="C2040" s="7"/>
      <c r="D2040" s="7" t="s">
        <v>2157</v>
      </c>
    </row>
    <row r="2041" spans="1:4" ht="18" x14ac:dyDescent="0.2">
      <c r="A2041" s="6" t="str">
        <f t="shared" si="29"/>
        <v>A2105115</v>
      </c>
      <c r="B2041" s="6">
        <v>2105115</v>
      </c>
      <c r="C2041" s="7"/>
      <c r="D2041" s="7" t="s">
        <v>2158</v>
      </c>
    </row>
    <row r="2042" spans="1:4" ht="18" x14ac:dyDescent="0.2">
      <c r="A2042" s="6" t="str">
        <f t="shared" si="29"/>
        <v>A2105116</v>
      </c>
      <c r="B2042" s="6">
        <v>2105116</v>
      </c>
      <c r="C2042" s="7"/>
      <c r="D2042" s="7" t="s">
        <v>2159</v>
      </c>
    </row>
    <row r="2043" spans="1:4" ht="18" x14ac:dyDescent="0.2">
      <c r="A2043" s="6" t="str">
        <f t="shared" si="29"/>
        <v>A2105117</v>
      </c>
      <c r="B2043" s="6">
        <v>2105117</v>
      </c>
      <c r="C2043" s="7"/>
      <c r="D2043" s="7" t="s">
        <v>2160</v>
      </c>
    </row>
    <row r="2044" spans="1:4" ht="18" x14ac:dyDescent="0.2">
      <c r="A2044" s="6" t="str">
        <f t="shared" si="29"/>
        <v>A2105118</v>
      </c>
      <c r="B2044" s="6">
        <v>2105118</v>
      </c>
      <c r="C2044" s="7"/>
      <c r="D2044" s="7" t="s">
        <v>2161</v>
      </c>
    </row>
    <row r="2045" spans="1:4" ht="18" x14ac:dyDescent="0.2">
      <c r="A2045" s="6" t="str">
        <f t="shared" si="29"/>
        <v>A2105119</v>
      </c>
      <c r="B2045" s="6">
        <v>2105119</v>
      </c>
      <c r="C2045" s="7"/>
      <c r="D2045" s="7" t="s">
        <v>2162</v>
      </c>
    </row>
    <row r="2046" spans="1:4" ht="18" x14ac:dyDescent="0.2">
      <c r="A2046" s="6" t="str">
        <f t="shared" si="29"/>
        <v>A2105120</v>
      </c>
      <c r="B2046" s="6">
        <v>2105120</v>
      </c>
      <c r="C2046" s="7"/>
      <c r="D2046" s="7" t="s">
        <v>2163</v>
      </c>
    </row>
    <row r="2047" spans="1:4" ht="18" x14ac:dyDescent="0.2">
      <c r="A2047" s="6" t="str">
        <f t="shared" si="29"/>
        <v>A2105121</v>
      </c>
      <c r="B2047" s="6">
        <v>2105121</v>
      </c>
      <c r="C2047" s="7"/>
      <c r="D2047" s="7" t="s">
        <v>2164</v>
      </c>
    </row>
    <row r="2048" spans="1:4" ht="18" x14ac:dyDescent="0.2">
      <c r="A2048" s="6" t="str">
        <f t="shared" si="29"/>
        <v>A2105122</v>
      </c>
      <c r="B2048" s="6">
        <v>2105122</v>
      </c>
      <c r="C2048" s="7"/>
      <c r="D2048" s="7" t="s">
        <v>2165</v>
      </c>
    </row>
    <row r="2049" spans="1:4" ht="18" x14ac:dyDescent="0.2">
      <c r="A2049" s="6" t="str">
        <f t="shared" si="29"/>
        <v>A2105123</v>
      </c>
      <c r="B2049" s="6">
        <v>2105123</v>
      </c>
      <c r="C2049" s="7"/>
      <c r="D2049" s="7" t="s">
        <v>2166</v>
      </c>
    </row>
    <row r="2050" spans="1:4" ht="18" x14ac:dyDescent="0.2">
      <c r="A2050" s="6" t="str">
        <f t="shared" si="29"/>
        <v>A2105124</v>
      </c>
      <c r="B2050" s="6">
        <v>2105124</v>
      </c>
      <c r="C2050" s="7"/>
      <c r="D2050" s="7" t="s">
        <v>2167</v>
      </c>
    </row>
    <row r="2051" spans="1:4" ht="18" x14ac:dyDescent="0.2">
      <c r="A2051" s="6" t="str">
        <f t="shared" si="29"/>
        <v>A2105125</v>
      </c>
      <c r="B2051" s="6">
        <v>2105125</v>
      </c>
      <c r="C2051" s="7"/>
      <c r="D2051" s="7" t="s">
        <v>2168</v>
      </c>
    </row>
    <row r="2052" spans="1:4" ht="18" x14ac:dyDescent="0.2">
      <c r="A2052" s="6" t="str">
        <f t="shared" si="29"/>
        <v>A2105126</v>
      </c>
      <c r="B2052" s="6">
        <v>2105126</v>
      </c>
      <c r="C2052" s="7"/>
      <c r="D2052" s="7" t="s">
        <v>2169</v>
      </c>
    </row>
    <row r="2053" spans="1:4" ht="18" x14ac:dyDescent="0.2">
      <c r="A2053" s="6" t="str">
        <f t="shared" si="29"/>
        <v>A2105127</v>
      </c>
      <c r="B2053" s="6">
        <v>2105127</v>
      </c>
      <c r="C2053" s="7"/>
      <c r="D2053" s="7" t="s">
        <v>2170</v>
      </c>
    </row>
    <row r="2054" spans="1:4" ht="18" x14ac:dyDescent="0.2">
      <c r="A2054" s="6" t="str">
        <f t="shared" si="29"/>
        <v>A2105128</v>
      </c>
      <c r="B2054" s="6">
        <v>2105128</v>
      </c>
      <c r="C2054" s="7"/>
      <c r="D2054" s="7" t="s">
        <v>2171</v>
      </c>
    </row>
    <row r="2055" spans="1:4" ht="18" x14ac:dyDescent="0.2">
      <c r="A2055" s="6" t="str">
        <f t="shared" si="29"/>
        <v>A2105129</v>
      </c>
      <c r="B2055" s="6">
        <v>2105129</v>
      </c>
      <c r="C2055" s="7"/>
      <c r="D2055" s="7" t="s">
        <v>2172</v>
      </c>
    </row>
    <row r="2056" spans="1:4" ht="18" x14ac:dyDescent="0.2">
      <c r="A2056" s="6" t="str">
        <f t="shared" si="29"/>
        <v>A2105130</v>
      </c>
      <c r="B2056" s="6">
        <v>2105130</v>
      </c>
      <c r="C2056" s="7"/>
      <c r="D2056" s="7" t="s">
        <v>2173</v>
      </c>
    </row>
    <row r="2057" spans="1:4" ht="18" x14ac:dyDescent="0.2">
      <c r="A2057" s="6" t="str">
        <f t="shared" si="29"/>
        <v>A2105131</v>
      </c>
      <c r="B2057" s="6">
        <v>2105131</v>
      </c>
      <c r="C2057" s="7"/>
      <c r="D2057" s="7" t="s">
        <v>2174</v>
      </c>
    </row>
    <row r="2058" spans="1:4" ht="18" x14ac:dyDescent="0.2">
      <c r="A2058" s="6" t="str">
        <f t="shared" si="29"/>
        <v>A2105132</v>
      </c>
      <c r="B2058" s="6">
        <v>2105132</v>
      </c>
      <c r="C2058" s="7"/>
      <c r="D2058" s="7" t="s">
        <v>2175</v>
      </c>
    </row>
    <row r="2059" spans="1:4" ht="18" x14ac:dyDescent="0.2">
      <c r="A2059" s="6" t="str">
        <f t="shared" si="29"/>
        <v>A2105133</v>
      </c>
      <c r="B2059" s="6">
        <v>2105133</v>
      </c>
      <c r="C2059" s="7"/>
      <c r="D2059" s="7" t="s">
        <v>2176</v>
      </c>
    </row>
    <row r="2060" spans="1:4" ht="18" x14ac:dyDescent="0.2">
      <c r="A2060" s="6" t="str">
        <f t="shared" si="29"/>
        <v>A2105134</v>
      </c>
      <c r="B2060" s="6">
        <v>2105134</v>
      </c>
      <c r="C2060" s="7"/>
      <c r="D2060" s="7" t="s">
        <v>2177</v>
      </c>
    </row>
    <row r="2061" spans="1:4" ht="18" x14ac:dyDescent="0.2">
      <c r="A2061" s="6" t="str">
        <f t="shared" si="29"/>
        <v>A2105135</v>
      </c>
      <c r="B2061" s="6">
        <v>2105135</v>
      </c>
      <c r="C2061" s="7"/>
      <c r="D2061" s="7" t="s">
        <v>2178</v>
      </c>
    </row>
    <row r="2062" spans="1:4" ht="18" x14ac:dyDescent="0.2">
      <c r="A2062" s="6" t="str">
        <f t="shared" si="29"/>
        <v>A2105136</v>
      </c>
      <c r="B2062" s="6">
        <v>2105136</v>
      </c>
      <c r="C2062" s="7"/>
      <c r="D2062" s="7" t="s">
        <v>2179</v>
      </c>
    </row>
    <row r="2063" spans="1:4" ht="18" x14ac:dyDescent="0.2">
      <c r="A2063" s="6" t="str">
        <f t="shared" si="29"/>
        <v>A2105137</v>
      </c>
      <c r="B2063" s="6">
        <v>2105137</v>
      </c>
      <c r="C2063" s="7"/>
      <c r="D2063" s="7" t="s">
        <v>2180</v>
      </c>
    </row>
    <row r="2064" spans="1:4" ht="18" x14ac:dyDescent="0.2">
      <c r="A2064" s="6" t="str">
        <f t="shared" si="29"/>
        <v>A2105138</v>
      </c>
      <c r="B2064" s="6">
        <v>2105138</v>
      </c>
      <c r="C2064" s="7"/>
      <c r="D2064" s="7" t="s">
        <v>2181</v>
      </c>
    </row>
    <row r="2065" spans="1:4" ht="18" x14ac:dyDescent="0.2">
      <c r="A2065" s="6" t="str">
        <f t="shared" si="29"/>
        <v>A2105139</v>
      </c>
      <c r="B2065" s="6">
        <v>2105139</v>
      </c>
      <c r="C2065" s="7"/>
      <c r="D2065" s="7" t="s">
        <v>2182</v>
      </c>
    </row>
    <row r="2066" spans="1:4" ht="18" x14ac:dyDescent="0.2">
      <c r="A2066" s="6" t="str">
        <f t="shared" si="29"/>
        <v>A2105140</v>
      </c>
      <c r="B2066" s="6">
        <v>2105140</v>
      </c>
      <c r="C2066" s="7"/>
      <c r="D2066" s="7" t="s">
        <v>2183</v>
      </c>
    </row>
    <row r="2067" spans="1:4" ht="18" x14ac:dyDescent="0.2">
      <c r="A2067" s="6" t="str">
        <f t="shared" si="29"/>
        <v>A2105141</v>
      </c>
      <c r="B2067" s="6">
        <v>2105141</v>
      </c>
      <c r="C2067" s="7"/>
      <c r="D2067" s="7" t="s">
        <v>2184</v>
      </c>
    </row>
    <row r="2068" spans="1:4" ht="18" x14ac:dyDescent="0.2">
      <c r="A2068" s="6" t="str">
        <f t="shared" si="29"/>
        <v>A2105142</v>
      </c>
      <c r="B2068" s="6">
        <v>2105142</v>
      </c>
      <c r="C2068" s="7"/>
      <c r="D2068" s="7" t="s">
        <v>2185</v>
      </c>
    </row>
    <row r="2069" spans="1:4" ht="18" x14ac:dyDescent="0.2">
      <c r="A2069" s="6" t="str">
        <f t="shared" si="29"/>
        <v>A2105143</v>
      </c>
      <c r="B2069" s="6">
        <v>2105143</v>
      </c>
      <c r="C2069" s="7"/>
      <c r="D2069" s="7" t="s">
        <v>2186</v>
      </c>
    </row>
    <row r="2070" spans="1:4" ht="18" x14ac:dyDescent="0.2">
      <c r="A2070" s="6" t="str">
        <f t="shared" si="29"/>
        <v>A2105144</v>
      </c>
      <c r="B2070" s="6">
        <v>2105144</v>
      </c>
      <c r="C2070" s="7"/>
      <c r="D2070" s="7" t="s">
        <v>2187</v>
      </c>
    </row>
    <row r="2071" spans="1:4" ht="18" x14ac:dyDescent="0.2">
      <c r="A2071" s="6" t="str">
        <f t="shared" si="29"/>
        <v>A2105145</v>
      </c>
      <c r="B2071" s="6">
        <v>2105145</v>
      </c>
      <c r="C2071" s="7"/>
      <c r="D2071" s="7" t="s">
        <v>2188</v>
      </c>
    </row>
    <row r="2072" spans="1:4" ht="18" x14ac:dyDescent="0.2">
      <c r="A2072" s="6" t="str">
        <f t="shared" ref="A2072:A2135" si="30">IF(C2072="","A"&amp;B2072,"A"&amp;B2072&amp;C2072)</f>
        <v>A2105146</v>
      </c>
      <c r="B2072" s="6">
        <v>2105146</v>
      </c>
      <c r="C2072" s="7"/>
      <c r="D2072" s="7" t="s">
        <v>2189</v>
      </c>
    </row>
    <row r="2073" spans="1:4" ht="18" x14ac:dyDescent="0.2">
      <c r="A2073" s="6" t="str">
        <f t="shared" si="30"/>
        <v>A2105147</v>
      </c>
      <c r="B2073" s="6">
        <v>2105147</v>
      </c>
      <c r="C2073" s="7"/>
      <c r="D2073" s="7" t="s">
        <v>2190</v>
      </c>
    </row>
    <row r="2074" spans="1:4" ht="18" x14ac:dyDescent="0.2">
      <c r="A2074" s="6" t="str">
        <f t="shared" si="30"/>
        <v>A2105148</v>
      </c>
      <c r="B2074" s="6">
        <v>2105148</v>
      </c>
      <c r="C2074" s="7"/>
      <c r="D2074" s="7" t="s">
        <v>2191</v>
      </c>
    </row>
    <row r="2075" spans="1:4" ht="18" x14ac:dyDescent="0.2">
      <c r="A2075" s="6" t="str">
        <f t="shared" si="30"/>
        <v>A2105149</v>
      </c>
      <c r="B2075" s="6">
        <v>2105149</v>
      </c>
      <c r="C2075" s="7"/>
      <c r="D2075" s="7" t="s">
        <v>2192</v>
      </c>
    </row>
    <row r="2076" spans="1:4" ht="18" x14ac:dyDescent="0.2">
      <c r="A2076" s="6" t="str">
        <f t="shared" si="30"/>
        <v>A2105150</v>
      </c>
      <c r="B2076" s="6">
        <v>2105150</v>
      </c>
      <c r="C2076" s="7"/>
      <c r="D2076" s="7" t="s">
        <v>2193</v>
      </c>
    </row>
    <row r="2077" spans="1:4" ht="18" x14ac:dyDescent="0.2">
      <c r="A2077" s="6" t="str">
        <f t="shared" si="30"/>
        <v>A2105151</v>
      </c>
      <c r="B2077" s="6">
        <v>2105151</v>
      </c>
      <c r="C2077" s="7"/>
      <c r="D2077" s="7" t="s">
        <v>2194</v>
      </c>
    </row>
    <row r="2078" spans="1:4" ht="18" x14ac:dyDescent="0.2">
      <c r="A2078" s="6" t="str">
        <f t="shared" si="30"/>
        <v>A2105152</v>
      </c>
      <c r="B2078" s="6">
        <v>2105152</v>
      </c>
      <c r="C2078" s="7"/>
      <c r="D2078" s="7" t="s">
        <v>2195</v>
      </c>
    </row>
    <row r="2079" spans="1:4" ht="18" x14ac:dyDescent="0.2">
      <c r="A2079" s="6" t="str">
        <f t="shared" si="30"/>
        <v>A2105153</v>
      </c>
      <c r="B2079" s="6">
        <v>2105153</v>
      </c>
      <c r="C2079" s="7"/>
      <c r="D2079" s="7" t="s">
        <v>2196</v>
      </c>
    </row>
    <row r="2080" spans="1:4" ht="18" x14ac:dyDescent="0.2">
      <c r="A2080" s="6" t="str">
        <f t="shared" si="30"/>
        <v>A2105154</v>
      </c>
      <c r="B2080" s="6">
        <v>2105154</v>
      </c>
      <c r="C2080" s="7"/>
      <c r="D2080" s="7" t="s">
        <v>2197</v>
      </c>
    </row>
    <row r="2081" spans="1:4" ht="18" x14ac:dyDescent="0.2">
      <c r="A2081" s="6" t="str">
        <f t="shared" si="30"/>
        <v>A2105155</v>
      </c>
      <c r="B2081" s="6">
        <v>2105155</v>
      </c>
      <c r="C2081" s="7"/>
      <c r="D2081" s="7" t="s">
        <v>2198</v>
      </c>
    </row>
    <row r="2082" spans="1:4" ht="18" x14ac:dyDescent="0.2">
      <c r="A2082" s="6" t="str">
        <f t="shared" si="30"/>
        <v>A2105156</v>
      </c>
      <c r="B2082" s="6">
        <v>2105156</v>
      </c>
      <c r="C2082" s="7"/>
      <c r="D2082" s="7" t="s">
        <v>2199</v>
      </c>
    </row>
    <row r="2083" spans="1:4" ht="18" x14ac:dyDescent="0.2">
      <c r="A2083" s="6" t="str">
        <f t="shared" si="30"/>
        <v>A2105157</v>
      </c>
      <c r="B2083" s="6">
        <v>2105157</v>
      </c>
      <c r="C2083" s="7"/>
      <c r="D2083" s="7" t="s">
        <v>2200</v>
      </c>
    </row>
    <row r="2084" spans="1:4" ht="18" x14ac:dyDescent="0.2">
      <c r="A2084" s="6" t="str">
        <f t="shared" si="30"/>
        <v>A2105158</v>
      </c>
      <c r="B2084" s="6">
        <v>2105158</v>
      </c>
      <c r="C2084" s="7"/>
      <c r="D2084" s="7" t="s">
        <v>2201</v>
      </c>
    </row>
    <row r="2085" spans="1:4" ht="18" x14ac:dyDescent="0.2">
      <c r="A2085" s="6" t="str">
        <f t="shared" si="30"/>
        <v>A2105159</v>
      </c>
      <c r="B2085" s="6">
        <v>2105159</v>
      </c>
      <c r="C2085" s="7"/>
      <c r="D2085" s="7" t="s">
        <v>2202</v>
      </c>
    </row>
    <row r="2086" spans="1:4" ht="18" x14ac:dyDescent="0.2">
      <c r="A2086" s="6" t="str">
        <f t="shared" si="30"/>
        <v>A2105160</v>
      </c>
      <c r="B2086" s="6">
        <v>2105160</v>
      </c>
      <c r="C2086" s="7"/>
      <c r="D2086" s="7" t="s">
        <v>2203</v>
      </c>
    </row>
    <row r="2087" spans="1:4" ht="18" x14ac:dyDescent="0.2">
      <c r="A2087" s="6" t="str">
        <f t="shared" si="30"/>
        <v>A2105161</v>
      </c>
      <c r="B2087" s="6">
        <v>2105161</v>
      </c>
      <c r="C2087" s="7"/>
      <c r="D2087" s="7" t="s">
        <v>2204</v>
      </c>
    </row>
    <row r="2088" spans="1:4" ht="18" x14ac:dyDescent="0.2">
      <c r="A2088" s="6" t="str">
        <f t="shared" si="30"/>
        <v>A2105162</v>
      </c>
      <c r="B2088" s="6">
        <v>2105162</v>
      </c>
      <c r="C2088" s="7"/>
      <c r="D2088" s="7" t="s">
        <v>2205</v>
      </c>
    </row>
    <row r="2089" spans="1:4" ht="18" x14ac:dyDescent="0.2">
      <c r="A2089" s="6" t="str">
        <f t="shared" si="30"/>
        <v>A2105163</v>
      </c>
      <c r="B2089" s="6">
        <v>2105163</v>
      </c>
      <c r="C2089" s="7"/>
      <c r="D2089" s="7" t="s">
        <v>2206</v>
      </c>
    </row>
    <row r="2090" spans="1:4" ht="18" x14ac:dyDescent="0.2">
      <c r="A2090" s="6" t="str">
        <f t="shared" si="30"/>
        <v>A2105164</v>
      </c>
      <c r="B2090" s="6">
        <v>2105164</v>
      </c>
      <c r="C2090" s="7"/>
      <c r="D2090" s="7" t="s">
        <v>2207</v>
      </c>
    </row>
    <row r="2091" spans="1:4" ht="18" x14ac:dyDescent="0.2">
      <c r="A2091" s="6" t="str">
        <f t="shared" si="30"/>
        <v>A2105165</v>
      </c>
      <c r="B2091" s="6">
        <v>2105165</v>
      </c>
      <c r="C2091" s="7"/>
      <c r="D2091" s="7" t="s">
        <v>3356</v>
      </c>
    </row>
    <row r="2092" spans="1:4" ht="18" x14ac:dyDescent="0.2">
      <c r="A2092" s="6" t="str">
        <f t="shared" si="30"/>
        <v>A2105166</v>
      </c>
      <c r="B2092" s="6">
        <v>2105166</v>
      </c>
      <c r="C2092" s="7"/>
      <c r="D2092" s="7" t="s">
        <v>2208</v>
      </c>
    </row>
    <row r="2093" spans="1:4" ht="18" x14ac:dyDescent="0.2">
      <c r="A2093" s="6" t="str">
        <f t="shared" si="30"/>
        <v>A2105167</v>
      </c>
      <c r="B2093" s="6">
        <v>2105167</v>
      </c>
      <c r="C2093" s="7"/>
      <c r="D2093" s="7" t="s">
        <v>2209</v>
      </c>
    </row>
    <row r="2094" spans="1:4" ht="18" x14ac:dyDescent="0.2">
      <c r="A2094" s="6" t="str">
        <f t="shared" si="30"/>
        <v>A2105168</v>
      </c>
      <c r="B2094" s="6">
        <v>2105168</v>
      </c>
      <c r="C2094" s="7"/>
      <c r="D2094" s="7" t="s">
        <v>2210</v>
      </c>
    </row>
    <row r="2095" spans="1:4" ht="18" x14ac:dyDescent="0.2">
      <c r="A2095" s="6" t="str">
        <f t="shared" si="30"/>
        <v>A2105169</v>
      </c>
      <c r="B2095" s="6">
        <v>2105169</v>
      </c>
      <c r="C2095" s="7"/>
      <c r="D2095" s="7" t="s">
        <v>2211</v>
      </c>
    </row>
    <row r="2096" spans="1:4" ht="18" x14ac:dyDescent="0.2">
      <c r="A2096" s="6" t="str">
        <f t="shared" si="30"/>
        <v>A2105170</v>
      </c>
      <c r="B2096" s="6">
        <v>2105170</v>
      </c>
      <c r="C2096" s="7"/>
      <c r="D2096" s="7" t="s">
        <v>2212</v>
      </c>
    </row>
    <row r="2097" spans="1:4" ht="18" x14ac:dyDescent="0.2">
      <c r="A2097" s="6" t="str">
        <f t="shared" si="30"/>
        <v>A2105171</v>
      </c>
      <c r="B2097" s="6">
        <v>2105171</v>
      </c>
      <c r="C2097" s="7"/>
      <c r="D2097" s="7" t="s">
        <v>2213</v>
      </c>
    </row>
    <row r="2098" spans="1:4" ht="18" x14ac:dyDescent="0.2">
      <c r="A2098" s="6" t="str">
        <f t="shared" si="30"/>
        <v>A2105172</v>
      </c>
      <c r="B2098" s="6">
        <v>2105172</v>
      </c>
      <c r="C2098" s="7"/>
      <c r="D2098" s="7" t="s">
        <v>2214</v>
      </c>
    </row>
    <row r="2099" spans="1:4" ht="18" x14ac:dyDescent="0.2">
      <c r="A2099" s="6" t="str">
        <f t="shared" si="30"/>
        <v>A2105173</v>
      </c>
      <c r="B2099" s="6">
        <v>2105173</v>
      </c>
      <c r="C2099" s="7"/>
      <c r="D2099" s="7" t="s">
        <v>2215</v>
      </c>
    </row>
    <row r="2100" spans="1:4" ht="18" x14ac:dyDescent="0.2">
      <c r="A2100" s="6" t="str">
        <f t="shared" si="30"/>
        <v>A2105174</v>
      </c>
      <c r="B2100" s="6">
        <v>2105174</v>
      </c>
      <c r="C2100" s="7"/>
      <c r="D2100" s="7" t="s">
        <v>2216</v>
      </c>
    </row>
    <row r="2101" spans="1:4" ht="18" x14ac:dyDescent="0.2">
      <c r="A2101" s="6" t="str">
        <f t="shared" si="30"/>
        <v>A2105175</v>
      </c>
      <c r="B2101" s="6">
        <v>2105175</v>
      </c>
      <c r="C2101" s="7"/>
      <c r="D2101" s="7" t="s">
        <v>2217</v>
      </c>
    </row>
    <row r="2102" spans="1:4" ht="18" x14ac:dyDescent="0.2">
      <c r="A2102" s="6" t="str">
        <f t="shared" si="30"/>
        <v>A2105176</v>
      </c>
      <c r="B2102" s="6">
        <v>2105176</v>
      </c>
      <c r="C2102" s="7"/>
      <c r="D2102" s="7" t="s">
        <v>2218</v>
      </c>
    </row>
    <row r="2103" spans="1:4" ht="18" x14ac:dyDescent="0.2">
      <c r="A2103" s="6" t="str">
        <f t="shared" si="30"/>
        <v>A2105177</v>
      </c>
      <c r="B2103" s="6">
        <v>2105177</v>
      </c>
      <c r="C2103" s="7"/>
      <c r="D2103" s="7" t="s">
        <v>2219</v>
      </c>
    </row>
    <row r="2104" spans="1:4" ht="18" x14ac:dyDescent="0.2">
      <c r="A2104" s="6" t="str">
        <f t="shared" si="30"/>
        <v>A2105178</v>
      </c>
      <c r="B2104" s="6">
        <v>2105178</v>
      </c>
      <c r="C2104" s="7"/>
      <c r="D2104" s="7" t="s">
        <v>2220</v>
      </c>
    </row>
    <row r="2105" spans="1:4" ht="18" x14ac:dyDescent="0.2">
      <c r="A2105" s="6" t="str">
        <f t="shared" si="30"/>
        <v>A2105179</v>
      </c>
      <c r="B2105" s="6">
        <v>2105179</v>
      </c>
      <c r="C2105" s="7"/>
      <c r="D2105" s="7" t="s">
        <v>2221</v>
      </c>
    </row>
    <row r="2106" spans="1:4" ht="18" x14ac:dyDescent="0.2">
      <c r="A2106" s="6" t="str">
        <f t="shared" si="30"/>
        <v>A2105180</v>
      </c>
      <c r="B2106" s="6">
        <v>2105180</v>
      </c>
      <c r="C2106" s="7"/>
      <c r="D2106" s="7" t="s">
        <v>2222</v>
      </c>
    </row>
    <row r="2107" spans="1:4" ht="18" x14ac:dyDescent="0.2">
      <c r="A2107" s="6" t="str">
        <f t="shared" si="30"/>
        <v>A2105181</v>
      </c>
      <c r="B2107" s="6">
        <v>2105181</v>
      </c>
      <c r="C2107" s="7"/>
      <c r="D2107" s="7" t="s">
        <v>2223</v>
      </c>
    </row>
    <row r="2108" spans="1:4" ht="18" x14ac:dyDescent="0.2">
      <c r="A2108" s="6" t="str">
        <f t="shared" si="30"/>
        <v>A2105182</v>
      </c>
      <c r="B2108" s="6">
        <v>2105182</v>
      </c>
      <c r="C2108" s="7"/>
      <c r="D2108" s="7" t="s">
        <v>2224</v>
      </c>
    </row>
    <row r="2109" spans="1:4" ht="18" x14ac:dyDescent="0.2">
      <c r="A2109" s="6" t="str">
        <f t="shared" si="30"/>
        <v>A2105183</v>
      </c>
      <c r="B2109" s="6">
        <v>2105183</v>
      </c>
      <c r="C2109" s="7"/>
      <c r="D2109" s="7" t="s">
        <v>2225</v>
      </c>
    </row>
    <row r="2110" spans="1:4" ht="18" x14ac:dyDescent="0.2">
      <c r="A2110" s="6" t="str">
        <f t="shared" si="30"/>
        <v>A2105184</v>
      </c>
      <c r="B2110" s="6">
        <v>2105184</v>
      </c>
      <c r="C2110" s="7"/>
      <c r="D2110" s="7" t="s">
        <v>2226</v>
      </c>
    </row>
    <row r="2111" spans="1:4" ht="18" x14ac:dyDescent="0.2">
      <c r="A2111" s="6" t="str">
        <f t="shared" si="30"/>
        <v>A2105185</v>
      </c>
      <c r="B2111" s="6">
        <v>2105185</v>
      </c>
      <c r="C2111" s="7"/>
      <c r="D2111" s="7" t="s">
        <v>2227</v>
      </c>
    </row>
    <row r="2112" spans="1:4" ht="18" x14ac:dyDescent="0.2">
      <c r="A2112" s="6" t="str">
        <f t="shared" si="30"/>
        <v>A2105186</v>
      </c>
      <c r="B2112" s="6">
        <v>2105186</v>
      </c>
      <c r="C2112" s="7"/>
      <c r="D2112" s="7" t="s">
        <v>2228</v>
      </c>
    </row>
    <row r="2113" spans="1:4" ht="18" x14ac:dyDescent="0.2">
      <c r="A2113" s="6" t="str">
        <f t="shared" si="30"/>
        <v>A2105187</v>
      </c>
      <c r="B2113" s="6">
        <v>2105187</v>
      </c>
      <c r="C2113" s="7"/>
      <c r="D2113" s="7" t="s">
        <v>2229</v>
      </c>
    </row>
    <row r="2114" spans="1:4" ht="18" x14ac:dyDescent="0.2">
      <c r="A2114" s="6" t="str">
        <f t="shared" si="30"/>
        <v>A2105188</v>
      </c>
      <c r="B2114" s="6">
        <v>2105188</v>
      </c>
      <c r="C2114" s="7"/>
      <c r="D2114" s="7" t="s">
        <v>2230</v>
      </c>
    </row>
    <row r="2115" spans="1:4" ht="18" x14ac:dyDescent="0.2">
      <c r="A2115" s="6" t="str">
        <f t="shared" si="30"/>
        <v>A2105189</v>
      </c>
      <c r="B2115" s="6">
        <v>2105189</v>
      </c>
      <c r="C2115" s="7"/>
      <c r="D2115" s="7" t="s">
        <v>2231</v>
      </c>
    </row>
    <row r="2116" spans="1:4" ht="18" x14ac:dyDescent="0.2">
      <c r="A2116" s="6" t="str">
        <f t="shared" si="30"/>
        <v>A2105190</v>
      </c>
      <c r="B2116" s="6">
        <v>2105190</v>
      </c>
      <c r="C2116" s="7"/>
      <c r="D2116" s="7" t="s">
        <v>2232</v>
      </c>
    </row>
    <row r="2117" spans="1:4" ht="18" x14ac:dyDescent="0.2">
      <c r="A2117" s="6" t="str">
        <f t="shared" si="30"/>
        <v>A2105191</v>
      </c>
      <c r="B2117" s="6">
        <v>2105191</v>
      </c>
      <c r="C2117" s="7"/>
      <c r="D2117" s="7" t="s">
        <v>2233</v>
      </c>
    </row>
    <row r="2118" spans="1:4" ht="18" x14ac:dyDescent="0.2">
      <c r="A2118" s="6" t="str">
        <f t="shared" si="30"/>
        <v>A2105192</v>
      </c>
      <c r="B2118" s="6">
        <v>2105192</v>
      </c>
      <c r="C2118" s="7"/>
      <c r="D2118" s="7" t="s">
        <v>2234</v>
      </c>
    </row>
    <row r="2119" spans="1:4" ht="18" x14ac:dyDescent="0.2">
      <c r="A2119" s="6" t="str">
        <f t="shared" si="30"/>
        <v>A2105193</v>
      </c>
      <c r="B2119" s="6">
        <v>2105193</v>
      </c>
      <c r="C2119" s="7"/>
      <c r="D2119" s="7" t="s">
        <v>2235</v>
      </c>
    </row>
    <row r="2120" spans="1:4" ht="18" x14ac:dyDescent="0.2">
      <c r="A2120" s="6" t="str">
        <f t="shared" si="30"/>
        <v>A2105194</v>
      </c>
      <c r="B2120" s="6">
        <v>2105194</v>
      </c>
      <c r="C2120" s="7"/>
      <c r="D2120" s="7" t="s">
        <v>2236</v>
      </c>
    </row>
    <row r="2121" spans="1:4" ht="18" x14ac:dyDescent="0.2">
      <c r="A2121" s="6" t="str">
        <f t="shared" si="30"/>
        <v>A2105195</v>
      </c>
      <c r="B2121" s="6">
        <v>2105195</v>
      </c>
      <c r="C2121" s="7"/>
      <c r="D2121" s="7" t="s">
        <v>2237</v>
      </c>
    </row>
    <row r="2122" spans="1:4" ht="18" x14ac:dyDescent="0.2">
      <c r="A2122" s="6" t="str">
        <f t="shared" si="30"/>
        <v>A2105196</v>
      </c>
      <c r="B2122" s="6">
        <v>2105196</v>
      </c>
      <c r="C2122" s="7"/>
      <c r="D2122" s="7" t="s">
        <v>2238</v>
      </c>
    </row>
    <row r="2123" spans="1:4" ht="18" x14ac:dyDescent="0.2">
      <c r="A2123" s="6" t="str">
        <f t="shared" si="30"/>
        <v>A2105197</v>
      </c>
      <c r="B2123" s="6">
        <v>2105197</v>
      </c>
      <c r="C2123" s="7"/>
      <c r="D2123" s="7" t="s">
        <v>2239</v>
      </c>
    </row>
    <row r="2124" spans="1:4" ht="18" x14ac:dyDescent="0.2">
      <c r="A2124" s="6" t="str">
        <f t="shared" si="30"/>
        <v>A2105198</v>
      </c>
      <c r="B2124" s="6">
        <v>2105198</v>
      </c>
      <c r="C2124" s="7"/>
      <c r="D2124" s="7" t="s">
        <v>2240</v>
      </c>
    </row>
    <row r="2125" spans="1:4" ht="18" x14ac:dyDescent="0.2">
      <c r="A2125" s="6" t="str">
        <f t="shared" si="30"/>
        <v>A2105199</v>
      </c>
      <c r="B2125" s="6">
        <v>2105199</v>
      </c>
      <c r="C2125" s="7"/>
      <c r="D2125" s="7" t="s">
        <v>2241</v>
      </c>
    </row>
    <row r="2126" spans="1:4" ht="18" x14ac:dyDescent="0.2">
      <c r="A2126" s="6" t="str">
        <f t="shared" si="30"/>
        <v>A2105200</v>
      </c>
      <c r="B2126" s="6">
        <v>2105200</v>
      </c>
      <c r="C2126" s="7"/>
      <c r="D2126" s="7" t="s">
        <v>2242</v>
      </c>
    </row>
    <row r="2127" spans="1:4" ht="18" x14ac:dyDescent="0.2">
      <c r="A2127" s="6" t="str">
        <f t="shared" si="30"/>
        <v>A2105201</v>
      </c>
      <c r="B2127" s="6">
        <v>2105201</v>
      </c>
      <c r="C2127" s="7"/>
      <c r="D2127" s="7" t="s">
        <v>2243</v>
      </c>
    </row>
    <row r="2128" spans="1:4" ht="18" x14ac:dyDescent="0.2">
      <c r="A2128" s="6" t="str">
        <f t="shared" si="30"/>
        <v>A2105202</v>
      </c>
      <c r="B2128" s="6">
        <v>2105202</v>
      </c>
      <c r="C2128" s="7"/>
      <c r="D2128" s="7" t="s">
        <v>2244</v>
      </c>
    </row>
    <row r="2129" spans="1:4" ht="18" x14ac:dyDescent="0.2">
      <c r="A2129" s="6" t="str">
        <f t="shared" si="30"/>
        <v>A2105203</v>
      </c>
      <c r="B2129" s="6">
        <v>2105203</v>
      </c>
      <c r="C2129" s="7"/>
      <c r="D2129" s="7" t="s">
        <v>2245</v>
      </c>
    </row>
    <row r="2130" spans="1:4" ht="18" x14ac:dyDescent="0.2">
      <c r="A2130" s="6" t="str">
        <f t="shared" si="30"/>
        <v>A2105204</v>
      </c>
      <c r="B2130" s="6">
        <v>2105204</v>
      </c>
      <c r="C2130" s="7"/>
      <c r="D2130" s="7" t="s">
        <v>2246</v>
      </c>
    </row>
    <row r="2131" spans="1:4" ht="18" x14ac:dyDescent="0.2">
      <c r="A2131" s="6" t="str">
        <f t="shared" si="30"/>
        <v>A2105205</v>
      </c>
      <c r="B2131" s="6">
        <v>2105205</v>
      </c>
      <c r="C2131" s="7"/>
      <c r="D2131" s="7" t="s">
        <v>2247</v>
      </c>
    </row>
    <row r="2132" spans="1:4" ht="18" x14ac:dyDescent="0.2">
      <c r="A2132" s="6" t="str">
        <f t="shared" si="30"/>
        <v>A2105206</v>
      </c>
      <c r="B2132" s="6">
        <v>2105206</v>
      </c>
      <c r="C2132" s="7"/>
      <c r="D2132" s="7" t="s">
        <v>2248</v>
      </c>
    </row>
    <row r="2133" spans="1:4" ht="18" x14ac:dyDescent="0.2">
      <c r="A2133" s="6" t="str">
        <f t="shared" si="30"/>
        <v>A2105207</v>
      </c>
      <c r="B2133" s="6">
        <v>2105207</v>
      </c>
      <c r="C2133" s="7"/>
      <c r="D2133" s="7" t="s">
        <v>2249</v>
      </c>
    </row>
    <row r="2134" spans="1:4" ht="18" x14ac:dyDescent="0.2">
      <c r="A2134" s="6" t="str">
        <f t="shared" si="30"/>
        <v>A2105208</v>
      </c>
      <c r="B2134" s="6">
        <v>2105208</v>
      </c>
      <c r="C2134" s="7"/>
      <c r="D2134" s="7" t="s">
        <v>2250</v>
      </c>
    </row>
    <row r="2135" spans="1:4" ht="18" x14ac:dyDescent="0.2">
      <c r="A2135" s="6" t="str">
        <f t="shared" si="30"/>
        <v>A2105209</v>
      </c>
      <c r="B2135" s="6">
        <v>2105209</v>
      </c>
      <c r="C2135" s="7"/>
      <c r="D2135" s="7" t="s">
        <v>2251</v>
      </c>
    </row>
    <row r="2136" spans="1:4" ht="18" x14ac:dyDescent="0.2">
      <c r="A2136" s="6" t="str">
        <f t="shared" ref="A2136:A2199" si="31">IF(C2136="","A"&amp;B2136,"A"&amp;B2136&amp;C2136)</f>
        <v>A2105210</v>
      </c>
      <c r="B2136" s="6">
        <v>2105210</v>
      </c>
      <c r="C2136" s="7"/>
      <c r="D2136" s="7" t="s">
        <v>3357</v>
      </c>
    </row>
    <row r="2137" spans="1:4" ht="18" x14ac:dyDescent="0.2">
      <c r="A2137" s="6" t="str">
        <f t="shared" si="31"/>
        <v>A2105211</v>
      </c>
      <c r="B2137" s="6">
        <v>2105211</v>
      </c>
      <c r="C2137" s="7"/>
      <c r="D2137" s="7" t="s">
        <v>2252</v>
      </c>
    </row>
    <row r="2138" spans="1:4" ht="18" x14ac:dyDescent="0.2">
      <c r="A2138" s="6" t="str">
        <f t="shared" si="31"/>
        <v>A2105212</v>
      </c>
      <c r="B2138" s="6">
        <v>2105212</v>
      </c>
      <c r="C2138" s="7"/>
      <c r="D2138" s="7" t="s">
        <v>2253</v>
      </c>
    </row>
    <row r="2139" spans="1:4" ht="18" x14ac:dyDescent="0.2">
      <c r="A2139" s="6" t="str">
        <f t="shared" si="31"/>
        <v>A2105213</v>
      </c>
      <c r="B2139" s="6">
        <v>2105213</v>
      </c>
      <c r="C2139" s="7"/>
      <c r="D2139" s="7" t="s">
        <v>2254</v>
      </c>
    </row>
    <row r="2140" spans="1:4" ht="18" x14ac:dyDescent="0.2">
      <c r="A2140" s="6" t="str">
        <f t="shared" si="31"/>
        <v>A2105214</v>
      </c>
      <c r="B2140" s="6">
        <v>2105214</v>
      </c>
      <c r="C2140" s="7"/>
      <c r="D2140" s="7" t="s">
        <v>2255</v>
      </c>
    </row>
    <row r="2141" spans="1:4" ht="18" x14ac:dyDescent="0.2">
      <c r="A2141" s="6" t="str">
        <f t="shared" si="31"/>
        <v>A2105215</v>
      </c>
      <c r="B2141" s="6">
        <v>2105215</v>
      </c>
      <c r="C2141" s="7"/>
      <c r="D2141" s="7" t="s">
        <v>2256</v>
      </c>
    </row>
    <row r="2142" spans="1:4" ht="18" x14ac:dyDescent="0.2">
      <c r="A2142" s="6" t="str">
        <f t="shared" si="31"/>
        <v>A2105216</v>
      </c>
      <c r="B2142" s="6">
        <v>2105216</v>
      </c>
      <c r="C2142" s="7"/>
      <c r="D2142" s="7" t="s">
        <v>2257</v>
      </c>
    </row>
    <row r="2143" spans="1:4" ht="18" x14ac:dyDescent="0.2">
      <c r="A2143" s="6" t="str">
        <f t="shared" si="31"/>
        <v>A2105217</v>
      </c>
      <c r="B2143" s="6">
        <v>2105217</v>
      </c>
      <c r="C2143" s="7"/>
      <c r="D2143" s="7" t="s">
        <v>2258</v>
      </c>
    </row>
    <row r="2144" spans="1:4" ht="18" x14ac:dyDescent="0.2">
      <c r="A2144" s="6" t="str">
        <f t="shared" si="31"/>
        <v>A2105218</v>
      </c>
      <c r="B2144" s="6">
        <v>2105218</v>
      </c>
      <c r="C2144" s="7"/>
      <c r="D2144" s="7" t="s">
        <v>2259</v>
      </c>
    </row>
    <row r="2145" spans="1:4" ht="18" x14ac:dyDescent="0.2">
      <c r="A2145" s="6" t="str">
        <f t="shared" si="31"/>
        <v>A2105219</v>
      </c>
      <c r="B2145" s="6">
        <v>2105219</v>
      </c>
      <c r="C2145" s="7"/>
      <c r="D2145" s="7" t="s">
        <v>2260</v>
      </c>
    </row>
    <row r="2146" spans="1:4" ht="18" x14ac:dyDescent="0.2">
      <c r="A2146" s="6" t="str">
        <f t="shared" si="31"/>
        <v>A2105220</v>
      </c>
      <c r="B2146" s="6">
        <v>2105220</v>
      </c>
      <c r="C2146" s="7"/>
      <c r="D2146" s="7" t="s">
        <v>2261</v>
      </c>
    </row>
    <row r="2147" spans="1:4" ht="18" x14ac:dyDescent="0.2">
      <c r="A2147" s="6" t="str">
        <f t="shared" si="31"/>
        <v>A2105221</v>
      </c>
      <c r="B2147" s="6">
        <v>2105221</v>
      </c>
      <c r="C2147" s="7"/>
      <c r="D2147" s="7" t="s">
        <v>2262</v>
      </c>
    </row>
    <row r="2148" spans="1:4" ht="18" x14ac:dyDescent="0.2">
      <c r="A2148" s="6" t="str">
        <f t="shared" si="31"/>
        <v>A2105222</v>
      </c>
      <c r="B2148" s="6">
        <v>2105222</v>
      </c>
      <c r="C2148" s="7"/>
      <c r="D2148" s="7" t="s">
        <v>2263</v>
      </c>
    </row>
    <row r="2149" spans="1:4" ht="18" x14ac:dyDescent="0.2">
      <c r="A2149" s="6" t="str">
        <f t="shared" si="31"/>
        <v>A2105223</v>
      </c>
      <c r="B2149" s="6">
        <v>2105223</v>
      </c>
      <c r="C2149" s="7"/>
      <c r="D2149" s="7" t="s">
        <v>2264</v>
      </c>
    </row>
    <row r="2150" spans="1:4" ht="18" x14ac:dyDescent="0.2">
      <c r="A2150" s="6" t="str">
        <f t="shared" si="31"/>
        <v>A2105224</v>
      </c>
      <c r="B2150" s="6">
        <v>2105224</v>
      </c>
      <c r="C2150" s="7"/>
      <c r="D2150" s="7" t="s">
        <v>2265</v>
      </c>
    </row>
    <row r="2151" spans="1:4" ht="18" x14ac:dyDescent="0.2">
      <c r="A2151" s="6" t="str">
        <f t="shared" si="31"/>
        <v>A2105225</v>
      </c>
      <c r="B2151" s="6">
        <v>2105225</v>
      </c>
      <c r="C2151" s="7"/>
      <c r="D2151" s="7" t="s">
        <v>2266</v>
      </c>
    </row>
    <row r="2152" spans="1:4" ht="18" x14ac:dyDescent="0.2">
      <c r="A2152" s="6" t="str">
        <f t="shared" si="31"/>
        <v>A2105226</v>
      </c>
      <c r="B2152" s="6">
        <v>2105226</v>
      </c>
      <c r="C2152" s="7"/>
      <c r="D2152" s="7" t="s">
        <v>2267</v>
      </c>
    </row>
    <row r="2153" spans="1:4" ht="18" x14ac:dyDescent="0.2">
      <c r="A2153" s="6" t="str">
        <f t="shared" si="31"/>
        <v>A2105227</v>
      </c>
      <c r="B2153" s="6">
        <v>2105227</v>
      </c>
      <c r="C2153" s="7"/>
      <c r="D2153" s="7" t="s">
        <v>2268</v>
      </c>
    </row>
    <row r="2154" spans="1:4" ht="18" x14ac:dyDescent="0.2">
      <c r="A2154" s="6" t="str">
        <f t="shared" si="31"/>
        <v>A2105228</v>
      </c>
      <c r="B2154" s="6">
        <v>2105228</v>
      </c>
      <c r="C2154" s="7"/>
      <c r="D2154" s="7" t="s">
        <v>2269</v>
      </c>
    </row>
    <row r="2155" spans="1:4" ht="18" x14ac:dyDescent="0.2">
      <c r="A2155" s="6" t="str">
        <f t="shared" si="31"/>
        <v>A2105229</v>
      </c>
      <c r="B2155" s="6">
        <v>2105229</v>
      </c>
      <c r="C2155" s="7"/>
      <c r="D2155" s="7" t="s">
        <v>2270</v>
      </c>
    </row>
    <row r="2156" spans="1:4" ht="18" x14ac:dyDescent="0.2">
      <c r="A2156" s="6" t="str">
        <f t="shared" si="31"/>
        <v>A2105230</v>
      </c>
      <c r="B2156" s="6">
        <v>2105230</v>
      </c>
      <c r="C2156" s="7"/>
      <c r="D2156" s="7" t="s">
        <v>2271</v>
      </c>
    </row>
    <row r="2157" spans="1:4" ht="18" x14ac:dyDescent="0.2">
      <c r="A2157" s="6" t="str">
        <f t="shared" si="31"/>
        <v>A2105231</v>
      </c>
      <c r="B2157" s="6">
        <v>2105231</v>
      </c>
      <c r="C2157" s="7"/>
      <c r="D2157" s="7" t="s">
        <v>2272</v>
      </c>
    </row>
    <row r="2158" spans="1:4" ht="18" x14ac:dyDescent="0.2">
      <c r="A2158" s="6" t="str">
        <f t="shared" si="31"/>
        <v>A2105232</v>
      </c>
      <c r="B2158" s="6">
        <v>2105232</v>
      </c>
      <c r="C2158" s="7"/>
      <c r="D2158" s="7" t="s">
        <v>2273</v>
      </c>
    </row>
    <row r="2159" spans="1:4" ht="18" x14ac:dyDescent="0.2">
      <c r="A2159" s="6" t="str">
        <f t="shared" si="31"/>
        <v>A2105233</v>
      </c>
      <c r="B2159" s="6">
        <v>2105233</v>
      </c>
      <c r="C2159" s="7"/>
      <c r="D2159" s="7" t="s">
        <v>2274</v>
      </c>
    </row>
    <row r="2160" spans="1:4" ht="18" x14ac:dyDescent="0.2">
      <c r="A2160" s="6" t="str">
        <f t="shared" si="31"/>
        <v>A2105234</v>
      </c>
      <c r="B2160" s="6">
        <v>2105234</v>
      </c>
      <c r="C2160" s="7"/>
      <c r="D2160" s="7" t="s">
        <v>2275</v>
      </c>
    </row>
    <row r="2161" spans="1:4" ht="18" x14ac:dyDescent="0.2">
      <c r="A2161" s="6" t="str">
        <f t="shared" si="31"/>
        <v>A2105235</v>
      </c>
      <c r="B2161" s="6">
        <v>2105235</v>
      </c>
      <c r="C2161" s="7"/>
      <c r="D2161" s="7" t="s">
        <v>2276</v>
      </c>
    </row>
    <row r="2162" spans="1:4" ht="18" x14ac:dyDescent="0.2">
      <c r="A2162" s="6" t="str">
        <f t="shared" si="31"/>
        <v>A2105236</v>
      </c>
      <c r="B2162" s="6">
        <v>2105236</v>
      </c>
      <c r="C2162" s="7"/>
      <c r="D2162" s="7" t="s">
        <v>2277</v>
      </c>
    </row>
    <row r="2163" spans="1:4" ht="18" x14ac:dyDescent="0.2">
      <c r="A2163" s="6" t="str">
        <f t="shared" si="31"/>
        <v>A2105237</v>
      </c>
      <c r="B2163" s="6">
        <v>2105237</v>
      </c>
      <c r="C2163" s="7"/>
      <c r="D2163" s="7" t="s">
        <v>2278</v>
      </c>
    </row>
    <row r="2164" spans="1:4" ht="18" x14ac:dyDescent="0.2">
      <c r="A2164" s="6" t="str">
        <f t="shared" si="31"/>
        <v>A2105238</v>
      </c>
      <c r="B2164" s="6">
        <v>2105238</v>
      </c>
      <c r="C2164" s="7"/>
      <c r="D2164" s="7" t="s">
        <v>2279</v>
      </c>
    </row>
    <row r="2165" spans="1:4" ht="18" x14ac:dyDescent="0.2">
      <c r="A2165" s="6" t="str">
        <f t="shared" si="31"/>
        <v>A2105239</v>
      </c>
      <c r="B2165" s="6">
        <v>2105239</v>
      </c>
      <c r="C2165" s="7"/>
      <c r="D2165" s="7" t="s">
        <v>2280</v>
      </c>
    </row>
    <row r="2166" spans="1:4" ht="18" x14ac:dyDescent="0.2">
      <c r="A2166" s="6" t="str">
        <f t="shared" si="31"/>
        <v>A2105240</v>
      </c>
      <c r="B2166" s="6">
        <v>2105240</v>
      </c>
      <c r="C2166" s="7"/>
      <c r="D2166" s="7" t="s">
        <v>2281</v>
      </c>
    </row>
    <row r="2167" spans="1:4" ht="18" x14ac:dyDescent="0.2">
      <c r="A2167" s="6" t="str">
        <f t="shared" si="31"/>
        <v>A2105241</v>
      </c>
      <c r="B2167" s="6">
        <v>2105241</v>
      </c>
      <c r="C2167" s="7"/>
      <c r="D2167" s="7" t="s">
        <v>2282</v>
      </c>
    </row>
    <row r="2168" spans="1:4" ht="18" x14ac:dyDescent="0.2">
      <c r="A2168" s="6" t="str">
        <f t="shared" si="31"/>
        <v>A2105242</v>
      </c>
      <c r="B2168" s="6">
        <v>2105242</v>
      </c>
      <c r="C2168" s="7"/>
      <c r="D2168" s="7" t="s">
        <v>2283</v>
      </c>
    </row>
    <row r="2169" spans="1:4" ht="18" x14ac:dyDescent="0.2">
      <c r="A2169" s="6" t="str">
        <f t="shared" si="31"/>
        <v>A2105243</v>
      </c>
      <c r="B2169" s="6">
        <v>2105243</v>
      </c>
      <c r="C2169" s="7"/>
      <c r="D2169" s="7" t="s">
        <v>2284</v>
      </c>
    </row>
    <row r="2170" spans="1:4" ht="18" x14ac:dyDescent="0.2">
      <c r="A2170" s="6" t="str">
        <f t="shared" si="31"/>
        <v>A2105244</v>
      </c>
      <c r="B2170" s="6">
        <v>2105244</v>
      </c>
      <c r="C2170" s="7"/>
      <c r="D2170" s="7" t="s">
        <v>2285</v>
      </c>
    </row>
    <row r="2171" spans="1:4" ht="18" x14ac:dyDescent="0.2">
      <c r="A2171" s="6" t="str">
        <f t="shared" si="31"/>
        <v>A2105245</v>
      </c>
      <c r="B2171" s="6">
        <v>2105245</v>
      </c>
      <c r="C2171" s="7"/>
      <c r="D2171" s="7" t="s">
        <v>2286</v>
      </c>
    </row>
    <row r="2172" spans="1:4" ht="18" x14ac:dyDescent="0.2">
      <c r="A2172" s="6" t="str">
        <f t="shared" si="31"/>
        <v>A2105246</v>
      </c>
      <c r="B2172" s="6">
        <v>2105246</v>
      </c>
      <c r="C2172" s="7"/>
      <c r="D2172" s="7" t="s">
        <v>2287</v>
      </c>
    </row>
    <row r="2173" spans="1:4" ht="18" x14ac:dyDescent="0.2">
      <c r="A2173" s="6" t="str">
        <f t="shared" si="31"/>
        <v>A2105247</v>
      </c>
      <c r="B2173" s="6">
        <v>2105247</v>
      </c>
      <c r="C2173" s="7"/>
      <c r="D2173" s="7" t="s">
        <v>2288</v>
      </c>
    </row>
    <row r="2174" spans="1:4" ht="18" x14ac:dyDescent="0.2">
      <c r="A2174" s="6" t="str">
        <f t="shared" si="31"/>
        <v>A2105248</v>
      </c>
      <c r="B2174" s="6">
        <v>2105248</v>
      </c>
      <c r="C2174" s="7"/>
      <c r="D2174" s="7" t="s">
        <v>2289</v>
      </c>
    </row>
    <row r="2175" spans="1:4" ht="18" x14ac:dyDescent="0.2">
      <c r="A2175" s="6" t="str">
        <f t="shared" si="31"/>
        <v>A2105249</v>
      </c>
      <c r="B2175" s="6">
        <v>2105249</v>
      </c>
      <c r="C2175" s="7"/>
      <c r="D2175" s="7" t="s">
        <v>2290</v>
      </c>
    </row>
    <row r="2176" spans="1:4" ht="18" x14ac:dyDescent="0.2">
      <c r="A2176" s="6" t="str">
        <f t="shared" si="31"/>
        <v>A2105250</v>
      </c>
      <c r="B2176" s="6">
        <v>2105250</v>
      </c>
      <c r="C2176" s="7"/>
      <c r="D2176" s="7" t="s">
        <v>2291</v>
      </c>
    </row>
    <row r="2177" spans="1:4" ht="18" x14ac:dyDescent="0.2">
      <c r="A2177" s="6" t="str">
        <f t="shared" si="31"/>
        <v>A2105251</v>
      </c>
      <c r="B2177" s="6">
        <v>2105251</v>
      </c>
      <c r="C2177" s="7"/>
      <c r="D2177" s="7" t="s">
        <v>2292</v>
      </c>
    </row>
    <row r="2178" spans="1:4" ht="18" x14ac:dyDescent="0.2">
      <c r="A2178" s="6" t="str">
        <f t="shared" si="31"/>
        <v>A2105252</v>
      </c>
      <c r="B2178" s="6">
        <v>2105252</v>
      </c>
      <c r="C2178" s="7"/>
      <c r="D2178" s="7" t="s">
        <v>2293</v>
      </c>
    </row>
    <row r="2179" spans="1:4" ht="18" x14ac:dyDescent="0.2">
      <c r="A2179" s="6" t="str">
        <f t="shared" si="31"/>
        <v>A2105253</v>
      </c>
      <c r="B2179" s="6">
        <v>2105253</v>
      </c>
      <c r="C2179" s="7"/>
      <c r="D2179" s="7" t="s">
        <v>2294</v>
      </c>
    </row>
    <row r="2180" spans="1:4" ht="18" x14ac:dyDescent="0.2">
      <c r="A2180" s="6" t="str">
        <f t="shared" si="31"/>
        <v>A2105254</v>
      </c>
      <c r="B2180" s="6">
        <v>2105254</v>
      </c>
      <c r="C2180" s="7"/>
      <c r="D2180" s="7" t="s">
        <v>2295</v>
      </c>
    </row>
    <row r="2181" spans="1:4" ht="18" x14ac:dyDescent="0.2">
      <c r="A2181" s="6" t="str">
        <f t="shared" si="31"/>
        <v>A2105255</v>
      </c>
      <c r="B2181" s="6">
        <v>2105255</v>
      </c>
      <c r="C2181" s="7"/>
      <c r="D2181" s="7" t="s">
        <v>2296</v>
      </c>
    </row>
    <row r="2182" spans="1:4" ht="18" x14ac:dyDescent="0.2">
      <c r="A2182" s="6" t="str">
        <f t="shared" si="31"/>
        <v>A2105256</v>
      </c>
      <c r="B2182" s="6">
        <v>2105256</v>
      </c>
      <c r="C2182" s="7"/>
      <c r="D2182" s="7" t="s">
        <v>2297</v>
      </c>
    </row>
    <row r="2183" spans="1:4" ht="18" x14ac:dyDescent="0.2">
      <c r="A2183" s="6" t="str">
        <f t="shared" si="31"/>
        <v>A2105257</v>
      </c>
      <c r="B2183" s="6">
        <v>2105257</v>
      </c>
      <c r="C2183" s="7"/>
      <c r="D2183" s="7" t="s">
        <v>2298</v>
      </c>
    </row>
    <row r="2184" spans="1:4" ht="18" x14ac:dyDescent="0.2">
      <c r="A2184" s="6" t="str">
        <f t="shared" si="31"/>
        <v>A2105258</v>
      </c>
      <c r="B2184" s="6">
        <v>2105258</v>
      </c>
      <c r="C2184" s="7"/>
      <c r="D2184" s="7" t="s">
        <v>2299</v>
      </c>
    </row>
    <row r="2185" spans="1:4" ht="18" x14ac:dyDescent="0.2">
      <c r="A2185" s="6" t="str">
        <f t="shared" si="31"/>
        <v>A2105259</v>
      </c>
      <c r="B2185" s="6">
        <v>2105259</v>
      </c>
      <c r="C2185" s="7"/>
      <c r="D2185" s="7" t="s">
        <v>2300</v>
      </c>
    </row>
    <row r="2186" spans="1:4" ht="18" x14ac:dyDescent="0.2">
      <c r="A2186" s="6" t="str">
        <f t="shared" si="31"/>
        <v>A2105260</v>
      </c>
      <c r="B2186" s="6">
        <v>2105260</v>
      </c>
      <c r="C2186" s="7"/>
      <c r="D2186" s="7" t="s">
        <v>2301</v>
      </c>
    </row>
    <row r="2187" spans="1:4" ht="18" x14ac:dyDescent="0.2">
      <c r="A2187" s="6" t="str">
        <f t="shared" si="31"/>
        <v>A2105261</v>
      </c>
      <c r="B2187" s="6">
        <v>2105261</v>
      </c>
      <c r="C2187" s="7"/>
      <c r="D2187" s="7" t="s">
        <v>2302</v>
      </c>
    </row>
    <row r="2188" spans="1:4" ht="18" x14ac:dyDescent="0.2">
      <c r="A2188" s="6" t="str">
        <f t="shared" si="31"/>
        <v>A2105262</v>
      </c>
      <c r="B2188" s="6">
        <v>2105262</v>
      </c>
      <c r="C2188" s="7"/>
      <c r="D2188" s="7" t="s">
        <v>2303</v>
      </c>
    </row>
    <row r="2189" spans="1:4" ht="18" x14ac:dyDescent="0.2">
      <c r="A2189" s="6" t="str">
        <f t="shared" si="31"/>
        <v>A2105263</v>
      </c>
      <c r="B2189" s="6">
        <v>2105263</v>
      </c>
      <c r="C2189" s="7"/>
      <c r="D2189" s="7" t="s">
        <v>2304</v>
      </c>
    </row>
    <row r="2190" spans="1:4" ht="18" x14ac:dyDescent="0.2">
      <c r="A2190" s="6" t="str">
        <f t="shared" si="31"/>
        <v>A2105264</v>
      </c>
      <c r="B2190" s="6">
        <v>2105264</v>
      </c>
      <c r="C2190" s="7"/>
      <c r="D2190" s="7" t="s">
        <v>2305</v>
      </c>
    </row>
    <row r="2191" spans="1:4" ht="18" x14ac:dyDescent="0.2">
      <c r="A2191" s="6" t="str">
        <f t="shared" si="31"/>
        <v>A2105265</v>
      </c>
      <c r="B2191" s="6">
        <v>2105265</v>
      </c>
      <c r="C2191" s="7"/>
      <c r="D2191" s="7" t="s">
        <v>2306</v>
      </c>
    </row>
    <row r="2192" spans="1:4" ht="18" x14ac:dyDescent="0.2">
      <c r="A2192" s="6" t="str">
        <f t="shared" si="31"/>
        <v>A2105266</v>
      </c>
      <c r="B2192" s="6">
        <v>2105266</v>
      </c>
      <c r="C2192" s="7"/>
      <c r="D2192" s="7" t="s">
        <v>2307</v>
      </c>
    </row>
    <row r="2193" spans="1:4" ht="18" x14ac:dyDescent="0.2">
      <c r="A2193" s="6" t="str">
        <f t="shared" si="31"/>
        <v>A2105267</v>
      </c>
      <c r="B2193" s="6">
        <v>2105267</v>
      </c>
      <c r="C2193" s="7"/>
      <c r="D2193" s="7" t="s">
        <v>2308</v>
      </c>
    </row>
    <row r="2194" spans="1:4" ht="18" x14ac:dyDescent="0.2">
      <c r="A2194" s="6" t="str">
        <f t="shared" si="31"/>
        <v>A2105268</v>
      </c>
      <c r="B2194" s="6">
        <v>2105268</v>
      </c>
      <c r="C2194" s="7"/>
      <c r="D2194" s="7" t="s">
        <v>2309</v>
      </c>
    </row>
    <row r="2195" spans="1:4" ht="18" x14ac:dyDescent="0.2">
      <c r="A2195" s="6" t="str">
        <f t="shared" si="31"/>
        <v>A2105269</v>
      </c>
      <c r="B2195" s="6">
        <v>2105269</v>
      </c>
      <c r="C2195" s="7"/>
      <c r="D2195" s="7" t="s">
        <v>2310</v>
      </c>
    </row>
    <row r="2196" spans="1:4" ht="18" x14ac:dyDescent="0.2">
      <c r="A2196" s="6" t="str">
        <f t="shared" si="31"/>
        <v>A2105270</v>
      </c>
      <c r="B2196" s="6">
        <v>2105270</v>
      </c>
      <c r="C2196" s="7"/>
      <c r="D2196" s="7" t="s">
        <v>2311</v>
      </c>
    </row>
    <row r="2197" spans="1:4" ht="18" x14ac:dyDescent="0.2">
      <c r="A2197" s="6" t="str">
        <f t="shared" si="31"/>
        <v>A2105271</v>
      </c>
      <c r="B2197" s="6">
        <v>2105271</v>
      </c>
      <c r="C2197" s="7"/>
      <c r="D2197" s="7" t="s">
        <v>2312</v>
      </c>
    </row>
    <row r="2198" spans="1:4" ht="18" x14ac:dyDescent="0.2">
      <c r="A2198" s="6" t="str">
        <f t="shared" si="31"/>
        <v>A2105272</v>
      </c>
      <c r="B2198" s="6">
        <v>2105272</v>
      </c>
      <c r="C2198" s="7"/>
      <c r="D2198" s="7" t="s">
        <v>2313</v>
      </c>
    </row>
    <row r="2199" spans="1:4" ht="18" x14ac:dyDescent="0.2">
      <c r="A2199" s="6" t="str">
        <f t="shared" si="31"/>
        <v>A2105273</v>
      </c>
      <c r="B2199" s="6">
        <v>2105273</v>
      </c>
      <c r="C2199" s="7"/>
      <c r="D2199" s="7" t="s">
        <v>2314</v>
      </c>
    </row>
    <row r="2200" spans="1:4" ht="18" x14ac:dyDescent="0.2">
      <c r="A2200" s="6" t="str">
        <f t="shared" ref="A2200:A2263" si="32">IF(C2200="","A"&amp;B2200,"A"&amp;B2200&amp;C2200)</f>
        <v>A2105274</v>
      </c>
      <c r="B2200" s="6">
        <v>2105274</v>
      </c>
      <c r="C2200" s="7"/>
      <c r="D2200" s="7" t="s">
        <v>2315</v>
      </c>
    </row>
    <row r="2201" spans="1:4" ht="18" x14ac:dyDescent="0.2">
      <c r="A2201" s="6" t="str">
        <f t="shared" si="32"/>
        <v>A2105275</v>
      </c>
      <c r="B2201" s="6">
        <v>2105275</v>
      </c>
      <c r="C2201" s="7"/>
      <c r="D2201" s="7" t="s">
        <v>2316</v>
      </c>
    </row>
    <row r="2202" spans="1:4" ht="18" x14ac:dyDescent="0.2">
      <c r="A2202" s="6" t="str">
        <f t="shared" si="32"/>
        <v>A2105276</v>
      </c>
      <c r="B2202" s="6">
        <v>2105276</v>
      </c>
      <c r="C2202" s="7"/>
      <c r="D2202" s="7" t="s">
        <v>2317</v>
      </c>
    </row>
    <row r="2203" spans="1:4" ht="18" x14ac:dyDescent="0.2">
      <c r="A2203" s="6" t="str">
        <f t="shared" si="32"/>
        <v>A2105277</v>
      </c>
      <c r="B2203" s="6">
        <v>2105277</v>
      </c>
      <c r="C2203" s="7"/>
      <c r="D2203" s="7" t="s">
        <v>2318</v>
      </c>
    </row>
    <row r="2204" spans="1:4" ht="18" x14ac:dyDescent="0.2">
      <c r="A2204" s="6" t="str">
        <f t="shared" si="32"/>
        <v>A2105278</v>
      </c>
      <c r="B2204" s="6">
        <v>2105278</v>
      </c>
      <c r="C2204" s="7"/>
      <c r="D2204" s="7" t="s">
        <v>2319</v>
      </c>
    </row>
    <row r="2205" spans="1:4" ht="18" x14ac:dyDescent="0.2">
      <c r="A2205" s="6" t="str">
        <f t="shared" si="32"/>
        <v>A2105279</v>
      </c>
      <c r="B2205" s="6">
        <v>2105279</v>
      </c>
      <c r="C2205" s="7"/>
      <c r="D2205" s="7" t="s">
        <v>2320</v>
      </c>
    </row>
    <row r="2206" spans="1:4" ht="18" x14ac:dyDescent="0.2">
      <c r="A2206" s="6" t="str">
        <f t="shared" si="32"/>
        <v>A2105280</v>
      </c>
      <c r="B2206" s="6">
        <v>2105280</v>
      </c>
      <c r="C2206" s="7"/>
      <c r="D2206" s="7" t="s">
        <v>2321</v>
      </c>
    </row>
    <row r="2207" spans="1:4" ht="18" x14ac:dyDescent="0.2">
      <c r="A2207" s="6" t="str">
        <f t="shared" si="32"/>
        <v>A2105281</v>
      </c>
      <c r="B2207" s="6">
        <v>2105281</v>
      </c>
      <c r="C2207" s="7"/>
      <c r="D2207" s="7" t="s">
        <v>2322</v>
      </c>
    </row>
    <row r="2208" spans="1:4" ht="18" x14ac:dyDescent="0.2">
      <c r="A2208" s="6" t="str">
        <f t="shared" si="32"/>
        <v>A2105282</v>
      </c>
      <c r="B2208" s="6">
        <v>2105282</v>
      </c>
      <c r="C2208" s="7"/>
      <c r="D2208" s="7" t="s">
        <v>2323</v>
      </c>
    </row>
    <row r="2209" spans="1:4" ht="18" x14ac:dyDescent="0.2">
      <c r="A2209" s="6" t="str">
        <f t="shared" si="32"/>
        <v>A2105283</v>
      </c>
      <c r="B2209" s="6">
        <v>2105283</v>
      </c>
      <c r="C2209" s="7"/>
      <c r="D2209" s="7" t="s">
        <v>2324</v>
      </c>
    </row>
    <row r="2210" spans="1:4" ht="18" x14ac:dyDescent="0.2">
      <c r="A2210" s="6" t="str">
        <f t="shared" si="32"/>
        <v>A2105284</v>
      </c>
      <c r="B2210" s="6">
        <v>2105284</v>
      </c>
      <c r="C2210" s="7"/>
      <c r="D2210" s="7" t="s">
        <v>2325</v>
      </c>
    </row>
    <row r="2211" spans="1:4" ht="18" x14ac:dyDescent="0.2">
      <c r="A2211" s="6" t="str">
        <f t="shared" si="32"/>
        <v>A2105285</v>
      </c>
      <c r="B2211" s="6">
        <v>2105285</v>
      </c>
      <c r="C2211" s="7"/>
      <c r="D2211" s="7" t="s">
        <v>2326</v>
      </c>
    </row>
    <row r="2212" spans="1:4" ht="18" x14ac:dyDescent="0.2">
      <c r="A2212" s="6" t="str">
        <f t="shared" si="32"/>
        <v>A2105286</v>
      </c>
      <c r="B2212" s="6">
        <v>2105286</v>
      </c>
      <c r="C2212" s="7"/>
      <c r="D2212" s="7" t="s">
        <v>2327</v>
      </c>
    </row>
    <row r="2213" spans="1:4" ht="18" x14ac:dyDescent="0.2">
      <c r="A2213" s="6" t="str">
        <f t="shared" si="32"/>
        <v>A2105287</v>
      </c>
      <c r="B2213" s="6">
        <v>2105287</v>
      </c>
      <c r="C2213" s="7"/>
      <c r="D2213" s="7" t="s">
        <v>2328</v>
      </c>
    </row>
    <row r="2214" spans="1:4" ht="18" x14ac:dyDescent="0.2">
      <c r="A2214" s="6" t="str">
        <f t="shared" si="32"/>
        <v>A2105288</v>
      </c>
      <c r="B2214" s="6">
        <v>2105288</v>
      </c>
      <c r="C2214" s="7"/>
      <c r="D2214" s="7" t="s">
        <v>2329</v>
      </c>
    </row>
    <row r="2215" spans="1:4" ht="18" x14ac:dyDescent="0.2">
      <c r="A2215" s="6" t="str">
        <f t="shared" si="32"/>
        <v>A2105289</v>
      </c>
      <c r="B2215" s="6">
        <v>2105289</v>
      </c>
      <c r="C2215" s="7"/>
      <c r="D2215" s="7" t="s">
        <v>2330</v>
      </c>
    </row>
    <row r="2216" spans="1:4" ht="18" x14ac:dyDescent="0.2">
      <c r="A2216" s="6" t="str">
        <f t="shared" si="32"/>
        <v>A2105290</v>
      </c>
      <c r="B2216" s="6">
        <v>2105290</v>
      </c>
      <c r="C2216" s="7"/>
      <c r="D2216" s="7" t="s">
        <v>2331</v>
      </c>
    </row>
    <row r="2217" spans="1:4" ht="18" x14ac:dyDescent="0.2">
      <c r="A2217" s="6" t="str">
        <f t="shared" si="32"/>
        <v>A2105291</v>
      </c>
      <c r="B2217" s="6">
        <v>2105291</v>
      </c>
      <c r="C2217" s="7"/>
      <c r="D2217" s="7" t="s">
        <v>2332</v>
      </c>
    </row>
    <row r="2218" spans="1:4" ht="18" x14ac:dyDescent="0.2">
      <c r="A2218" s="6" t="str">
        <f t="shared" si="32"/>
        <v>A2105292</v>
      </c>
      <c r="B2218" s="6">
        <v>2105292</v>
      </c>
      <c r="C2218" s="7"/>
      <c r="D2218" s="7" t="s">
        <v>2333</v>
      </c>
    </row>
    <row r="2219" spans="1:4" ht="18" x14ac:dyDescent="0.2">
      <c r="A2219" s="6" t="str">
        <f t="shared" si="32"/>
        <v>A2105293</v>
      </c>
      <c r="B2219" s="6">
        <v>2105293</v>
      </c>
      <c r="C2219" s="7"/>
      <c r="D2219" s="7" t="s">
        <v>2334</v>
      </c>
    </row>
    <row r="2220" spans="1:4" ht="18" x14ac:dyDescent="0.2">
      <c r="A2220" s="6" t="str">
        <f t="shared" si="32"/>
        <v>A2105294</v>
      </c>
      <c r="B2220" s="6">
        <v>2105294</v>
      </c>
      <c r="C2220" s="7"/>
      <c r="D2220" s="7" t="s">
        <v>2335</v>
      </c>
    </row>
    <row r="2221" spans="1:4" ht="18" x14ac:dyDescent="0.2">
      <c r="A2221" s="6" t="str">
        <f t="shared" si="32"/>
        <v>A2105295</v>
      </c>
      <c r="B2221" s="6">
        <v>2105295</v>
      </c>
      <c r="C2221" s="7"/>
      <c r="D2221" s="7" t="s">
        <v>2336</v>
      </c>
    </row>
    <row r="2222" spans="1:4" ht="18" x14ac:dyDescent="0.2">
      <c r="A2222" s="6" t="str">
        <f t="shared" si="32"/>
        <v>A2105296</v>
      </c>
      <c r="B2222" s="6">
        <v>2105296</v>
      </c>
      <c r="C2222" s="7"/>
      <c r="D2222" s="7" t="s">
        <v>2337</v>
      </c>
    </row>
    <row r="2223" spans="1:4" ht="18" x14ac:dyDescent="0.2">
      <c r="A2223" s="6" t="str">
        <f t="shared" si="32"/>
        <v>A2105297</v>
      </c>
      <c r="B2223" s="6">
        <v>2105297</v>
      </c>
      <c r="C2223" s="7"/>
      <c r="D2223" s="7" t="s">
        <v>2338</v>
      </c>
    </row>
    <row r="2224" spans="1:4" ht="18" x14ac:dyDescent="0.2">
      <c r="A2224" s="6" t="str">
        <f t="shared" si="32"/>
        <v>A2105298</v>
      </c>
      <c r="B2224" s="6">
        <v>2105298</v>
      </c>
      <c r="C2224" s="7"/>
      <c r="D2224" s="7" t="s">
        <v>2339</v>
      </c>
    </row>
    <row r="2225" spans="1:4" ht="18" x14ac:dyDescent="0.2">
      <c r="A2225" s="6" t="str">
        <f t="shared" si="32"/>
        <v>A2105299</v>
      </c>
      <c r="B2225" s="6">
        <v>2105299</v>
      </c>
      <c r="C2225" s="7"/>
      <c r="D2225" s="7" t="s">
        <v>2340</v>
      </c>
    </row>
    <row r="2226" spans="1:4" ht="18" x14ac:dyDescent="0.2">
      <c r="A2226" s="6" t="str">
        <f t="shared" si="32"/>
        <v>A2105300</v>
      </c>
      <c r="B2226" s="6">
        <v>2105300</v>
      </c>
      <c r="C2226" s="7"/>
      <c r="D2226" s="7" t="s">
        <v>2341</v>
      </c>
    </row>
    <row r="2227" spans="1:4" ht="18" x14ac:dyDescent="0.2">
      <c r="A2227" s="6" t="str">
        <f t="shared" si="32"/>
        <v>A2105301</v>
      </c>
      <c r="B2227" s="6">
        <v>2105301</v>
      </c>
      <c r="C2227" s="7"/>
      <c r="D2227" s="7" t="s">
        <v>2342</v>
      </c>
    </row>
    <row r="2228" spans="1:4" ht="18" x14ac:dyDescent="0.2">
      <c r="A2228" s="6" t="str">
        <f t="shared" si="32"/>
        <v>A2105302</v>
      </c>
      <c r="B2228" s="6">
        <v>2105302</v>
      </c>
      <c r="C2228" s="7"/>
      <c r="D2228" s="7" t="s">
        <v>2343</v>
      </c>
    </row>
    <row r="2229" spans="1:4" ht="18" x14ac:dyDescent="0.2">
      <c r="A2229" s="6" t="str">
        <f t="shared" si="32"/>
        <v>A2105303</v>
      </c>
      <c r="B2229" s="6">
        <v>2105303</v>
      </c>
      <c r="C2229" s="7"/>
      <c r="D2229" s="7" t="s">
        <v>2344</v>
      </c>
    </row>
    <row r="2230" spans="1:4" ht="18" x14ac:dyDescent="0.2">
      <c r="A2230" s="6" t="str">
        <f t="shared" si="32"/>
        <v>A2105304</v>
      </c>
      <c r="B2230" s="6">
        <v>2105304</v>
      </c>
      <c r="C2230" s="7"/>
      <c r="D2230" s="7" t="s">
        <v>2345</v>
      </c>
    </row>
    <row r="2231" spans="1:4" ht="18" x14ac:dyDescent="0.2">
      <c r="A2231" s="6" t="str">
        <f t="shared" si="32"/>
        <v>A2105305</v>
      </c>
      <c r="B2231" s="6">
        <v>2105305</v>
      </c>
      <c r="C2231" s="7"/>
      <c r="D2231" s="7" t="s">
        <v>2346</v>
      </c>
    </row>
    <row r="2232" spans="1:4" ht="18" x14ac:dyDescent="0.2">
      <c r="A2232" s="6" t="str">
        <f t="shared" si="32"/>
        <v>A2105306</v>
      </c>
      <c r="B2232" s="6">
        <v>2105306</v>
      </c>
      <c r="C2232" s="7"/>
      <c r="D2232" s="7" t="s">
        <v>2347</v>
      </c>
    </row>
    <row r="2233" spans="1:4" ht="18" x14ac:dyDescent="0.2">
      <c r="A2233" s="6" t="str">
        <f t="shared" si="32"/>
        <v>A2105307</v>
      </c>
      <c r="B2233" s="6">
        <v>2105307</v>
      </c>
      <c r="C2233" s="7"/>
      <c r="D2233" s="7" t="s">
        <v>2348</v>
      </c>
    </row>
    <row r="2234" spans="1:4" ht="18" x14ac:dyDescent="0.2">
      <c r="A2234" s="6" t="str">
        <f t="shared" si="32"/>
        <v>A2105308</v>
      </c>
      <c r="B2234" s="6">
        <v>2105308</v>
      </c>
      <c r="C2234" s="7"/>
      <c r="D2234" s="7" t="s">
        <v>2349</v>
      </c>
    </row>
    <row r="2235" spans="1:4" ht="18" x14ac:dyDescent="0.2">
      <c r="A2235" s="6" t="str">
        <f t="shared" si="32"/>
        <v>A2105309</v>
      </c>
      <c r="B2235" s="6">
        <v>2105309</v>
      </c>
      <c r="C2235" s="7"/>
      <c r="D2235" s="7" t="s">
        <v>2350</v>
      </c>
    </row>
    <row r="2236" spans="1:4" ht="18" x14ac:dyDescent="0.2">
      <c r="A2236" s="6" t="str">
        <f t="shared" si="32"/>
        <v>A2105310</v>
      </c>
      <c r="B2236" s="6">
        <v>2105310</v>
      </c>
      <c r="C2236" s="7"/>
      <c r="D2236" s="7" t="s">
        <v>2351</v>
      </c>
    </row>
    <row r="2237" spans="1:4" ht="18" x14ac:dyDescent="0.2">
      <c r="A2237" s="6" t="str">
        <f t="shared" si="32"/>
        <v>A2105311</v>
      </c>
      <c r="B2237" s="6">
        <v>2105311</v>
      </c>
      <c r="C2237" s="7"/>
      <c r="D2237" s="7" t="s">
        <v>2352</v>
      </c>
    </row>
    <row r="2238" spans="1:4" ht="18" x14ac:dyDescent="0.2">
      <c r="A2238" s="6" t="str">
        <f t="shared" si="32"/>
        <v>A2105312</v>
      </c>
      <c r="B2238" s="6">
        <v>2105312</v>
      </c>
      <c r="C2238" s="7"/>
      <c r="D2238" s="7" t="s">
        <v>3358</v>
      </c>
    </row>
    <row r="2239" spans="1:4" ht="18" x14ac:dyDescent="0.2">
      <c r="A2239" s="6" t="str">
        <f t="shared" si="32"/>
        <v>A2105313</v>
      </c>
      <c r="B2239" s="6">
        <v>2105313</v>
      </c>
      <c r="C2239" s="7"/>
      <c r="D2239" s="7" t="s">
        <v>2353</v>
      </c>
    </row>
    <row r="2240" spans="1:4" ht="18" x14ac:dyDescent="0.2">
      <c r="A2240" s="6" t="str">
        <f t="shared" si="32"/>
        <v>A2105314</v>
      </c>
      <c r="B2240" s="6">
        <v>2105314</v>
      </c>
      <c r="C2240" s="7"/>
      <c r="D2240" s="7" t="s">
        <v>2354</v>
      </c>
    </row>
    <row r="2241" spans="1:4" ht="18" x14ac:dyDescent="0.2">
      <c r="A2241" s="6" t="str">
        <f t="shared" si="32"/>
        <v>A2105315</v>
      </c>
      <c r="B2241" s="6">
        <v>2105315</v>
      </c>
      <c r="C2241" s="7"/>
      <c r="D2241" s="7" t="s">
        <v>2355</v>
      </c>
    </row>
    <row r="2242" spans="1:4" ht="18" x14ac:dyDescent="0.2">
      <c r="A2242" s="6" t="str">
        <f t="shared" si="32"/>
        <v>A2105316</v>
      </c>
      <c r="B2242" s="6">
        <v>2105316</v>
      </c>
      <c r="C2242" s="7"/>
      <c r="D2242" s="7" t="s">
        <v>2356</v>
      </c>
    </row>
    <row r="2243" spans="1:4" ht="18" x14ac:dyDescent="0.2">
      <c r="A2243" s="6" t="str">
        <f t="shared" si="32"/>
        <v>A2105317</v>
      </c>
      <c r="B2243" s="6">
        <v>2105317</v>
      </c>
      <c r="C2243" s="7"/>
      <c r="D2243" s="7" t="s">
        <v>2357</v>
      </c>
    </row>
    <row r="2244" spans="1:4" ht="18" x14ac:dyDescent="0.2">
      <c r="A2244" s="6" t="str">
        <f t="shared" si="32"/>
        <v>A2105318</v>
      </c>
      <c r="B2244" s="6">
        <v>2105318</v>
      </c>
      <c r="C2244" s="7"/>
      <c r="D2244" s="7" t="s">
        <v>2358</v>
      </c>
    </row>
    <row r="2245" spans="1:4" ht="18" x14ac:dyDescent="0.2">
      <c r="A2245" s="6" t="str">
        <f t="shared" si="32"/>
        <v>A2105319</v>
      </c>
      <c r="B2245" s="6">
        <v>2105319</v>
      </c>
      <c r="C2245" s="7"/>
      <c r="D2245" s="7" t="s">
        <v>2359</v>
      </c>
    </row>
    <row r="2246" spans="1:4" ht="18" x14ac:dyDescent="0.2">
      <c r="A2246" s="6" t="str">
        <f t="shared" si="32"/>
        <v>A2105320</v>
      </c>
      <c r="B2246" s="6">
        <v>2105320</v>
      </c>
      <c r="C2246" s="7"/>
      <c r="D2246" s="7" t="s">
        <v>2360</v>
      </c>
    </row>
    <row r="2247" spans="1:4" ht="18" x14ac:dyDescent="0.2">
      <c r="A2247" s="6" t="str">
        <f t="shared" si="32"/>
        <v>A2105321</v>
      </c>
      <c r="B2247" s="6">
        <v>2105321</v>
      </c>
      <c r="C2247" s="7"/>
      <c r="D2247" s="7" t="s">
        <v>2361</v>
      </c>
    </row>
    <row r="2248" spans="1:4" ht="18" x14ac:dyDescent="0.2">
      <c r="A2248" s="6" t="str">
        <f t="shared" si="32"/>
        <v>A2105322</v>
      </c>
      <c r="B2248" s="6">
        <v>2105322</v>
      </c>
      <c r="C2248" s="7"/>
      <c r="D2248" s="7" t="s">
        <v>2362</v>
      </c>
    </row>
    <row r="2249" spans="1:4" ht="18" x14ac:dyDescent="0.2">
      <c r="A2249" s="6" t="str">
        <f t="shared" si="32"/>
        <v>A2105323</v>
      </c>
      <c r="B2249" s="6">
        <v>2105323</v>
      </c>
      <c r="C2249" s="7"/>
      <c r="D2249" s="7" t="s">
        <v>2363</v>
      </c>
    </row>
    <row r="2250" spans="1:4" ht="18" x14ac:dyDescent="0.2">
      <c r="A2250" s="6" t="str">
        <f t="shared" si="32"/>
        <v>A2105324</v>
      </c>
      <c r="B2250" s="6">
        <v>2105324</v>
      </c>
      <c r="C2250" s="7"/>
      <c r="D2250" s="7" t="s">
        <v>2364</v>
      </c>
    </row>
    <row r="2251" spans="1:4" ht="18" x14ac:dyDescent="0.2">
      <c r="A2251" s="6" t="str">
        <f t="shared" si="32"/>
        <v>A2105325</v>
      </c>
      <c r="B2251" s="6">
        <v>2105325</v>
      </c>
      <c r="C2251" s="7"/>
      <c r="D2251" s="7" t="s">
        <v>2365</v>
      </c>
    </row>
    <row r="2252" spans="1:4" ht="18" x14ac:dyDescent="0.2">
      <c r="A2252" s="6" t="str">
        <f t="shared" si="32"/>
        <v>A2105326</v>
      </c>
      <c r="B2252" s="6">
        <v>2105326</v>
      </c>
      <c r="C2252" s="7"/>
      <c r="D2252" s="7" t="s">
        <v>2366</v>
      </c>
    </row>
    <row r="2253" spans="1:4" ht="18" x14ac:dyDescent="0.2">
      <c r="A2253" s="6" t="str">
        <f t="shared" si="32"/>
        <v>A2105327</v>
      </c>
      <c r="B2253" s="6">
        <v>2105327</v>
      </c>
      <c r="C2253" s="7"/>
      <c r="D2253" s="7" t="s">
        <v>2367</v>
      </c>
    </row>
    <row r="2254" spans="1:4" ht="18" x14ac:dyDescent="0.2">
      <c r="A2254" s="6" t="str">
        <f t="shared" si="32"/>
        <v>A2105328</v>
      </c>
      <c r="B2254" s="6">
        <v>2105328</v>
      </c>
      <c r="C2254" s="7"/>
      <c r="D2254" s="7" t="s">
        <v>2368</v>
      </c>
    </row>
    <row r="2255" spans="1:4" ht="18" x14ac:dyDescent="0.2">
      <c r="A2255" s="6" t="str">
        <f t="shared" si="32"/>
        <v>A2105329</v>
      </c>
      <c r="B2255" s="6">
        <v>2105329</v>
      </c>
      <c r="C2255" s="7"/>
      <c r="D2255" s="7" t="s">
        <v>2369</v>
      </c>
    </row>
    <row r="2256" spans="1:4" ht="18" x14ac:dyDescent="0.2">
      <c r="A2256" s="6" t="str">
        <f t="shared" si="32"/>
        <v>A2105330</v>
      </c>
      <c r="B2256" s="6">
        <v>2105330</v>
      </c>
      <c r="C2256" s="7"/>
      <c r="D2256" s="7" t="s">
        <v>2370</v>
      </c>
    </row>
    <row r="2257" spans="1:4" ht="18" x14ac:dyDescent="0.2">
      <c r="A2257" s="6" t="str">
        <f t="shared" si="32"/>
        <v>A2105331</v>
      </c>
      <c r="B2257" s="6">
        <v>2105331</v>
      </c>
      <c r="C2257" s="7"/>
      <c r="D2257" s="7" t="s">
        <v>2371</v>
      </c>
    </row>
    <row r="2258" spans="1:4" ht="18" x14ac:dyDescent="0.2">
      <c r="A2258" s="6" t="str">
        <f t="shared" si="32"/>
        <v>A2105332</v>
      </c>
      <c r="B2258" s="6">
        <v>2105332</v>
      </c>
      <c r="C2258" s="7"/>
      <c r="D2258" s="7" t="s">
        <v>2372</v>
      </c>
    </row>
    <row r="2259" spans="1:4" ht="18" x14ac:dyDescent="0.2">
      <c r="A2259" s="6" t="str">
        <f t="shared" si="32"/>
        <v>A2105333</v>
      </c>
      <c r="B2259" s="6">
        <v>2105333</v>
      </c>
      <c r="C2259" s="7"/>
      <c r="D2259" s="7" t="s">
        <v>2373</v>
      </c>
    </row>
    <row r="2260" spans="1:4" ht="18" x14ac:dyDescent="0.2">
      <c r="A2260" s="6" t="str">
        <f t="shared" si="32"/>
        <v>A2105334</v>
      </c>
      <c r="B2260" s="6">
        <v>2105334</v>
      </c>
      <c r="C2260" s="7"/>
      <c r="D2260" s="7" t="s">
        <v>2374</v>
      </c>
    </row>
    <row r="2261" spans="1:4" ht="18" x14ac:dyDescent="0.2">
      <c r="A2261" s="6" t="str">
        <f t="shared" si="32"/>
        <v>A2105335</v>
      </c>
      <c r="B2261" s="6">
        <v>2105335</v>
      </c>
      <c r="C2261" s="7"/>
      <c r="D2261" s="7" t="s">
        <v>2375</v>
      </c>
    </row>
    <row r="2262" spans="1:4" ht="18" x14ac:dyDescent="0.2">
      <c r="A2262" s="6" t="str">
        <f t="shared" si="32"/>
        <v>A2105336</v>
      </c>
      <c r="B2262" s="6">
        <v>2105336</v>
      </c>
      <c r="C2262" s="7"/>
      <c r="D2262" s="7" t="s">
        <v>3359</v>
      </c>
    </row>
    <row r="2263" spans="1:4" ht="18" x14ac:dyDescent="0.2">
      <c r="A2263" s="6" t="str">
        <f t="shared" si="32"/>
        <v>A2105337</v>
      </c>
      <c r="B2263" s="6">
        <v>2105337</v>
      </c>
      <c r="C2263" s="7"/>
      <c r="D2263" s="7" t="s">
        <v>2376</v>
      </c>
    </row>
    <row r="2264" spans="1:4" ht="18" x14ac:dyDescent="0.2">
      <c r="A2264" s="6" t="str">
        <f t="shared" ref="A2264:A2327" si="33">IF(C2264="","A"&amp;B2264,"A"&amp;B2264&amp;C2264)</f>
        <v>A2105338</v>
      </c>
      <c r="B2264" s="6">
        <v>2105338</v>
      </c>
      <c r="C2264" s="7"/>
      <c r="D2264" s="7" t="s">
        <v>2377</v>
      </c>
    </row>
    <row r="2265" spans="1:4" ht="18" x14ac:dyDescent="0.2">
      <c r="A2265" s="6" t="str">
        <f t="shared" si="33"/>
        <v>A2105339</v>
      </c>
      <c r="B2265" s="6">
        <v>2105339</v>
      </c>
      <c r="C2265" s="7"/>
      <c r="D2265" s="7" t="s">
        <v>2378</v>
      </c>
    </row>
    <row r="2266" spans="1:4" ht="18" x14ac:dyDescent="0.2">
      <c r="A2266" s="6" t="str">
        <f t="shared" si="33"/>
        <v>A2105340</v>
      </c>
      <c r="B2266" s="6">
        <v>2105340</v>
      </c>
      <c r="C2266" s="7"/>
      <c r="D2266" s="7" t="s">
        <v>2379</v>
      </c>
    </row>
    <row r="2267" spans="1:4" ht="18" x14ac:dyDescent="0.2">
      <c r="A2267" s="6" t="str">
        <f t="shared" si="33"/>
        <v>A2105341</v>
      </c>
      <c r="B2267" s="6">
        <v>2105341</v>
      </c>
      <c r="C2267" s="7"/>
      <c r="D2267" s="7" t="s">
        <v>2380</v>
      </c>
    </row>
    <row r="2268" spans="1:4" ht="18" x14ac:dyDescent="0.2">
      <c r="A2268" s="6" t="str">
        <f t="shared" si="33"/>
        <v>A2105342</v>
      </c>
      <c r="B2268" s="6">
        <v>2105342</v>
      </c>
      <c r="C2268" s="7"/>
      <c r="D2268" s="7" t="s">
        <v>2381</v>
      </c>
    </row>
    <row r="2269" spans="1:4" ht="18" x14ac:dyDescent="0.2">
      <c r="A2269" s="6" t="str">
        <f t="shared" si="33"/>
        <v>A2105343</v>
      </c>
      <c r="B2269" s="6">
        <v>2105343</v>
      </c>
      <c r="C2269" s="7"/>
      <c r="D2269" s="7" t="s">
        <v>2382</v>
      </c>
    </row>
    <row r="2270" spans="1:4" ht="18" x14ac:dyDescent="0.2">
      <c r="A2270" s="6" t="str">
        <f t="shared" si="33"/>
        <v>A2105344</v>
      </c>
      <c r="B2270" s="6">
        <v>2105344</v>
      </c>
      <c r="C2270" s="7"/>
      <c r="D2270" s="7" t="s">
        <v>2383</v>
      </c>
    </row>
    <row r="2271" spans="1:4" ht="18" x14ac:dyDescent="0.2">
      <c r="A2271" s="6" t="str">
        <f t="shared" si="33"/>
        <v>A2105345</v>
      </c>
      <c r="B2271" s="6">
        <v>2105345</v>
      </c>
      <c r="C2271" s="7"/>
      <c r="D2271" s="7" t="s">
        <v>2384</v>
      </c>
    </row>
    <row r="2272" spans="1:4" ht="18" x14ac:dyDescent="0.2">
      <c r="A2272" s="6" t="str">
        <f t="shared" si="33"/>
        <v>A2105346</v>
      </c>
      <c r="B2272" s="6">
        <v>2105346</v>
      </c>
      <c r="C2272" s="7"/>
      <c r="D2272" s="7" t="s">
        <v>2385</v>
      </c>
    </row>
    <row r="2273" spans="1:4" ht="18" x14ac:dyDescent="0.2">
      <c r="A2273" s="6" t="str">
        <f t="shared" si="33"/>
        <v>A2105347</v>
      </c>
      <c r="B2273" s="6">
        <v>2105347</v>
      </c>
      <c r="C2273" s="7"/>
      <c r="D2273" s="7" t="s">
        <v>2386</v>
      </c>
    </row>
    <row r="2274" spans="1:4" ht="18" x14ac:dyDescent="0.2">
      <c r="A2274" s="6" t="str">
        <f t="shared" si="33"/>
        <v>A2105348</v>
      </c>
      <c r="B2274" s="6">
        <v>2105348</v>
      </c>
      <c r="C2274" s="7"/>
      <c r="D2274" s="7" t="s">
        <v>3360</v>
      </c>
    </row>
    <row r="2275" spans="1:4" ht="18" x14ac:dyDescent="0.2">
      <c r="A2275" s="6" t="str">
        <f t="shared" si="33"/>
        <v>A2105349</v>
      </c>
      <c r="B2275" s="6">
        <v>2105349</v>
      </c>
      <c r="C2275" s="7"/>
      <c r="D2275" s="7" t="s">
        <v>2387</v>
      </c>
    </row>
    <row r="2276" spans="1:4" ht="18" x14ac:dyDescent="0.2">
      <c r="A2276" s="6" t="str">
        <f t="shared" si="33"/>
        <v>A2105350</v>
      </c>
      <c r="B2276" s="6">
        <v>2105350</v>
      </c>
      <c r="C2276" s="7"/>
      <c r="D2276" s="7" t="s">
        <v>3361</v>
      </c>
    </row>
    <row r="2277" spans="1:4" ht="18" x14ac:dyDescent="0.2">
      <c r="A2277" s="6" t="str">
        <f t="shared" si="33"/>
        <v>A2105351</v>
      </c>
      <c r="B2277" s="6">
        <v>2105351</v>
      </c>
      <c r="C2277" s="7"/>
      <c r="D2277" s="7" t="s">
        <v>3362</v>
      </c>
    </row>
    <row r="2278" spans="1:4" ht="18" x14ac:dyDescent="0.2">
      <c r="A2278" s="6" t="str">
        <f t="shared" si="33"/>
        <v>A2105352</v>
      </c>
      <c r="B2278" s="6">
        <v>2105352</v>
      </c>
      <c r="C2278" s="7"/>
      <c r="D2278" s="7" t="s">
        <v>2388</v>
      </c>
    </row>
    <row r="2279" spans="1:4" ht="18" x14ac:dyDescent="0.2">
      <c r="A2279" s="6" t="str">
        <f t="shared" si="33"/>
        <v>A2105353</v>
      </c>
      <c r="B2279" s="6">
        <v>2105353</v>
      </c>
      <c r="C2279" s="7"/>
      <c r="D2279" s="7" t="s">
        <v>2389</v>
      </c>
    </row>
    <row r="2280" spans="1:4" ht="18" x14ac:dyDescent="0.2">
      <c r="A2280" s="6" t="str">
        <f t="shared" si="33"/>
        <v>A2105354</v>
      </c>
      <c r="B2280" s="6">
        <v>2105354</v>
      </c>
      <c r="C2280" s="7"/>
      <c r="D2280" s="7" t="s">
        <v>3363</v>
      </c>
    </row>
    <row r="2281" spans="1:4" ht="18" x14ac:dyDescent="0.2">
      <c r="A2281" s="6" t="str">
        <f t="shared" si="33"/>
        <v>A2105355</v>
      </c>
      <c r="B2281" s="6">
        <v>2105355</v>
      </c>
      <c r="C2281" s="7"/>
      <c r="D2281" s="7" t="s">
        <v>2390</v>
      </c>
    </row>
    <row r="2282" spans="1:4" ht="18" x14ac:dyDescent="0.2">
      <c r="A2282" s="6" t="str">
        <f t="shared" si="33"/>
        <v>A2105356</v>
      </c>
      <c r="B2282" s="6">
        <v>2105356</v>
      </c>
      <c r="C2282" s="7"/>
      <c r="D2282" s="7" t="s">
        <v>2391</v>
      </c>
    </row>
    <row r="2283" spans="1:4" ht="18" x14ac:dyDescent="0.2">
      <c r="A2283" s="6" t="str">
        <f t="shared" si="33"/>
        <v>A2105357</v>
      </c>
      <c r="B2283" s="6">
        <v>2105357</v>
      </c>
      <c r="C2283" s="7"/>
      <c r="D2283" s="7" t="s">
        <v>2392</v>
      </c>
    </row>
    <row r="2284" spans="1:4" ht="18" x14ac:dyDescent="0.2">
      <c r="A2284" s="6" t="str">
        <f t="shared" si="33"/>
        <v>A2105358</v>
      </c>
      <c r="B2284" s="6">
        <v>2105358</v>
      </c>
      <c r="C2284" s="7"/>
      <c r="D2284" s="7" t="s">
        <v>2393</v>
      </c>
    </row>
    <row r="2285" spans="1:4" ht="18" x14ac:dyDescent="0.2">
      <c r="A2285" s="6" t="str">
        <f t="shared" si="33"/>
        <v>A2105359</v>
      </c>
      <c r="B2285" s="6">
        <v>2105359</v>
      </c>
      <c r="C2285" s="7"/>
      <c r="D2285" s="7" t="s">
        <v>2394</v>
      </c>
    </row>
    <row r="2286" spans="1:4" ht="18" x14ac:dyDescent="0.2">
      <c r="A2286" s="6" t="str">
        <f t="shared" si="33"/>
        <v>A2105360</v>
      </c>
      <c r="B2286" s="6">
        <v>2105360</v>
      </c>
      <c r="C2286" s="7"/>
      <c r="D2286" s="7" t="s">
        <v>2395</v>
      </c>
    </row>
    <row r="2287" spans="1:4" ht="18" x14ac:dyDescent="0.2">
      <c r="A2287" s="6" t="str">
        <f t="shared" si="33"/>
        <v>A2105361</v>
      </c>
      <c r="B2287" s="6">
        <v>2105361</v>
      </c>
      <c r="C2287" s="7"/>
      <c r="D2287" s="7" t="s">
        <v>2396</v>
      </c>
    </row>
    <row r="2288" spans="1:4" ht="18" x14ac:dyDescent="0.2">
      <c r="A2288" s="6" t="str">
        <f t="shared" si="33"/>
        <v>A2105362</v>
      </c>
      <c r="B2288" s="6">
        <v>2105362</v>
      </c>
      <c r="C2288" s="7"/>
      <c r="D2288" s="7" t="s">
        <v>2397</v>
      </c>
    </row>
    <row r="2289" spans="1:4" ht="18" x14ac:dyDescent="0.2">
      <c r="A2289" s="6" t="str">
        <f t="shared" si="33"/>
        <v>A2105363</v>
      </c>
      <c r="B2289" s="6">
        <v>2105363</v>
      </c>
      <c r="C2289" s="7"/>
      <c r="D2289" s="7" t="s">
        <v>2398</v>
      </c>
    </row>
    <row r="2290" spans="1:4" ht="18" x14ac:dyDescent="0.2">
      <c r="A2290" s="6" t="str">
        <f t="shared" si="33"/>
        <v>A2105364</v>
      </c>
      <c r="B2290" s="6">
        <v>2105364</v>
      </c>
      <c r="C2290" s="7"/>
      <c r="D2290" s="7" t="s">
        <v>2399</v>
      </c>
    </row>
    <row r="2291" spans="1:4" ht="18" x14ac:dyDescent="0.2">
      <c r="A2291" s="6" t="str">
        <f t="shared" si="33"/>
        <v>A2105365</v>
      </c>
      <c r="B2291" s="6">
        <v>2105365</v>
      </c>
      <c r="C2291" s="7"/>
      <c r="D2291" s="7" t="s">
        <v>2400</v>
      </c>
    </row>
    <row r="2292" spans="1:4" ht="18" x14ac:dyDescent="0.2">
      <c r="A2292" s="6" t="str">
        <f t="shared" si="33"/>
        <v>A2105366</v>
      </c>
      <c r="B2292" s="6">
        <v>2105366</v>
      </c>
      <c r="C2292" s="7"/>
      <c r="D2292" s="7" t="s">
        <v>2401</v>
      </c>
    </row>
    <row r="2293" spans="1:4" ht="18" x14ac:dyDescent="0.2">
      <c r="A2293" s="6" t="str">
        <f t="shared" si="33"/>
        <v>A2105367</v>
      </c>
      <c r="B2293" s="6">
        <v>2105367</v>
      </c>
      <c r="C2293" s="7"/>
      <c r="D2293" s="7" t="s">
        <v>2402</v>
      </c>
    </row>
    <row r="2294" spans="1:4" ht="18" x14ac:dyDescent="0.2">
      <c r="A2294" s="6" t="str">
        <f t="shared" si="33"/>
        <v>A2105368</v>
      </c>
      <c r="B2294" s="6">
        <v>2105368</v>
      </c>
      <c r="C2294" s="7"/>
      <c r="D2294" s="7" t="s">
        <v>2403</v>
      </c>
    </row>
    <row r="2295" spans="1:4" ht="18" x14ac:dyDescent="0.2">
      <c r="A2295" s="6" t="str">
        <f t="shared" si="33"/>
        <v>A2105369</v>
      </c>
      <c r="B2295" s="6">
        <v>2105369</v>
      </c>
      <c r="C2295" s="7"/>
      <c r="D2295" s="7" t="s">
        <v>2404</v>
      </c>
    </row>
    <row r="2296" spans="1:4" ht="18" x14ac:dyDescent="0.2">
      <c r="A2296" s="6" t="str">
        <f t="shared" si="33"/>
        <v>A2105370</v>
      </c>
      <c r="B2296" s="6">
        <v>2105370</v>
      </c>
      <c r="C2296" s="7"/>
      <c r="D2296" s="7" t="s">
        <v>2405</v>
      </c>
    </row>
    <row r="2297" spans="1:4" ht="18" x14ac:dyDescent="0.2">
      <c r="A2297" s="6" t="str">
        <f t="shared" si="33"/>
        <v>A2105371</v>
      </c>
      <c r="B2297" s="6">
        <v>2105371</v>
      </c>
      <c r="C2297" s="7"/>
      <c r="D2297" s="7" t="s">
        <v>2406</v>
      </c>
    </row>
    <row r="2298" spans="1:4" ht="18" x14ac:dyDescent="0.2">
      <c r="A2298" s="6" t="str">
        <f t="shared" si="33"/>
        <v>A2105372</v>
      </c>
      <c r="B2298" s="6">
        <v>2105372</v>
      </c>
      <c r="C2298" s="7"/>
      <c r="D2298" s="7" t="s">
        <v>2407</v>
      </c>
    </row>
    <row r="2299" spans="1:4" ht="18" x14ac:dyDescent="0.2">
      <c r="A2299" s="6" t="str">
        <f t="shared" si="33"/>
        <v>A2105373</v>
      </c>
      <c r="B2299" s="6">
        <v>2105373</v>
      </c>
      <c r="C2299" s="7"/>
      <c r="D2299" s="7" t="s">
        <v>2408</v>
      </c>
    </row>
    <row r="2300" spans="1:4" ht="18" x14ac:dyDescent="0.2">
      <c r="A2300" s="6" t="str">
        <f t="shared" si="33"/>
        <v>A2105374</v>
      </c>
      <c r="B2300" s="6">
        <v>2105374</v>
      </c>
      <c r="C2300" s="7"/>
      <c r="D2300" s="7" t="s">
        <v>2409</v>
      </c>
    </row>
    <row r="2301" spans="1:4" ht="18" x14ac:dyDescent="0.2">
      <c r="A2301" s="6" t="str">
        <f t="shared" si="33"/>
        <v>A2105375</v>
      </c>
      <c r="B2301" s="6">
        <v>2105375</v>
      </c>
      <c r="C2301" s="7"/>
      <c r="D2301" s="7" t="s">
        <v>2410</v>
      </c>
    </row>
    <row r="2302" spans="1:4" ht="18" x14ac:dyDescent="0.2">
      <c r="A2302" s="6" t="str">
        <f t="shared" si="33"/>
        <v>A2105376</v>
      </c>
      <c r="B2302" s="6">
        <v>2105376</v>
      </c>
      <c r="C2302" s="7"/>
      <c r="D2302" s="7" t="s">
        <v>2411</v>
      </c>
    </row>
    <row r="2303" spans="1:4" ht="18" x14ac:dyDescent="0.2">
      <c r="A2303" s="6" t="str">
        <f t="shared" si="33"/>
        <v>A2105377</v>
      </c>
      <c r="B2303" s="6">
        <v>2105377</v>
      </c>
      <c r="C2303" s="7"/>
      <c r="D2303" s="7" t="s">
        <v>2412</v>
      </c>
    </row>
    <row r="2304" spans="1:4" ht="18" x14ac:dyDescent="0.2">
      <c r="A2304" s="6" t="str">
        <f t="shared" si="33"/>
        <v>A2105378</v>
      </c>
      <c r="B2304" s="6">
        <v>2105378</v>
      </c>
      <c r="C2304" s="7"/>
      <c r="D2304" s="7" t="s">
        <v>2413</v>
      </c>
    </row>
    <row r="2305" spans="1:4" ht="18" x14ac:dyDescent="0.2">
      <c r="A2305" s="6" t="str">
        <f t="shared" si="33"/>
        <v>A2105379</v>
      </c>
      <c r="B2305" s="6">
        <v>2105379</v>
      </c>
      <c r="C2305" s="7"/>
      <c r="D2305" s="7" t="s">
        <v>2414</v>
      </c>
    </row>
    <row r="2306" spans="1:4" ht="18" x14ac:dyDescent="0.2">
      <c r="A2306" s="6" t="str">
        <f t="shared" si="33"/>
        <v>A2105380</v>
      </c>
      <c r="B2306" s="6">
        <v>2105380</v>
      </c>
      <c r="C2306" s="7"/>
      <c r="D2306" s="7" t="s">
        <v>2415</v>
      </c>
    </row>
    <row r="2307" spans="1:4" ht="18" x14ac:dyDescent="0.2">
      <c r="A2307" s="6" t="str">
        <f t="shared" si="33"/>
        <v>A2105381</v>
      </c>
      <c r="B2307" s="6">
        <v>2105381</v>
      </c>
      <c r="C2307" s="7"/>
      <c r="D2307" s="7" t="s">
        <v>2416</v>
      </c>
    </row>
    <row r="2308" spans="1:4" ht="18" x14ac:dyDescent="0.2">
      <c r="A2308" s="6" t="str">
        <f t="shared" si="33"/>
        <v>A2105382</v>
      </c>
      <c r="B2308" s="6">
        <v>2105382</v>
      </c>
      <c r="C2308" s="7"/>
      <c r="D2308" s="7" t="s">
        <v>2417</v>
      </c>
    </row>
    <row r="2309" spans="1:4" ht="18" x14ac:dyDescent="0.2">
      <c r="A2309" s="6" t="str">
        <f t="shared" si="33"/>
        <v>A2105383</v>
      </c>
      <c r="B2309" s="6">
        <v>2105383</v>
      </c>
      <c r="C2309" s="7"/>
      <c r="D2309" s="7" t="s">
        <v>2418</v>
      </c>
    </row>
    <row r="2310" spans="1:4" ht="18" x14ac:dyDescent="0.2">
      <c r="A2310" s="6" t="str">
        <f t="shared" si="33"/>
        <v>A2105384</v>
      </c>
      <c r="B2310" s="6">
        <v>2105384</v>
      </c>
      <c r="C2310" s="7"/>
      <c r="D2310" s="7" t="s">
        <v>2419</v>
      </c>
    </row>
    <row r="2311" spans="1:4" ht="18" x14ac:dyDescent="0.2">
      <c r="A2311" s="6" t="str">
        <f t="shared" si="33"/>
        <v>A2105385</v>
      </c>
      <c r="B2311" s="6">
        <v>2105385</v>
      </c>
      <c r="C2311" s="7"/>
      <c r="D2311" s="7" t="s">
        <v>2420</v>
      </c>
    </row>
    <row r="2312" spans="1:4" ht="18" x14ac:dyDescent="0.2">
      <c r="A2312" s="6" t="str">
        <f t="shared" si="33"/>
        <v>A2105386</v>
      </c>
      <c r="B2312" s="6">
        <v>2105386</v>
      </c>
      <c r="C2312" s="7"/>
      <c r="D2312" s="7" t="s">
        <v>2421</v>
      </c>
    </row>
    <row r="2313" spans="1:4" ht="18" x14ac:dyDescent="0.2">
      <c r="A2313" s="6" t="str">
        <f t="shared" si="33"/>
        <v>A2105387</v>
      </c>
      <c r="B2313" s="6">
        <v>2105387</v>
      </c>
      <c r="C2313" s="7"/>
      <c r="D2313" s="7" t="s">
        <v>2422</v>
      </c>
    </row>
    <row r="2314" spans="1:4" ht="18" x14ac:dyDescent="0.2">
      <c r="A2314" s="6" t="str">
        <f t="shared" si="33"/>
        <v>A2105388</v>
      </c>
      <c r="B2314" s="6">
        <v>2105388</v>
      </c>
      <c r="C2314" s="7"/>
      <c r="D2314" s="7" t="s">
        <v>2423</v>
      </c>
    </row>
    <row r="2315" spans="1:4" ht="18" x14ac:dyDescent="0.2">
      <c r="A2315" s="6" t="str">
        <f t="shared" si="33"/>
        <v>A2105389</v>
      </c>
      <c r="B2315" s="6">
        <v>2105389</v>
      </c>
      <c r="C2315" s="7"/>
      <c r="D2315" s="7" t="s">
        <v>2424</v>
      </c>
    </row>
    <row r="2316" spans="1:4" ht="18" x14ac:dyDescent="0.2">
      <c r="A2316" s="6" t="str">
        <f t="shared" si="33"/>
        <v>A2105390</v>
      </c>
      <c r="B2316" s="6">
        <v>2105390</v>
      </c>
      <c r="C2316" s="7"/>
      <c r="D2316" s="7" t="s">
        <v>2425</v>
      </c>
    </row>
    <row r="2317" spans="1:4" ht="18" x14ac:dyDescent="0.2">
      <c r="A2317" s="6" t="str">
        <f t="shared" si="33"/>
        <v>A2105391</v>
      </c>
      <c r="B2317" s="6">
        <v>2105391</v>
      </c>
      <c r="C2317" s="7"/>
      <c r="D2317" s="7" t="s">
        <v>2426</v>
      </c>
    </row>
    <row r="2318" spans="1:4" ht="18" x14ac:dyDescent="0.2">
      <c r="A2318" s="6" t="str">
        <f t="shared" si="33"/>
        <v>A2105392</v>
      </c>
      <c r="B2318" s="6">
        <v>2105392</v>
      </c>
      <c r="C2318" s="7"/>
      <c r="D2318" s="7" t="s">
        <v>2427</v>
      </c>
    </row>
    <row r="2319" spans="1:4" ht="18" x14ac:dyDescent="0.2">
      <c r="A2319" s="6" t="str">
        <f t="shared" si="33"/>
        <v>A2105393</v>
      </c>
      <c r="B2319" s="6">
        <v>2105393</v>
      </c>
      <c r="C2319" s="7"/>
      <c r="D2319" s="7" t="s">
        <v>2428</v>
      </c>
    </row>
    <row r="2320" spans="1:4" ht="18" x14ac:dyDescent="0.2">
      <c r="A2320" s="6" t="str">
        <f t="shared" si="33"/>
        <v>A2105395</v>
      </c>
      <c r="B2320" s="6">
        <v>2105395</v>
      </c>
      <c r="C2320" s="7"/>
      <c r="D2320" s="7" t="s">
        <v>2429</v>
      </c>
    </row>
    <row r="2321" spans="1:4" ht="18" x14ac:dyDescent="0.2">
      <c r="A2321" s="6" t="str">
        <f t="shared" si="33"/>
        <v>A2105396</v>
      </c>
      <c r="B2321" s="6">
        <v>2105396</v>
      </c>
      <c r="C2321" s="7"/>
      <c r="D2321" s="7" t="s">
        <v>2430</v>
      </c>
    </row>
    <row r="2322" spans="1:4" ht="18" x14ac:dyDescent="0.2">
      <c r="A2322" s="6" t="str">
        <f t="shared" si="33"/>
        <v>A2105397</v>
      </c>
      <c r="B2322" s="6">
        <v>2105397</v>
      </c>
      <c r="C2322" s="7"/>
      <c r="D2322" s="7" t="s">
        <v>2431</v>
      </c>
    </row>
    <row r="2323" spans="1:4" ht="18" x14ac:dyDescent="0.2">
      <c r="A2323" s="6" t="str">
        <f t="shared" si="33"/>
        <v>A2105398</v>
      </c>
      <c r="B2323" s="6">
        <v>2105398</v>
      </c>
      <c r="C2323" s="7"/>
      <c r="D2323" s="7" t="s">
        <v>2432</v>
      </c>
    </row>
    <row r="2324" spans="1:4" ht="18" x14ac:dyDescent="0.2">
      <c r="A2324" s="6" t="str">
        <f t="shared" si="33"/>
        <v>A2105399</v>
      </c>
      <c r="B2324" s="6">
        <v>2105399</v>
      </c>
      <c r="C2324" s="7"/>
      <c r="D2324" s="7" t="s">
        <v>2433</v>
      </c>
    </row>
    <row r="2325" spans="1:4" ht="18" x14ac:dyDescent="0.2">
      <c r="A2325" s="6" t="str">
        <f t="shared" si="33"/>
        <v>A2105400</v>
      </c>
      <c r="B2325" s="6">
        <v>2105400</v>
      </c>
      <c r="C2325" s="7"/>
      <c r="D2325" s="7" t="s">
        <v>2434</v>
      </c>
    </row>
    <row r="2326" spans="1:4" ht="18" x14ac:dyDescent="0.2">
      <c r="A2326" s="6" t="str">
        <f t="shared" si="33"/>
        <v>A2105401</v>
      </c>
      <c r="B2326" s="6">
        <v>2105401</v>
      </c>
      <c r="C2326" s="7"/>
      <c r="D2326" s="7" t="s">
        <v>2435</v>
      </c>
    </row>
    <row r="2327" spans="1:4" ht="18" x14ac:dyDescent="0.2">
      <c r="A2327" s="6" t="str">
        <f t="shared" si="33"/>
        <v>A2105402</v>
      </c>
      <c r="B2327" s="6">
        <v>2105402</v>
      </c>
      <c r="C2327" s="7"/>
      <c r="D2327" s="7" t="s">
        <v>2436</v>
      </c>
    </row>
    <row r="2328" spans="1:4" ht="18" x14ac:dyDescent="0.2">
      <c r="A2328" s="6" t="str">
        <f t="shared" ref="A2328:A2391" si="34">IF(C2328="","A"&amp;B2328,"A"&amp;B2328&amp;C2328)</f>
        <v>A2105403</v>
      </c>
      <c r="B2328" s="6">
        <v>2105403</v>
      </c>
      <c r="C2328" s="7"/>
      <c r="D2328" s="7" t="s">
        <v>2437</v>
      </c>
    </row>
    <row r="2329" spans="1:4" ht="18" x14ac:dyDescent="0.2">
      <c r="A2329" s="6" t="str">
        <f t="shared" si="34"/>
        <v>A2105404</v>
      </c>
      <c r="B2329" s="6">
        <v>2105404</v>
      </c>
      <c r="C2329" s="7"/>
      <c r="D2329" s="7" t="s">
        <v>2438</v>
      </c>
    </row>
    <row r="2330" spans="1:4" ht="18" x14ac:dyDescent="0.2">
      <c r="A2330" s="6" t="str">
        <f t="shared" si="34"/>
        <v>A2105405</v>
      </c>
      <c r="B2330" s="6">
        <v>2105405</v>
      </c>
      <c r="C2330" s="7"/>
      <c r="D2330" s="7" t="s">
        <v>2439</v>
      </c>
    </row>
    <row r="2331" spans="1:4" ht="18" x14ac:dyDescent="0.2">
      <c r="A2331" s="6" t="str">
        <f t="shared" si="34"/>
        <v>A2105406</v>
      </c>
      <c r="B2331" s="6">
        <v>2105406</v>
      </c>
      <c r="C2331" s="7"/>
      <c r="D2331" s="7" t="s">
        <v>2440</v>
      </c>
    </row>
    <row r="2332" spans="1:4" ht="18" x14ac:dyDescent="0.2">
      <c r="A2332" s="6" t="str">
        <f t="shared" si="34"/>
        <v>A2105407</v>
      </c>
      <c r="B2332" s="6">
        <v>2105407</v>
      </c>
      <c r="C2332" s="7"/>
      <c r="D2332" s="7" t="s">
        <v>2441</v>
      </c>
    </row>
    <row r="2333" spans="1:4" ht="18" x14ac:dyDescent="0.2">
      <c r="A2333" s="6" t="str">
        <f t="shared" si="34"/>
        <v>A2105408</v>
      </c>
      <c r="B2333" s="6">
        <v>2105408</v>
      </c>
      <c r="C2333" s="7"/>
      <c r="D2333" s="7" t="s">
        <v>2442</v>
      </c>
    </row>
    <row r="2334" spans="1:4" ht="18" x14ac:dyDescent="0.2">
      <c r="A2334" s="6" t="str">
        <f t="shared" si="34"/>
        <v>A2105409</v>
      </c>
      <c r="B2334" s="6">
        <v>2105409</v>
      </c>
      <c r="C2334" s="7"/>
      <c r="D2334" s="7" t="s">
        <v>2443</v>
      </c>
    </row>
    <row r="2335" spans="1:4" ht="18" x14ac:dyDescent="0.2">
      <c r="A2335" s="6" t="str">
        <f t="shared" si="34"/>
        <v>A2105410</v>
      </c>
      <c r="B2335" s="6">
        <v>2105410</v>
      </c>
      <c r="C2335" s="7"/>
      <c r="D2335" s="7" t="s">
        <v>2444</v>
      </c>
    </row>
    <row r="2336" spans="1:4" ht="18" x14ac:dyDescent="0.2">
      <c r="A2336" s="6" t="str">
        <f t="shared" si="34"/>
        <v>A2105411</v>
      </c>
      <c r="B2336" s="6">
        <v>2105411</v>
      </c>
      <c r="C2336" s="7"/>
      <c r="D2336" s="7" t="s">
        <v>2445</v>
      </c>
    </row>
    <row r="2337" spans="1:4" ht="18" x14ac:dyDescent="0.2">
      <c r="A2337" s="6" t="str">
        <f t="shared" si="34"/>
        <v>A2105412</v>
      </c>
      <c r="B2337" s="6">
        <v>2105412</v>
      </c>
      <c r="C2337" s="7"/>
      <c r="D2337" s="7" t="s">
        <v>2446</v>
      </c>
    </row>
    <row r="2338" spans="1:4" ht="18" x14ac:dyDescent="0.2">
      <c r="A2338" s="6" t="str">
        <f t="shared" si="34"/>
        <v>A2105413</v>
      </c>
      <c r="B2338" s="8">
        <v>2105413</v>
      </c>
      <c r="C2338" s="7"/>
      <c r="D2338" s="7" t="s">
        <v>2447</v>
      </c>
    </row>
    <row r="2339" spans="1:4" ht="18" x14ac:dyDescent="0.2">
      <c r="A2339" s="6" t="str">
        <f t="shared" si="34"/>
        <v>A2105414</v>
      </c>
      <c r="B2339" s="6">
        <v>2105414</v>
      </c>
      <c r="C2339" s="7"/>
      <c r="D2339" s="7" t="s">
        <v>2448</v>
      </c>
    </row>
    <row r="2340" spans="1:4" ht="18" x14ac:dyDescent="0.2">
      <c r="A2340" s="6" t="str">
        <f t="shared" si="34"/>
        <v>A2105415</v>
      </c>
      <c r="B2340" s="6">
        <v>2105415</v>
      </c>
      <c r="C2340" s="7"/>
      <c r="D2340" s="7" t="s">
        <v>2449</v>
      </c>
    </row>
    <row r="2341" spans="1:4" ht="18" x14ac:dyDescent="0.2">
      <c r="A2341" s="6" t="str">
        <f t="shared" si="34"/>
        <v>A2105416</v>
      </c>
      <c r="B2341" s="6">
        <v>2105416</v>
      </c>
      <c r="C2341" s="7"/>
      <c r="D2341" s="7" t="s">
        <v>2450</v>
      </c>
    </row>
    <row r="2342" spans="1:4" ht="18" x14ac:dyDescent="0.2">
      <c r="A2342" s="6" t="str">
        <f t="shared" si="34"/>
        <v>A2105417</v>
      </c>
      <c r="B2342" s="6">
        <v>2105417</v>
      </c>
      <c r="C2342" s="7"/>
      <c r="D2342" s="7" t="s">
        <v>2451</v>
      </c>
    </row>
    <row r="2343" spans="1:4" ht="18" x14ac:dyDescent="0.2">
      <c r="A2343" s="6" t="str">
        <f t="shared" si="34"/>
        <v>A2105418</v>
      </c>
      <c r="B2343" s="6">
        <v>2105418</v>
      </c>
      <c r="C2343" s="7"/>
      <c r="D2343" s="7" t="s">
        <v>2452</v>
      </c>
    </row>
    <row r="2344" spans="1:4" ht="18" x14ac:dyDescent="0.2">
      <c r="A2344" s="6" t="str">
        <f t="shared" si="34"/>
        <v>A2105419</v>
      </c>
      <c r="B2344" s="6">
        <v>2105419</v>
      </c>
      <c r="C2344" s="7"/>
      <c r="D2344" s="7" t="s">
        <v>2453</v>
      </c>
    </row>
    <row r="2345" spans="1:4" ht="18" x14ac:dyDescent="0.2">
      <c r="A2345" s="6" t="str">
        <f t="shared" si="34"/>
        <v>A2105420</v>
      </c>
      <c r="B2345" s="6">
        <v>2105420</v>
      </c>
      <c r="C2345" s="7"/>
      <c r="D2345" s="7" t="s">
        <v>3364</v>
      </c>
    </row>
    <row r="2346" spans="1:4" ht="18" x14ac:dyDescent="0.2">
      <c r="A2346" s="6" t="str">
        <f t="shared" si="34"/>
        <v>A2105421</v>
      </c>
      <c r="B2346" s="6">
        <v>2105421</v>
      </c>
      <c r="C2346" s="7"/>
      <c r="D2346" s="7" t="s">
        <v>2454</v>
      </c>
    </row>
    <row r="2347" spans="1:4" ht="18" x14ac:dyDescent="0.2">
      <c r="A2347" s="6" t="str">
        <f t="shared" si="34"/>
        <v>A2105422</v>
      </c>
      <c r="B2347" s="6">
        <v>2105422</v>
      </c>
      <c r="C2347" s="7"/>
      <c r="D2347" s="7" t="s">
        <v>2455</v>
      </c>
    </row>
    <row r="2348" spans="1:4" ht="18" x14ac:dyDescent="0.2">
      <c r="A2348" s="6" t="str">
        <f t="shared" si="34"/>
        <v>A2105423</v>
      </c>
      <c r="B2348" s="6">
        <v>2105423</v>
      </c>
      <c r="C2348" s="7"/>
      <c r="D2348" s="7" t="s">
        <v>2456</v>
      </c>
    </row>
    <row r="2349" spans="1:4" ht="18" x14ac:dyDescent="0.2">
      <c r="A2349" s="6" t="str">
        <f t="shared" si="34"/>
        <v>A2105424</v>
      </c>
      <c r="B2349" s="6">
        <v>2105424</v>
      </c>
      <c r="C2349" s="7"/>
      <c r="D2349" s="7" t="s">
        <v>2457</v>
      </c>
    </row>
    <row r="2350" spans="1:4" ht="18" x14ac:dyDescent="0.2">
      <c r="A2350" s="6" t="str">
        <f t="shared" si="34"/>
        <v>A2105425</v>
      </c>
      <c r="B2350" s="6">
        <v>2105425</v>
      </c>
      <c r="C2350" s="7"/>
      <c r="D2350" s="7" t="s">
        <v>2458</v>
      </c>
    </row>
    <row r="2351" spans="1:4" ht="18" x14ac:dyDescent="0.2">
      <c r="A2351" s="6" t="str">
        <f t="shared" si="34"/>
        <v>A2105426</v>
      </c>
      <c r="B2351" s="6">
        <v>2105426</v>
      </c>
      <c r="C2351" s="7"/>
      <c r="D2351" s="7" t="s">
        <v>2459</v>
      </c>
    </row>
    <row r="2352" spans="1:4" ht="18" x14ac:dyDescent="0.2">
      <c r="A2352" s="6" t="str">
        <f t="shared" si="34"/>
        <v>A2105427</v>
      </c>
      <c r="B2352" s="6">
        <v>2105427</v>
      </c>
      <c r="C2352" s="7"/>
      <c r="D2352" s="7" t="s">
        <v>2460</v>
      </c>
    </row>
    <row r="2353" spans="1:4" ht="18" x14ac:dyDescent="0.2">
      <c r="A2353" s="6" t="str">
        <f t="shared" si="34"/>
        <v>A2105428</v>
      </c>
      <c r="B2353" s="6">
        <v>2105428</v>
      </c>
      <c r="C2353" s="7"/>
      <c r="D2353" s="7" t="s">
        <v>2461</v>
      </c>
    </row>
    <row r="2354" spans="1:4" ht="18" x14ac:dyDescent="0.2">
      <c r="A2354" s="6" t="str">
        <f t="shared" si="34"/>
        <v>A2105429</v>
      </c>
      <c r="B2354" s="6">
        <v>2105429</v>
      </c>
      <c r="C2354" s="7"/>
      <c r="D2354" s="7" t="s">
        <v>2462</v>
      </c>
    </row>
    <row r="2355" spans="1:4" ht="18" x14ac:dyDescent="0.2">
      <c r="A2355" s="6" t="str">
        <f t="shared" si="34"/>
        <v>A2105430</v>
      </c>
      <c r="B2355" s="6">
        <v>2105430</v>
      </c>
      <c r="C2355" s="7"/>
      <c r="D2355" s="7" t="s">
        <v>2463</v>
      </c>
    </row>
    <row r="2356" spans="1:4" ht="18" x14ac:dyDescent="0.2">
      <c r="A2356" s="6" t="str">
        <f t="shared" si="34"/>
        <v>A2105431</v>
      </c>
      <c r="B2356" s="6">
        <v>2105431</v>
      </c>
      <c r="C2356" s="7"/>
      <c r="D2356" s="7" t="s">
        <v>2464</v>
      </c>
    </row>
    <row r="2357" spans="1:4" ht="18" x14ac:dyDescent="0.2">
      <c r="A2357" s="6" t="str">
        <f t="shared" si="34"/>
        <v>A2105432</v>
      </c>
      <c r="B2357" s="6">
        <v>2105432</v>
      </c>
      <c r="C2357" s="7"/>
      <c r="D2357" s="7" t="s">
        <v>2465</v>
      </c>
    </row>
    <row r="2358" spans="1:4" ht="18" x14ac:dyDescent="0.2">
      <c r="A2358" s="6" t="str">
        <f t="shared" si="34"/>
        <v>A2105433</v>
      </c>
      <c r="B2358" s="6">
        <v>2105433</v>
      </c>
      <c r="C2358" s="7"/>
      <c r="D2358" s="7" t="s">
        <v>2466</v>
      </c>
    </row>
    <row r="2359" spans="1:4" ht="18" x14ac:dyDescent="0.2">
      <c r="A2359" s="6" t="str">
        <f t="shared" si="34"/>
        <v>A2105434</v>
      </c>
      <c r="B2359" s="6">
        <v>2105434</v>
      </c>
      <c r="C2359" s="7"/>
      <c r="D2359" s="7" t="s">
        <v>2467</v>
      </c>
    </row>
    <row r="2360" spans="1:4" ht="18" x14ac:dyDescent="0.2">
      <c r="A2360" s="6" t="str">
        <f t="shared" si="34"/>
        <v>A2105435</v>
      </c>
      <c r="B2360" s="6">
        <v>2105435</v>
      </c>
      <c r="C2360" s="7"/>
      <c r="D2360" s="7" t="s">
        <v>2468</v>
      </c>
    </row>
    <row r="2361" spans="1:4" ht="18" x14ac:dyDescent="0.2">
      <c r="A2361" s="6" t="str">
        <f t="shared" si="34"/>
        <v>A2105436</v>
      </c>
      <c r="B2361" s="6">
        <v>2105436</v>
      </c>
      <c r="C2361" s="7"/>
      <c r="D2361" s="7" t="s">
        <v>2469</v>
      </c>
    </row>
    <row r="2362" spans="1:4" ht="18" x14ac:dyDescent="0.2">
      <c r="A2362" s="6" t="str">
        <f t="shared" si="34"/>
        <v>A2105437</v>
      </c>
      <c r="B2362" s="6">
        <v>2105437</v>
      </c>
      <c r="C2362" s="7"/>
      <c r="D2362" s="7" t="s">
        <v>2470</v>
      </c>
    </row>
    <row r="2363" spans="1:4" ht="18" x14ac:dyDescent="0.2">
      <c r="A2363" s="6" t="str">
        <f t="shared" si="34"/>
        <v>A2105438</v>
      </c>
      <c r="B2363" s="6">
        <v>2105438</v>
      </c>
      <c r="C2363" s="7"/>
      <c r="D2363" s="7" t="s">
        <v>2471</v>
      </c>
    </row>
    <row r="2364" spans="1:4" ht="18" x14ac:dyDescent="0.2">
      <c r="A2364" s="6" t="str">
        <f t="shared" si="34"/>
        <v>A2105439</v>
      </c>
      <c r="B2364" s="6">
        <v>2105439</v>
      </c>
      <c r="C2364" s="7"/>
      <c r="D2364" s="7" t="s">
        <v>2472</v>
      </c>
    </row>
    <row r="2365" spans="1:4" ht="18" x14ac:dyDescent="0.2">
      <c r="A2365" s="6" t="str">
        <f t="shared" si="34"/>
        <v>A2105440</v>
      </c>
      <c r="B2365" s="6">
        <v>2105440</v>
      </c>
      <c r="C2365" s="7"/>
      <c r="D2365" s="7" t="s">
        <v>2473</v>
      </c>
    </row>
    <row r="2366" spans="1:4" ht="18" x14ac:dyDescent="0.2">
      <c r="A2366" s="6" t="str">
        <f t="shared" si="34"/>
        <v>A2105441</v>
      </c>
      <c r="B2366" s="6">
        <v>2105441</v>
      </c>
      <c r="C2366" s="7"/>
      <c r="D2366" s="7" t="s">
        <v>2474</v>
      </c>
    </row>
    <row r="2367" spans="1:4" ht="18" x14ac:dyDescent="0.2">
      <c r="A2367" s="6" t="str">
        <f t="shared" si="34"/>
        <v>A2105442</v>
      </c>
      <c r="B2367" s="6">
        <v>2105442</v>
      </c>
      <c r="C2367" s="7"/>
      <c r="D2367" s="7" t="s">
        <v>2475</v>
      </c>
    </row>
    <row r="2368" spans="1:4" ht="18" x14ac:dyDescent="0.2">
      <c r="A2368" s="6" t="str">
        <f t="shared" si="34"/>
        <v>A2105443</v>
      </c>
      <c r="B2368" s="6">
        <v>2105443</v>
      </c>
      <c r="C2368" s="7"/>
      <c r="D2368" s="7" t="s">
        <v>2476</v>
      </c>
    </row>
    <row r="2369" spans="1:4" ht="18" x14ac:dyDescent="0.2">
      <c r="A2369" s="6" t="str">
        <f t="shared" si="34"/>
        <v>A2105444</v>
      </c>
      <c r="B2369" s="6">
        <v>2105444</v>
      </c>
      <c r="C2369" s="7"/>
      <c r="D2369" s="7" t="s">
        <v>2477</v>
      </c>
    </row>
    <row r="2370" spans="1:4" ht="18" x14ac:dyDescent="0.2">
      <c r="A2370" s="6" t="str">
        <f t="shared" si="34"/>
        <v>A2105445</v>
      </c>
      <c r="B2370" s="6">
        <v>2105445</v>
      </c>
      <c r="C2370" s="7"/>
      <c r="D2370" s="7" t="s">
        <v>2478</v>
      </c>
    </row>
    <row r="2371" spans="1:4" ht="18" x14ac:dyDescent="0.2">
      <c r="A2371" s="6" t="str">
        <f t="shared" si="34"/>
        <v>A2105446</v>
      </c>
      <c r="B2371" s="6">
        <v>2105446</v>
      </c>
      <c r="C2371" s="7"/>
      <c r="D2371" s="7" t="s">
        <v>2479</v>
      </c>
    </row>
    <row r="2372" spans="1:4" ht="18" x14ac:dyDescent="0.2">
      <c r="A2372" s="6" t="str">
        <f t="shared" si="34"/>
        <v>A2105447</v>
      </c>
      <c r="B2372" s="6">
        <v>2105447</v>
      </c>
      <c r="C2372" s="7"/>
      <c r="D2372" s="7" t="s">
        <v>2480</v>
      </c>
    </row>
    <row r="2373" spans="1:4" ht="18" x14ac:dyDescent="0.2">
      <c r="A2373" s="6" t="str">
        <f t="shared" si="34"/>
        <v>A2105448</v>
      </c>
      <c r="B2373" s="6">
        <v>2105448</v>
      </c>
      <c r="C2373" s="7"/>
      <c r="D2373" s="7" t="s">
        <v>2481</v>
      </c>
    </row>
    <row r="2374" spans="1:4" ht="18" x14ac:dyDescent="0.2">
      <c r="A2374" s="6" t="str">
        <f t="shared" si="34"/>
        <v>A2105449</v>
      </c>
      <c r="B2374" s="6">
        <v>2105449</v>
      </c>
      <c r="C2374" s="7"/>
      <c r="D2374" s="7" t="s">
        <v>2482</v>
      </c>
    </row>
    <row r="2375" spans="1:4" ht="18" x14ac:dyDescent="0.2">
      <c r="A2375" s="6" t="str">
        <f t="shared" si="34"/>
        <v>A2105450</v>
      </c>
      <c r="B2375" s="6">
        <v>2105450</v>
      </c>
      <c r="C2375" s="7"/>
      <c r="D2375" s="7" t="s">
        <v>2483</v>
      </c>
    </row>
    <row r="2376" spans="1:4" ht="18" x14ac:dyDescent="0.2">
      <c r="A2376" s="6" t="str">
        <f t="shared" si="34"/>
        <v>A2105451</v>
      </c>
      <c r="B2376" s="6">
        <v>2105451</v>
      </c>
      <c r="C2376" s="7"/>
      <c r="D2376" s="7" t="s">
        <v>2484</v>
      </c>
    </row>
    <row r="2377" spans="1:4" ht="18" x14ac:dyDescent="0.2">
      <c r="A2377" s="6" t="str">
        <f t="shared" si="34"/>
        <v>A2105452</v>
      </c>
      <c r="B2377" s="6">
        <v>2105452</v>
      </c>
      <c r="C2377" s="7"/>
      <c r="D2377" s="7" t="s">
        <v>2485</v>
      </c>
    </row>
    <row r="2378" spans="1:4" ht="18" x14ac:dyDescent="0.2">
      <c r="A2378" s="6" t="str">
        <f t="shared" si="34"/>
        <v>A2105453</v>
      </c>
      <c r="B2378" s="6">
        <v>2105453</v>
      </c>
      <c r="C2378" s="7"/>
      <c r="D2378" s="7" t="s">
        <v>2486</v>
      </c>
    </row>
    <row r="2379" spans="1:4" ht="18" x14ac:dyDescent="0.2">
      <c r="A2379" s="6" t="str">
        <f t="shared" si="34"/>
        <v>A2105454</v>
      </c>
      <c r="B2379" s="6">
        <v>2105454</v>
      </c>
      <c r="C2379" s="7"/>
      <c r="D2379" s="7" t="s">
        <v>2487</v>
      </c>
    </row>
    <row r="2380" spans="1:4" ht="18" x14ac:dyDescent="0.2">
      <c r="A2380" s="6" t="str">
        <f t="shared" si="34"/>
        <v>A2105455</v>
      </c>
      <c r="B2380" s="6">
        <v>2105455</v>
      </c>
      <c r="C2380" s="7"/>
      <c r="D2380" s="7" t="s">
        <v>2488</v>
      </c>
    </row>
    <row r="2381" spans="1:4" ht="18" x14ac:dyDescent="0.2">
      <c r="A2381" s="6" t="str">
        <f t="shared" si="34"/>
        <v>A2105456</v>
      </c>
      <c r="B2381" s="6">
        <v>2105456</v>
      </c>
      <c r="C2381" s="7"/>
      <c r="D2381" s="7" t="s">
        <v>2489</v>
      </c>
    </row>
    <row r="2382" spans="1:4" ht="18" x14ac:dyDescent="0.2">
      <c r="A2382" s="6" t="str">
        <f t="shared" si="34"/>
        <v>A2105457</v>
      </c>
      <c r="B2382" s="6">
        <v>2105457</v>
      </c>
      <c r="C2382" s="7"/>
      <c r="D2382" s="7" t="s">
        <v>2490</v>
      </c>
    </row>
    <row r="2383" spans="1:4" ht="18" x14ac:dyDescent="0.2">
      <c r="A2383" s="6" t="str">
        <f t="shared" si="34"/>
        <v>A2105458</v>
      </c>
      <c r="B2383" s="6">
        <v>2105458</v>
      </c>
      <c r="C2383" s="7"/>
      <c r="D2383" s="7" t="s">
        <v>2491</v>
      </c>
    </row>
    <row r="2384" spans="1:4" ht="18" x14ac:dyDescent="0.2">
      <c r="A2384" s="6" t="str">
        <f t="shared" si="34"/>
        <v>A2105459</v>
      </c>
      <c r="B2384" s="6">
        <v>2105459</v>
      </c>
      <c r="C2384" s="7"/>
      <c r="D2384" s="7" t="s">
        <v>2492</v>
      </c>
    </row>
    <row r="2385" spans="1:4" ht="18" x14ac:dyDescent="0.2">
      <c r="A2385" s="6" t="str">
        <f t="shared" si="34"/>
        <v>A2105460</v>
      </c>
      <c r="B2385" s="6">
        <v>2105460</v>
      </c>
      <c r="C2385" s="7"/>
      <c r="D2385" s="7" t="s">
        <v>2493</v>
      </c>
    </row>
    <row r="2386" spans="1:4" ht="18" x14ac:dyDescent="0.2">
      <c r="A2386" s="6" t="str">
        <f t="shared" si="34"/>
        <v>A2105461</v>
      </c>
      <c r="B2386" s="6">
        <v>2105461</v>
      </c>
      <c r="C2386" s="7"/>
      <c r="D2386" s="7" t="s">
        <v>2494</v>
      </c>
    </row>
    <row r="2387" spans="1:4" ht="18" x14ac:dyDescent="0.2">
      <c r="A2387" s="6" t="str">
        <f t="shared" si="34"/>
        <v>A2105462</v>
      </c>
      <c r="B2387" s="6">
        <v>2105462</v>
      </c>
      <c r="C2387" s="7"/>
      <c r="D2387" s="7" t="s">
        <v>2495</v>
      </c>
    </row>
    <row r="2388" spans="1:4" ht="18" x14ac:dyDescent="0.2">
      <c r="A2388" s="6" t="str">
        <f t="shared" si="34"/>
        <v>A2105463</v>
      </c>
      <c r="B2388" s="6">
        <v>2105463</v>
      </c>
      <c r="C2388" s="7"/>
      <c r="D2388" s="7" t="s">
        <v>2496</v>
      </c>
    </row>
    <row r="2389" spans="1:4" ht="18" x14ac:dyDescent="0.2">
      <c r="A2389" s="6" t="str">
        <f t="shared" si="34"/>
        <v>A2105464</v>
      </c>
      <c r="B2389" s="6">
        <v>2105464</v>
      </c>
      <c r="C2389" s="7"/>
      <c r="D2389" s="7" t="s">
        <v>2497</v>
      </c>
    </row>
    <row r="2390" spans="1:4" ht="18" x14ac:dyDescent="0.2">
      <c r="A2390" s="6" t="str">
        <f t="shared" si="34"/>
        <v>A2105465</v>
      </c>
      <c r="B2390" s="6">
        <v>2105465</v>
      </c>
      <c r="C2390" s="7"/>
      <c r="D2390" s="7" t="s">
        <v>2498</v>
      </c>
    </row>
    <row r="2391" spans="1:4" ht="18" x14ac:dyDescent="0.2">
      <c r="A2391" s="6" t="str">
        <f t="shared" si="34"/>
        <v>A2105466</v>
      </c>
      <c r="B2391" s="6">
        <v>2105466</v>
      </c>
      <c r="C2391" s="7"/>
      <c r="D2391" s="7" t="s">
        <v>2499</v>
      </c>
    </row>
    <row r="2392" spans="1:4" ht="18" x14ac:dyDescent="0.2">
      <c r="A2392" s="6" t="str">
        <f t="shared" ref="A2392:A2455" si="35">IF(C2392="","A"&amp;B2392,"A"&amp;B2392&amp;C2392)</f>
        <v>A2105467</v>
      </c>
      <c r="B2392" s="6">
        <v>2105467</v>
      </c>
      <c r="C2392" s="7"/>
      <c r="D2392" s="7" t="s">
        <v>2500</v>
      </c>
    </row>
    <row r="2393" spans="1:4" ht="18" x14ac:dyDescent="0.2">
      <c r="A2393" s="6" t="str">
        <f t="shared" si="35"/>
        <v>A2105468</v>
      </c>
      <c r="B2393" s="6">
        <v>2105468</v>
      </c>
      <c r="C2393" s="7"/>
      <c r="D2393" s="7" t="s">
        <v>2501</v>
      </c>
    </row>
    <row r="2394" spans="1:4" ht="18" x14ac:dyDescent="0.2">
      <c r="A2394" s="6" t="str">
        <f t="shared" si="35"/>
        <v>A2105469</v>
      </c>
      <c r="B2394" s="6">
        <v>2105469</v>
      </c>
      <c r="C2394" s="7"/>
      <c r="D2394" s="7" t="s">
        <v>2502</v>
      </c>
    </row>
    <row r="2395" spans="1:4" ht="18" x14ac:dyDescent="0.2">
      <c r="A2395" s="6" t="str">
        <f t="shared" si="35"/>
        <v>A2105470</v>
      </c>
      <c r="B2395" s="6">
        <v>2105470</v>
      </c>
      <c r="C2395" s="7"/>
      <c r="D2395" s="7" t="s">
        <v>2503</v>
      </c>
    </row>
    <row r="2396" spans="1:4" ht="18" x14ac:dyDescent="0.2">
      <c r="A2396" s="6" t="str">
        <f t="shared" si="35"/>
        <v>A2105471</v>
      </c>
      <c r="B2396" s="6">
        <v>2105471</v>
      </c>
      <c r="C2396" s="7"/>
      <c r="D2396" s="7" t="s">
        <v>2504</v>
      </c>
    </row>
    <row r="2397" spans="1:4" ht="18" x14ac:dyDescent="0.2">
      <c r="A2397" s="6" t="str">
        <f t="shared" si="35"/>
        <v>A2105472</v>
      </c>
      <c r="B2397" s="6">
        <v>2105472</v>
      </c>
      <c r="C2397" s="7"/>
      <c r="D2397" s="7" t="s">
        <v>2505</v>
      </c>
    </row>
    <row r="2398" spans="1:4" ht="18" x14ac:dyDescent="0.2">
      <c r="A2398" s="6" t="str">
        <f t="shared" si="35"/>
        <v>A2105473</v>
      </c>
      <c r="B2398" s="6">
        <v>2105473</v>
      </c>
      <c r="C2398" s="7"/>
      <c r="D2398" s="7" t="s">
        <v>2506</v>
      </c>
    </row>
    <row r="2399" spans="1:4" ht="18" x14ac:dyDescent="0.2">
      <c r="A2399" s="6" t="str">
        <f t="shared" si="35"/>
        <v>A2105474</v>
      </c>
      <c r="B2399" s="6">
        <v>2105474</v>
      </c>
      <c r="C2399" s="7"/>
      <c r="D2399" s="7" t="s">
        <v>2507</v>
      </c>
    </row>
    <row r="2400" spans="1:4" ht="18" x14ac:dyDescent="0.2">
      <c r="A2400" s="6" t="str">
        <f t="shared" si="35"/>
        <v>A2105475</v>
      </c>
      <c r="B2400" s="6">
        <v>2105475</v>
      </c>
      <c r="C2400" s="7"/>
      <c r="D2400" s="7" t="s">
        <v>2508</v>
      </c>
    </row>
    <row r="2401" spans="1:4" ht="18" x14ac:dyDescent="0.2">
      <c r="A2401" s="6" t="str">
        <f t="shared" si="35"/>
        <v>A2105476</v>
      </c>
      <c r="B2401" s="6">
        <v>2105476</v>
      </c>
      <c r="C2401" s="7"/>
      <c r="D2401" s="7" t="s">
        <v>2509</v>
      </c>
    </row>
    <row r="2402" spans="1:4" ht="18" x14ac:dyDescent="0.2">
      <c r="A2402" s="6" t="str">
        <f t="shared" si="35"/>
        <v>A2105477</v>
      </c>
      <c r="B2402" s="6">
        <v>2105477</v>
      </c>
      <c r="C2402" s="7"/>
      <c r="D2402" s="7" t="s">
        <v>2510</v>
      </c>
    </row>
    <row r="2403" spans="1:4" ht="18" x14ac:dyDescent="0.2">
      <c r="A2403" s="6" t="str">
        <f t="shared" si="35"/>
        <v>A2105478</v>
      </c>
      <c r="B2403" s="6">
        <v>2105478</v>
      </c>
      <c r="C2403" s="7"/>
      <c r="D2403" s="7" t="s">
        <v>2511</v>
      </c>
    </row>
    <row r="2404" spans="1:4" ht="18" x14ac:dyDescent="0.2">
      <c r="A2404" s="6" t="str">
        <f t="shared" si="35"/>
        <v>A2105479</v>
      </c>
      <c r="B2404" s="6">
        <v>2105479</v>
      </c>
      <c r="C2404" s="7"/>
      <c r="D2404" s="7" t="s">
        <v>2512</v>
      </c>
    </row>
    <row r="2405" spans="1:4" ht="18" x14ac:dyDescent="0.2">
      <c r="A2405" s="6" t="str">
        <f t="shared" si="35"/>
        <v>A2105480</v>
      </c>
      <c r="B2405" s="6">
        <v>2105480</v>
      </c>
      <c r="C2405" s="7"/>
      <c r="D2405" s="7" t="s">
        <v>2513</v>
      </c>
    </row>
    <row r="2406" spans="1:4" ht="18" x14ac:dyDescent="0.2">
      <c r="A2406" s="6" t="str">
        <f t="shared" si="35"/>
        <v>A2105481</v>
      </c>
      <c r="B2406" s="6">
        <v>2105481</v>
      </c>
      <c r="C2406" s="7"/>
      <c r="D2406" s="7" t="s">
        <v>2514</v>
      </c>
    </row>
    <row r="2407" spans="1:4" ht="18" x14ac:dyDescent="0.2">
      <c r="A2407" s="6" t="str">
        <f t="shared" si="35"/>
        <v>A2105482</v>
      </c>
      <c r="B2407" s="6">
        <v>2105482</v>
      </c>
      <c r="C2407" s="7"/>
      <c r="D2407" s="7" t="s">
        <v>2515</v>
      </c>
    </row>
    <row r="2408" spans="1:4" ht="18" x14ac:dyDescent="0.2">
      <c r="A2408" s="6" t="str">
        <f t="shared" si="35"/>
        <v>A2105483</v>
      </c>
      <c r="B2408" s="6">
        <v>2105483</v>
      </c>
      <c r="C2408" s="7"/>
      <c r="D2408" s="7" t="s">
        <v>2516</v>
      </c>
    </row>
    <row r="2409" spans="1:4" ht="18" x14ac:dyDescent="0.2">
      <c r="A2409" s="6" t="str">
        <f t="shared" si="35"/>
        <v>A2105484</v>
      </c>
      <c r="B2409" s="6">
        <v>2105484</v>
      </c>
      <c r="C2409" s="7"/>
      <c r="D2409" s="7" t="s">
        <v>2517</v>
      </c>
    </row>
    <row r="2410" spans="1:4" ht="18" x14ac:dyDescent="0.2">
      <c r="A2410" s="6" t="str">
        <f t="shared" si="35"/>
        <v>A2105485</v>
      </c>
      <c r="B2410" s="6">
        <v>2105485</v>
      </c>
      <c r="C2410" s="7"/>
      <c r="D2410" s="7" t="s">
        <v>2518</v>
      </c>
    </row>
    <row r="2411" spans="1:4" ht="18" x14ac:dyDescent="0.2">
      <c r="A2411" s="6" t="str">
        <f t="shared" si="35"/>
        <v>A2105486</v>
      </c>
      <c r="B2411" s="6">
        <v>2105486</v>
      </c>
      <c r="C2411" s="7"/>
      <c r="D2411" s="7" t="s">
        <v>2519</v>
      </c>
    </row>
    <row r="2412" spans="1:4" ht="18" x14ac:dyDescent="0.2">
      <c r="A2412" s="6" t="str">
        <f t="shared" si="35"/>
        <v>A2105487</v>
      </c>
      <c r="B2412" s="6">
        <v>2105487</v>
      </c>
      <c r="C2412" s="7"/>
      <c r="D2412" s="7" t="s">
        <v>2520</v>
      </c>
    </row>
    <row r="2413" spans="1:4" ht="18" x14ac:dyDescent="0.2">
      <c r="A2413" s="6" t="str">
        <f t="shared" si="35"/>
        <v>A2105488</v>
      </c>
      <c r="B2413" s="6">
        <v>2105488</v>
      </c>
      <c r="C2413" s="7"/>
      <c r="D2413" s="7" t="s">
        <v>2521</v>
      </c>
    </row>
    <row r="2414" spans="1:4" ht="18" x14ac:dyDescent="0.2">
      <c r="A2414" s="6" t="str">
        <f t="shared" si="35"/>
        <v>A2105489</v>
      </c>
      <c r="B2414" s="6">
        <v>2105489</v>
      </c>
      <c r="C2414" s="7"/>
      <c r="D2414" s="7" t="s">
        <v>2522</v>
      </c>
    </row>
    <row r="2415" spans="1:4" ht="18" x14ac:dyDescent="0.2">
      <c r="A2415" s="6" t="str">
        <f t="shared" si="35"/>
        <v>A2105490</v>
      </c>
      <c r="B2415" s="6">
        <v>2105490</v>
      </c>
      <c r="C2415" s="7"/>
      <c r="D2415" s="7" t="s">
        <v>2523</v>
      </c>
    </row>
    <row r="2416" spans="1:4" ht="18" x14ac:dyDescent="0.2">
      <c r="A2416" s="6" t="str">
        <f t="shared" si="35"/>
        <v>A2105491</v>
      </c>
      <c r="B2416" s="6">
        <v>2105491</v>
      </c>
      <c r="C2416" s="7"/>
      <c r="D2416" s="7" t="s">
        <v>2524</v>
      </c>
    </row>
    <row r="2417" spans="1:4" ht="18" x14ac:dyDescent="0.2">
      <c r="A2417" s="6" t="str">
        <f t="shared" si="35"/>
        <v>A2105492</v>
      </c>
      <c r="B2417" s="6">
        <v>2105492</v>
      </c>
      <c r="C2417" s="7"/>
      <c r="D2417" s="7" t="s">
        <v>2525</v>
      </c>
    </row>
    <row r="2418" spans="1:4" ht="18" x14ac:dyDescent="0.2">
      <c r="A2418" s="6" t="str">
        <f t="shared" si="35"/>
        <v>A2105493</v>
      </c>
      <c r="B2418" s="6">
        <v>2105493</v>
      </c>
      <c r="C2418" s="7"/>
      <c r="D2418" s="7" t="s">
        <v>2526</v>
      </c>
    </row>
    <row r="2419" spans="1:4" ht="18" x14ac:dyDescent="0.2">
      <c r="A2419" s="6" t="str">
        <f t="shared" si="35"/>
        <v>A2105494</v>
      </c>
      <c r="B2419" s="6">
        <v>2105494</v>
      </c>
      <c r="C2419" s="7"/>
      <c r="D2419" s="7" t="s">
        <v>2527</v>
      </c>
    </row>
    <row r="2420" spans="1:4" ht="18" x14ac:dyDescent="0.2">
      <c r="A2420" s="6" t="str">
        <f t="shared" si="35"/>
        <v>A2105495</v>
      </c>
      <c r="B2420" s="6">
        <v>2105495</v>
      </c>
      <c r="C2420" s="7"/>
      <c r="D2420" s="7" t="s">
        <v>2528</v>
      </c>
    </row>
    <row r="2421" spans="1:4" ht="18" x14ac:dyDescent="0.2">
      <c r="A2421" s="6" t="str">
        <f t="shared" si="35"/>
        <v>A2105496</v>
      </c>
      <c r="B2421" s="6">
        <v>2105496</v>
      </c>
      <c r="C2421" s="7"/>
      <c r="D2421" s="7" t="s">
        <v>2529</v>
      </c>
    </row>
    <row r="2422" spans="1:4" ht="18" x14ac:dyDescent="0.2">
      <c r="A2422" s="6" t="str">
        <f t="shared" si="35"/>
        <v>A2105497</v>
      </c>
      <c r="B2422" s="6">
        <v>2105497</v>
      </c>
      <c r="C2422" s="7"/>
      <c r="D2422" s="7" t="s">
        <v>2530</v>
      </c>
    </row>
    <row r="2423" spans="1:4" ht="18" x14ac:dyDescent="0.2">
      <c r="A2423" s="6" t="str">
        <f t="shared" si="35"/>
        <v>A2105498</v>
      </c>
      <c r="B2423" s="6">
        <v>2105498</v>
      </c>
      <c r="C2423" s="7"/>
      <c r="D2423" s="7" t="s">
        <v>2531</v>
      </c>
    </row>
    <row r="2424" spans="1:4" ht="18" x14ac:dyDescent="0.2">
      <c r="A2424" s="6" t="str">
        <f t="shared" si="35"/>
        <v>A2105499</v>
      </c>
      <c r="B2424" s="6">
        <v>2105499</v>
      </c>
      <c r="C2424" s="7"/>
      <c r="D2424" s="7" t="s">
        <v>2532</v>
      </c>
    </row>
    <row r="2425" spans="1:4" ht="18" x14ac:dyDescent="0.2">
      <c r="A2425" s="6" t="str">
        <f t="shared" si="35"/>
        <v>A2105500</v>
      </c>
      <c r="B2425" s="6">
        <v>2105500</v>
      </c>
      <c r="C2425" s="7"/>
      <c r="D2425" s="7" t="s">
        <v>2533</v>
      </c>
    </row>
    <row r="2426" spans="1:4" ht="18" x14ac:dyDescent="0.2">
      <c r="A2426" s="6" t="str">
        <f t="shared" si="35"/>
        <v>A2105501</v>
      </c>
      <c r="B2426" s="6">
        <v>2105501</v>
      </c>
      <c r="C2426" s="7"/>
      <c r="D2426" s="7" t="s">
        <v>2534</v>
      </c>
    </row>
    <row r="2427" spans="1:4" ht="18" x14ac:dyDescent="0.2">
      <c r="A2427" s="6" t="str">
        <f t="shared" si="35"/>
        <v>A2105502</v>
      </c>
      <c r="B2427" s="6">
        <v>2105502</v>
      </c>
      <c r="C2427" s="7"/>
      <c r="D2427" s="7" t="s">
        <v>2535</v>
      </c>
    </row>
    <row r="2428" spans="1:4" ht="18" x14ac:dyDescent="0.2">
      <c r="A2428" s="6" t="str">
        <f t="shared" si="35"/>
        <v>A2105503</v>
      </c>
      <c r="B2428" s="6">
        <v>2105503</v>
      </c>
      <c r="C2428" s="7"/>
      <c r="D2428" s="7" t="s">
        <v>2536</v>
      </c>
    </row>
    <row r="2429" spans="1:4" ht="18" x14ac:dyDescent="0.2">
      <c r="A2429" s="6" t="str">
        <f t="shared" si="35"/>
        <v>A2105504</v>
      </c>
      <c r="B2429" s="6">
        <v>2105504</v>
      </c>
      <c r="C2429" s="7"/>
      <c r="D2429" s="7" t="s">
        <v>2537</v>
      </c>
    </row>
    <row r="2430" spans="1:4" ht="18" x14ac:dyDescent="0.2">
      <c r="A2430" s="6" t="str">
        <f t="shared" si="35"/>
        <v>A2105505</v>
      </c>
      <c r="B2430" s="6">
        <v>2105505</v>
      </c>
      <c r="C2430" s="7"/>
      <c r="D2430" s="7" t="s">
        <v>2538</v>
      </c>
    </row>
    <row r="2431" spans="1:4" ht="18" x14ac:dyDescent="0.2">
      <c r="A2431" s="6" t="str">
        <f t="shared" si="35"/>
        <v>A2105506</v>
      </c>
      <c r="B2431" s="6">
        <v>2105506</v>
      </c>
      <c r="C2431" s="7"/>
      <c r="D2431" s="7" t="s">
        <v>2539</v>
      </c>
    </row>
    <row r="2432" spans="1:4" ht="18" x14ac:dyDescent="0.2">
      <c r="A2432" s="6" t="str">
        <f t="shared" si="35"/>
        <v>A2105507</v>
      </c>
      <c r="B2432" s="6">
        <v>2105507</v>
      </c>
      <c r="C2432" s="7"/>
      <c r="D2432" s="7" t="s">
        <v>2540</v>
      </c>
    </row>
    <row r="2433" spans="1:4" ht="18" x14ac:dyDescent="0.2">
      <c r="A2433" s="6" t="str">
        <f t="shared" si="35"/>
        <v>A2105508</v>
      </c>
      <c r="B2433" s="6">
        <v>2105508</v>
      </c>
      <c r="C2433" s="7"/>
      <c r="D2433" s="7" t="s">
        <v>2541</v>
      </c>
    </row>
    <row r="2434" spans="1:4" ht="18" x14ac:dyDescent="0.2">
      <c r="A2434" s="6" t="str">
        <f t="shared" si="35"/>
        <v>A2105509</v>
      </c>
      <c r="B2434" s="6">
        <v>2105509</v>
      </c>
      <c r="C2434" s="7"/>
      <c r="D2434" s="7" t="s">
        <v>2542</v>
      </c>
    </row>
    <row r="2435" spans="1:4" ht="18" x14ac:dyDescent="0.2">
      <c r="A2435" s="6" t="str">
        <f t="shared" si="35"/>
        <v>A2105510</v>
      </c>
      <c r="B2435" s="6">
        <v>2105510</v>
      </c>
      <c r="C2435" s="7"/>
      <c r="D2435" s="7" t="s">
        <v>2543</v>
      </c>
    </row>
    <row r="2436" spans="1:4" ht="18" x14ac:dyDescent="0.2">
      <c r="A2436" s="6" t="str">
        <f t="shared" si="35"/>
        <v>A2105511</v>
      </c>
      <c r="B2436" s="6">
        <v>2105511</v>
      </c>
      <c r="C2436" s="7"/>
      <c r="D2436" s="7" t="s">
        <v>2544</v>
      </c>
    </row>
    <row r="2437" spans="1:4" ht="18" x14ac:dyDescent="0.2">
      <c r="A2437" s="6" t="str">
        <f t="shared" si="35"/>
        <v>A2105512</v>
      </c>
      <c r="B2437" s="6">
        <v>2105512</v>
      </c>
      <c r="C2437" s="7"/>
      <c r="D2437" s="7" t="s">
        <v>2545</v>
      </c>
    </row>
    <row r="2438" spans="1:4" ht="18" x14ac:dyDescent="0.2">
      <c r="A2438" s="6" t="str">
        <f t="shared" si="35"/>
        <v>A2105513</v>
      </c>
      <c r="B2438" s="6">
        <v>2105513</v>
      </c>
      <c r="C2438" s="7"/>
      <c r="D2438" s="7" t="s">
        <v>2546</v>
      </c>
    </row>
    <row r="2439" spans="1:4" ht="18" x14ac:dyDescent="0.2">
      <c r="A2439" s="6" t="str">
        <f t="shared" si="35"/>
        <v>A2105514</v>
      </c>
      <c r="B2439" s="6">
        <v>2105514</v>
      </c>
      <c r="C2439" s="7"/>
      <c r="D2439" s="7" t="s">
        <v>2547</v>
      </c>
    </row>
    <row r="2440" spans="1:4" ht="18" x14ac:dyDescent="0.2">
      <c r="A2440" s="6" t="str">
        <f t="shared" si="35"/>
        <v>A2105515</v>
      </c>
      <c r="B2440" s="6">
        <v>2105515</v>
      </c>
      <c r="C2440" s="7"/>
      <c r="D2440" s="7" t="s">
        <v>2548</v>
      </c>
    </row>
    <row r="2441" spans="1:4" ht="18" x14ac:dyDescent="0.2">
      <c r="A2441" s="6" t="str">
        <f t="shared" si="35"/>
        <v>A2105516</v>
      </c>
      <c r="B2441" s="6">
        <v>2105516</v>
      </c>
      <c r="C2441" s="7"/>
      <c r="D2441" s="7" t="s">
        <v>2549</v>
      </c>
    </row>
    <row r="2442" spans="1:4" ht="18" x14ac:dyDescent="0.2">
      <c r="A2442" s="6" t="str">
        <f t="shared" si="35"/>
        <v>A2105517</v>
      </c>
      <c r="B2442" s="6">
        <v>2105517</v>
      </c>
      <c r="C2442" s="7"/>
      <c r="D2442" s="7" t="s">
        <v>2550</v>
      </c>
    </row>
    <row r="2443" spans="1:4" ht="18" x14ac:dyDescent="0.2">
      <c r="A2443" s="6" t="str">
        <f t="shared" si="35"/>
        <v>A2105518</v>
      </c>
      <c r="B2443" s="6">
        <v>2105518</v>
      </c>
      <c r="C2443" s="7"/>
      <c r="D2443" s="7" t="s">
        <v>2551</v>
      </c>
    </row>
    <row r="2444" spans="1:4" ht="18" x14ac:dyDescent="0.2">
      <c r="A2444" s="6" t="str">
        <f t="shared" si="35"/>
        <v>A2105519</v>
      </c>
      <c r="B2444" s="6">
        <v>2105519</v>
      </c>
      <c r="C2444" s="7"/>
      <c r="D2444" s="7" t="s">
        <v>2552</v>
      </c>
    </row>
    <row r="2445" spans="1:4" ht="18" x14ac:dyDescent="0.2">
      <c r="A2445" s="6" t="str">
        <f t="shared" si="35"/>
        <v>A2105520</v>
      </c>
      <c r="B2445" s="6">
        <v>2105520</v>
      </c>
      <c r="C2445" s="7"/>
      <c r="D2445" s="7" t="s">
        <v>2553</v>
      </c>
    </row>
    <row r="2446" spans="1:4" ht="18" x14ac:dyDescent="0.2">
      <c r="A2446" s="6" t="str">
        <f t="shared" si="35"/>
        <v>A2105521</v>
      </c>
      <c r="B2446" s="6">
        <v>2105521</v>
      </c>
      <c r="C2446" s="7"/>
      <c r="D2446" s="7" t="s">
        <v>2554</v>
      </c>
    </row>
    <row r="2447" spans="1:4" ht="18" x14ac:dyDescent="0.2">
      <c r="A2447" s="6" t="str">
        <f t="shared" si="35"/>
        <v>A2105522</v>
      </c>
      <c r="B2447" s="6">
        <v>2105522</v>
      </c>
      <c r="C2447" s="7"/>
      <c r="D2447" s="7" t="s">
        <v>2555</v>
      </c>
    </row>
    <row r="2448" spans="1:4" ht="18" x14ac:dyDescent="0.2">
      <c r="A2448" s="6" t="str">
        <f t="shared" si="35"/>
        <v>A2105523</v>
      </c>
      <c r="B2448" s="6">
        <v>2105523</v>
      </c>
      <c r="C2448" s="7"/>
      <c r="D2448" s="7" t="s">
        <v>2556</v>
      </c>
    </row>
    <row r="2449" spans="1:4" ht="18" x14ac:dyDescent="0.2">
      <c r="A2449" s="6" t="str">
        <f t="shared" si="35"/>
        <v>A2105524</v>
      </c>
      <c r="B2449" s="6">
        <v>2105524</v>
      </c>
      <c r="C2449" s="7"/>
      <c r="D2449" s="7" t="s">
        <v>2557</v>
      </c>
    </row>
    <row r="2450" spans="1:4" ht="18" x14ac:dyDescent="0.2">
      <c r="A2450" s="6" t="str">
        <f t="shared" si="35"/>
        <v>A2105525</v>
      </c>
      <c r="B2450" s="6">
        <v>2105525</v>
      </c>
      <c r="C2450" s="7"/>
      <c r="D2450" s="7" t="s">
        <v>2558</v>
      </c>
    </row>
    <row r="2451" spans="1:4" ht="18" x14ac:dyDescent="0.2">
      <c r="A2451" s="6" t="str">
        <f t="shared" si="35"/>
        <v>A2105526</v>
      </c>
      <c r="B2451" s="6">
        <v>2105526</v>
      </c>
      <c r="C2451" s="7"/>
      <c r="D2451" s="7" t="s">
        <v>2559</v>
      </c>
    </row>
    <row r="2452" spans="1:4" ht="18" x14ac:dyDescent="0.2">
      <c r="A2452" s="6" t="str">
        <f t="shared" si="35"/>
        <v>A2105527</v>
      </c>
      <c r="B2452" s="6">
        <v>2105527</v>
      </c>
      <c r="C2452" s="7"/>
      <c r="D2452" s="7" t="s">
        <v>2560</v>
      </c>
    </row>
    <row r="2453" spans="1:4" ht="18" x14ac:dyDescent="0.2">
      <c r="A2453" s="6" t="str">
        <f t="shared" si="35"/>
        <v>A2105528</v>
      </c>
      <c r="B2453" s="6">
        <v>2105528</v>
      </c>
      <c r="C2453" s="7"/>
      <c r="D2453" s="7" t="s">
        <v>2561</v>
      </c>
    </row>
    <row r="2454" spans="1:4" ht="18" x14ac:dyDescent="0.2">
      <c r="A2454" s="6" t="str">
        <f t="shared" si="35"/>
        <v>A2105529</v>
      </c>
      <c r="B2454" s="6">
        <v>2105529</v>
      </c>
      <c r="C2454" s="7"/>
      <c r="D2454" s="7" t="s">
        <v>2562</v>
      </c>
    </row>
    <row r="2455" spans="1:4" ht="18" x14ac:dyDescent="0.2">
      <c r="A2455" s="6" t="str">
        <f t="shared" si="35"/>
        <v>A2105530</v>
      </c>
      <c r="B2455" s="6">
        <v>2105530</v>
      </c>
      <c r="C2455" s="7"/>
      <c r="D2455" s="7" t="s">
        <v>2563</v>
      </c>
    </row>
    <row r="2456" spans="1:4" ht="18" x14ac:dyDescent="0.2">
      <c r="A2456" s="6" t="str">
        <f t="shared" ref="A2456:A2519" si="36">IF(C2456="","A"&amp;B2456,"A"&amp;B2456&amp;C2456)</f>
        <v>A2105531</v>
      </c>
      <c r="B2456" s="6">
        <v>2105531</v>
      </c>
      <c r="C2456" s="7"/>
      <c r="D2456" s="7" t="s">
        <v>2564</v>
      </c>
    </row>
    <row r="2457" spans="1:4" ht="18" x14ac:dyDescent="0.2">
      <c r="A2457" s="6" t="str">
        <f t="shared" si="36"/>
        <v>A2105532</v>
      </c>
      <c r="B2457" s="6">
        <v>2105532</v>
      </c>
      <c r="C2457" s="7"/>
      <c r="D2457" s="7" t="s">
        <v>2565</v>
      </c>
    </row>
    <row r="2458" spans="1:4" ht="18" x14ac:dyDescent="0.2">
      <c r="A2458" s="6" t="str">
        <f t="shared" si="36"/>
        <v>A2105533</v>
      </c>
      <c r="B2458" s="6">
        <v>2105533</v>
      </c>
      <c r="C2458" s="7"/>
      <c r="D2458" s="7" t="s">
        <v>2566</v>
      </c>
    </row>
    <row r="2459" spans="1:4" ht="18" x14ac:dyDescent="0.2">
      <c r="A2459" s="6" t="str">
        <f t="shared" si="36"/>
        <v>A2105534</v>
      </c>
      <c r="B2459" s="6">
        <v>2105534</v>
      </c>
      <c r="C2459" s="7"/>
      <c r="D2459" s="7" t="s">
        <v>2567</v>
      </c>
    </row>
    <row r="2460" spans="1:4" ht="18" x14ac:dyDescent="0.2">
      <c r="A2460" s="6" t="str">
        <f t="shared" si="36"/>
        <v>A2105535</v>
      </c>
      <c r="B2460" s="6">
        <v>2105535</v>
      </c>
      <c r="C2460" s="7"/>
      <c r="D2460" s="7" t="s">
        <v>2568</v>
      </c>
    </row>
    <row r="2461" spans="1:4" ht="18" x14ac:dyDescent="0.2">
      <c r="A2461" s="6" t="str">
        <f t="shared" si="36"/>
        <v>A2105536</v>
      </c>
      <c r="B2461" s="6">
        <v>2105536</v>
      </c>
      <c r="C2461" s="7"/>
      <c r="D2461" s="7" t="s">
        <v>2569</v>
      </c>
    </row>
    <row r="2462" spans="1:4" ht="18" x14ac:dyDescent="0.2">
      <c r="A2462" s="6" t="str">
        <f t="shared" si="36"/>
        <v>A2105537</v>
      </c>
      <c r="B2462" s="6">
        <v>2105537</v>
      </c>
      <c r="C2462" s="7"/>
      <c r="D2462" s="7" t="s">
        <v>2570</v>
      </c>
    </row>
    <row r="2463" spans="1:4" ht="18" x14ac:dyDescent="0.2">
      <c r="A2463" s="6" t="str">
        <f t="shared" si="36"/>
        <v>A2105538</v>
      </c>
      <c r="B2463" s="6">
        <v>2105538</v>
      </c>
      <c r="C2463" s="7"/>
      <c r="D2463" s="7" t="s">
        <v>2571</v>
      </c>
    </row>
    <row r="2464" spans="1:4" ht="18" x14ac:dyDescent="0.2">
      <c r="A2464" s="6" t="str">
        <f t="shared" si="36"/>
        <v>A2105539</v>
      </c>
      <c r="B2464" s="6">
        <v>2105539</v>
      </c>
      <c r="C2464" s="7"/>
      <c r="D2464" s="7" t="s">
        <v>2572</v>
      </c>
    </row>
    <row r="2465" spans="1:4" ht="18" x14ac:dyDescent="0.2">
      <c r="A2465" s="6" t="str">
        <f t="shared" si="36"/>
        <v>A2105540</v>
      </c>
      <c r="B2465" s="6">
        <v>2105540</v>
      </c>
      <c r="C2465" s="7"/>
      <c r="D2465" s="7" t="s">
        <v>2573</v>
      </c>
    </row>
    <row r="2466" spans="1:4" ht="18" x14ac:dyDescent="0.2">
      <c r="A2466" s="6" t="str">
        <f t="shared" si="36"/>
        <v>A2105541</v>
      </c>
      <c r="B2466" s="6">
        <v>2105541</v>
      </c>
      <c r="C2466" s="7"/>
      <c r="D2466" s="7" t="s">
        <v>2574</v>
      </c>
    </row>
    <row r="2467" spans="1:4" ht="18" x14ac:dyDescent="0.2">
      <c r="A2467" s="6" t="str">
        <f t="shared" si="36"/>
        <v>A2105542</v>
      </c>
      <c r="B2467" s="6">
        <v>2105542</v>
      </c>
      <c r="C2467" s="7"/>
      <c r="D2467" s="7" t="s">
        <v>2575</v>
      </c>
    </row>
    <row r="2468" spans="1:4" ht="18" x14ac:dyDescent="0.2">
      <c r="A2468" s="6" t="str">
        <f t="shared" si="36"/>
        <v>A2105543</v>
      </c>
      <c r="B2468" s="6">
        <v>2105543</v>
      </c>
      <c r="C2468" s="7"/>
      <c r="D2468" s="7" t="s">
        <v>2576</v>
      </c>
    </row>
    <row r="2469" spans="1:4" ht="18" x14ac:dyDescent="0.2">
      <c r="A2469" s="6" t="str">
        <f t="shared" si="36"/>
        <v>A2105544</v>
      </c>
      <c r="B2469" s="6">
        <v>2105544</v>
      </c>
      <c r="C2469" s="7"/>
      <c r="D2469" s="7" t="s">
        <v>2577</v>
      </c>
    </row>
    <row r="2470" spans="1:4" ht="18" x14ac:dyDescent="0.2">
      <c r="A2470" s="6" t="str">
        <f t="shared" si="36"/>
        <v>A2105545</v>
      </c>
      <c r="B2470" s="6">
        <v>2105545</v>
      </c>
      <c r="C2470" s="7"/>
      <c r="D2470" s="7" t="s">
        <v>2578</v>
      </c>
    </row>
    <row r="2471" spans="1:4" ht="18" x14ac:dyDescent="0.2">
      <c r="A2471" s="6" t="str">
        <f t="shared" si="36"/>
        <v>A2105546</v>
      </c>
      <c r="B2471" s="6">
        <v>2105546</v>
      </c>
      <c r="C2471" s="7"/>
      <c r="D2471" s="7" t="s">
        <v>2579</v>
      </c>
    </row>
    <row r="2472" spans="1:4" ht="18" x14ac:dyDescent="0.2">
      <c r="A2472" s="6" t="str">
        <f t="shared" si="36"/>
        <v>A2105547</v>
      </c>
      <c r="B2472" s="6">
        <v>2105547</v>
      </c>
      <c r="C2472" s="7"/>
      <c r="D2472" s="7" t="s">
        <v>2580</v>
      </c>
    </row>
    <row r="2473" spans="1:4" ht="18" x14ac:dyDescent="0.2">
      <c r="A2473" s="6" t="str">
        <f t="shared" si="36"/>
        <v>A2105548</v>
      </c>
      <c r="B2473" s="6">
        <v>2105548</v>
      </c>
      <c r="C2473" s="7"/>
      <c r="D2473" s="7" t="s">
        <v>2581</v>
      </c>
    </row>
    <row r="2474" spans="1:4" ht="18" x14ac:dyDescent="0.2">
      <c r="A2474" s="6" t="str">
        <f t="shared" si="36"/>
        <v>A2105549</v>
      </c>
      <c r="B2474" s="6">
        <v>2105549</v>
      </c>
      <c r="C2474" s="7"/>
      <c r="D2474" s="7" t="s">
        <v>2582</v>
      </c>
    </row>
    <row r="2475" spans="1:4" ht="18" x14ac:dyDescent="0.2">
      <c r="A2475" s="6" t="str">
        <f t="shared" si="36"/>
        <v>A2105550</v>
      </c>
      <c r="B2475" s="6">
        <v>2105550</v>
      </c>
      <c r="C2475" s="7"/>
      <c r="D2475" s="7" t="s">
        <v>2583</v>
      </c>
    </row>
    <row r="2476" spans="1:4" ht="18" x14ac:dyDescent="0.2">
      <c r="A2476" s="6" t="str">
        <f t="shared" si="36"/>
        <v>A2105551</v>
      </c>
      <c r="B2476" s="6">
        <v>2105551</v>
      </c>
      <c r="C2476" s="7"/>
      <c r="D2476" s="7" t="s">
        <v>2584</v>
      </c>
    </row>
    <row r="2477" spans="1:4" ht="18" x14ac:dyDescent="0.2">
      <c r="A2477" s="6" t="str">
        <f t="shared" si="36"/>
        <v>A2105552</v>
      </c>
      <c r="B2477" s="6">
        <v>2105552</v>
      </c>
      <c r="C2477" s="7"/>
      <c r="D2477" s="7" t="s">
        <v>2585</v>
      </c>
    </row>
    <row r="2478" spans="1:4" ht="18" x14ac:dyDescent="0.2">
      <c r="A2478" s="6" t="str">
        <f t="shared" si="36"/>
        <v>A2105553</v>
      </c>
      <c r="B2478" s="6">
        <v>2105553</v>
      </c>
      <c r="C2478" s="7"/>
      <c r="D2478" s="7" t="s">
        <v>2586</v>
      </c>
    </row>
    <row r="2479" spans="1:4" ht="18" x14ac:dyDescent="0.2">
      <c r="A2479" s="6" t="str">
        <f t="shared" si="36"/>
        <v>A2105554</v>
      </c>
      <c r="B2479" s="6">
        <v>2105554</v>
      </c>
      <c r="C2479" s="7"/>
      <c r="D2479" s="7" t="s">
        <v>2587</v>
      </c>
    </row>
    <row r="2480" spans="1:4" ht="18" x14ac:dyDescent="0.2">
      <c r="A2480" s="6" t="str">
        <f t="shared" si="36"/>
        <v>A2105555</v>
      </c>
      <c r="B2480" s="6">
        <v>2105555</v>
      </c>
      <c r="C2480" s="7"/>
      <c r="D2480" s="7" t="s">
        <v>2588</v>
      </c>
    </row>
    <row r="2481" spans="1:4" ht="18" x14ac:dyDescent="0.2">
      <c r="A2481" s="6" t="str">
        <f t="shared" si="36"/>
        <v>A2105556</v>
      </c>
      <c r="B2481" s="6">
        <v>2105556</v>
      </c>
      <c r="C2481" s="7"/>
      <c r="D2481" s="7" t="s">
        <v>2589</v>
      </c>
    </row>
    <row r="2482" spans="1:4" ht="18" x14ac:dyDescent="0.2">
      <c r="A2482" s="6" t="str">
        <f t="shared" si="36"/>
        <v>A2105557</v>
      </c>
      <c r="B2482" s="6">
        <v>2105557</v>
      </c>
      <c r="C2482" s="7"/>
      <c r="D2482" s="7" t="s">
        <v>2590</v>
      </c>
    </row>
    <row r="2483" spans="1:4" ht="18" x14ac:dyDescent="0.2">
      <c r="A2483" s="6" t="str">
        <f t="shared" si="36"/>
        <v>A2105558</v>
      </c>
      <c r="B2483" s="6">
        <v>2105558</v>
      </c>
      <c r="C2483" s="7"/>
      <c r="D2483" s="7" t="s">
        <v>2591</v>
      </c>
    </row>
    <row r="2484" spans="1:4" ht="18" x14ac:dyDescent="0.2">
      <c r="A2484" s="6" t="str">
        <f t="shared" si="36"/>
        <v>A2105559</v>
      </c>
      <c r="B2484" s="6">
        <v>2105559</v>
      </c>
      <c r="C2484" s="7"/>
      <c r="D2484" s="7" t="s">
        <v>2592</v>
      </c>
    </row>
    <row r="2485" spans="1:4" ht="18" x14ac:dyDescent="0.2">
      <c r="A2485" s="6" t="str">
        <f t="shared" si="36"/>
        <v>A2105560</v>
      </c>
      <c r="B2485" s="6">
        <v>2105560</v>
      </c>
      <c r="C2485" s="7"/>
      <c r="D2485" s="7" t="s">
        <v>2593</v>
      </c>
    </row>
    <row r="2486" spans="1:4" ht="18" x14ac:dyDescent="0.2">
      <c r="A2486" s="6" t="str">
        <f t="shared" si="36"/>
        <v>A2105561</v>
      </c>
      <c r="B2486" s="6">
        <v>2105561</v>
      </c>
      <c r="C2486" s="7"/>
      <c r="D2486" s="7" t="s">
        <v>2594</v>
      </c>
    </row>
    <row r="2487" spans="1:4" ht="18" x14ac:dyDescent="0.2">
      <c r="A2487" s="6" t="str">
        <f t="shared" si="36"/>
        <v>A2105562</v>
      </c>
      <c r="B2487" s="6">
        <v>2105562</v>
      </c>
      <c r="C2487" s="7"/>
      <c r="D2487" s="7" t="s">
        <v>2595</v>
      </c>
    </row>
    <row r="2488" spans="1:4" ht="18" x14ac:dyDescent="0.2">
      <c r="A2488" s="6" t="str">
        <f t="shared" si="36"/>
        <v>A2105563</v>
      </c>
      <c r="B2488" s="6">
        <v>2105563</v>
      </c>
      <c r="C2488" s="7"/>
      <c r="D2488" s="7" t="s">
        <v>2596</v>
      </c>
    </row>
    <row r="2489" spans="1:4" ht="18" x14ac:dyDescent="0.2">
      <c r="A2489" s="6" t="str">
        <f t="shared" si="36"/>
        <v>A2105564</v>
      </c>
      <c r="B2489" s="6">
        <v>2105564</v>
      </c>
      <c r="C2489" s="7"/>
      <c r="D2489" s="7" t="s">
        <v>2597</v>
      </c>
    </row>
    <row r="2490" spans="1:4" ht="18" x14ac:dyDescent="0.2">
      <c r="A2490" s="6" t="str">
        <f t="shared" si="36"/>
        <v>A2105565</v>
      </c>
      <c r="B2490" s="6">
        <v>2105565</v>
      </c>
      <c r="C2490" s="7"/>
      <c r="D2490" s="7" t="s">
        <v>2598</v>
      </c>
    </row>
    <row r="2491" spans="1:4" ht="18" x14ac:dyDescent="0.2">
      <c r="A2491" s="6" t="str">
        <f t="shared" si="36"/>
        <v>A2105566</v>
      </c>
      <c r="B2491" s="6">
        <v>2105566</v>
      </c>
      <c r="C2491" s="7"/>
      <c r="D2491" s="7" t="s">
        <v>2599</v>
      </c>
    </row>
    <row r="2492" spans="1:4" ht="18" x14ac:dyDescent="0.2">
      <c r="A2492" s="6" t="str">
        <f t="shared" si="36"/>
        <v>A2105567</v>
      </c>
      <c r="B2492" s="6">
        <v>2105567</v>
      </c>
      <c r="C2492" s="7"/>
      <c r="D2492" s="7" t="s">
        <v>2600</v>
      </c>
    </row>
    <row r="2493" spans="1:4" ht="18" x14ac:dyDescent="0.2">
      <c r="A2493" s="6" t="str">
        <f t="shared" si="36"/>
        <v>A2105568</v>
      </c>
      <c r="B2493" s="6">
        <v>2105568</v>
      </c>
      <c r="C2493" s="7"/>
      <c r="D2493" s="7" t="s">
        <v>2601</v>
      </c>
    </row>
    <row r="2494" spans="1:4" ht="18" x14ac:dyDescent="0.2">
      <c r="A2494" s="6" t="str">
        <f t="shared" si="36"/>
        <v>A2105569</v>
      </c>
      <c r="B2494" s="6">
        <v>2105569</v>
      </c>
      <c r="C2494" s="7"/>
      <c r="D2494" s="7" t="s">
        <v>2602</v>
      </c>
    </row>
    <row r="2495" spans="1:4" ht="18" x14ac:dyDescent="0.2">
      <c r="A2495" s="6" t="str">
        <f t="shared" si="36"/>
        <v>A2105570</v>
      </c>
      <c r="B2495" s="6">
        <v>2105570</v>
      </c>
      <c r="C2495" s="7"/>
      <c r="D2495" s="7" t="s">
        <v>2603</v>
      </c>
    </row>
    <row r="2496" spans="1:4" ht="18" x14ac:dyDescent="0.2">
      <c r="A2496" s="6" t="str">
        <f t="shared" si="36"/>
        <v>A2105571</v>
      </c>
      <c r="B2496" s="6">
        <v>2105571</v>
      </c>
      <c r="C2496" s="7"/>
      <c r="D2496" s="7" t="s">
        <v>2604</v>
      </c>
    </row>
    <row r="2497" spans="1:4" ht="18" x14ac:dyDescent="0.2">
      <c r="A2497" s="6" t="str">
        <f t="shared" si="36"/>
        <v>A2105572</v>
      </c>
      <c r="B2497" s="6">
        <v>2105572</v>
      </c>
      <c r="C2497" s="7"/>
      <c r="D2497" s="7" t="s">
        <v>2605</v>
      </c>
    </row>
    <row r="2498" spans="1:4" ht="18" x14ac:dyDescent="0.2">
      <c r="A2498" s="6" t="str">
        <f t="shared" si="36"/>
        <v>A2105573</v>
      </c>
      <c r="B2498" s="6">
        <v>2105573</v>
      </c>
      <c r="C2498" s="7"/>
      <c r="D2498" s="7" t="s">
        <v>2606</v>
      </c>
    </row>
    <row r="2499" spans="1:4" ht="18" x14ac:dyDescent="0.2">
      <c r="A2499" s="6" t="str">
        <f t="shared" si="36"/>
        <v>A2105574</v>
      </c>
      <c r="B2499" s="6">
        <v>2105574</v>
      </c>
      <c r="C2499" s="7"/>
      <c r="D2499" s="7" t="s">
        <v>2607</v>
      </c>
    </row>
    <row r="2500" spans="1:4" ht="18" x14ac:dyDescent="0.2">
      <c r="A2500" s="6" t="str">
        <f t="shared" si="36"/>
        <v>A2105575</v>
      </c>
      <c r="B2500" s="6">
        <v>2105575</v>
      </c>
      <c r="C2500" s="7"/>
      <c r="D2500" s="7" t="s">
        <v>2608</v>
      </c>
    </row>
    <row r="2501" spans="1:4" ht="18" x14ac:dyDescent="0.2">
      <c r="A2501" s="6" t="str">
        <f t="shared" si="36"/>
        <v>A2105576</v>
      </c>
      <c r="B2501" s="6">
        <v>2105576</v>
      </c>
      <c r="C2501" s="7"/>
      <c r="D2501" s="7" t="s">
        <v>2609</v>
      </c>
    </row>
    <row r="2502" spans="1:4" ht="18" x14ac:dyDescent="0.2">
      <c r="A2502" s="6" t="str">
        <f t="shared" si="36"/>
        <v>A2105577</v>
      </c>
      <c r="B2502" s="6">
        <v>2105577</v>
      </c>
      <c r="C2502" s="7"/>
      <c r="D2502" s="7" t="s">
        <v>2610</v>
      </c>
    </row>
    <row r="2503" spans="1:4" ht="18" x14ac:dyDescent="0.2">
      <c r="A2503" s="6" t="str">
        <f t="shared" si="36"/>
        <v>A2105578</v>
      </c>
      <c r="B2503" s="6">
        <v>2105578</v>
      </c>
      <c r="C2503" s="7"/>
      <c r="D2503" s="7" t="s">
        <v>2611</v>
      </c>
    </row>
    <row r="2504" spans="1:4" ht="18" x14ac:dyDescent="0.2">
      <c r="A2504" s="6" t="str">
        <f t="shared" si="36"/>
        <v>A2105579</v>
      </c>
      <c r="B2504" s="6">
        <v>2105579</v>
      </c>
      <c r="C2504" s="7"/>
      <c r="D2504" s="7" t="s">
        <v>2612</v>
      </c>
    </row>
    <row r="2505" spans="1:4" ht="18" x14ac:dyDescent="0.2">
      <c r="A2505" s="6" t="str">
        <f t="shared" si="36"/>
        <v>A2105580</v>
      </c>
      <c r="B2505" s="6">
        <v>2105580</v>
      </c>
      <c r="C2505" s="7"/>
      <c r="D2505" s="7" t="s">
        <v>2613</v>
      </c>
    </row>
    <row r="2506" spans="1:4" ht="18" x14ac:dyDescent="0.2">
      <c r="A2506" s="6" t="str">
        <f t="shared" si="36"/>
        <v>A2105581</v>
      </c>
      <c r="B2506" s="6">
        <v>2105581</v>
      </c>
      <c r="C2506" s="7"/>
      <c r="D2506" s="7" t="s">
        <v>2614</v>
      </c>
    </row>
    <row r="2507" spans="1:4" ht="18" x14ac:dyDescent="0.2">
      <c r="A2507" s="6" t="str">
        <f t="shared" si="36"/>
        <v>A2105582</v>
      </c>
      <c r="B2507" s="6">
        <v>2105582</v>
      </c>
      <c r="C2507" s="7"/>
      <c r="D2507" s="7" t="s">
        <v>2615</v>
      </c>
    </row>
    <row r="2508" spans="1:4" ht="18" x14ac:dyDescent="0.2">
      <c r="A2508" s="6" t="str">
        <f t="shared" si="36"/>
        <v>A2105583</v>
      </c>
      <c r="B2508" s="6">
        <v>2105583</v>
      </c>
      <c r="C2508" s="7"/>
      <c r="D2508" s="7" t="s">
        <v>2616</v>
      </c>
    </row>
    <row r="2509" spans="1:4" ht="18" x14ac:dyDescent="0.2">
      <c r="A2509" s="6" t="str">
        <f t="shared" si="36"/>
        <v>A2105584</v>
      </c>
      <c r="B2509" s="6">
        <v>2105584</v>
      </c>
      <c r="C2509" s="7"/>
      <c r="D2509" s="7" t="s">
        <v>2617</v>
      </c>
    </row>
    <row r="2510" spans="1:4" ht="18" x14ac:dyDescent="0.2">
      <c r="A2510" s="6" t="str">
        <f t="shared" si="36"/>
        <v>A2105585</v>
      </c>
      <c r="B2510" s="6">
        <v>2105585</v>
      </c>
      <c r="C2510" s="7"/>
      <c r="D2510" s="7" t="s">
        <v>2618</v>
      </c>
    </row>
    <row r="2511" spans="1:4" ht="18" x14ac:dyDescent="0.2">
      <c r="A2511" s="6" t="str">
        <f t="shared" si="36"/>
        <v>A2105586</v>
      </c>
      <c r="B2511" s="6">
        <v>2105586</v>
      </c>
      <c r="C2511" s="7"/>
      <c r="D2511" s="7" t="s">
        <v>2619</v>
      </c>
    </row>
    <row r="2512" spans="1:4" ht="18" x14ac:dyDescent="0.2">
      <c r="A2512" s="6" t="str">
        <f t="shared" si="36"/>
        <v>A2105587</v>
      </c>
      <c r="B2512" s="6">
        <v>2105587</v>
      </c>
      <c r="C2512" s="7"/>
      <c r="D2512" s="7" t="s">
        <v>2620</v>
      </c>
    </row>
    <row r="2513" spans="1:4" ht="18" x14ac:dyDescent="0.2">
      <c r="A2513" s="6" t="str">
        <f t="shared" si="36"/>
        <v>A2105588</v>
      </c>
      <c r="B2513" s="6">
        <v>2105588</v>
      </c>
      <c r="C2513" s="7"/>
      <c r="D2513" s="7" t="s">
        <v>2621</v>
      </c>
    </row>
    <row r="2514" spans="1:4" ht="18" x14ac:dyDescent="0.2">
      <c r="A2514" s="6" t="str">
        <f t="shared" si="36"/>
        <v>A2105589</v>
      </c>
      <c r="B2514" s="6">
        <v>2105589</v>
      </c>
      <c r="C2514" s="7"/>
      <c r="D2514" s="7" t="s">
        <v>2622</v>
      </c>
    </row>
    <row r="2515" spans="1:4" ht="18" x14ac:dyDescent="0.2">
      <c r="A2515" s="6" t="str">
        <f t="shared" si="36"/>
        <v>A2105590</v>
      </c>
      <c r="B2515" s="6">
        <v>2105590</v>
      </c>
      <c r="C2515" s="7"/>
      <c r="D2515" s="7" t="s">
        <v>2623</v>
      </c>
    </row>
    <row r="2516" spans="1:4" ht="18" x14ac:dyDescent="0.2">
      <c r="A2516" s="6" t="str">
        <f t="shared" si="36"/>
        <v>A2105591</v>
      </c>
      <c r="B2516" s="6">
        <v>2105591</v>
      </c>
      <c r="C2516" s="7"/>
      <c r="D2516" s="7" t="s">
        <v>2624</v>
      </c>
    </row>
    <row r="2517" spans="1:4" ht="18" x14ac:dyDescent="0.2">
      <c r="A2517" s="6" t="str">
        <f t="shared" si="36"/>
        <v>A2105592</v>
      </c>
      <c r="B2517" s="6">
        <v>2105592</v>
      </c>
      <c r="C2517" s="7"/>
      <c r="D2517" s="7" t="s">
        <v>2625</v>
      </c>
    </row>
    <row r="2518" spans="1:4" ht="18" x14ac:dyDescent="0.2">
      <c r="A2518" s="6" t="str">
        <f t="shared" si="36"/>
        <v>A2105593</v>
      </c>
      <c r="B2518" s="6">
        <v>2105593</v>
      </c>
      <c r="C2518" s="7"/>
      <c r="D2518" s="7" t="s">
        <v>2626</v>
      </c>
    </row>
    <row r="2519" spans="1:4" ht="18" x14ac:dyDescent="0.2">
      <c r="A2519" s="6" t="str">
        <f t="shared" si="36"/>
        <v>A2105594</v>
      </c>
      <c r="B2519" s="6">
        <v>2105594</v>
      </c>
      <c r="C2519" s="7"/>
      <c r="D2519" s="7" t="s">
        <v>2627</v>
      </c>
    </row>
    <row r="2520" spans="1:4" ht="18" x14ac:dyDescent="0.2">
      <c r="A2520" s="6" t="str">
        <f t="shared" ref="A2520:A2583" si="37">IF(C2520="","A"&amp;B2520,"A"&amp;B2520&amp;C2520)</f>
        <v>A2105595</v>
      </c>
      <c r="B2520" s="6">
        <v>2105595</v>
      </c>
      <c r="C2520" s="7"/>
      <c r="D2520" s="7" t="s">
        <v>2628</v>
      </c>
    </row>
    <row r="2521" spans="1:4" ht="18" x14ac:dyDescent="0.2">
      <c r="A2521" s="6" t="str">
        <f t="shared" si="37"/>
        <v>A2105596</v>
      </c>
      <c r="B2521" s="6">
        <v>2105596</v>
      </c>
      <c r="C2521" s="7"/>
      <c r="D2521" s="7" t="s">
        <v>2629</v>
      </c>
    </row>
    <row r="2522" spans="1:4" ht="18" x14ac:dyDescent="0.2">
      <c r="A2522" s="6" t="str">
        <f t="shared" si="37"/>
        <v>A2105597</v>
      </c>
      <c r="B2522" s="6">
        <v>2105597</v>
      </c>
      <c r="C2522" s="7"/>
      <c r="D2522" s="7" t="s">
        <v>2630</v>
      </c>
    </row>
    <row r="2523" spans="1:4" ht="18" x14ac:dyDescent="0.2">
      <c r="A2523" s="6" t="str">
        <f t="shared" si="37"/>
        <v>A2105598</v>
      </c>
      <c r="B2523" s="6">
        <v>2105598</v>
      </c>
      <c r="C2523" s="7"/>
      <c r="D2523" s="7" t="s">
        <v>2631</v>
      </c>
    </row>
    <row r="2524" spans="1:4" ht="18" x14ac:dyDescent="0.2">
      <c r="A2524" s="6" t="str">
        <f t="shared" si="37"/>
        <v>A2105599</v>
      </c>
      <c r="B2524" s="6">
        <v>2105599</v>
      </c>
      <c r="C2524" s="7"/>
      <c r="D2524" s="7" t="s">
        <v>2632</v>
      </c>
    </row>
    <row r="2525" spans="1:4" ht="18" x14ac:dyDescent="0.2">
      <c r="A2525" s="6" t="str">
        <f t="shared" si="37"/>
        <v>A2105600</v>
      </c>
      <c r="B2525" s="6">
        <v>2105600</v>
      </c>
      <c r="C2525" s="7"/>
      <c r="D2525" s="7" t="s">
        <v>2633</v>
      </c>
    </row>
    <row r="2526" spans="1:4" ht="18" x14ac:dyDescent="0.2">
      <c r="A2526" s="6" t="str">
        <f t="shared" si="37"/>
        <v>A2105601</v>
      </c>
      <c r="B2526" s="6">
        <v>2105601</v>
      </c>
      <c r="C2526" s="7"/>
      <c r="D2526" s="7" t="s">
        <v>2634</v>
      </c>
    </row>
    <row r="2527" spans="1:4" ht="18" x14ac:dyDescent="0.2">
      <c r="A2527" s="6" t="str">
        <f t="shared" si="37"/>
        <v>A2105602</v>
      </c>
      <c r="B2527" s="6">
        <v>2105602</v>
      </c>
      <c r="C2527" s="7"/>
      <c r="D2527" s="7" t="s">
        <v>2635</v>
      </c>
    </row>
    <row r="2528" spans="1:4" ht="18" x14ac:dyDescent="0.2">
      <c r="A2528" s="6" t="str">
        <f t="shared" si="37"/>
        <v>A2105603</v>
      </c>
      <c r="B2528" s="6">
        <v>2105603</v>
      </c>
      <c r="C2528" s="7"/>
      <c r="D2528" s="7" t="s">
        <v>2636</v>
      </c>
    </row>
    <row r="2529" spans="1:4" ht="18" x14ac:dyDescent="0.2">
      <c r="A2529" s="6" t="str">
        <f t="shared" si="37"/>
        <v>A2105604</v>
      </c>
      <c r="B2529" s="6">
        <v>2105604</v>
      </c>
      <c r="C2529" s="7"/>
      <c r="D2529" s="7" t="s">
        <v>2637</v>
      </c>
    </row>
    <row r="2530" spans="1:4" ht="18" x14ac:dyDescent="0.2">
      <c r="A2530" s="6" t="str">
        <f t="shared" si="37"/>
        <v>A2105605</v>
      </c>
      <c r="B2530" s="6">
        <v>2105605</v>
      </c>
      <c r="C2530" s="7"/>
      <c r="D2530" s="7" t="s">
        <v>2638</v>
      </c>
    </row>
    <row r="2531" spans="1:4" ht="18" x14ac:dyDescent="0.2">
      <c r="A2531" s="6" t="str">
        <f t="shared" si="37"/>
        <v>A2105606</v>
      </c>
      <c r="B2531" s="6">
        <v>2105606</v>
      </c>
      <c r="C2531" s="7"/>
      <c r="D2531" s="7" t="s">
        <v>2639</v>
      </c>
    </row>
    <row r="2532" spans="1:4" ht="18" x14ac:dyDescent="0.2">
      <c r="A2532" s="6" t="str">
        <f t="shared" si="37"/>
        <v>A2105607</v>
      </c>
      <c r="B2532" s="6">
        <v>2105607</v>
      </c>
      <c r="C2532" s="7"/>
      <c r="D2532" s="7" t="s">
        <v>2640</v>
      </c>
    </row>
    <row r="2533" spans="1:4" ht="18" x14ac:dyDescent="0.2">
      <c r="A2533" s="6" t="str">
        <f t="shared" si="37"/>
        <v>A2105608</v>
      </c>
      <c r="B2533" s="6">
        <v>2105608</v>
      </c>
      <c r="C2533" s="7"/>
      <c r="D2533" s="7" t="s">
        <v>2641</v>
      </c>
    </row>
    <row r="2534" spans="1:4" ht="18" x14ac:dyDescent="0.2">
      <c r="A2534" s="6" t="str">
        <f t="shared" si="37"/>
        <v>A2105609</v>
      </c>
      <c r="B2534" s="6">
        <v>2105609</v>
      </c>
      <c r="C2534" s="7"/>
      <c r="D2534" s="7" t="s">
        <v>2642</v>
      </c>
    </row>
    <row r="2535" spans="1:4" ht="18" x14ac:dyDescent="0.2">
      <c r="A2535" s="6" t="str">
        <f t="shared" si="37"/>
        <v>A2105610</v>
      </c>
      <c r="B2535" s="6">
        <v>2105610</v>
      </c>
      <c r="C2535" s="7"/>
      <c r="D2535" s="7" t="s">
        <v>2643</v>
      </c>
    </row>
    <row r="2536" spans="1:4" ht="18" x14ac:dyDescent="0.2">
      <c r="A2536" s="6" t="str">
        <f t="shared" si="37"/>
        <v>A2105611</v>
      </c>
      <c r="B2536" s="6">
        <v>2105611</v>
      </c>
      <c r="C2536" s="7"/>
      <c r="D2536" s="7" t="s">
        <v>2644</v>
      </c>
    </row>
    <row r="2537" spans="1:4" ht="18" x14ac:dyDescent="0.2">
      <c r="A2537" s="6" t="str">
        <f t="shared" si="37"/>
        <v>A2105613</v>
      </c>
      <c r="B2537" s="6">
        <v>2105613</v>
      </c>
      <c r="C2537" s="7"/>
      <c r="D2537" s="7" t="s">
        <v>2645</v>
      </c>
    </row>
    <row r="2538" spans="1:4" ht="18" x14ac:dyDescent="0.2">
      <c r="A2538" s="6" t="str">
        <f t="shared" si="37"/>
        <v>A2105614</v>
      </c>
      <c r="B2538" s="6">
        <v>2105614</v>
      </c>
      <c r="C2538" s="7"/>
      <c r="D2538" s="7" t="s">
        <v>2646</v>
      </c>
    </row>
    <row r="2539" spans="1:4" ht="18" x14ac:dyDescent="0.2">
      <c r="A2539" s="6" t="str">
        <f t="shared" si="37"/>
        <v>A2105615</v>
      </c>
      <c r="B2539" s="6">
        <v>2105615</v>
      </c>
      <c r="C2539" s="7"/>
      <c r="D2539" s="7" t="s">
        <v>2647</v>
      </c>
    </row>
    <row r="2540" spans="1:4" ht="18" x14ac:dyDescent="0.2">
      <c r="A2540" s="6" t="str">
        <f t="shared" si="37"/>
        <v>A2105616</v>
      </c>
      <c r="B2540" s="6">
        <v>2105616</v>
      </c>
      <c r="C2540" s="7"/>
      <c r="D2540" s="7" t="s">
        <v>2648</v>
      </c>
    </row>
    <row r="2541" spans="1:4" ht="18" x14ac:dyDescent="0.2">
      <c r="A2541" s="6" t="str">
        <f t="shared" si="37"/>
        <v>A2105617</v>
      </c>
      <c r="B2541" s="6">
        <v>2105617</v>
      </c>
      <c r="C2541" s="7"/>
      <c r="D2541" s="7" t="s">
        <v>2649</v>
      </c>
    </row>
    <row r="2542" spans="1:4" ht="18" x14ac:dyDescent="0.2">
      <c r="A2542" s="6" t="str">
        <f t="shared" si="37"/>
        <v>A2105618</v>
      </c>
      <c r="B2542" s="6">
        <v>2105618</v>
      </c>
      <c r="C2542" s="7"/>
      <c r="D2542" s="7" t="s">
        <v>2650</v>
      </c>
    </row>
    <row r="2543" spans="1:4" ht="18" x14ac:dyDescent="0.2">
      <c r="A2543" s="6" t="str">
        <f t="shared" si="37"/>
        <v>A2105619</v>
      </c>
      <c r="B2543" s="6">
        <v>2105619</v>
      </c>
      <c r="C2543" s="7"/>
      <c r="D2543" s="7" t="s">
        <v>2651</v>
      </c>
    </row>
    <row r="2544" spans="1:4" ht="18" x14ac:dyDescent="0.2">
      <c r="A2544" s="6" t="str">
        <f t="shared" si="37"/>
        <v>A2105620</v>
      </c>
      <c r="B2544" s="6">
        <v>2105620</v>
      </c>
      <c r="C2544" s="7"/>
      <c r="D2544" s="7" t="s">
        <v>2652</v>
      </c>
    </row>
    <row r="2545" spans="1:4" ht="18" x14ac:dyDescent="0.2">
      <c r="A2545" s="6" t="str">
        <f t="shared" si="37"/>
        <v>A2105621</v>
      </c>
      <c r="B2545" s="6">
        <v>2105621</v>
      </c>
      <c r="C2545" s="7"/>
      <c r="D2545" s="7" t="s">
        <v>2653</v>
      </c>
    </row>
    <row r="2546" spans="1:4" ht="18" x14ac:dyDescent="0.2">
      <c r="A2546" s="6" t="str">
        <f t="shared" si="37"/>
        <v>A2105622</v>
      </c>
      <c r="B2546" s="6">
        <v>2105622</v>
      </c>
      <c r="C2546" s="7"/>
      <c r="D2546" s="7" t="s">
        <v>2654</v>
      </c>
    </row>
    <row r="2547" spans="1:4" ht="18" x14ac:dyDescent="0.2">
      <c r="A2547" s="6" t="str">
        <f t="shared" si="37"/>
        <v>A2105623</v>
      </c>
      <c r="B2547" s="6">
        <v>2105623</v>
      </c>
      <c r="C2547" s="7"/>
      <c r="D2547" s="7" t="s">
        <v>2655</v>
      </c>
    </row>
    <row r="2548" spans="1:4" ht="18" x14ac:dyDescent="0.2">
      <c r="A2548" s="6" t="str">
        <f t="shared" si="37"/>
        <v>A2105624</v>
      </c>
      <c r="B2548" s="6">
        <v>2105624</v>
      </c>
      <c r="C2548" s="7"/>
      <c r="D2548" s="7" t="s">
        <v>2656</v>
      </c>
    </row>
    <row r="2549" spans="1:4" ht="18" x14ac:dyDescent="0.2">
      <c r="A2549" s="6" t="str">
        <f t="shared" si="37"/>
        <v>A2105625</v>
      </c>
      <c r="B2549" s="6">
        <v>2105625</v>
      </c>
      <c r="C2549" s="7"/>
      <c r="D2549" s="7" t="s">
        <v>2657</v>
      </c>
    </row>
    <row r="2550" spans="1:4" ht="18" x14ac:dyDescent="0.2">
      <c r="A2550" s="6" t="str">
        <f t="shared" si="37"/>
        <v>A2105626</v>
      </c>
      <c r="B2550" s="6">
        <v>2105626</v>
      </c>
      <c r="C2550" s="7"/>
      <c r="D2550" s="7" t="s">
        <v>2658</v>
      </c>
    </row>
    <row r="2551" spans="1:4" ht="18" x14ac:dyDescent="0.2">
      <c r="A2551" s="6" t="str">
        <f t="shared" si="37"/>
        <v>A2105627</v>
      </c>
      <c r="B2551" s="6">
        <v>2105627</v>
      </c>
      <c r="C2551" s="7"/>
      <c r="D2551" s="7" t="s">
        <v>2659</v>
      </c>
    </row>
    <row r="2552" spans="1:4" ht="18" x14ac:dyDescent="0.2">
      <c r="A2552" s="6" t="str">
        <f t="shared" si="37"/>
        <v>A2105628</v>
      </c>
      <c r="B2552" s="6">
        <v>2105628</v>
      </c>
      <c r="C2552" s="7"/>
      <c r="D2552" s="7" t="s">
        <v>2660</v>
      </c>
    </row>
    <row r="2553" spans="1:4" ht="18" x14ac:dyDescent="0.2">
      <c r="A2553" s="6" t="str">
        <f t="shared" si="37"/>
        <v>A2105629</v>
      </c>
      <c r="B2553" s="6">
        <v>2105629</v>
      </c>
      <c r="C2553" s="7"/>
      <c r="D2553" s="7" t="s">
        <v>2661</v>
      </c>
    </row>
    <row r="2554" spans="1:4" ht="18" x14ac:dyDescent="0.2">
      <c r="A2554" s="6" t="str">
        <f t="shared" si="37"/>
        <v>A2105630</v>
      </c>
      <c r="B2554" s="6">
        <v>2105630</v>
      </c>
      <c r="C2554" s="7"/>
      <c r="D2554" s="7" t="s">
        <v>2662</v>
      </c>
    </row>
    <row r="2555" spans="1:4" ht="18" x14ac:dyDescent="0.2">
      <c r="A2555" s="6" t="str">
        <f t="shared" si="37"/>
        <v>A2105631</v>
      </c>
      <c r="B2555" s="6">
        <v>2105631</v>
      </c>
      <c r="C2555" s="7"/>
      <c r="D2555" s="7" t="s">
        <v>2663</v>
      </c>
    </row>
    <row r="2556" spans="1:4" ht="18" x14ac:dyDescent="0.2">
      <c r="A2556" s="6" t="str">
        <f t="shared" si="37"/>
        <v>A2105632</v>
      </c>
      <c r="B2556" s="6">
        <v>2105632</v>
      </c>
      <c r="C2556" s="7"/>
      <c r="D2556" s="7" t="s">
        <v>2664</v>
      </c>
    </row>
    <row r="2557" spans="1:4" ht="18" x14ac:dyDescent="0.2">
      <c r="A2557" s="6" t="str">
        <f t="shared" si="37"/>
        <v>A2105633</v>
      </c>
      <c r="B2557" s="6">
        <v>2105633</v>
      </c>
      <c r="C2557" s="7"/>
      <c r="D2557" s="7" t="s">
        <v>2665</v>
      </c>
    </row>
    <row r="2558" spans="1:4" ht="18" x14ac:dyDescent="0.2">
      <c r="A2558" s="6" t="str">
        <f t="shared" si="37"/>
        <v>A2105634</v>
      </c>
      <c r="B2558" s="6">
        <v>2105634</v>
      </c>
      <c r="C2558" s="7"/>
      <c r="D2558" s="7" t="s">
        <v>2666</v>
      </c>
    </row>
    <row r="2559" spans="1:4" ht="18" x14ac:dyDescent="0.2">
      <c r="A2559" s="6" t="str">
        <f t="shared" si="37"/>
        <v>A2105635</v>
      </c>
      <c r="B2559" s="6">
        <v>2105635</v>
      </c>
      <c r="C2559" s="7"/>
      <c r="D2559" s="7" t="s">
        <v>2667</v>
      </c>
    </row>
    <row r="2560" spans="1:4" ht="18" x14ac:dyDescent="0.2">
      <c r="A2560" s="6" t="str">
        <f t="shared" si="37"/>
        <v>A2105636</v>
      </c>
      <c r="B2560" s="6">
        <v>2105636</v>
      </c>
      <c r="C2560" s="7"/>
      <c r="D2560" s="7" t="s">
        <v>2668</v>
      </c>
    </row>
    <row r="2561" spans="1:4" ht="18" x14ac:dyDescent="0.2">
      <c r="A2561" s="6" t="str">
        <f t="shared" si="37"/>
        <v>A2105637</v>
      </c>
      <c r="B2561" s="6">
        <v>2105637</v>
      </c>
      <c r="C2561" s="7"/>
      <c r="D2561" s="7" t="s">
        <v>2669</v>
      </c>
    </row>
    <row r="2562" spans="1:4" ht="18" x14ac:dyDescent="0.2">
      <c r="A2562" s="6" t="str">
        <f t="shared" si="37"/>
        <v>A2105638</v>
      </c>
      <c r="B2562" s="6">
        <v>2105638</v>
      </c>
      <c r="C2562" s="7"/>
      <c r="D2562" s="7" t="s">
        <v>2670</v>
      </c>
    </row>
    <row r="2563" spans="1:4" ht="18" x14ac:dyDescent="0.2">
      <c r="A2563" s="6" t="str">
        <f t="shared" si="37"/>
        <v>A2105639</v>
      </c>
      <c r="B2563" s="6">
        <v>2105639</v>
      </c>
      <c r="C2563" s="7"/>
      <c r="D2563" s="7" t="s">
        <v>2671</v>
      </c>
    </row>
    <row r="2564" spans="1:4" ht="18" x14ac:dyDescent="0.2">
      <c r="A2564" s="6" t="str">
        <f t="shared" si="37"/>
        <v>A2105640</v>
      </c>
      <c r="B2564" s="6">
        <v>2105640</v>
      </c>
      <c r="C2564" s="7"/>
      <c r="D2564" s="7" t="s">
        <v>2672</v>
      </c>
    </row>
    <row r="2565" spans="1:4" ht="18" x14ac:dyDescent="0.2">
      <c r="A2565" s="6" t="str">
        <f t="shared" si="37"/>
        <v>A2105641</v>
      </c>
      <c r="B2565" s="6">
        <v>2105641</v>
      </c>
      <c r="C2565" s="7"/>
      <c r="D2565" s="7" t="s">
        <v>2673</v>
      </c>
    </row>
    <row r="2566" spans="1:4" ht="18" x14ac:dyDescent="0.2">
      <c r="A2566" s="6" t="str">
        <f t="shared" si="37"/>
        <v>A2105642</v>
      </c>
      <c r="B2566" s="6">
        <v>2105642</v>
      </c>
      <c r="C2566" s="7"/>
      <c r="D2566" s="7" t="s">
        <v>2674</v>
      </c>
    </row>
    <row r="2567" spans="1:4" ht="18" x14ac:dyDescent="0.2">
      <c r="A2567" s="6" t="str">
        <f t="shared" si="37"/>
        <v>A2105643</v>
      </c>
      <c r="B2567" s="6">
        <v>2105643</v>
      </c>
      <c r="C2567" s="7"/>
      <c r="D2567" s="7" t="s">
        <v>2675</v>
      </c>
    </row>
    <row r="2568" spans="1:4" ht="18" x14ac:dyDescent="0.2">
      <c r="A2568" s="6" t="str">
        <f t="shared" si="37"/>
        <v>A2105644</v>
      </c>
      <c r="B2568" s="6">
        <v>2105644</v>
      </c>
      <c r="C2568" s="7"/>
      <c r="D2568" s="7" t="s">
        <v>2676</v>
      </c>
    </row>
    <row r="2569" spans="1:4" ht="18" x14ac:dyDescent="0.2">
      <c r="A2569" s="6" t="str">
        <f t="shared" si="37"/>
        <v>A2105645</v>
      </c>
      <c r="B2569" s="6">
        <v>2105645</v>
      </c>
      <c r="C2569" s="7"/>
      <c r="D2569" s="7" t="s">
        <v>2677</v>
      </c>
    </row>
    <row r="2570" spans="1:4" ht="18" x14ac:dyDescent="0.2">
      <c r="A2570" s="6" t="str">
        <f t="shared" si="37"/>
        <v>A2105646</v>
      </c>
      <c r="B2570" s="6">
        <v>2105646</v>
      </c>
      <c r="C2570" s="7"/>
      <c r="D2570" s="7" t="s">
        <v>2678</v>
      </c>
    </row>
    <row r="2571" spans="1:4" ht="18" x14ac:dyDescent="0.2">
      <c r="A2571" s="6" t="str">
        <f t="shared" si="37"/>
        <v>A2105647</v>
      </c>
      <c r="B2571" s="6">
        <v>2105647</v>
      </c>
      <c r="C2571" s="7"/>
      <c r="D2571" s="7" t="s">
        <v>2679</v>
      </c>
    </row>
    <row r="2572" spans="1:4" ht="18" x14ac:dyDescent="0.2">
      <c r="A2572" s="6" t="str">
        <f t="shared" si="37"/>
        <v>A2105648</v>
      </c>
      <c r="B2572" s="6">
        <v>2105648</v>
      </c>
      <c r="C2572" s="7"/>
      <c r="D2572" s="7" t="s">
        <v>2680</v>
      </c>
    </row>
    <row r="2573" spans="1:4" ht="18" x14ac:dyDescent="0.2">
      <c r="A2573" s="6" t="str">
        <f t="shared" si="37"/>
        <v>A2105649</v>
      </c>
      <c r="B2573" s="6">
        <v>2105649</v>
      </c>
      <c r="C2573" s="7"/>
      <c r="D2573" s="7" t="s">
        <v>2681</v>
      </c>
    </row>
    <row r="2574" spans="1:4" ht="18" x14ac:dyDescent="0.2">
      <c r="A2574" s="6" t="str">
        <f t="shared" si="37"/>
        <v>A2105650</v>
      </c>
      <c r="B2574" s="6">
        <v>2105650</v>
      </c>
      <c r="C2574" s="7"/>
      <c r="D2574" s="7" t="s">
        <v>2682</v>
      </c>
    </row>
    <row r="2575" spans="1:4" ht="18" x14ac:dyDescent="0.2">
      <c r="A2575" s="6" t="str">
        <f t="shared" si="37"/>
        <v>A2105651</v>
      </c>
      <c r="B2575" s="6">
        <v>2105651</v>
      </c>
      <c r="C2575" s="7"/>
      <c r="D2575" s="7" t="s">
        <v>2683</v>
      </c>
    </row>
    <row r="2576" spans="1:4" ht="18" x14ac:dyDescent="0.2">
      <c r="A2576" s="6" t="str">
        <f t="shared" si="37"/>
        <v>A2105652</v>
      </c>
      <c r="B2576" s="6">
        <v>2105652</v>
      </c>
      <c r="C2576" s="7"/>
      <c r="D2576" s="7" t="s">
        <v>2684</v>
      </c>
    </row>
    <row r="2577" spans="1:4" ht="18" x14ac:dyDescent="0.2">
      <c r="A2577" s="6" t="str">
        <f t="shared" si="37"/>
        <v>A2105653</v>
      </c>
      <c r="B2577" s="6">
        <v>2105653</v>
      </c>
      <c r="C2577" s="7"/>
      <c r="D2577" s="7" t="s">
        <v>2685</v>
      </c>
    </row>
    <row r="2578" spans="1:4" ht="18" x14ac:dyDescent="0.2">
      <c r="A2578" s="6" t="str">
        <f t="shared" si="37"/>
        <v>A2105654</v>
      </c>
      <c r="B2578" s="6">
        <v>2105654</v>
      </c>
      <c r="C2578" s="7"/>
      <c r="D2578" s="7" t="s">
        <v>2686</v>
      </c>
    </row>
    <row r="2579" spans="1:4" ht="18" x14ac:dyDescent="0.2">
      <c r="A2579" s="6" t="str">
        <f t="shared" si="37"/>
        <v>A2105655</v>
      </c>
      <c r="B2579" s="6">
        <v>2105655</v>
      </c>
      <c r="C2579" s="7"/>
      <c r="D2579" s="7" t="s">
        <v>2687</v>
      </c>
    </row>
    <row r="2580" spans="1:4" ht="18" x14ac:dyDescent="0.2">
      <c r="A2580" s="6" t="str">
        <f t="shared" si="37"/>
        <v>A2105656</v>
      </c>
      <c r="B2580" s="6">
        <v>2105656</v>
      </c>
      <c r="C2580" s="7"/>
      <c r="D2580" s="7" t="s">
        <v>2688</v>
      </c>
    </row>
    <row r="2581" spans="1:4" ht="18" x14ac:dyDescent="0.2">
      <c r="A2581" s="6" t="str">
        <f t="shared" si="37"/>
        <v>A2105657</v>
      </c>
      <c r="B2581" s="6">
        <v>2105657</v>
      </c>
      <c r="C2581" s="7"/>
      <c r="D2581" s="7" t="s">
        <v>2689</v>
      </c>
    </row>
    <row r="2582" spans="1:4" ht="18" x14ac:dyDescent="0.2">
      <c r="A2582" s="6" t="str">
        <f t="shared" si="37"/>
        <v>A2105658</v>
      </c>
      <c r="B2582" s="6">
        <v>2105658</v>
      </c>
      <c r="C2582" s="7"/>
      <c r="D2582" s="7" t="s">
        <v>2690</v>
      </c>
    </row>
    <row r="2583" spans="1:4" ht="18" x14ac:dyDescent="0.2">
      <c r="A2583" s="6" t="str">
        <f t="shared" si="37"/>
        <v>A2105659</v>
      </c>
      <c r="B2583" s="6">
        <v>2105659</v>
      </c>
      <c r="C2583" s="7"/>
      <c r="D2583" s="7" t="s">
        <v>2691</v>
      </c>
    </row>
    <row r="2584" spans="1:4" ht="18" x14ac:dyDescent="0.2">
      <c r="A2584" s="6" t="str">
        <f t="shared" ref="A2584:A2647" si="38">IF(C2584="","A"&amp;B2584,"A"&amp;B2584&amp;C2584)</f>
        <v>A2105660</v>
      </c>
      <c r="B2584" s="6">
        <v>2105660</v>
      </c>
      <c r="C2584" s="7"/>
      <c r="D2584" s="7" t="s">
        <v>2692</v>
      </c>
    </row>
    <row r="2585" spans="1:4" ht="18" x14ac:dyDescent="0.2">
      <c r="A2585" s="6" t="str">
        <f t="shared" si="38"/>
        <v>A2105661</v>
      </c>
      <c r="B2585" s="6">
        <v>2105661</v>
      </c>
      <c r="C2585" s="7"/>
      <c r="D2585" s="7" t="s">
        <v>2693</v>
      </c>
    </row>
    <row r="2586" spans="1:4" ht="18" x14ac:dyDescent="0.2">
      <c r="A2586" s="6" t="str">
        <f t="shared" si="38"/>
        <v>A2105662</v>
      </c>
      <c r="B2586" s="6">
        <v>2105662</v>
      </c>
      <c r="C2586" s="7"/>
      <c r="D2586" s="7" t="s">
        <v>2694</v>
      </c>
    </row>
    <row r="2587" spans="1:4" ht="18" x14ac:dyDescent="0.2">
      <c r="A2587" s="6" t="str">
        <f t="shared" si="38"/>
        <v>A2105663</v>
      </c>
      <c r="B2587" s="6">
        <v>2105663</v>
      </c>
      <c r="C2587" s="7"/>
      <c r="D2587" s="7" t="s">
        <v>2695</v>
      </c>
    </row>
    <row r="2588" spans="1:4" ht="18" x14ac:dyDescent="0.2">
      <c r="A2588" s="6" t="str">
        <f t="shared" si="38"/>
        <v>A2105664</v>
      </c>
      <c r="B2588" s="6">
        <v>2105664</v>
      </c>
      <c r="C2588" s="7"/>
      <c r="D2588" s="7" t="s">
        <v>2696</v>
      </c>
    </row>
    <row r="2589" spans="1:4" ht="18" x14ac:dyDescent="0.2">
      <c r="A2589" s="6" t="str">
        <f t="shared" si="38"/>
        <v>A2105665</v>
      </c>
      <c r="B2589" s="6">
        <v>2105665</v>
      </c>
      <c r="C2589" s="7"/>
      <c r="D2589" s="7" t="s">
        <v>2697</v>
      </c>
    </row>
    <row r="2590" spans="1:4" ht="18" x14ac:dyDescent="0.2">
      <c r="A2590" s="6" t="str">
        <f t="shared" si="38"/>
        <v>A2105666</v>
      </c>
      <c r="B2590" s="6">
        <v>2105666</v>
      </c>
      <c r="C2590" s="7"/>
      <c r="D2590" s="7" t="s">
        <v>2698</v>
      </c>
    </row>
    <row r="2591" spans="1:4" ht="18" x14ac:dyDescent="0.2">
      <c r="A2591" s="6" t="str">
        <f t="shared" si="38"/>
        <v>A2105667</v>
      </c>
      <c r="B2591" s="6">
        <v>2105667</v>
      </c>
      <c r="C2591" s="7"/>
      <c r="D2591" s="7" t="s">
        <v>2699</v>
      </c>
    </row>
    <row r="2592" spans="1:4" ht="18" x14ac:dyDescent="0.2">
      <c r="A2592" s="6" t="str">
        <f t="shared" si="38"/>
        <v>A2105668</v>
      </c>
      <c r="B2592" s="6">
        <v>2105668</v>
      </c>
      <c r="C2592" s="7"/>
      <c r="D2592" s="7" t="s">
        <v>2700</v>
      </c>
    </row>
    <row r="2593" spans="1:4" ht="18" x14ac:dyDescent="0.2">
      <c r="A2593" s="6" t="str">
        <f t="shared" si="38"/>
        <v>A2105669</v>
      </c>
      <c r="B2593" s="6">
        <v>2105669</v>
      </c>
      <c r="C2593" s="7"/>
      <c r="D2593" s="7" t="s">
        <v>2701</v>
      </c>
    </row>
    <row r="2594" spans="1:4" ht="18" x14ac:dyDescent="0.2">
      <c r="A2594" s="6" t="str">
        <f t="shared" si="38"/>
        <v>A2105670</v>
      </c>
      <c r="B2594" s="6">
        <v>2105670</v>
      </c>
      <c r="C2594" s="7"/>
      <c r="D2594" s="7" t="s">
        <v>2702</v>
      </c>
    </row>
    <row r="2595" spans="1:4" ht="18" x14ac:dyDescent="0.2">
      <c r="A2595" s="6" t="str">
        <f t="shared" si="38"/>
        <v>A2105671</v>
      </c>
      <c r="B2595" s="6">
        <v>2105671</v>
      </c>
      <c r="C2595" s="7"/>
      <c r="D2595" s="7" t="s">
        <v>2703</v>
      </c>
    </row>
    <row r="2596" spans="1:4" ht="18" x14ac:dyDescent="0.2">
      <c r="A2596" s="6" t="str">
        <f t="shared" si="38"/>
        <v>A2105672</v>
      </c>
      <c r="B2596" s="6">
        <v>2105672</v>
      </c>
      <c r="C2596" s="7"/>
      <c r="D2596" s="7" t="s">
        <v>2704</v>
      </c>
    </row>
    <row r="2597" spans="1:4" ht="18" x14ac:dyDescent="0.2">
      <c r="A2597" s="6" t="str">
        <f t="shared" si="38"/>
        <v>A2105673</v>
      </c>
      <c r="B2597" s="6">
        <v>2105673</v>
      </c>
      <c r="C2597" s="7"/>
      <c r="D2597" s="7" t="s">
        <v>2705</v>
      </c>
    </row>
    <row r="2598" spans="1:4" ht="18" x14ac:dyDescent="0.2">
      <c r="A2598" s="6" t="str">
        <f t="shared" si="38"/>
        <v>A2105674</v>
      </c>
      <c r="B2598" s="6">
        <v>2105674</v>
      </c>
      <c r="C2598" s="7"/>
      <c r="D2598" s="7" t="s">
        <v>2706</v>
      </c>
    </row>
    <row r="2599" spans="1:4" ht="18" x14ac:dyDescent="0.2">
      <c r="A2599" s="6" t="str">
        <f t="shared" si="38"/>
        <v>A2105675</v>
      </c>
      <c r="B2599" s="6">
        <v>2105675</v>
      </c>
      <c r="C2599" s="7"/>
      <c r="D2599" s="7" t="s">
        <v>2707</v>
      </c>
    </row>
    <row r="2600" spans="1:4" ht="18" x14ac:dyDescent="0.2">
      <c r="A2600" s="6" t="str">
        <f t="shared" si="38"/>
        <v>A2105676</v>
      </c>
      <c r="B2600" s="6">
        <v>2105676</v>
      </c>
      <c r="C2600" s="7"/>
      <c r="D2600" s="7" t="s">
        <v>2708</v>
      </c>
    </row>
    <row r="2601" spans="1:4" ht="18" x14ac:dyDescent="0.2">
      <c r="A2601" s="6" t="str">
        <f t="shared" si="38"/>
        <v>A2105677</v>
      </c>
      <c r="B2601" s="6">
        <v>2105677</v>
      </c>
      <c r="C2601" s="7"/>
      <c r="D2601" s="7" t="s">
        <v>3365</v>
      </c>
    </row>
    <row r="2602" spans="1:4" ht="18" x14ac:dyDescent="0.2">
      <c r="A2602" s="6" t="str">
        <f t="shared" si="38"/>
        <v>A2105678</v>
      </c>
      <c r="B2602" s="6">
        <v>2105678</v>
      </c>
      <c r="C2602" s="7"/>
      <c r="D2602" s="7" t="s">
        <v>2709</v>
      </c>
    </row>
    <row r="2603" spans="1:4" ht="18" x14ac:dyDescent="0.2">
      <c r="A2603" s="6" t="str">
        <f t="shared" si="38"/>
        <v>A2105679</v>
      </c>
      <c r="B2603" s="6">
        <v>2105679</v>
      </c>
      <c r="C2603" s="7"/>
      <c r="D2603" s="7" t="s">
        <v>2710</v>
      </c>
    </row>
    <row r="2604" spans="1:4" ht="18" x14ac:dyDescent="0.2">
      <c r="A2604" s="6" t="str">
        <f t="shared" si="38"/>
        <v>A2105680</v>
      </c>
      <c r="B2604" s="6">
        <v>2105680</v>
      </c>
      <c r="C2604" s="7"/>
      <c r="D2604" s="7" t="s">
        <v>3366</v>
      </c>
    </row>
    <row r="2605" spans="1:4" ht="18" x14ac:dyDescent="0.2">
      <c r="A2605" s="6" t="str">
        <f t="shared" si="38"/>
        <v>A2105681</v>
      </c>
      <c r="B2605" s="6">
        <v>2105681</v>
      </c>
      <c r="C2605" s="7"/>
      <c r="D2605" s="7" t="s">
        <v>3367</v>
      </c>
    </row>
    <row r="2606" spans="1:4" ht="18" x14ac:dyDescent="0.2">
      <c r="A2606" s="6" t="str">
        <f t="shared" si="38"/>
        <v>A2105682</v>
      </c>
      <c r="B2606" s="6">
        <v>2105682</v>
      </c>
      <c r="C2606" s="7"/>
      <c r="D2606" s="7" t="s">
        <v>3368</v>
      </c>
    </row>
    <row r="2607" spans="1:4" ht="18" x14ac:dyDescent="0.2">
      <c r="A2607" s="6" t="str">
        <f t="shared" si="38"/>
        <v>A2105683</v>
      </c>
      <c r="B2607" s="6">
        <v>2105683</v>
      </c>
      <c r="C2607" s="7"/>
      <c r="D2607" s="7" t="s">
        <v>3369</v>
      </c>
    </row>
    <row r="2608" spans="1:4" ht="18" x14ac:dyDescent="0.2">
      <c r="A2608" s="6" t="str">
        <f t="shared" si="38"/>
        <v>A2105684</v>
      </c>
      <c r="B2608" s="6">
        <v>2105684</v>
      </c>
      <c r="C2608" s="7"/>
      <c r="D2608" s="7" t="s">
        <v>3370</v>
      </c>
    </row>
    <row r="2609" spans="1:4" ht="18" x14ac:dyDescent="0.2">
      <c r="A2609" s="6" t="str">
        <f t="shared" si="38"/>
        <v>A2106001</v>
      </c>
      <c r="B2609" s="6">
        <v>2106001</v>
      </c>
      <c r="C2609" s="7"/>
      <c r="D2609" s="7" t="s">
        <v>2711</v>
      </c>
    </row>
    <row r="2610" spans="1:4" ht="18" x14ac:dyDescent="0.2">
      <c r="A2610" s="6" t="str">
        <f t="shared" si="38"/>
        <v>A2106002</v>
      </c>
      <c r="B2610" s="6">
        <v>2106002</v>
      </c>
      <c r="C2610" s="7"/>
      <c r="D2610" s="7" t="s">
        <v>2712</v>
      </c>
    </row>
    <row r="2611" spans="1:4" ht="18" x14ac:dyDescent="0.2">
      <c r="A2611" s="6" t="str">
        <f t="shared" si="38"/>
        <v>A2106003</v>
      </c>
      <c r="B2611" s="6">
        <v>2106003</v>
      </c>
      <c r="C2611" s="7"/>
      <c r="D2611" s="7" t="s">
        <v>2713</v>
      </c>
    </row>
    <row r="2612" spans="1:4" ht="18" x14ac:dyDescent="0.2">
      <c r="A2612" s="6" t="str">
        <f t="shared" si="38"/>
        <v>A2106004</v>
      </c>
      <c r="B2612" s="6">
        <v>2106004</v>
      </c>
      <c r="C2612" s="7"/>
      <c r="D2612" s="7" t="s">
        <v>2714</v>
      </c>
    </row>
    <row r="2613" spans="1:4" ht="18" x14ac:dyDescent="0.2">
      <c r="A2613" s="6" t="str">
        <f t="shared" si="38"/>
        <v>A2106005</v>
      </c>
      <c r="B2613" s="6">
        <v>2106005</v>
      </c>
      <c r="C2613" s="7"/>
      <c r="D2613" s="7" t="s">
        <v>2715</v>
      </c>
    </row>
    <row r="2614" spans="1:4" ht="18" x14ac:dyDescent="0.2">
      <c r="A2614" s="6" t="str">
        <f t="shared" si="38"/>
        <v>A2106006</v>
      </c>
      <c r="B2614" s="6">
        <v>2106006</v>
      </c>
      <c r="C2614" s="7"/>
      <c r="D2614" s="7" t="s">
        <v>2716</v>
      </c>
    </row>
    <row r="2615" spans="1:4" ht="18" x14ac:dyDescent="0.2">
      <c r="A2615" s="6" t="str">
        <f t="shared" si="38"/>
        <v>A2106007</v>
      </c>
      <c r="B2615" s="6">
        <v>2106007</v>
      </c>
      <c r="C2615" s="7"/>
      <c r="D2615" s="7" t="s">
        <v>2717</v>
      </c>
    </row>
    <row r="2616" spans="1:4" ht="18" x14ac:dyDescent="0.2">
      <c r="A2616" s="6" t="str">
        <f t="shared" si="38"/>
        <v>A2106008</v>
      </c>
      <c r="B2616" s="6">
        <v>2106008</v>
      </c>
      <c r="C2616" s="7"/>
      <c r="D2616" s="7" t="s">
        <v>2718</v>
      </c>
    </row>
    <row r="2617" spans="1:4" ht="18" x14ac:dyDescent="0.2">
      <c r="A2617" s="6" t="str">
        <f t="shared" si="38"/>
        <v>A2106009</v>
      </c>
      <c r="B2617" s="6">
        <v>2106009</v>
      </c>
      <c r="C2617" s="7"/>
      <c r="D2617" s="7" t="s">
        <v>2719</v>
      </c>
    </row>
    <row r="2618" spans="1:4" ht="18" x14ac:dyDescent="0.2">
      <c r="A2618" s="6" t="str">
        <f t="shared" si="38"/>
        <v>A2106010</v>
      </c>
      <c r="B2618" s="6">
        <v>2106010</v>
      </c>
      <c r="C2618" s="7"/>
      <c r="D2618" s="7" t="s">
        <v>2720</v>
      </c>
    </row>
    <row r="2619" spans="1:4" ht="18" x14ac:dyDescent="0.2">
      <c r="A2619" s="6" t="str">
        <f t="shared" si="38"/>
        <v>A2106011</v>
      </c>
      <c r="B2619" s="6">
        <v>2106011</v>
      </c>
      <c r="C2619" s="7"/>
      <c r="D2619" s="7" t="s">
        <v>2721</v>
      </c>
    </row>
    <row r="2620" spans="1:4" ht="18" x14ac:dyDescent="0.2">
      <c r="A2620" s="6" t="str">
        <f t="shared" si="38"/>
        <v>A2106012</v>
      </c>
      <c r="B2620" s="6">
        <v>2106012</v>
      </c>
      <c r="C2620" s="7"/>
      <c r="D2620" s="7" t="s">
        <v>2722</v>
      </c>
    </row>
    <row r="2621" spans="1:4" ht="18" x14ac:dyDescent="0.2">
      <c r="A2621" s="6" t="str">
        <f t="shared" si="38"/>
        <v>A2106013</v>
      </c>
      <c r="B2621" s="6">
        <v>2106013</v>
      </c>
      <c r="C2621" s="7"/>
      <c r="D2621" s="7" t="s">
        <v>2723</v>
      </c>
    </row>
    <row r="2622" spans="1:4" ht="18" x14ac:dyDescent="0.2">
      <c r="A2622" s="6" t="str">
        <f t="shared" si="38"/>
        <v>A2106014</v>
      </c>
      <c r="B2622" s="6">
        <v>2106014</v>
      </c>
      <c r="C2622" s="7"/>
      <c r="D2622" s="7" t="s">
        <v>2724</v>
      </c>
    </row>
    <row r="2623" spans="1:4" ht="18" x14ac:dyDescent="0.2">
      <c r="A2623" s="6" t="str">
        <f t="shared" si="38"/>
        <v>A2106015</v>
      </c>
      <c r="B2623" s="6">
        <v>2106015</v>
      </c>
      <c r="C2623" s="7"/>
      <c r="D2623" s="7" t="s">
        <v>2725</v>
      </c>
    </row>
    <row r="2624" spans="1:4" ht="18" x14ac:dyDescent="0.2">
      <c r="A2624" s="6" t="str">
        <f t="shared" si="38"/>
        <v>A2106016</v>
      </c>
      <c r="B2624" s="6">
        <v>2106016</v>
      </c>
      <c r="C2624" s="7"/>
      <c r="D2624" s="7" t="s">
        <v>2726</v>
      </c>
    </row>
    <row r="2625" spans="1:4" ht="18" x14ac:dyDescent="0.2">
      <c r="A2625" s="6" t="str">
        <f t="shared" si="38"/>
        <v>A2106017</v>
      </c>
      <c r="B2625" s="6">
        <v>2106017</v>
      </c>
      <c r="C2625" s="7"/>
      <c r="D2625" s="7" t="s">
        <v>2727</v>
      </c>
    </row>
    <row r="2626" spans="1:4" ht="18" x14ac:dyDescent="0.2">
      <c r="A2626" s="6" t="str">
        <f t="shared" si="38"/>
        <v>A2106018</v>
      </c>
      <c r="B2626" s="6">
        <v>2106018</v>
      </c>
      <c r="C2626" s="7"/>
      <c r="D2626" s="7" t="s">
        <v>2728</v>
      </c>
    </row>
    <row r="2627" spans="1:4" ht="18" x14ac:dyDescent="0.2">
      <c r="A2627" s="6" t="str">
        <f t="shared" si="38"/>
        <v>A2106019</v>
      </c>
      <c r="B2627" s="6">
        <v>2106019</v>
      </c>
      <c r="C2627" s="7"/>
      <c r="D2627" s="7" t="s">
        <v>2729</v>
      </c>
    </row>
    <row r="2628" spans="1:4" ht="18" x14ac:dyDescent="0.2">
      <c r="A2628" s="6" t="str">
        <f t="shared" si="38"/>
        <v>A2106020</v>
      </c>
      <c r="B2628" s="6">
        <v>2106020</v>
      </c>
      <c r="C2628" s="7"/>
      <c r="D2628" s="7" t="s">
        <v>2730</v>
      </c>
    </row>
    <row r="2629" spans="1:4" ht="18" x14ac:dyDescent="0.2">
      <c r="A2629" s="6" t="str">
        <f t="shared" si="38"/>
        <v>A2106021</v>
      </c>
      <c r="B2629" s="6">
        <v>2106021</v>
      </c>
      <c r="C2629" s="7"/>
      <c r="D2629" s="7" t="s">
        <v>2731</v>
      </c>
    </row>
    <row r="2630" spans="1:4" ht="18" x14ac:dyDescent="0.2">
      <c r="A2630" s="6" t="str">
        <f t="shared" si="38"/>
        <v>A2106022</v>
      </c>
      <c r="B2630" s="6">
        <v>2106022</v>
      </c>
      <c r="C2630" s="7"/>
      <c r="D2630" s="7" t="s">
        <v>2732</v>
      </c>
    </row>
    <row r="2631" spans="1:4" ht="18" x14ac:dyDescent="0.2">
      <c r="A2631" s="6" t="str">
        <f t="shared" si="38"/>
        <v>A2106023</v>
      </c>
      <c r="B2631" s="6">
        <v>2106023</v>
      </c>
      <c r="C2631" s="7"/>
      <c r="D2631" s="7" t="s">
        <v>2733</v>
      </c>
    </row>
    <row r="2632" spans="1:4" ht="18" x14ac:dyDescent="0.2">
      <c r="A2632" s="6" t="str">
        <f t="shared" si="38"/>
        <v>A2106025</v>
      </c>
      <c r="B2632" s="6">
        <v>2106025</v>
      </c>
      <c r="C2632" s="7"/>
      <c r="D2632" s="7" t="s">
        <v>2734</v>
      </c>
    </row>
    <row r="2633" spans="1:4" ht="18" x14ac:dyDescent="0.2">
      <c r="A2633" s="6" t="str">
        <f t="shared" si="38"/>
        <v>A2106026</v>
      </c>
      <c r="B2633" s="6">
        <v>2106026</v>
      </c>
      <c r="C2633" s="7"/>
      <c r="D2633" s="7" t="s">
        <v>2735</v>
      </c>
    </row>
    <row r="2634" spans="1:4" ht="18" x14ac:dyDescent="0.2">
      <c r="A2634" s="6" t="str">
        <f t="shared" si="38"/>
        <v>A2106027</v>
      </c>
      <c r="B2634" s="6">
        <v>2106027</v>
      </c>
      <c r="C2634" s="7"/>
      <c r="D2634" s="7" t="s">
        <v>2736</v>
      </c>
    </row>
    <row r="2635" spans="1:4" ht="18" x14ac:dyDescent="0.2">
      <c r="A2635" s="6" t="str">
        <f t="shared" si="38"/>
        <v>A2106028</v>
      </c>
      <c r="B2635" s="6">
        <v>2106028</v>
      </c>
      <c r="C2635" s="7"/>
      <c r="D2635" s="7" t="s">
        <v>2737</v>
      </c>
    </row>
    <row r="2636" spans="1:4" ht="18" x14ac:dyDescent="0.2">
      <c r="A2636" s="6" t="str">
        <f t="shared" si="38"/>
        <v>A2106029</v>
      </c>
      <c r="B2636" s="6">
        <v>2106029</v>
      </c>
      <c r="C2636" s="7"/>
      <c r="D2636" s="7" t="s">
        <v>2738</v>
      </c>
    </row>
    <row r="2637" spans="1:4" ht="18" x14ac:dyDescent="0.2">
      <c r="A2637" s="6" t="str">
        <f t="shared" si="38"/>
        <v>A2106030</v>
      </c>
      <c r="B2637" s="6">
        <v>2106030</v>
      </c>
      <c r="C2637" s="7"/>
      <c r="D2637" s="7" t="s">
        <v>2739</v>
      </c>
    </row>
    <row r="2638" spans="1:4" ht="18" x14ac:dyDescent="0.2">
      <c r="A2638" s="6" t="str">
        <f t="shared" si="38"/>
        <v>A2106031</v>
      </c>
      <c r="B2638" s="6">
        <v>2106031</v>
      </c>
      <c r="C2638" s="7"/>
      <c r="D2638" s="7" t="s">
        <v>2740</v>
      </c>
    </row>
    <row r="2639" spans="1:4" ht="18" x14ac:dyDescent="0.2">
      <c r="A2639" s="6" t="str">
        <f t="shared" si="38"/>
        <v>A2106032</v>
      </c>
      <c r="B2639" s="6">
        <v>2106032</v>
      </c>
      <c r="C2639" s="7"/>
      <c r="D2639" s="7" t="s">
        <v>2741</v>
      </c>
    </row>
    <row r="2640" spans="1:4" ht="18" x14ac:dyDescent="0.2">
      <c r="A2640" s="6" t="str">
        <f t="shared" si="38"/>
        <v>A2106033</v>
      </c>
      <c r="B2640" s="6">
        <v>2106033</v>
      </c>
      <c r="C2640" s="7"/>
      <c r="D2640" s="7" t="s">
        <v>2742</v>
      </c>
    </row>
    <row r="2641" spans="1:4" ht="18" x14ac:dyDescent="0.2">
      <c r="A2641" s="6" t="str">
        <f t="shared" si="38"/>
        <v>A2106034</v>
      </c>
      <c r="B2641" s="6">
        <v>2106034</v>
      </c>
      <c r="C2641" s="7"/>
      <c r="D2641" s="7" t="s">
        <v>2743</v>
      </c>
    </row>
    <row r="2642" spans="1:4" ht="18" x14ac:dyDescent="0.2">
      <c r="A2642" s="6" t="str">
        <f t="shared" si="38"/>
        <v>A2106035</v>
      </c>
      <c r="B2642" s="6">
        <v>2106035</v>
      </c>
      <c r="C2642" s="7"/>
      <c r="D2642" s="7" t="s">
        <v>2744</v>
      </c>
    </row>
    <row r="2643" spans="1:4" ht="18" x14ac:dyDescent="0.2">
      <c r="A2643" s="6" t="str">
        <f t="shared" si="38"/>
        <v>A2106036</v>
      </c>
      <c r="B2643" s="6">
        <v>2106036</v>
      </c>
      <c r="C2643" s="7"/>
      <c r="D2643" s="7" t="s">
        <v>2745</v>
      </c>
    </row>
    <row r="2644" spans="1:4" ht="18" x14ac:dyDescent="0.2">
      <c r="A2644" s="6" t="str">
        <f t="shared" si="38"/>
        <v>A2106037</v>
      </c>
      <c r="B2644" s="6">
        <v>2106037</v>
      </c>
      <c r="C2644" s="7"/>
      <c r="D2644" s="7" t="s">
        <v>2746</v>
      </c>
    </row>
    <row r="2645" spans="1:4" ht="18" x14ac:dyDescent="0.2">
      <c r="A2645" s="6" t="str">
        <f t="shared" si="38"/>
        <v>A2106038</v>
      </c>
      <c r="B2645" s="6">
        <v>2106038</v>
      </c>
      <c r="C2645" s="7"/>
      <c r="D2645" s="7" t="s">
        <v>2747</v>
      </c>
    </row>
    <row r="2646" spans="1:4" ht="18" x14ac:dyDescent="0.2">
      <c r="A2646" s="6" t="str">
        <f t="shared" si="38"/>
        <v>A2106039</v>
      </c>
      <c r="B2646" s="6">
        <v>2106039</v>
      </c>
      <c r="C2646" s="7"/>
      <c r="D2646" s="7" t="s">
        <v>2748</v>
      </c>
    </row>
    <row r="2647" spans="1:4" ht="18" x14ac:dyDescent="0.2">
      <c r="A2647" s="6" t="str">
        <f t="shared" si="38"/>
        <v>A2106040</v>
      </c>
      <c r="B2647" s="6">
        <v>2106040</v>
      </c>
      <c r="C2647" s="7"/>
      <c r="D2647" s="7" t="s">
        <v>2749</v>
      </c>
    </row>
    <row r="2648" spans="1:4" ht="18" x14ac:dyDescent="0.2">
      <c r="A2648" s="6" t="str">
        <f t="shared" ref="A2648:A2711" si="39">IF(C2648="","A"&amp;B2648,"A"&amp;B2648&amp;C2648)</f>
        <v>A2106041</v>
      </c>
      <c r="B2648" s="6">
        <v>2106041</v>
      </c>
      <c r="C2648" s="7"/>
      <c r="D2648" s="7" t="s">
        <v>2750</v>
      </c>
    </row>
    <row r="2649" spans="1:4" ht="18" x14ac:dyDescent="0.2">
      <c r="A2649" s="6" t="str">
        <f t="shared" si="39"/>
        <v>A2106042</v>
      </c>
      <c r="B2649" s="6">
        <v>2106042</v>
      </c>
      <c r="C2649" s="7"/>
      <c r="D2649" s="7" t="s">
        <v>2751</v>
      </c>
    </row>
    <row r="2650" spans="1:4" ht="18" x14ac:dyDescent="0.2">
      <c r="A2650" s="6" t="str">
        <f t="shared" si="39"/>
        <v>A2106043</v>
      </c>
      <c r="B2650" s="6">
        <v>2106043</v>
      </c>
      <c r="C2650" s="7"/>
      <c r="D2650" s="7" t="s">
        <v>2752</v>
      </c>
    </row>
    <row r="2651" spans="1:4" ht="18" x14ac:dyDescent="0.2">
      <c r="A2651" s="6" t="str">
        <f t="shared" si="39"/>
        <v>A2106044</v>
      </c>
      <c r="B2651" s="6">
        <v>2106044</v>
      </c>
      <c r="C2651" s="7"/>
      <c r="D2651" s="7" t="s">
        <v>2753</v>
      </c>
    </row>
    <row r="2652" spans="1:4" ht="18" x14ac:dyDescent="0.2">
      <c r="A2652" s="6" t="str">
        <f t="shared" si="39"/>
        <v>A2106045</v>
      </c>
      <c r="B2652" s="6">
        <v>2106045</v>
      </c>
      <c r="C2652" s="7"/>
      <c r="D2652" s="7" t="s">
        <v>2754</v>
      </c>
    </row>
    <row r="2653" spans="1:4" ht="18" x14ac:dyDescent="0.2">
      <c r="A2653" s="6" t="str">
        <f t="shared" si="39"/>
        <v>A2106046</v>
      </c>
      <c r="B2653" s="6">
        <v>2106046</v>
      </c>
      <c r="C2653" s="7"/>
      <c r="D2653" s="7" t="s">
        <v>2755</v>
      </c>
    </row>
    <row r="2654" spans="1:4" ht="18" x14ac:dyDescent="0.2">
      <c r="A2654" s="6" t="str">
        <f t="shared" si="39"/>
        <v>A2106047</v>
      </c>
      <c r="B2654" s="6">
        <v>2106047</v>
      </c>
      <c r="C2654" s="7"/>
      <c r="D2654" s="7" t="s">
        <v>2756</v>
      </c>
    </row>
    <row r="2655" spans="1:4" ht="18" x14ac:dyDescent="0.2">
      <c r="A2655" s="6" t="str">
        <f t="shared" si="39"/>
        <v>A2106048</v>
      </c>
      <c r="B2655" s="6">
        <v>2106048</v>
      </c>
      <c r="C2655" s="7"/>
      <c r="D2655" s="7" t="s">
        <v>2757</v>
      </c>
    </row>
    <row r="2656" spans="1:4" ht="18" x14ac:dyDescent="0.2">
      <c r="A2656" s="6" t="str">
        <f t="shared" si="39"/>
        <v>A2106049</v>
      </c>
      <c r="B2656" s="6">
        <v>2106049</v>
      </c>
      <c r="C2656" s="7"/>
      <c r="D2656" s="7" t="s">
        <v>2758</v>
      </c>
    </row>
    <row r="2657" spans="1:4" ht="18" x14ac:dyDescent="0.2">
      <c r="A2657" s="6" t="str">
        <f t="shared" si="39"/>
        <v>A2106050</v>
      </c>
      <c r="B2657" s="6">
        <v>2106050</v>
      </c>
      <c r="C2657" s="7"/>
      <c r="D2657" s="7" t="s">
        <v>2759</v>
      </c>
    </row>
    <row r="2658" spans="1:4" ht="18" x14ac:dyDescent="0.2">
      <c r="A2658" s="6" t="str">
        <f t="shared" si="39"/>
        <v>A2106051</v>
      </c>
      <c r="B2658" s="6">
        <v>2106051</v>
      </c>
      <c r="C2658" s="7"/>
      <c r="D2658" s="7" t="s">
        <v>2760</v>
      </c>
    </row>
    <row r="2659" spans="1:4" ht="18" x14ac:dyDescent="0.2">
      <c r="A2659" s="6" t="str">
        <f t="shared" si="39"/>
        <v>A2106052</v>
      </c>
      <c r="B2659" s="6">
        <v>2106052</v>
      </c>
      <c r="C2659" s="7"/>
      <c r="D2659" s="7" t="s">
        <v>2761</v>
      </c>
    </row>
    <row r="2660" spans="1:4" ht="18" x14ac:dyDescent="0.2">
      <c r="A2660" s="6" t="str">
        <f t="shared" si="39"/>
        <v>A2106053</v>
      </c>
      <c r="B2660" s="6">
        <v>2106053</v>
      </c>
      <c r="C2660" s="7"/>
      <c r="D2660" s="7" t="s">
        <v>2762</v>
      </c>
    </row>
    <row r="2661" spans="1:4" ht="18" x14ac:dyDescent="0.2">
      <c r="A2661" s="6" t="str">
        <f t="shared" si="39"/>
        <v>A2106054</v>
      </c>
      <c r="B2661" s="6">
        <v>2106054</v>
      </c>
      <c r="C2661" s="7"/>
      <c r="D2661" s="7" t="s">
        <v>2763</v>
      </c>
    </row>
    <row r="2662" spans="1:4" ht="18" x14ac:dyDescent="0.2">
      <c r="A2662" s="6" t="str">
        <f t="shared" si="39"/>
        <v>A2106055</v>
      </c>
      <c r="B2662" s="6">
        <v>2106055</v>
      </c>
      <c r="C2662" s="7"/>
      <c r="D2662" s="7" t="s">
        <v>2764</v>
      </c>
    </row>
    <row r="2663" spans="1:4" ht="18" x14ac:dyDescent="0.2">
      <c r="A2663" s="6" t="str">
        <f t="shared" si="39"/>
        <v>A2106056</v>
      </c>
      <c r="B2663" s="8">
        <v>2106056</v>
      </c>
      <c r="C2663" s="13"/>
      <c r="D2663" s="7" t="s">
        <v>2765</v>
      </c>
    </row>
    <row r="2664" spans="1:4" ht="18" x14ac:dyDescent="0.2">
      <c r="A2664" s="6" t="str">
        <f t="shared" si="39"/>
        <v>A2106057</v>
      </c>
      <c r="B2664" s="6">
        <v>2106057</v>
      </c>
      <c r="C2664" s="7"/>
      <c r="D2664" s="7" t="s">
        <v>2766</v>
      </c>
    </row>
    <row r="2665" spans="1:4" ht="18" x14ac:dyDescent="0.2">
      <c r="A2665" s="6" t="str">
        <f t="shared" si="39"/>
        <v>A2106058</v>
      </c>
      <c r="B2665" s="6">
        <v>2106058</v>
      </c>
      <c r="C2665" s="7"/>
      <c r="D2665" s="7" t="s">
        <v>2767</v>
      </c>
    </row>
    <row r="2666" spans="1:4" ht="18" x14ac:dyDescent="0.2">
      <c r="A2666" s="6" t="str">
        <f t="shared" si="39"/>
        <v>A2106059</v>
      </c>
      <c r="B2666" s="6">
        <v>2106059</v>
      </c>
      <c r="C2666" s="7"/>
      <c r="D2666" s="7" t="s">
        <v>2768</v>
      </c>
    </row>
    <row r="2667" spans="1:4" ht="18" x14ac:dyDescent="0.2">
      <c r="A2667" s="6" t="str">
        <f t="shared" si="39"/>
        <v>A2106060</v>
      </c>
      <c r="B2667" s="6">
        <v>2106060</v>
      </c>
      <c r="C2667" s="7"/>
      <c r="D2667" s="7" t="s">
        <v>2769</v>
      </c>
    </row>
    <row r="2668" spans="1:4" ht="18" x14ac:dyDescent="0.2">
      <c r="A2668" s="6" t="str">
        <f t="shared" si="39"/>
        <v>A2106061</v>
      </c>
      <c r="B2668" s="6">
        <v>2106061</v>
      </c>
      <c r="C2668" s="7"/>
      <c r="D2668" s="7" t="s">
        <v>2770</v>
      </c>
    </row>
    <row r="2669" spans="1:4" ht="18" x14ac:dyDescent="0.2">
      <c r="A2669" s="6" t="str">
        <f t="shared" si="39"/>
        <v>A2106062</v>
      </c>
      <c r="B2669" s="6">
        <v>2106062</v>
      </c>
      <c r="C2669" s="7"/>
      <c r="D2669" s="7" t="s">
        <v>2771</v>
      </c>
    </row>
    <row r="2670" spans="1:4" ht="18" x14ac:dyDescent="0.2">
      <c r="A2670" s="6" t="str">
        <f t="shared" si="39"/>
        <v>A2106063</v>
      </c>
      <c r="B2670" s="6">
        <v>2106063</v>
      </c>
      <c r="C2670" s="7"/>
      <c r="D2670" s="7" t="s">
        <v>2772</v>
      </c>
    </row>
    <row r="2671" spans="1:4" ht="18" x14ac:dyDescent="0.2">
      <c r="A2671" s="6" t="str">
        <f t="shared" si="39"/>
        <v>A2106064</v>
      </c>
      <c r="B2671" s="6">
        <v>2106064</v>
      </c>
      <c r="C2671" s="7"/>
      <c r="D2671" s="7" t="s">
        <v>2773</v>
      </c>
    </row>
    <row r="2672" spans="1:4" ht="18" x14ac:dyDescent="0.2">
      <c r="A2672" s="6" t="str">
        <f t="shared" si="39"/>
        <v>A2106065</v>
      </c>
      <c r="B2672" s="6">
        <v>2106065</v>
      </c>
      <c r="C2672" s="7"/>
      <c r="D2672" s="7" t="s">
        <v>2774</v>
      </c>
    </row>
    <row r="2673" spans="1:4" ht="18" x14ac:dyDescent="0.2">
      <c r="A2673" s="6" t="str">
        <f t="shared" si="39"/>
        <v>A2106066</v>
      </c>
      <c r="B2673" s="6">
        <v>2106066</v>
      </c>
      <c r="C2673" s="7"/>
      <c r="D2673" s="7" t="s">
        <v>2775</v>
      </c>
    </row>
    <row r="2674" spans="1:4" ht="18" x14ac:dyDescent="0.2">
      <c r="A2674" s="6" t="str">
        <f t="shared" si="39"/>
        <v>A2106067</v>
      </c>
      <c r="B2674" s="6">
        <v>2106067</v>
      </c>
      <c r="C2674" s="7"/>
      <c r="D2674" s="7" t="s">
        <v>2776</v>
      </c>
    </row>
    <row r="2675" spans="1:4" ht="18" x14ac:dyDescent="0.2">
      <c r="A2675" s="6" t="str">
        <f t="shared" si="39"/>
        <v>A2106068</v>
      </c>
      <c r="B2675" s="6">
        <v>2106068</v>
      </c>
      <c r="C2675" s="7"/>
      <c r="D2675" s="7" t="s">
        <v>2777</v>
      </c>
    </row>
    <row r="2676" spans="1:4" ht="18" x14ac:dyDescent="0.2">
      <c r="A2676" s="6" t="str">
        <f t="shared" si="39"/>
        <v>A2106069</v>
      </c>
      <c r="B2676" s="6">
        <v>2106069</v>
      </c>
      <c r="C2676" s="7"/>
      <c r="D2676" s="7" t="s">
        <v>2778</v>
      </c>
    </row>
    <row r="2677" spans="1:4" ht="18" x14ac:dyDescent="0.2">
      <c r="A2677" s="6" t="str">
        <f t="shared" si="39"/>
        <v>A2106070</v>
      </c>
      <c r="B2677" s="6">
        <v>2106070</v>
      </c>
      <c r="C2677" s="7"/>
      <c r="D2677" s="7" t="s">
        <v>2779</v>
      </c>
    </row>
    <row r="2678" spans="1:4" ht="18" x14ac:dyDescent="0.2">
      <c r="A2678" s="6" t="str">
        <f t="shared" si="39"/>
        <v>A2106071</v>
      </c>
      <c r="B2678" s="6">
        <v>2106071</v>
      </c>
      <c r="C2678" s="7"/>
      <c r="D2678" s="7" t="s">
        <v>2780</v>
      </c>
    </row>
    <row r="2679" spans="1:4" ht="18" x14ac:dyDescent="0.2">
      <c r="A2679" s="6" t="str">
        <f t="shared" si="39"/>
        <v>A2106072</v>
      </c>
      <c r="B2679" s="6">
        <v>2106072</v>
      </c>
      <c r="C2679" s="7"/>
      <c r="D2679" s="7" t="s">
        <v>2781</v>
      </c>
    </row>
    <row r="2680" spans="1:4" ht="18" x14ac:dyDescent="0.2">
      <c r="A2680" s="6" t="str">
        <f t="shared" si="39"/>
        <v>A2106073</v>
      </c>
      <c r="B2680" s="6">
        <v>2106073</v>
      </c>
      <c r="C2680" s="7"/>
      <c r="D2680" s="7" t="s">
        <v>2782</v>
      </c>
    </row>
    <row r="2681" spans="1:4" ht="18" x14ac:dyDescent="0.2">
      <c r="A2681" s="6" t="str">
        <f t="shared" si="39"/>
        <v>A2106074</v>
      </c>
      <c r="B2681" s="6">
        <v>2106074</v>
      </c>
      <c r="C2681" s="7"/>
      <c r="D2681" s="7" t="s">
        <v>2783</v>
      </c>
    </row>
    <row r="2682" spans="1:4" ht="18" x14ac:dyDescent="0.2">
      <c r="A2682" s="6" t="str">
        <f t="shared" si="39"/>
        <v>A2106075</v>
      </c>
      <c r="B2682" s="6">
        <v>2106075</v>
      </c>
      <c r="C2682" s="7"/>
      <c r="D2682" s="7" t="s">
        <v>2784</v>
      </c>
    </row>
    <row r="2683" spans="1:4" ht="18" x14ac:dyDescent="0.2">
      <c r="A2683" s="6" t="str">
        <f t="shared" si="39"/>
        <v>A2106076</v>
      </c>
      <c r="B2683" s="6">
        <v>2106076</v>
      </c>
      <c r="C2683" s="7"/>
      <c r="D2683" s="7" t="s">
        <v>2785</v>
      </c>
    </row>
    <row r="2684" spans="1:4" ht="18" x14ac:dyDescent="0.2">
      <c r="A2684" s="6" t="str">
        <f t="shared" si="39"/>
        <v>A2106077</v>
      </c>
      <c r="B2684" s="6">
        <v>2106077</v>
      </c>
      <c r="C2684" s="7"/>
      <c r="D2684" s="7" t="s">
        <v>2786</v>
      </c>
    </row>
    <row r="2685" spans="1:4" ht="18" x14ac:dyDescent="0.2">
      <c r="A2685" s="6" t="str">
        <f t="shared" si="39"/>
        <v>A2106078</v>
      </c>
      <c r="B2685" s="6">
        <v>2106078</v>
      </c>
      <c r="C2685" s="7"/>
      <c r="D2685" s="7" t="s">
        <v>2787</v>
      </c>
    </row>
    <row r="2686" spans="1:4" ht="18" x14ac:dyDescent="0.2">
      <c r="A2686" s="6" t="str">
        <f t="shared" si="39"/>
        <v>A2106079</v>
      </c>
      <c r="B2686" s="6">
        <v>2106079</v>
      </c>
      <c r="C2686" s="7"/>
      <c r="D2686" s="7" t="s">
        <v>2788</v>
      </c>
    </row>
    <row r="2687" spans="1:4" ht="18" x14ac:dyDescent="0.2">
      <c r="A2687" s="6" t="str">
        <f t="shared" si="39"/>
        <v>A2106080</v>
      </c>
      <c r="B2687" s="6">
        <v>2106080</v>
      </c>
      <c r="C2687" s="7"/>
      <c r="D2687" s="7" t="s">
        <v>2789</v>
      </c>
    </row>
    <row r="2688" spans="1:4" ht="18" x14ac:dyDescent="0.2">
      <c r="A2688" s="6" t="str">
        <f t="shared" si="39"/>
        <v>A2106081</v>
      </c>
      <c r="B2688" s="6">
        <v>2106081</v>
      </c>
      <c r="C2688" s="7"/>
      <c r="D2688" s="7" t="s">
        <v>2790</v>
      </c>
    </row>
    <row r="2689" spans="1:4" ht="18" x14ac:dyDescent="0.2">
      <c r="A2689" s="6" t="str">
        <f t="shared" si="39"/>
        <v>A2106082</v>
      </c>
      <c r="B2689" s="6">
        <v>2106082</v>
      </c>
      <c r="C2689" s="7"/>
      <c r="D2689" s="7" t="s">
        <v>2791</v>
      </c>
    </row>
    <row r="2690" spans="1:4" ht="18" x14ac:dyDescent="0.2">
      <c r="A2690" s="6" t="str">
        <f t="shared" si="39"/>
        <v>A2106083</v>
      </c>
      <c r="B2690" s="6">
        <v>2106083</v>
      </c>
      <c r="C2690" s="7"/>
      <c r="D2690" s="7" t="s">
        <v>2792</v>
      </c>
    </row>
    <row r="2691" spans="1:4" ht="18" x14ac:dyDescent="0.2">
      <c r="A2691" s="6" t="str">
        <f t="shared" si="39"/>
        <v>A2106084</v>
      </c>
      <c r="B2691" s="6">
        <v>2106084</v>
      </c>
      <c r="C2691" s="7"/>
      <c r="D2691" s="7" t="s">
        <v>2793</v>
      </c>
    </row>
    <row r="2692" spans="1:4" ht="18" x14ac:dyDescent="0.2">
      <c r="A2692" s="6" t="str">
        <f t="shared" si="39"/>
        <v>A2106085</v>
      </c>
      <c r="B2692" s="6">
        <v>2106085</v>
      </c>
      <c r="C2692" s="7"/>
      <c r="D2692" s="7" t="s">
        <v>2794</v>
      </c>
    </row>
    <row r="2693" spans="1:4" ht="18" x14ac:dyDescent="0.2">
      <c r="A2693" s="6" t="str">
        <f t="shared" si="39"/>
        <v>A2106086</v>
      </c>
      <c r="B2693" s="6">
        <v>2106086</v>
      </c>
      <c r="C2693" s="7"/>
      <c r="D2693" s="7" t="s">
        <v>2795</v>
      </c>
    </row>
    <row r="2694" spans="1:4" ht="18" x14ac:dyDescent="0.2">
      <c r="A2694" s="6" t="str">
        <f t="shared" si="39"/>
        <v>A2106087</v>
      </c>
      <c r="B2694" s="6">
        <v>2106087</v>
      </c>
      <c r="C2694" s="7"/>
      <c r="D2694" s="7" t="s">
        <v>2796</v>
      </c>
    </row>
    <row r="2695" spans="1:4" ht="18" x14ac:dyDescent="0.2">
      <c r="A2695" s="6" t="str">
        <f t="shared" si="39"/>
        <v>A2106088</v>
      </c>
      <c r="B2695" s="6">
        <v>2106088</v>
      </c>
      <c r="C2695" s="7"/>
      <c r="D2695" s="7" t="s">
        <v>2797</v>
      </c>
    </row>
    <row r="2696" spans="1:4" ht="18" x14ac:dyDescent="0.2">
      <c r="A2696" s="6" t="str">
        <f t="shared" si="39"/>
        <v>A2106089</v>
      </c>
      <c r="B2696" s="6">
        <v>2106089</v>
      </c>
      <c r="C2696" s="7"/>
      <c r="D2696" s="7" t="s">
        <v>2798</v>
      </c>
    </row>
    <row r="2697" spans="1:4" ht="18" x14ac:dyDescent="0.2">
      <c r="A2697" s="6" t="str">
        <f t="shared" si="39"/>
        <v>A2106090</v>
      </c>
      <c r="B2697" s="6">
        <v>2106090</v>
      </c>
      <c r="C2697" s="7"/>
      <c r="D2697" s="7" t="s">
        <v>2799</v>
      </c>
    </row>
    <row r="2698" spans="1:4" ht="18" x14ac:dyDescent="0.2">
      <c r="A2698" s="6" t="str">
        <f t="shared" si="39"/>
        <v>A2106091</v>
      </c>
      <c r="B2698" s="6">
        <v>2106091</v>
      </c>
      <c r="C2698" s="7"/>
      <c r="D2698" s="7" t="s">
        <v>2800</v>
      </c>
    </row>
    <row r="2699" spans="1:4" ht="18" x14ac:dyDescent="0.2">
      <c r="A2699" s="6" t="str">
        <f t="shared" si="39"/>
        <v>A2106092</v>
      </c>
      <c r="B2699" s="6">
        <v>2106092</v>
      </c>
      <c r="C2699" s="7"/>
      <c r="D2699" s="7" t="s">
        <v>3371</v>
      </c>
    </row>
    <row r="2700" spans="1:4" ht="18" x14ac:dyDescent="0.2">
      <c r="A2700" s="6" t="str">
        <f t="shared" si="39"/>
        <v>A2106093</v>
      </c>
      <c r="B2700" s="6">
        <v>2106093</v>
      </c>
      <c r="C2700" s="7"/>
      <c r="D2700" s="7" t="s">
        <v>3372</v>
      </c>
    </row>
    <row r="2701" spans="1:4" ht="18" x14ac:dyDescent="0.2">
      <c r="A2701" s="6" t="str">
        <f t="shared" si="39"/>
        <v>A2106094</v>
      </c>
      <c r="B2701" s="6">
        <v>2106094</v>
      </c>
      <c r="C2701" s="7"/>
      <c r="D2701" s="7" t="s">
        <v>2801</v>
      </c>
    </row>
    <row r="2702" spans="1:4" ht="18" x14ac:dyDescent="0.2">
      <c r="A2702" s="6" t="str">
        <f t="shared" si="39"/>
        <v>A2106095</v>
      </c>
      <c r="B2702" s="6">
        <v>2106095</v>
      </c>
      <c r="C2702" s="7"/>
      <c r="D2702" s="7" t="s">
        <v>2802</v>
      </c>
    </row>
    <row r="2703" spans="1:4" ht="18" x14ac:dyDescent="0.2">
      <c r="A2703" s="6" t="str">
        <f t="shared" si="39"/>
        <v>A2106096</v>
      </c>
      <c r="B2703" s="6">
        <v>2106096</v>
      </c>
      <c r="C2703" s="7"/>
      <c r="D2703" s="7" t="s">
        <v>2803</v>
      </c>
    </row>
    <row r="2704" spans="1:4" ht="18" x14ac:dyDescent="0.2">
      <c r="A2704" s="6" t="str">
        <f t="shared" si="39"/>
        <v>A2106097</v>
      </c>
      <c r="B2704" s="6">
        <v>2106097</v>
      </c>
      <c r="C2704" s="7"/>
      <c r="D2704" s="7" t="s">
        <v>2804</v>
      </c>
    </row>
    <row r="2705" spans="1:4" ht="18" x14ac:dyDescent="0.2">
      <c r="A2705" s="6" t="str">
        <f t="shared" si="39"/>
        <v>A2106098</v>
      </c>
      <c r="B2705" s="6">
        <v>2106098</v>
      </c>
      <c r="C2705" s="7"/>
      <c r="D2705" s="7" t="s">
        <v>2805</v>
      </c>
    </row>
    <row r="2706" spans="1:4" ht="18" x14ac:dyDescent="0.2">
      <c r="A2706" s="6" t="str">
        <f t="shared" si="39"/>
        <v>A2106099</v>
      </c>
      <c r="B2706" s="6">
        <v>2106099</v>
      </c>
      <c r="C2706" s="7"/>
      <c r="D2706" s="7" t="s">
        <v>2806</v>
      </c>
    </row>
    <row r="2707" spans="1:4" ht="18" x14ac:dyDescent="0.2">
      <c r="A2707" s="6" t="str">
        <f t="shared" si="39"/>
        <v>A2106100</v>
      </c>
      <c r="B2707" s="6">
        <v>2106100</v>
      </c>
      <c r="C2707" s="7"/>
      <c r="D2707" s="7" t="s">
        <v>3373</v>
      </c>
    </row>
    <row r="2708" spans="1:4" ht="18" x14ac:dyDescent="0.2">
      <c r="A2708" s="6" t="str">
        <f t="shared" si="39"/>
        <v>A2106101</v>
      </c>
      <c r="B2708" s="6">
        <v>2106101</v>
      </c>
      <c r="C2708" s="7"/>
      <c r="D2708" s="7" t="s">
        <v>2807</v>
      </c>
    </row>
    <row r="2709" spans="1:4" ht="18" x14ac:dyDescent="0.2">
      <c r="A2709" s="6" t="str">
        <f t="shared" si="39"/>
        <v>A2106102</v>
      </c>
      <c r="B2709" s="6">
        <v>2106102</v>
      </c>
      <c r="C2709" s="7"/>
      <c r="D2709" s="7" t="s">
        <v>3374</v>
      </c>
    </row>
    <row r="2710" spans="1:4" ht="18" x14ac:dyDescent="0.2">
      <c r="A2710" s="6" t="str">
        <f t="shared" si="39"/>
        <v>A2106103</v>
      </c>
      <c r="B2710" s="6">
        <v>2106103</v>
      </c>
      <c r="C2710" s="7"/>
      <c r="D2710" s="7" t="s">
        <v>3375</v>
      </c>
    </row>
    <row r="2711" spans="1:4" ht="18" x14ac:dyDescent="0.2">
      <c r="A2711" s="6" t="str">
        <f t="shared" si="39"/>
        <v>A2106104</v>
      </c>
      <c r="B2711" s="6">
        <v>2106104</v>
      </c>
      <c r="C2711" s="7"/>
      <c r="D2711" s="7" t="s">
        <v>3376</v>
      </c>
    </row>
    <row r="2712" spans="1:4" ht="18" x14ac:dyDescent="0.2">
      <c r="A2712" s="6" t="str">
        <f t="shared" ref="A2712:A2774" si="40">IF(C2712="","A"&amp;B2712,"A"&amp;B2712&amp;C2712)</f>
        <v>A2106105</v>
      </c>
      <c r="B2712" s="6">
        <v>2106105</v>
      </c>
      <c r="C2712" s="7"/>
      <c r="D2712" s="7" t="s">
        <v>3377</v>
      </c>
    </row>
    <row r="2713" spans="1:4" ht="18" x14ac:dyDescent="0.2">
      <c r="A2713" s="6" t="str">
        <f t="shared" si="40"/>
        <v>A2106106</v>
      </c>
      <c r="B2713" s="6">
        <v>2106106</v>
      </c>
      <c r="C2713" s="7"/>
      <c r="D2713" s="7" t="s">
        <v>2808</v>
      </c>
    </row>
    <row r="2714" spans="1:4" ht="18" x14ac:dyDescent="0.2">
      <c r="A2714" s="6" t="str">
        <f t="shared" si="40"/>
        <v>A2106107</v>
      </c>
      <c r="B2714" s="6">
        <v>2106107</v>
      </c>
      <c r="C2714" s="7"/>
      <c r="D2714" s="7" t="s">
        <v>3378</v>
      </c>
    </row>
    <row r="2715" spans="1:4" ht="18" x14ac:dyDescent="0.2">
      <c r="A2715" s="6" t="str">
        <f t="shared" si="40"/>
        <v>A2106108</v>
      </c>
      <c r="B2715" s="6">
        <v>2106108</v>
      </c>
      <c r="C2715" s="7"/>
      <c r="D2715" s="7" t="s">
        <v>3379</v>
      </c>
    </row>
    <row r="2716" spans="1:4" ht="18" x14ac:dyDescent="0.2">
      <c r="A2716" s="6" t="str">
        <f t="shared" si="40"/>
        <v>A2106109</v>
      </c>
      <c r="B2716" s="6">
        <v>2106109</v>
      </c>
      <c r="C2716" s="7"/>
      <c r="D2716" s="7" t="s">
        <v>2809</v>
      </c>
    </row>
    <row r="2717" spans="1:4" ht="18" x14ac:dyDescent="0.2">
      <c r="A2717" s="6" t="str">
        <f t="shared" si="40"/>
        <v>A2106110</v>
      </c>
      <c r="B2717" s="6">
        <v>2106110</v>
      </c>
      <c r="C2717" s="7"/>
      <c r="D2717" s="7" t="s">
        <v>2810</v>
      </c>
    </row>
    <row r="2718" spans="1:4" ht="18" x14ac:dyDescent="0.2">
      <c r="A2718" s="6" t="str">
        <f t="shared" si="40"/>
        <v>A2106111</v>
      </c>
      <c r="B2718" s="6">
        <v>2106111</v>
      </c>
      <c r="C2718" s="7"/>
      <c r="D2718" s="7" t="s">
        <v>2811</v>
      </c>
    </row>
    <row r="2719" spans="1:4" ht="18" x14ac:dyDescent="0.2">
      <c r="A2719" s="6" t="str">
        <f t="shared" si="40"/>
        <v>A2106112</v>
      </c>
      <c r="B2719" s="6">
        <v>2106112</v>
      </c>
      <c r="C2719" s="7"/>
      <c r="D2719" s="7" t="s">
        <v>2812</v>
      </c>
    </row>
    <row r="2720" spans="1:4" ht="18" x14ac:dyDescent="0.2">
      <c r="A2720" s="6" t="str">
        <f t="shared" si="40"/>
        <v>A2106113</v>
      </c>
      <c r="B2720" s="6">
        <v>2106113</v>
      </c>
      <c r="C2720" s="7"/>
      <c r="D2720" s="7" t="s">
        <v>2813</v>
      </c>
    </row>
    <row r="2721" spans="1:4" ht="18" x14ac:dyDescent="0.2">
      <c r="A2721" s="6" t="str">
        <f t="shared" si="40"/>
        <v>A2106114</v>
      </c>
      <c r="B2721" s="6">
        <v>2106114</v>
      </c>
      <c r="C2721" s="7"/>
      <c r="D2721" s="7" t="s">
        <v>2814</v>
      </c>
    </row>
    <row r="2722" spans="1:4" ht="18" x14ac:dyDescent="0.2">
      <c r="A2722" s="6" t="str">
        <f t="shared" si="40"/>
        <v>A2106115</v>
      </c>
      <c r="B2722" s="6">
        <v>2106115</v>
      </c>
      <c r="C2722" s="7"/>
      <c r="D2722" s="7" t="s">
        <v>2815</v>
      </c>
    </row>
    <row r="2723" spans="1:4" ht="18" x14ac:dyDescent="0.2">
      <c r="A2723" s="6" t="str">
        <f t="shared" si="40"/>
        <v>A2106116</v>
      </c>
      <c r="B2723" s="6">
        <v>2106116</v>
      </c>
      <c r="C2723" s="7"/>
      <c r="D2723" s="7" t="s">
        <v>2816</v>
      </c>
    </row>
    <row r="2724" spans="1:4" ht="18" x14ac:dyDescent="0.2">
      <c r="A2724" s="6" t="str">
        <f t="shared" si="40"/>
        <v>A2106117</v>
      </c>
      <c r="B2724" s="6">
        <v>2106117</v>
      </c>
      <c r="C2724" s="7"/>
      <c r="D2724" s="7" t="s">
        <v>2817</v>
      </c>
    </row>
    <row r="2725" spans="1:4" ht="18" x14ac:dyDescent="0.2">
      <c r="A2725" s="6" t="str">
        <f t="shared" si="40"/>
        <v>A2106118</v>
      </c>
      <c r="B2725" s="6">
        <v>2106118</v>
      </c>
      <c r="C2725" s="7"/>
      <c r="D2725" s="7" t="s">
        <v>2818</v>
      </c>
    </row>
    <row r="2726" spans="1:4" ht="18" x14ac:dyDescent="0.2">
      <c r="A2726" s="6" t="str">
        <f t="shared" si="40"/>
        <v>A2106119</v>
      </c>
      <c r="B2726" s="6">
        <v>2106119</v>
      </c>
      <c r="C2726" s="7"/>
      <c r="D2726" s="7" t="s">
        <v>2819</v>
      </c>
    </row>
    <row r="2727" spans="1:4" ht="18" x14ac:dyDescent="0.2">
      <c r="A2727" s="6" t="str">
        <f t="shared" si="40"/>
        <v>A2106120</v>
      </c>
      <c r="B2727" s="6">
        <v>2106120</v>
      </c>
      <c r="C2727" s="7"/>
      <c r="D2727" s="7" t="s">
        <v>2820</v>
      </c>
    </row>
    <row r="2728" spans="1:4" ht="18" x14ac:dyDescent="0.2">
      <c r="A2728" s="6" t="str">
        <f t="shared" si="40"/>
        <v>A2106121</v>
      </c>
      <c r="B2728" s="6">
        <v>2106121</v>
      </c>
      <c r="C2728" s="7"/>
      <c r="D2728" s="7" t="s">
        <v>2821</v>
      </c>
    </row>
    <row r="2729" spans="1:4" ht="18" x14ac:dyDescent="0.2">
      <c r="A2729" s="6" t="str">
        <f t="shared" si="40"/>
        <v>A2106122</v>
      </c>
      <c r="B2729" s="6">
        <v>2106122</v>
      </c>
      <c r="C2729" s="7"/>
      <c r="D2729" s="7" t="s">
        <v>2822</v>
      </c>
    </row>
    <row r="2730" spans="1:4" ht="18" x14ac:dyDescent="0.2">
      <c r="A2730" s="6" t="str">
        <f t="shared" si="40"/>
        <v>A2106123</v>
      </c>
      <c r="B2730" s="6">
        <v>2106123</v>
      </c>
      <c r="C2730" s="7"/>
      <c r="D2730" s="7" t="s">
        <v>2823</v>
      </c>
    </row>
    <row r="2731" spans="1:4" ht="18" x14ac:dyDescent="0.2">
      <c r="A2731" s="6" t="str">
        <f t="shared" si="40"/>
        <v>A2106124</v>
      </c>
      <c r="B2731" s="6">
        <v>2106124</v>
      </c>
      <c r="C2731" s="7"/>
      <c r="D2731" s="7" t="s">
        <v>2824</v>
      </c>
    </row>
    <row r="2732" spans="1:4" ht="18" x14ac:dyDescent="0.2">
      <c r="A2732" s="6" t="str">
        <f t="shared" si="40"/>
        <v>A2106125</v>
      </c>
      <c r="B2732" s="6">
        <v>2106125</v>
      </c>
      <c r="C2732" s="7"/>
      <c r="D2732" s="7" t="s">
        <v>2825</v>
      </c>
    </row>
    <row r="2733" spans="1:4" ht="18" x14ac:dyDescent="0.2">
      <c r="A2733" s="6" t="str">
        <f t="shared" si="40"/>
        <v>A2106126</v>
      </c>
      <c r="B2733" s="6">
        <v>2106126</v>
      </c>
      <c r="C2733" s="7"/>
      <c r="D2733" s="7" t="s">
        <v>2826</v>
      </c>
    </row>
    <row r="2734" spans="1:4" ht="18" x14ac:dyDescent="0.2">
      <c r="A2734" s="6" t="str">
        <f t="shared" si="40"/>
        <v>A2106127</v>
      </c>
      <c r="B2734" s="6">
        <v>2106127</v>
      </c>
      <c r="C2734" s="7"/>
      <c r="D2734" s="7" t="s">
        <v>2827</v>
      </c>
    </row>
    <row r="2735" spans="1:4" ht="18" x14ac:dyDescent="0.2">
      <c r="A2735" s="6" t="str">
        <f t="shared" si="40"/>
        <v>A2106128</v>
      </c>
      <c r="B2735" s="6">
        <v>2106128</v>
      </c>
      <c r="C2735" s="7"/>
      <c r="D2735" s="7" t="s">
        <v>2828</v>
      </c>
    </row>
    <row r="2736" spans="1:4" ht="18" x14ac:dyDescent="0.2">
      <c r="A2736" s="6" t="str">
        <f t="shared" si="40"/>
        <v>A2106129</v>
      </c>
      <c r="B2736" s="6">
        <v>2106129</v>
      </c>
      <c r="C2736" s="7"/>
      <c r="D2736" s="7" t="s">
        <v>2829</v>
      </c>
    </row>
    <row r="2737" spans="1:4" ht="18" x14ac:dyDescent="0.2">
      <c r="A2737" s="6" t="str">
        <f t="shared" si="40"/>
        <v>A2106131</v>
      </c>
      <c r="B2737" s="6">
        <v>2106131</v>
      </c>
      <c r="C2737" s="7"/>
      <c r="D2737" s="7" t="s">
        <v>2830</v>
      </c>
    </row>
    <row r="2738" spans="1:4" ht="18" x14ac:dyDescent="0.2">
      <c r="A2738" s="6" t="str">
        <f t="shared" si="40"/>
        <v>A2106132</v>
      </c>
      <c r="B2738" s="6">
        <v>2106132</v>
      </c>
      <c r="C2738" s="7"/>
      <c r="D2738" s="7" t="s">
        <v>2831</v>
      </c>
    </row>
    <row r="2739" spans="1:4" ht="18" x14ac:dyDescent="0.2">
      <c r="A2739" s="6" t="str">
        <f t="shared" si="40"/>
        <v>A2106133</v>
      </c>
      <c r="B2739" s="6">
        <v>2106133</v>
      </c>
      <c r="C2739" s="7"/>
      <c r="D2739" s="7" t="s">
        <v>2832</v>
      </c>
    </row>
    <row r="2740" spans="1:4" ht="18" x14ac:dyDescent="0.2">
      <c r="A2740" s="6" t="str">
        <f t="shared" si="40"/>
        <v>A2106134</v>
      </c>
      <c r="B2740" s="6">
        <v>2106134</v>
      </c>
      <c r="C2740" s="7"/>
      <c r="D2740" s="7" t="s">
        <v>2833</v>
      </c>
    </row>
    <row r="2741" spans="1:4" ht="18" x14ac:dyDescent="0.2">
      <c r="A2741" s="6" t="str">
        <f t="shared" si="40"/>
        <v>A2106135</v>
      </c>
      <c r="B2741" s="6">
        <v>2106135</v>
      </c>
      <c r="C2741" s="7"/>
      <c r="D2741" s="7" t="s">
        <v>2834</v>
      </c>
    </row>
    <row r="2742" spans="1:4" ht="18" x14ac:dyDescent="0.2">
      <c r="A2742" s="6" t="str">
        <f t="shared" si="40"/>
        <v>A2106136</v>
      </c>
      <c r="B2742" s="6">
        <v>2106136</v>
      </c>
      <c r="C2742" s="7"/>
      <c r="D2742" s="7" t="s">
        <v>2835</v>
      </c>
    </row>
    <row r="2743" spans="1:4" ht="18" x14ac:dyDescent="0.2">
      <c r="A2743" s="6" t="str">
        <f t="shared" si="40"/>
        <v>A2106137</v>
      </c>
      <c r="B2743" s="6">
        <v>2106137</v>
      </c>
      <c r="C2743" s="7"/>
      <c r="D2743" s="7" t="s">
        <v>2836</v>
      </c>
    </row>
    <row r="2744" spans="1:4" ht="18" x14ac:dyDescent="0.2">
      <c r="A2744" s="6" t="str">
        <f t="shared" si="40"/>
        <v>A2106138</v>
      </c>
      <c r="B2744" s="6">
        <v>2106138</v>
      </c>
      <c r="C2744" s="7"/>
      <c r="D2744" s="7" t="s">
        <v>2837</v>
      </c>
    </row>
    <row r="2745" spans="1:4" ht="18" x14ac:dyDescent="0.2">
      <c r="A2745" s="6" t="str">
        <f t="shared" si="40"/>
        <v>A2106139</v>
      </c>
      <c r="B2745" s="6">
        <v>2106139</v>
      </c>
      <c r="C2745" s="7"/>
      <c r="D2745" s="7" t="s">
        <v>3380</v>
      </c>
    </row>
    <row r="2746" spans="1:4" ht="18" x14ac:dyDescent="0.2">
      <c r="A2746" s="6" t="str">
        <f t="shared" si="40"/>
        <v>A2106140</v>
      </c>
      <c r="B2746" s="6">
        <v>2106140</v>
      </c>
      <c r="C2746" s="7"/>
      <c r="D2746" s="7" t="s">
        <v>2838</v>
      </c>
    </row>
    <row r="2747" spans="1:4" ht="18" x14ac:dyDescent="0.2">
      <c r="A2747" s="6" t="str">
        <f t="shared" si="40"/>
        <v>A2106141</v>
      </c>
      <c r="B2747" s="6">
        <v>2106141</v>
      </c>
      <c r="C2747" s="7"/>
      <c r="D2747" s="7" t="s">
        <v>3381</v>
      </c>
    </row>
    <row r="2748" spans="1:4" ht="18" x14ac:dyDescent="0.2">
      <c r="A2748" s="6" t="str">
        <f t="shared" si="40"/>
        <v>A2106142</v>
      </c>
      <c r="B2748" s="6">
        <v>2106142</v>
      </c>
      <c r="C2748" s="7"/>
      <c r="D2748" s="7" t="s">
        <v>2839</v>
      </c>
    </row>
    <row r="2749" spans="1:4" ht="18" x14ac:dyDescent="0.2">
      <c r="A2749" s="6" t="str">
        <f t="shared" si="40"/>
        <v>A2106143</v>
      </c>
      <c r="B2749" s="6">
        <v>2106143</v>
      </c>
      <c r="C2749" s="7"/>
      <c r="D2749" s="7" t="s">
        <v>2840</v>
      </c>
    </row>
    <row r="2750" spans="1:4" ht="18" x14ac:dyDescent="0.2">
      <c r="A2750" s="6" t="str">
        <f t="shared" si="40"/>
        <v>A2106144</v>
      </c>
      <c r="B2750" s="6">
        <v>2106144</v>
      </c>
      <c r="C2750" s="7"/>
      <c r="D2750" s="7" t="s">
        <v>2841</v>
      </c>
    </row>
    <row r="2751" spans="1:4" ht="18" x14ac:dyDescent="0.2">
      <c r="A2751" s="6" t="str">
        <f t="shared" si="40"/>
        <v>A2106145</v>
      </c>
      <c r="B2751" s="6">
        <v>2106145</v>
      </c>
      <c r="C2751" s="7"/>
      <c r="D2751" s="7" t="s">
        <v>2842</v>
      </c>
    </row>
    <row r="2752" spans="1:4" ht="18" x14ac:dyDescent="0.2">
      <c r="A2752" s="6" t="str">
        <f t="shared" si="40"/>
        <v>A2106146</v>
      </c>
      <c r="B2752" s="6">
        <v>2106146</v>
      </c>
      <c r="C2752" s="7"/>
      <c r="D2752" s="7" t="s">
        <v>2843</v>
      </c>
    </row>
    <row r="2753" spans="1:4" ht="18" x14ac:dyDescent="0.2">
      <c r="A2753" s="6" t="str">
        <f t="shared" si="40"/>
        <v>A2106147</v>
      </c>
      <c r="B2753" s="6">
        <v>2106147</v>
      </c>
      <c r="C2753" s="7"/>
      <c r="D2753" s="7" t="s">
        <v>2844</v>
      </c>
    </row>
    <row r="2754" spans="1:4" ht="18" x14ac:dyDescent="0.2">
      <c r="A2754" s="6" t="str">
        <f t="shared" si="40"/>
        <v>A2106148</v>
      </c>
      <c r="B2754" s="6">
        <v>2106148</v>
      </c>
      <c r="C2754" s="7"/>
      <c r="D2754" s="7" t="s">
        <v>2845</v>
      </c>
    </row>
    <row r="2755" spans="1:4" ht="18" x14ac:dyDescent="0.2">
      <c r="A2755" s="6" t="str">
        <f t="shared" si="40"/>
        <v>A2106149</v>
      </c>
      <c r="B2755" s="6">
        <v>2106149</v>
      </c>
      <c r="C2755" s="7"/>
      <c r="D2755" s="7" t="s">
        <v>2846</v>
      </c>
    </row>
    <row r="2756" spans="1:4" ht="18" x14ac:dyDescent="0.2">
      <c r="A2756" s="6" t="str">
        <f t="shared" si="40"/>
        <v>A2106150</v>
      </c>
      <c r="B2756" s="6">
        <v>2106150</v>
      </c>
      <c r="C2756" s="7"/>
      <c r="D2756" s="7" t="s">
        <v>2847</v>
      </c>
    </row>
    <row r="2757" spans="1:4" ht="18" x14ac:dyDescent="0.2">
      <c r="A2757" s="6" t="str">
        <f t="shared" si="40"/>
        <v>A2106151</v>
      </c>
      <c r="B2757" s="6">
        <v>2106151</v>
      </c>
      <c r="C2757" s="7"/>
      <c r="D2757" s="7" t="s">
        <v>2848</v>
      </c>
    </row>
    <row r="2758" spans="1:4" ht="18" x14ac:dyDescent="0.2">
      <c r="A2758" s="6" t="str">
        <f t="shared" si="40"/>
        <v>A2106152</v>
      </c>
      <c r="B2758" s="6">
        <v>2106152</v>
      </c>
      <c r="C2758" s="7"/>
      <c r="D2758" s="7" t="s">
        <v>2849</v>
      </c>
    </row>
    <row r="2759" spans="1:4" ht="18" x14ac:dyDescent="0.2">
      <c r="A2759" s="6" t="str">
        <f t="shared" si="40"/>
        <v>A2106153</v>
      </c>
      <c r="B2759" s="6">
        <v>2106153</v>
      </c>
      <c r="C2759" s="7"/>
      <c r="D2759" s="7" t="s">
        <v>3382</v>
      </c>
    </row>
    <row r="2760" spans="1:4" ht="18" x14ac:dyDescent="0.2">
      <c r="A2760" s="6" t="str">
        <f t="shared" si="40"/>
        <v>A2106154</v>
      </c>
      <c r="B2760" s="6">
        <v>2106154</v>
      </c>
      <c r="C2760" s="7"/>
      <c r="D2760" s="7" t="s">
        <v>2850</v>
      </c>
    </row>
    <row r="2761" spans="1:4" ht="18" x14ac:dyDescent="0.2">
      <c r="A2761" s="6" t="str">
        <f t="shared" si="40"/>
        <v>A2106155</v>
      </c>
      <c r="B2761" s="6">
        <v>2106155</v>
      </c>
      <c r="C2761" s="7"/>
      <c r="D2761" s="7" t="s">
        <v>2851</v>
      </c>
    </row>
    <row r="2762" spans="1:4" ht="18" x14ac:dyDescent="0.2">
      <c r="A2762" s="6" t="str">
        <f t="shared" si="40"/>
        <v>A2106156</v>
      </c>
      <c r="B2762" s="6">
        <v>2106156</v>
      </c>
      <c r="C2762" s="7"/>
      <c r="D2762" s="7" t="s">
        <v>2852</v>
      </c>
    </row>
    <row r="2763" spans="1:4" ht="18" x14ac:dyDescent="0.2">
      <c r="A2763" s="6" t="str">
        <f t="shared" si="40"/>
        <v>A2106157</v>
      </c>
      <c r="B2763" s="6">
        <v>2106157</v>
      </c>
      <c r="C2763" s="7"/>
      <c r="D2763" s="7" t="s">
        <v>2853</v>
      </c>
    </row>
    <row r="2764" spans="1:4" ht="18" x14ac:dyDescent="0.2">
      <c r="A2764" s="6" t="str">
        <f t="shared" si="40"/>
        <v>A2106158</v>
      </c>
      <c r="B2764" s="6">
        <v>2106158</v>
      </c>
      <c r="C2764" s="7"/>
      <c r="D2764" s="7" t="s">
        <v>2854</v>
      </c>
    </row>
    <row r="2765" spans="1:4" ht="18" x14ac:dyDescent="0.2">
      <c r="A2765" s="6" t="str">
        <f t="shared" si="40"/>
        <v>A2106159</v>
      </c>
      <c r="B2765" s="6">
        <v>2106159</v>
      </c>
      <c r="C2765" s="7"/>
      <c r="D2765" s="7" t="s">
        <v>2855</v>
      </c>
    </row>
    <row r="2766" spans="1:4" ht="18" x14ac:dyDescent="0.2">
      <c r="A2766" s="6" t="str">
        <f t="shared" si="40"/>
        <v>A2106160</v>
      </c>
      <c r="B2766" s="6">
        <v>2106160</v>
      </c>
      <c r="C2766" s="7"/>
      <c r="D2766" s="7" t="s">
        <v>2856</v>
      </c>
    </row>
    <row r="2767" spans="1:4" ht="18" x14ac:dyDescent="0.2">
      <c r="A2767" s="6" t="str">
        <f t="shared" si="40"/>
        <v>A2106161</v>
      </c>
      <c r="B2767" s="6">
        <v>2106161</v>
      </c>
      <c r="C2767" s="7"/>
      <c r="D2767" s="7" t="s">
        <v>2857</v>
      </c>
    </row>
    <row r="2768" spans="1:4" ht="18" x14ac:dyDescent="0.2">
      <c r="A2768" s="6" t="str">
        <f t="shared" si="40"/>
        <v>A2106162</v>
      </c>
      <c r="B2768" s="6">
        <v>2106162</v>
      </c>
      <c r="C2768" s="7"/>
      <c r="D2768" s="7" t="s">
        <v>2858</v>
      </c>
    </row>
    <row r="2769" spans="1:4" ht="18" x14ac:dyDescent="0.2">
      <c r="A2769" s="6" t="str">
        <f t="shared" si="40"/>
        <v>A2106163</v>
      </c>
      <c r="B2769" s="6">
        <v>2106163</v>
      </c>
      <c r="C2769" s="7"/>
      <c r="D2769" s="7" t="s">
        <v>2859</v>
      </c>
    </row>
    <row r="2770" spans="1:4" ht="18" x14ac:dyDescent="0.2">
      <c r="A2770" s="6" t="str">
        <f t="shared" si="40"/>
        <v>A2106164</v>
      </c>
      <c r="B2770" s="6">
        <v>2106164</v>
      </c>
      <c r="C2770" s="7"/>
      <c r="D2770" s="7" t="s">
        <v>2860</v>
      </c>
    </row>
    <row r="2771" spans="1:4" ht="18" x14ac:dyDescent="0.2">
      <c r="A2771" s="6" t="str">
        <f t="shared" si="40"/>
        <v>A2106165</v>
      </c>
      <c r="B2771" s="6">
        <v>2106165</v>
      </c>
      <c r="C2771" s="7"/>
      <c r="D2771" s="7" t="s">
        <v>2861</v>
      </c>
    </row>
    <row r="2772" spans="1:4" ht="18" x14ac:dyDescent="0.2">
      <c r="A2772" s="6" t="str">
        <f t="shared" si="40"/>
        <v>A2106166</v>
      </c>
      <c r="B2772" s="6">
        <v>2106166</v>
      </c>
      <c r="C2772" s="7"/>
      <c r="D2772" s="7" t="s">
        <v>2862</v>
      </c>
    </row>
    <row r="2773" spans="1:4" ht="18" x14ac:dyDescent="0.2">
      <c r="A2773" s="6" t="str">
        <f t="shared" si="40"/>
        <v>A2107001</v>
      </c>
      <c r="B2773" s="6">
        <v>2107001</v>
      </c>
      <c r="C2773" s="7"/>
      <c r="D2773" s="7" t="s">
        <v>2863</v>
      </c>
    </row>
    <row r="2774" spans="1:4" ht="18" x14ac:dyDescent="0.2">
      <c r="A2774" s="6" t="str">
        <f t="shared" si="40"/>
        <v>A2107002</v>
      </c>
      <c r="B2774" s="6">
        <v>2107002</v>
      </c>
      <c r="C2774" s="7"/>
      <c r="D2774" s="7" t="s">
        <v>2864</v>
      </c>
    </row>
    <row r="2775" spans="1:4" ht="18" x14ac:dyDescent="0.2">
      <c r="A2775" s="6" t="str">
        <f t="shared" ref="A2775:A2838" si="41">IF(C2775="","A"&amp;B2775,"A"&amp;B2775&amp;C2775)</f>
        <v>A2107003</v>
      </c>
      <c r="B2775" s="6">
        <v>2107003</v>
      </c>
      <c r="C2775" s="7"/>
      <c r="D2775" s="7" t="s">
        <v>2865</v>
      </c>
    </row>
    <row r="2776" spans="1:4" ht="18" x14ac:dyDescent="0.2">
      <c r="A2776" s="6" t="str">
        <f t="shared" si="41"/>
        <v>A2107004</v>
      </c>
      <c r="B2776" s="6">
        <v>2107004</v>
      </c>
      <c r="C2776" s="7"/>
      <c r="D2776" s="7" t="s">
        <v>2866</v>
      </c>
    </row>
    <row r="2777" spans="1:4" ht="18" x14ac:dyDescent="0.2">
      <c r="A2777" s="6" t="str">
        <f t="shared" si="41"/>
        <v>A2107005</v>
      </c>
      <c r="B2777" s="6">
        <v>2107005</v>
      </c>
      <c r="C2777" s="7"/>
      <c r="D2777" s="7" t="s">
        <v>2867</v>
      </c>
    </row>
    <row r="2778" spans="1:4" ht="18" x14ac:dyDescent="0.2">
      <c r="A2778" s="6" t="str">
        <f t="shared" si="41"/>
        <v>A2107006</v>
      </c>
      <c r="B2778" s="6">
        <v>2107006</v>
      </c>
      <c r="C2778" s="7"/>
      <c r="D2778" s="7" t="s">
        <v>2868</v>
      </c>
    </row>
    <row r="2779" spans="1:4" ht="18" x14ac:dyDescent="0.2">
      <c r="A2779" s="6" t="str">
        <f t="shared" si="41"/>
        <v>A2107007</v>
      </c>
      <c r="B2779" s="6">
        <v>2107007</v>
      </c>
      <c r="C2779" s="7"/>
      <c r="D2779" s="7" t="s">
        <v>2869</v>
      </c>
    </row>
    <row r="2780" spans="1:4" ht="18" x14ac:dyDescent="0.2">
      <c r="A2780" s="6" t="str">
        <f t="shared" si="41"/>
        <v>A2107008</v>
      </c>
      <c r="B2780" s="6">
        <v>2107008</v>
      </c>
      <c r="C2780" s="7"/>
      <c r="D2780" s="7" t="s">
        <v>2870</v>
      </c>
    </row>
    <row r="2781" spans="1:4" ht="18" x14ac:dyDescent="0.2">
      <c r="A2781" s="6" t="str">
        <f t="shared" si="41"/>
        <v>A2107009</v>
      </c>
      <c r="B2781" s="6">
        <v>2107009</v>
      </c>
      <c r="C2781" s="7"/>
      <c r="D2781" s="7" t="s">
        <v>2871</v>
      </c>
    </row>
    <row r="2782" spans="1:4" ht="18" x14ac:dyDescent="0.2">
      <c r="A2782" s="6" t="str">
        <f t="shared" si="41"/>
        <v>A2107010</v>
      </c>
      <c r="B2782" s="6">
        <v>2107010</v>
      </c>
      <c r="C2782" s="7"/>
      <c r="D2782" s="7" t="s">
        <v>2872</v>
      </c>
    </row>
    <row r="2783" spans="1:4" ht="18" x14ac:dyDescent="0.2">
      <c r="A2783" s="6" t="str">
        <f t="shared" si="41"/>
        <v>A2107011</v>
      </c>
      <c r="B2783" s="6">
        <v>2107011</v>
      </c>
      <c r="C2783" s="7"/>
      <c r="D2783" s="7" t="s">
        <v>2873</v>
      </c>
    </row>
    <row r="2784" spans="1:4" ht="18" x14ac:dyDescent="0.2">
      <c r="A2784" s="6" t="str">
        <f t="shared" si="41"/>
        <v>A2107012</v>
      </c>
      <c r="B2784" s="6">
        <v>2107012</v>
      </c>
      <c r="C2784" s="7"/>
      <c r="D2784" s="7" t="s">
        <v>2874</v>
      </c>
    </row>
    <row r="2785" spans="1:4" ht="18" x14ac:dyDescent="0.2">
      <c r="A2785" s="6" t="str">
        <f t="shared" si="41"/>
        <v>A2107013</v>
      </c>
      <c r="B2785" s="6">
        <v>2107013</v>
      </c>
      <c r="C2785" s="7"/>
      <c r="D2785" s="7" t="s">
        <v>2875</v>
      </c>
    </row>
    <row r="2786" spans="1:4" ht="18" x14ac:dyDescent="0.2">
      <c r="A2786" s="6" t="str">
        <f t="shared" si="41"/>
        <v>A2107014</v>
      </c>
      <c r="B2786" s="6">
        <v>2107014</v>
      </c>
      <c r="C2786" s="7"/>
      <c r="D2786" s="7" t="s">
        <v>2876</v>
      </c>
    </row>
    <row r="2787" spans="1:4" ht="18" x14ac:dyDescent="0.2">
      <c r="A2787" s="6" t="str">
        <f t="shared" si="41"/>
        <v>A2107015</v>
      </c>
      <c r="B2787" s="6">
        <v>2107015</v>
      </c>
      <c r="C2787" s="7"/>
      <c r="D2787" s="7" t="s">
        <v>2877</v>
      </c>
    </row>
    <row r="2788" spans="1:4" ht="18" x14ac:dyDescent="0.2">
      <c r="A2788" s="6" t="str">
        <f t="shared" si="41"/>
        <v>A2107016</v>
      </c>
      <c r="B2788" s="6">
        <v>2107016</v>
      </c>
      <c r="C2788" s="7"/>
      <c r="D2788" s="7" t="s">
        <v>2878</v>
      </c>
    </row>
    <row r="2789" spans="1:4" ht="18" x14ac:dyDescent="0.2">
      <c r="A2789" s="6" t="str">
        <f t="shared" si="41"/>
        <v>A2107017</v>
      </c>
      <c r="B2789" s="6">
        <v>2107017</v>
      </c>
      <c r="C2789" s="7"/>
      <c r="D2789" s="7" t="s">
        <v>2879</v>
      </c>
    </row>
    <row r="2790" spans="1:4" ht="18" x14ac:dyDescent="0.2">
      <c r="A2790" s="6" t="str">
        <f t="shared" si="41"/>
        <v>A2107018</v>
      </c>
      <c r="B2790" s="6">
        <v>2107018</v>
      </c>
      <c r="C2790" s="7"/>
      <c r="D2790" s="7" t="s">
        <v>2880</v>
      </c>
    </row>
    <row r="2791" spans="1:4" ht="18" x14ac:dyDescent="0.2">
      <c r="A2791" s="6" t="str">
        <f t="shared" si="41"/>
        <v>A2107019</v>
      </c>
      <c r="B2791" s="6">
        <v>2107019</v>
      </c>
      <c r="C2791" s="7"/>
      <c r="D2791" s="7" t="s">
        <v>2881</v>
      </c>
    </row>
    <row r="2792" spans="1:4" ht="18" x14ac:dyDescent="0.2">
      <c r="A2792" s="6" t="str">
        <f t="shared" si="41"/>
        <v>A2107020</v>
      </c>
      <c r="B2792" s="6">
        <v>2107020</v>
      </c>
      <c r="C2792" s="7"/>
      <c r="D2792" s="7" t="s">
        <v>2882</v>
      </c>
    </row>
    <row r="2793" spans="1:4" ht="18" x14ac:dyDescent="0.2">
      <c r="A2793" s="6" t="str">
        <f t="shared" si="41"/>
        <v>A2107021</v>
      </c>
      <c r="B2793" s="6">
        <v>2107021</v>
      </c>
      <c r="C2793" s="7"/>
      <c r="D2793" s="7" t="s">
        <v>2883</v>
      </c>
    </row>
    <row r="2794" spans="1:4" ht="18" x14ac:dyDescent="0.2">
      <c r="A2794" s="6" t="str">
        <f t="shared" si="41"/>
        <v>A2107022</v>
      </c>
      <c r="B2794" s="6">
        <v>2107022</v>
      </c>
      <c r="C2794" s="7"/>
      <c r="D2794" s="7" t="s">
        <v>2884</v>
      </c>
    </row>
    <row r="2795" spans="1:4" ht="18" x14ac:dyDescent="0.2">
      <c r="A2795" s="6" t="str">
        <f t="shared" si="41"/>
        <v>A2107023</v>
      </c>
      <c r="B2795" s="6">
        <v>2107023</v>
      </c>
      <c r="C2795" s="7"/>
      <c r="D2795" s="7" t="s">
        <v>2885</v>
      </c>
    </row>
    <row r="2796" spans="1:4" ht="18" x14ac:dyDescent="0.2">
      <c r="A2796" s="6" t="str">
        <f t="shared" si="41"/>
        <v>A2107024</v>
      </c>
      <c r="B2796" s="6">
        <v>2107024</v>
      </c>
      <c r="C2796" s="7"/>
      <c r="D2796" s="7" t="s">
        <v>2886</v>
      </c>
    </row>
    <row r="2797" spans="1:4" ht="18" x14ac:dyDescent="0.2">
      <c r="A2797" s="6" t="str">
        <f t="shared" si="41"/>
        <v>A2107025</v>
      </c>
      <c r="B2797" s="6">
        <v>2107025</v>
      </c>
      <c r="C2797" s="7"/>
      <c r="D2797" s="7" t="s">
        <v>2887</v>
      </c>
    </row>
    <row r="2798" spans="1:4" ht="18" x14ac:dyDescent="0.2">
      <c r="A2798" s="6" t="str">
        <f t="shared" si="41"/>
        <v>A2107026</v>
      </c>
      <c r="B2798" s="6">
        <v>2107026</v>
      </c>
      <c r="C2798" s="7"/>
      <c r="D2798" s="7" t="s">
        <v>2888</v>
      </c>
    </row>
    <row r="2799" spans="1:4" ht="18" x14ac:dyDescent="0.2">
      <c r="A2799" s="6" t="str">
        <f t="shared" si="41"/>
        <v>A2107027</v>
      </c>
      <c r="B2799" s="6">
        <v>2107027</v>
      </c>
      <c r="C2799" s="7"/>
      <c r="D2799" s="7" t="s">
        <v>2889</v>
      </c>
    </row>
    <row r="2800" spans="1:4" ht="18" x14ac:dyDescent="0.2">
      <c r="A2800" s="6" t="str">
        <f t="shared" si="41"/>
        <v>A2107028</v>
      </c>
      <c r="B2800" s="6">
        <v>2107028</v>
      </c>
      <c r="C2800" s="7"/>
      <c r="D2800" s="7" t="s">
        <v>2890</v>
      </c>
    </row>
    <row r="2801" spans="1:4" ht="18" x14ac:dyDescent="0.2">
      <c r="A2801" s="6" t="str">
        <f t="shared" si="41"/>
        <v>A2107029</v>
      </c>
      <c r="B2801" s="6">
        <v>2107029</v>
      </c>
      <c r="C2801" s="7"/>
      <c r="D2801" s="7" t="s">
        <v>2891</v>
      </c>
    </row>
    <row r="2802" spans="1:4" ht="18" x14ac:dyDescent="0.2">
      <c r="A2802" s="6" t="str">
        <f t="shared" si="41"/>
        <v>A2107030</v>
      </c>
      <c r="B2802" s="6">
        <v>2107030</v>
      </c>
      <c r="C2802" s="7"/>
      <c r="D2802" s="7" t="s">
        <v>2892</v>
      </c>
    </row>
    <row r="2803" spans="1:4" ht="18" x14ac:dyDescent="0.2">
      <c r="A2803" s="6" t="str">
        <f t="shared" si="41"/>
        <v>A2107031</v>
      </c>
      <c r="B2803" s="6">
        <v>2107031</v>
      </c>
      <c r="C2803" s="7"/>
      <c r="D2803" s="7" t="s">
        <v>2893</v>
      </c>
    </row>
    <row r="2804" spans="1:4" ht="18" x14ac:dyDescent="0.2">
      <c r="A2804" s="6" t="str">
        <f t="shared" si="41"/>
        <v>A2107032</v>
      </c>
      <c r="B2804" s="6">
        <v>2107032</v>
      </c>
      <c r="C2804" s="7"/>
      <c r="D2804" s="7" t="s">
        <v>2894</v>
      </c>
    </row>
    <row r="2805" spans="1:4" ht="18" x14ac:dyDescent="0.2">
      <c r="A2805" s="6" t="str">
        <f t="shared" si="41"/>
        <v>A2107033</v>
      </c>
      <c r="B2805" s="6">
        <v>2107033</v>
      </c>
      <c r="C2805" s="7"/>
      <c r="D2805" s="7" t="s">
        <v>2895</v>
      </c>
    </row>
    <row r="2806" spans="1:4" ht="18" x14ac:dyDescent="0.2">
      <c r="A2806" s="6" t="str">
        <f t="shared" si="41"/>
        <v>A2107034</v>
      </c>
      <c r="B2806" s="6">
        <v>2107034</v>
      </c>
      <c r="C2806" s="7"/>
      <c r="D2806" s="7" t="s">
        <v>2896</v>
      </c>
    </row>
    <row r="2807" spans="1:4" ht="18" x14ac:dyDescent="0.2">
      <c r="A2807" s="6" t="str">
        <f t="shared" si="41"/>
        <v>A2107035</v>
      </c>
      <c r="B2807" s="6">
        <v>2107035</v>
      </c>
      <c r="C2807" s="7"/>
      <c r="D2807" s="7" t="s">
        <v>2897</v>
      </c>
    </row>
    <row r="2808" spans="1:4" ht="18" x14ac:dyDescent="0.2">
      <c r="A2808" s="6" t="str">
        <f t="shared" si="41"/>
        <v>A2107036</v>
      </c>
      <c r="B2808" s="6">
        <v>2107036</v>
      </c>
      <c r="C2808" s="7"/>
      <c r="D2808" s="7" t="s">
        <v>2898</v>
      </c>
    </row>
    <row r="2809" spans="1:4" ht="18" x14ac:dyDescent="0.2">
      <c r="A2809" s="6" t="str">
        <f t="shared" si="41"/>
        <v>A2107037</v>
      </c>
      <c r="B2809" s="6">
        <v>2107037</v>
      </c>
      <c r="C2809" s="7"/>
      <c r="D2809" s="7" t="s">
        <v>2899</v>
      </c>
    </row>
    <row r="2810" spans="1:4" ht="18" x14ac:dyDescent="0.2">
      <c r="A2810" s="6" t="str">
        <f t="shared" si="41"/>
        <v>A2107038</v>
      </c>
      <c r="B2810" s="6">
        <v>2107038</v>
      </c>
      <c r="C2810" s="7"/>
      <c r="D2810" s="7" t="s">
        <v>2900</v>
      </c>
    </row>
    <row r="2811" spans="1:4" ht="18" x14ac:dyDescent="0.2">
      <c r="A2811" s="6" t="str">
        <f t="shared" si="41"/>
        <v>A2107039</v>
      </c>
      <c r="B2811" s="6">
        <v>2107039</v>
      </c>
      <c r="C2811" s="7"/>
      <c r="D2811" s="7" t="s">
        <v>2901</v>
      </c>
    </row>
    <row r="2812" spans="1:4" ht="18" x14ac:dyDescent="0.2">
      <c r="A2812" s="6" t="str">
        <f t="shared" si="41"/>
        <v>A2107040</v>
      </c>
      <c r="B2812" s="6">
        <v>2107040</v>
      </c>
      <c r="C2812" s="7"/>
      <c r="D2812" s="7" t="s">
        <v>2902</v>
      </c>
    </row>
    <row r="2813" spans="1:4" ht="18" x14ac:dyDescent="0.2">
      <c r="A2813" s="6" t="str">
        <f t="shared" si="41"/>
        <v>A2107041</v>
      </c>
      <c r="B2813" s="6">
        <v>2107041</v>
      </c>
      <c r="C2813" s="7"/>
      <c r="D2813" s="7" t="s">
        <v>2903</v>
      </c>
    </row>
    <row r="2814" spans="1:4" ht="18" x14ac:dyDescent="0.2">
      <c r="A2814" s="6" t="str">
        <f t="shared" si="41"/>
        <v>A2107042</v>
      </c>
      <c r="B2814" s="6">
        <v>2107042</v>
      </c>
      <c r="C2814" s="7"/>
      <c r="D2814" s="7" t="s">
        <v>2904</v>
      </c>
    </row>
    <row r="2815" spans="1:4" ht="18" x14ac:dyDescent="0.2">
      <c r="A2815" s="6" t="str">
        <f t="shared" si="41"/>
        <v>A2107043</v>
      </c>
      <c r="B2815" s="6">
        <v>2107043</v>
      </c>
      <c r="C2815" s="7"/>
      <c r="D2815" s="7" t="s">
        <v>2905</v>
      </c>
    </row>
    <row r="2816" spans="1:4" ht="18" x14ac:dyDescent="0.2">
      <c r="A2816" s="6" t="str">
        <f t="shared" si="41"/>
        <v>A2107044</v>
      </c>
      <c r="B2816" s="6">
        <v>2107044</v>
      </c>
      <c r="C2816" s="7"/>
      <c r="D2816" s="7" t="s">
        <v>2906</v>
      </c>
    </row>
    <row r="2817" spans="1:4" ht="18" x14ac:dyDescent="0.2">
      <c r="A2817" s="6" t="str">
        <f t="shared" si="41"/>
        <v>A2107045</v>
      </c>
      <c r="B2817" s="6">
        <v>2107045</v>
      </c>
      <c r="C2817" s="7"/>
      <c r="D2817" s="7" t="s">
        <v>2907</v>
      </c>
    </row>
    <row r="2818" spans="1:4" ht="18" x14ac:dyDescent="0.2">
      <c r="A2818" s="6" t="str">
        <f t="shared" si="41"/>
        <v>A2107046</v>
      </c>
      <c r="B2818" s="6">
        <v>2107046</v>
      </c>
      <c r="C2818" s="7"/>
      <c r="D2818" s="7" t="s">
        <v>2908</v>
      </c>
    </row>
    <row r="2819" spans="1:4" ht="18" x14ac:dyDescent="0.2">
      <c r="A2819" s="6" t="str">
        <f t="shared" si="41"/>
        <v>A2107047</v>
      </c>
      <c r="B2819" s="6">
        <v>2107047</v>
      </c>
      <c r="C2819" s="7"/>
      <c r="D2819" s="7" t="s">
        <v>2909</v>
      </c>
    </row>
    <row r="2820" spans="1:4" ht="18" x14ac:dyDescent="0.2">
      <c r="A2820" s="6" t="str">
        <f t="shared" si="41"/>
        <v>A2107048</v>
      </c>
      <c r="B2820" s="6">
        <v>2107048</v>
      </c>
      <c r="C2820" s="7"/>
      <c r="D2820" s="7" t="s">
        <v>2910</v>
      </c>
    </row>
    <row r="2821" spans="1:4" ht="18" x14ac:dyDescent="0.2">
      <c r="A2821" s="6" t="str">
        <f t="shared" si="41"/>
        <v>A2107049</v>
      </c>
      <c r="B2821" s="6">
        <v>2107049</v>
      </c>
      <c r="C2821" s="7"/>
      <c r="D2821" s="7" t="s">
        <v>2911</v>
      </c>
    </row>
    <row r="2822" spans="1:4" ht="18" x14ac:dyDescent="0.2">
      <c r="A2822" s="6" t="str">
        <f t="shared" si="41"/>
        <v>A2107050</v>
      </c>
      <c r="B2822" s="6">
        <v>2107050</v>
      </c>
      <c r="C2822" s="7"/>
      <c r="D2822" s="7" t="s">
        <v>2912</v>
      </c>
    </row>
    <row r="2823" spans="1:4" ht="18" x14ac:dyDescent="0.2">
      <c r="A2823" s="6" t="str">
        <f t="shared" si="41"/>
        <v>A2107051</v>
      </c>
      <c r="B2823" s="6">
        <v>2107051</v>
      </c>
      <c r="C2823" s="7"/>
      <c r="D2823" s="7" t="s">
        <v>2913</v>
      </c>
    </row>
    <row r="2824" spans="1:4" ht="18" x14ac:dyDescent="0.2">
      <c r="A2824" s="6" t="str">
        <f t="shared" si="41"/>
        <v>A2107052</v>
      </c>
      <c r="B2824" s="6">
        <v>2107052</v>
      </c>
      <c r="C2824" s="7"/>
      <c r="D2824" s="7" t="s">
        <v>2914</v>
      </c>
    </row>
    <row r="2825" spans="1:4" ht="18" x14ac:dyDescent="0.2">
      <c r="A2825" s="6" t="str">
        <f t="shared" si="41"/>
        <v>A2107053</v>
      </c>
      <c r="B2825" s="6">
        <v>2107053</v>
      </c>
      <c r="C2825" s="7"/>
      <c r="D2825" s="7" t="s">
        <v>2915</v>
      </c>
    </row>
    <row r="2826" spans="1:4" ht="18" x14ac:dyDescent="0.2">
      <c r="A2826" s="6" t="str">
        <f t="shared" si="41"/>
        <v>A2107054</v>
      </c>
      <c r="B2826" s="6">
        <v>2107054</v>
      </c>
      <c r="C2826" s="7"/>
      <c r="D2826" s="7" t="s">
        <v>2916</v>
      </c>
    </row>
    <row r="2827" spans="1:4" ht="18" x14ac:dyDescent="0.2">
      <c r="A2827" s="6" t="str">
        <f t="shared" si="41"/>
        <v>A2107055</v>
      </c>
      <c r="B2827" s="6">
        <v>2107055</v>
      </c>
      <c r="C2827" s="7"/>
      <c r="D2827" s="7" t="s">
        <v>2917</v>
      </c>
    </row>
    <row r="2828" spans="1:4" ht="18" x14ac:dyDescent="0.2">
      <c r="A2828" s="6" t="str">
        <f t="shared" si="41"/>
        <v>A2107056</v>
      </c>
      <c r="B2828" s="6">
        <v>2107056</v>
      </c>
      <c r="C2828" s="7"/>
      <c r="D2828" s="7" t="s">
        <v>2918</v>
      </c>
    </row>
    <row r="2829" spans="1:4" ht="18" x14ac:dyDescent="0.2">
      <c r="A2829" s="6" t="str">
        <f t="shared" si="41"/>
        <v>A2107057</v>
      </c>
      <c r="B2829" s="6">
        <v>2107057</v>
      </c>
      <c r="C2829" s="7"/>
      <c r="D2829" s="7" t="s">
        <v>2919</v>
      </c>
    </row>
    <row r="2830" spans="1:4" ht="18" x14ac:dyDescent="0.2">
      <c r="A2830" s="6" t="str">
        <f t="shared" si="41"/>
        <v>A2108001</v>
      </c>
      <c r="B2830" s="6">
        <v>2108001</v>
      </c>
      <c r="C2830" s="7"/>
      <c r="D2830" s="7" t="s">
        <v>2920</v>
      </c>
    </row>
    <row r="2831" spans="1:4" ht="18" x14ac:dyDescent="0.2">
      <c r="A2831" s="6" t="str">
        <f t="shared" si="41"/>
        <v>A2109001</v>
      </c>
      <c r="B2831" s="6">
        <v>2109001</v>
      </c>
      <c r="C2831" s="7"/>
      <c r="D2831" s="7" t="s">
        <v>2921</v>
      </c>
    </row>
    <row r="2832" spans="1:4" ht="18" x14ac:dyDescent="0.2">
      <c r="A2832" s="6" t="str">
        <f t="shared" si="41"/>
        <v>A2110001</v>
      </c>
      <c r="B2832" s="6">
        <v>2110001</v>
      </c>
      <c r="C2832" s="7"/>
      <c r="D2832" s="7" t="s">
        <v>2922</v>
      </c>
    </row>
    <row r="2833" spans="1:4" ht="18" x14ac:dyDescent="0.2">
      <c r="A2833" s="6" t="str">
        <f t="shared" si="41"/>
        <v>A2110002</v>
      </c>
      <c r="B2833" s="6">
        <v>2110002</v>
      </c>
      <c r="C2833" s="7"/>
      <c r="D2833" s="7" t="s">
        <v>2923</v>
      </c>
    </row>
    <row r="2834" spans="1:4" ht="18" x14ac:dyDescent="0.2">
      <c r="A2834" s="6" t="str">
        <f t="shared" si="41"/>
        <v>A2110003</v>
      </c>
      <c r="B2834" s="6">
        <v>2110003</v>
      </c>
      <c r="C2834" s="7"/>
      <c r="D2834" s="7" t="s">
        <v>2924</v>
      </c>
    </row>
    <row r="2835" spans="1:4" ht="18" x14ac:dyDescent="0.2">
      <c r="A2835" s="6" t="str">
        <f t="shared" si="41"/>
        <v>A2111001</v>
      </c>
      <c r="B2835" s="6">
        <v>2111001</v>
      </c>
      <c r="C2835" s="7"/>
      <c r="D2835" s="7" t="s">
        <v>2925</v>
      </c>
    </row>
    <row r="2836" spans="1:4" ht="18" x14ac:dyDescent="0.2">
      <c r="A2836" s="6" t="str">
        <f t="shared" si="41"/>
        <v>A2112001</v>
      </c>
      <c r="B2836" s="6">
        <v>2112001</v>
      </c>
      <c r="C2836" s="7"/>
      <c r="D2836" s="7" t="s">
        <v>2926</v>
      </c>
    </row>
    <row r="2837" spans="1:4" ht="18" x14ac:dyDescent="0.2">
      <c r="A2837" s="6" t="str">
        <f t="shared" si="41"/>
        <v>A2113001</v>
      </c>
      <c r="B2837" s="6">
        <v>2113001</v>
      </c>
      <c r="C2837" s="7"/>
      <c r="D2837" s="7" t="s">
        <v>2927</v>
      </c>
    </row>
    <row r="2838" spans="1:4" ht="18" x14ac:dyDescent="0.2">
      <c r="A2838" s="6" t="str">
        <f t="shared" si="41"/>
        <v>A2114001</v>
      </c>
      <c r="B2838" s="6">
        <v>2114001</v>
      </c>
      <c r="C2838" s="7"/>
      <c r="D2838" s="7" t="s">
        <v>2928</v>
      </c>
    </row>
    <row r="2839" spans="1:4" ht="18" x14ac:dyDescent="0.2">
      <c r="A2839" s="6" t="str">
        <f t="shared" ref="A2839:A2902" si="42">IF(C2839="","A"&amp;B2839,"A"&amp;B2839&amp;C2839)</f>
        <v>A2114002</v>
      </c>
      <c r="B2839" s="6">
        <v>2114002</v>
      </c>
      <c r="C2839" s="7"/>
      <c r="D2839" s="7" t="s">
        <v>2929</v>
      </c>
    </row>
    <row r="2840" spans="1:4" ht="18" x14ac:dyDescent="0.2">
      <c r="A2840" s="6" t="str">
        <f t="shared" si="42"/>
        <v>A2114003</v>
      </c>
      <c r="B2840" s="6">
        <v>2114003</v>
      </c>
      <c r="C2840" s="7"/>
      <c r="D2840" s="7" t="s">
        <v>2930</v>
      </c>
    </row>
    <row r="2841" spans="1:4" ht="18" x14ac:dyDescent="0.2">
      <c r="A2841" s="6" t="str">
        <f t="shared" si="42"/>
        <v>A2114004</v>
      </c>
      <c r="B2841" s="6">
        <v>2114004</v>
      </c>
      <c r="C2841" s="7"/>
      <c r="D2841" s="7" t="s">
        <v>2931</v>
      </c>
    </row>
    <row r="2842" spans="1:4" ht="18" x14ac:dyDescent="0.2">
      <c r="A2842" s="6" t="str">
        <f t="shared" si="42"/>
        <v>A2114005</v>
      </c>
      <c r="B2842" s="6">
        <v>2114005</v>
      </c>
      <c r="C2842" s="7"/>
      <c r="D2842" s="7" t="s">
        <v>2932</v>
      </c>
    </row>
    <row r="2843" spans="1:4" ht="18" x14ac:dyDescent="0.2">
      <c r="A2843" s="6" t="str">
        <f t="shared" si="42"/>
        <v>A2115001</v>
      </c>
      <c r="B2843" s="6">
        <v>2115001</v>
      </c>
      <c r="C2843" s="7"/>
      <c r="D2843" s="7" t="s">
        <v>2933</v>
      </c>
    </row>
    <row r="2844" spans="1:4" ht="18" x14ac:dyDescent="0.2">
      <c r="A2844" s="6" t="str">
        <f t="shared" si="42"/>
        <v>A2116001</v>
      </c>
      <c r="B2844" s="6">
        <v>2116001</v>
      </c>
      <c r="C2844" s="7"/>
      <c r="D2844" s="7" t="s">
        <v>2934</v>
      </c>
    </row>
    <row r="2845" spans="1:4" ht="18" x14ac:dyDescent="0.2">
      <c r="A2845" s="6" t="str">
        <f t="shared" si="42"/>
        <v>A2117001</v>
      </c>
      <c r="B2845" s="6">
        <v>2117001</v>
      </c>
      <c r="C2845" s="7"/>
      <c r="D2845" s="7" t="s">
        <v>2935</v>
      </c>
    </row>
    <row r="2846" spans="1:4" ht="18" x14ac:dyDescent="0.2">
      <c r="A2846" s="6" t="str">
        <f t="shared" si="42"/>
        <v>A2118001</v>
      </c>
      <c r="B2846" s="6">
        <v>2118001</v>
      </c>
      <c r="C2846" s="7"/>
      <c r="D2846" s="7" t="s">
        <v>3383</v>
      </c>
    </row>
    <row r="2847" spans="1:4" ht="18" x14ac:dyDescent="0.2">
      <c r="A2847" s="6" t="str">
        <f t="shared" si="42"/>
        <v>A2118002</v>
      </c>
      <c r="B2847" s="6">
        <v>2118002</v>
      </c>
      <c r="C2847" s="7"/>
      <c r="D2847" s="7" t="s">
        <v>2936</v>
      </c>
    </row>
    <row r="2848" spans="1:4" ht="18" x14ac:dyDescent="0.2">
      <c r="A2848" s="6" t="str">
        <f t="shared" si="42"/>
        <v>A2118003</v>
      </c>
      <c r="B2848" s="6">
        <v>2118003</v>
      </c>
      <c r="C2848" s="7"/>
      <c r="D2848" s="7" t="s">
        <v>2937</v>
      </c>
    </row>
    <row r="2849" spans="1:4" ht="18" x14ac:dyDescent="0.2">
      <c r="A2849" s="6" t="str">
        <f t="shared" si="42"/>
        <v>A2118004</v>
      </c>
      <c r="B2849" s="6">
        <v>2118004</v>
      </c>
      <c r="C2849" s="7"/>
      <c r="D2849" s="7" t="s">
        <v>2938</v>
      </c>
    </row>
    <row r="2850" spans="1:4" ht="18" x14ac:dyDescent="0.2">
      <c r="A2850" s="6" t="str">
        <f t="shared" si="42"/>
        <v>A2118005</v>
      </c>
      <c r="B2850" s="6">
        <v>2118005</v>
      </c>
      <c r="C2850" s="7"/>
      <c r="D2850" s="7" t="s">
        <v>2939</v>
      </c>
    </row>
    <row r="2851" spans="1:4" ht="18" x14ac:dyDescent="0.2">
      <c r="A2851" s="6" t="str">
        <f t="shared" si="42"/>
        <v>A2118006</v>
      </c>
      <c r="B2851" s="6">
        <v>2118006</v>
      </c>
      <c r="C2851" s="7"/>
      <c r="D2851" s="7" t="s">
        <v>2940</v>
      </c>
    </row>
    <row r="2852" spans="1:4" ht="18" x14ac:dyDescent="0.2">
      <c r="A2852" s="6" t="str">
        <f t="shared" si="42"/>
        <v>A2118007</v>
      </c>
      <c r="B2852" s="6">
        <v>2118007</v>
      </c>
      <c r="C2852" s="7"/>
      <c r="D2852" s="7" t="s">
        <v>2941</v>
      </c>
    </row>
    <row r="2853" spans="1:4" ht="18" x14ac:dyDescent="0.2">
      <c r="A2853" s="6" t="str">
        <f t="shared" si="42"/>
        <v>A2118008</v>
      </c>
      <c r="B2853" s="6">
        <v>2118008</v>
      </c>
      <c r="C2853" s="7"/>
      <c r="D2853" s="7" t="s">
        <v>2942</v>
      </c>
    </row>
    <row r="2854" spans="1:4" ht="18" x14ac:dyDescent="0.2">
      <c r="A2854" s="6" t="str">
        <f t="shared" si="42"/>
        <v>A2118009</v>
      </c>
      <c r="B2854" s="6">
        <v>2118009</v>
      </c>
      <c r="C2854" s="7"/>
      <c r="D2854" s="7" t="s">
        <v>2943</v>
      </c>
    </row>
    <row r="2855" spans="1:4" ht="18" x14ac:dyDescent="0.2">
      <c r="A2855" s="6" t="str">
        <f t="shared" si="42"/>
        <v>A2118010</v>
      </c>
      <c r="B2855" s="6">
        <v>2118010</v>
      </c>
      <c r="C2855" s="7"/>
      <c r="D2855" s="7" t="s">
        <v>2944</v>
      </c>
    </row>
    <row r="2856" spans="1:4" ht="18" x14ac:dyDescent="0.2">
      <c r="A2856" s="6" t="str">
        <f t="shared" si="42"/>
        <v>A2118011</v>
      </c>
      <c r="B2856" s="6">
        <v>2118011</v>
      </c>
      <c r="C2856" s="7"/>
      <c r="D2856" s="7" t="s">
        <v>2945</v>
      </c>
    </row>
    <row r="2857" spans="1:4" ht="18" x14ac:dyDescent="0.2">
      <c r="A2857" s="6" t="str">
        <f t="shared" si="42"/>
        <v>A2118012</v>
      </c>
      <c r="B2857" s="6">
        <v>2118012</v>
      </c>
      <c r="C2857" s="7"/>
      <c r="D2857" s="7" t="s">
        <v>2946</v>
      </c>
    </row>
    <row r="2858" spans="1:4" ht="18" x14ac:dyDescent="0.2">
      <c r="A2858" s="6" t="str">
        <f t="shared" si="42"/>
        <v>A2119001</v>
      </c>
      <c r="B2858" s="6">
        <v>2119001</v>
      </c>
      <c r="C2858" s="7"/>
      <c r="D2858" s="7" t="s">
        <v>2947</v>
      </c>
    </row>
    <row r="2859" spans="1:4" ht="18" x14ac:dyDescent="0.2">
      <c r="A2859" s="6" t="str">
        <f t="shared" si="42"/>
        <v>A2119002</v>
      </c>
      <c r="B2859" s="6">
        <v>2119002</v>
      </c>
      <c r="C2859" s="7"/>
      <c r="D2859" s="7" t="s">
        <v>2948</v>
      </c>
    </row>
    <row r="2860" spans="1:4" ht="18" x14ac:dyDescent="0.2">
      <c r="A2860" s="6" t="str">
        <f t="shared" si="42"/>
        <v>A2119003</v>
      </c>
      <c r="B2860" s="6">
        <v>2119003</v>
      </c>
      <c r="C2860" s="7"/>
      <c r="D2860" s="7" t="s">
        <v>2949</v>
      </c>
    </row>
    <row r="2861" spans="1:4" ht="18" x14ac:dyDescent="0.2">
      <c r="A2861" s="6" t="str">
        <f t="shared" si="42"/>
        <v>A2119004</v>
      </c>
      <c r="B2861" s="6">
        <v>2119004</v>
      </c>
      <c r="C2861" s="7"/>
      <c r="D2861" s="7" t="s">
        <v>2950</v>
      </c>
    </row>
    <row r="2862" spans="1:4" ht="18" x14ac:dyDescent="0.2">
      <c r="A2862" s="6" t="str">
        <f t="shared" si="42"/>
        <v>A2119005</v>
      </c>
      <c r="B2862" s="6">
        <v>2119005</v>
      </c>
      <c r="C2862" s="7"/>
      <c r="D2862" s="7" t="s">
        <v>2951</v>
      </c>
    </row>
    <row r="2863" spans="1:4" ht="18" x14ac:dyDescent="0.2">
      <c r="A2863" s="6" t="str">
        <f t="shared" si="42"/>
        <v>A2119006</v>
      </c>
      <c r="B2863" s="6">
        <v>2119006</v>
      </c>
      <c r="C2863" s="7"/>
      <c r="D2863" s="7" t="s">
        <v>2952</v>
      </c>
    </row>
    <row r="2864" spans="1:4" ht="18" x14ac:dyDescent="0.2">
      <c r="A2864" s="6" t="str">
        <f t="shared" si="42"/>
        <v>A2119007</v>
      </c>
      <c r="B2864" s="6">
        <v>2119007</v>
      </c>
      <c r="C2864" s="7"/>
      <c r="D2864" s="7" t="s">
        <v>2953</v>
      </c>
    </row>
    <row r="2865" spans="1:4" ht="18" x14ac:dyDescent="0.2">
      <c r="A2865" s="6" t="str">
        <f t="shared" si="42"/>
        <v>A2119008</v>
      </c>
      <c r="B2865" s="6">
        <v>2119008</v>
      </c>
      <c r="C2865" s="7"/>
      <c r="D2865" s="7" t="s">
        <v>2954</v>
      </c>
    </row>
    <row r="2866" spans="1:4" ht="18" x14ac:dyDescent="0.2">
      <c r="A2866" s="6" t="str">
        <f t="shared" si="42"/>
        <v>A2119009</v>
      </c>
      <c r="B2866" s="6">
        <v>2119009</v>
      </c>
      <c r="C2866" s="7"/>
      <c r="D2866" s="7" t="s">
        <v>2955</v>
      </c>
    </row>
    <row r="2867" spans="1:4" ht="18" x14ac:dyDescent="0.2">
      <c r="A2867" s="6" t="str">
        <f t="shared" si="42"/>
        <v>A2119010</v>
      </c>
      <c r="B2867" s="6">
        <v>2119010</v>
      </c>
      <c r="C2867" s="7"/>
      <c r="D2867" s="7" t="s">
        <v>2956</v>
      </c>
    </row>
    <row r="2868" spans="1:4" ht="18" x14ac:dyDescent="0.2">
      <c r="A2868" s="6" t="str">
        <f t="shared" si="42"/>
        <v>A2119011</v>
      </c>
      <c r="B2868" s="6">
        <v>2119011</v>
      </c>
      <c r="C2868" s="7"/>
      <c r="D2868" s="7" t="s">
        <v>2957</v>
      </c>
    </row>
    <row r="2869" spans="1:4" ht="18" x14ac:dyDescent="0.2">
      <c r="A2869" s="6" t="str">
        <f t="shared" si="42"/>
        <v>A2119012</v>
      </c>
      <c r="B2869" s="6">
        <v>2119012</v>
      </c>
      <c r="C2869" s="7"/>
      <c r="D2869" s="7" t="s">
        <v>2958</v>
      </c>
    </row>
    <row r="2870" spans="1:4" ht="18" x14ac:dyDescent="0.2">
      <c r="A2870" s="6" t="str">
        <f t="shared" si="42"/>
        <v>A2119013</v>
      </c>
      <c r="B2870" s="6">
        <v>2119013</v>
      </c>
      <c r="C2870" s="7"/>
      <c r="D2870" s="7" t="s">
        <v>2959</v>
      </c>
    </row>
    <row r="2871" spans="1:4" ht="18" x14ac:dyDescent="0.2">
      <c r="A2871" s="6" t="str">
        <f t="shared" si="42"/>
        <v>A2119014</v>
      </c>
      <c r="B2871" s="6">
        <v>2119014</v>
      </c>
      <c r="C2871" s="7"/>
      <c r="D2871" s="7" t="s">
        <v>3384</v>
      </c>
    </row>
    <row r="2872" spans="1:4" ht="18" x14ac:dyDescent="0.2">
      <c r="A2872" s="6" t="str">
        <f t="shared" si="42"/>
        <v>A2119015</v>
      </c>
      <c r="B2872" s="6">
        <v>2119015</v>
      </c>
      <c r="C2872" s="7"/>
      <c r="D2872" s="7" t="s">
        <v>2960</v>
      </c>
    </row>
    <row r="2873" spans="1:4" ht="18" x14ac:dyDescent="0.2">
      <c r="A2873" s="6" t="str">
        <f t="shared" si="42"/>
        <v>A2119016</v>
      </c>
      <c r="B2873" s="6">
        <v>2119016</v>
      </c>
      <c r="C2873" s="7"/>
      <c r="D2873" s="7" t="s">
        <v>2961</v>
      </c>
    </row>
    <row r="2874" spans="1:4" ht="18" x14ac:dyDescent="0.2">
      <c r="A2874" s="6" t="str">
        <f t="shared" si="42"/>
        <v>A2119017</v>
      </c>
      <c r="B2874" s="6">
        <v>2119017</v>
      </c>
      <c r="C2874" s="7"/>
      <c r="D2874" s="7" t="s">
        <v>2962</v>
      </c>
    </row>
    <row r="2875" spans="1:4" ht="18" x14ac:dyDescent="0.2">
      <c r="A2875" s="6" t="str">
        <f t="shared" si="42"/>
        <v>A2119018</v>
      </c>
      <c r="B2875" s="6">
        <v>2119018</v>
      </c>
      <c r="C2875" s="7"/>
      <c r="D2875" s="7" t="s">
        <v>2963</v>
      </c>
    </row>
    <row r="2876" spans="1:4" ht="18" x14ac:dyDescent="0.2">
      <c r="A2876" s="6" t="str">
        <f t="shared" si="42"/>
        <v>A2119019</v>
      </c>
      <c r="B2876" s="6">
        <v>2119019</v>
      </c>
      <c r="C2876" s="7"/>
      <c r="D2876" s="7" t="s">
        <v>2964</v>
      </c>
    </row>
    <row r="2877" spans="1:4" ht="18" x14ac:dyDescent="0.2">
      <c r="A2877" s="6" t="str">
        <f t="shared" si="42"/>
        <v>A2119020</v>
      </c>
      <c r="B2877" s="6">
        <v>2119020</v>
      </c>
      <c r="C2877" s="7"/>
      <c r="D2877" s="7" t="s">
        <v>2965</v>
      </c>
    </row>
    <row r="2878" spans="1:4" ht="18" x14ac:dyDescent="0.2">
      <c r="A2878" s="6" t="str">
        <f t="shared" si="42"/>
        <v>A2119021</v>
      </c>
      <c r="B2878" s="6">
        <v>2119021</v>
      </c>
      <c r="C2878" s="7"/>
      <c r="D2878" s="7" t="s">
        <v>2966</v>
      </c>
    </row>
    <row r="2879" spans="1:4" ht="18" x14ac:dyDescent="0.2">
      <c r="A2879" s="6" t="str">
        <f t="shared" si="42"/>
        <v>A2119022</v>
      </c>
      <c r="B2879" s="6">
        <v>2119022</v>
      </c>
      <c r="C2879" s="7"/>
      <c r="D2879" s="7" t="s">
        <v>2967</v>
      </c>
    </row>
    <row r="2880" spans="1:4" ht="18" x14ac:dyDescent="0.2">
      <c r="A2880" s="6" t="str">
        <f t="shared" si="42"/>
        <v>A2119023</v>
      </c>
      <c r="B2880" s="6">
        <v>2119023</v>
      </c>
      <c r="C2880" s="7"/>
      <c r="D2880" s="7" t="s">
        <v>2968</v>
      </c>
    </row>
    <row r="2881" spans="1:4" ht="18" x14ac:dyDescent="0.2">
      <c r="A2881" s="6" t="str">
        <f t="shared" si="42"/>
        <v>A2119024</v>
      </c>
      <c r="B2881" s="6">
        <v>2119024</v>
      </c>
      <c r="C2881" s="7"/>
      <c r="D2881" s="7" t="s">
        <v>2969</v>
      </c>
    </row>
    <row r="2882" spans="1:4" ht="18" x14ac:dyDescent="0.2">
      <c r="A2882" s="6" t="str">
        <f t="shared" si="42"/>
        <v>A2119025</v>
      </c>
      <c r="B2882" s="6">
        <v>2119025</v>
      </c>
      <c r="C2882" s="7"/>
      <c r="D2882" s="7" t="s">
        <v>2970</v>
      </c>
    </row>
    <row r="2883" spans="1:4" ht="18" x14ac:dyDescent="0.2">
      <c r="A2883" s="6" t="str">
        <f t="shared" si="42"/>
        <v>A2119026</v>
      </c>
      <c r="B2883" s="6">
        <v>2119026</v>
      </c>
      <c r="C2883" s="7"/>
      <c r="D2883" s="7" t="s">
        <v>2971</v>
      </c>
    </row>
    <row r="2884" spans="1:4" ht="18" x14ac:dyDescent="0.2">
      <c r="A2884" s="6" t="str">
        <f t="shared" si="42"/>
        <v>A2119027</v>
      </c>
      <c r="B2884" s="6">
        <v>2119027</v>
      </c>
      <c r="C2884" s="7"/>
      <c r="D2884" s="7" t="s">
        <v>2972</v>
      </c>
    </row>
    <row r="2885" spans="1:4" ht="18" x14ac:dyDescent="0.2">
      <c r="A2885" s="6" t="str">
        <f t="shared" si="42"/>
        <v>A2119028</v>
      </c>
      <c r="B2885" s="6">
        <v>2119028</v>
      </c>
      <c r="C2885" s="7"/>
      <c r="D2885" s="7" t="s">
        <v>2973</v>
      </c>
    </row>
    <row r="2886" spans="1:4" ht="18" x14ac:dyDescent="0.2">
      <c r="A2886" s="6" t="str">
        <f t="shared" si="42"/>
        <v>A2119029</v>
      </c>
      <c r="B2886" s="6">
        <v>2119029</v>
      </c>
      <c r="C2886" s="7"/>
      <c r="D2886" s="7" t="s">
        <v>2974</v>
      </c>
    </row>
    <row r="2887" spans="1:4" ht="18" x14ac:dyDescent="0.2">
      <c r="A2887" s="6" t="str">
        <f t="shared" si="42"/>
        <v>A2119030</v>
      </c>
      <c r="B2887" s="6">
        <v>2119030</v>
      </c>
      <c r="C2887" s="7"/>
      <c r="D2887" s="7" t="s">
        <v>3385</v>
      </c>
    </row>
    <row r="2888" spans="1:4" ht="18" x14ac:dyDescent="0.2">
      <c r="A2888" s="6" t="str">
        <f t="shared" si="42"/>
        <v>A2200000</v>
      </c>
      <c r="B2888" s="6">
        <v>2200000</v>
      </c>
      <c r="C2888" s="7"/>
      <c r="D2888" s="7" t="s">
        <v>2975</v>
      </c>
    </row>
    <row r="2889" spans="1:4" ht="18" x14ac:dyDescent="0.2">
      <c r="A2889" s="6" t="str">
        <f t="shared" si="42"/>
        <v>A2200001</v>
      </c>
      <c r="B2889" s="6">
        <v>2200001</v>
      </c>
      <c r="C2889" s="7"/>
      <c r="D2889" s="7" t="s">
        <v>2976</v>
      </c>
    </row>
    <row r="2890" spans="1:4" ht="18" x14ac:dyDescent="0.2">
      <c r="A2890" s="6" t="str">
        <f t="shared" si="42"/>
        <v>A2200002</v>
      </c>
      <c r="B2890" s="6">
        <v>2200002</v>
      </c>
      <c r="C2890" s="7"/>
      <c r="D2890" s="7" t="s">
        <v>2977</v>
      </c>
    </row>
    <row r="2891" spans="1:4" ht="18" x14ac:dyDescent="0.2">
      <c r="A2891" s="6" t="str">
        <f t="shared" si="42"/>
        <v>A</v>
      </c>
      <c r="B2891" s="6"/>
      <c r="C2891" s="7"/>
      <c r="D2891" s="7"/>
    </row>
    <row r="2892" spans="1:4" ht="18" x14ac:dyDescent="0.2">
      <c r="A2892" s="6" t="str">
        <f t="shared" si="42"/>
        <v>A</v>
      </c>
      <c r="B2892" s="6"/>
      <c r="C2892" s="7"/>
      <c r="D2892" s="7"/>
    </row>
    <row r="2893" spans="1:4" ht="18" x14ac:dyDescent="0.2">
      <c r="A2893" s="6" t="str">
        <f t="shared" si="42"/>
        <v>A</v>
      </c>
      <c r="B2893" s="6"/>
      <c r="C2893" s="7"/>
      <c r="D2893" s="7"/>
    </row>
    <row r="2894" spans="1:4" ht="18" x14ac:dyDescent="0.2">
      <c r="A2894" s="6" t="str">
        <f t="shared" si="42"/>
        <v>A</v>
      </c>
      <c r="B2894" s="6"/>
      <c r="C2894" s="7"/>
      <c r="D2894" s="7"/>
    </row>
    <row r="2895" spans="1:4" ht="18" x14ac:dyDescent="0.2">
      <c r="A2895" s="6" t="str">
        <f t="shared" si="42"/>
        <v>A</v>
      </c>
      <c r="B2895" s="6"/>
      <c r="C2895" s="7"/>
      <c r="D2895" s="7"/>
    </row>
    <row r="2896" spans="1:4" ht="18" x14ac:dyDescent="0.2">
      <c r="A2896" s="6" t="str">
        <f t="shared" si="42"/>
        <v>A</v>
      </c>
      <c r="B2896" s="6"/>
      <c r="C2896" s="7"/>
      <c r="D2896" s="7"/>
    </row>
    <row r="2897" spans="1:4" ht="18" x14ac:dyDescent="0.2">
      <c r="A2897" s="6" t="str">
        <f t="shared" si="42"/>
        <v>A</v>
      </c>
      <c r="B2897" s="6"/>
      <c r="C2897" s="7"/>
      <c r="D2897" s="7"/>
    </row>
    <row r="2898" spans="1:4" ht="18" x14ac:dyDescent="0.2">
      <c r="A2898" s="6" t="str">
        <f t="shared" si="42"/>
        <v>A</v>
      </c>
      <c r="B2898" s="6"/>
      <c r="C2898" s="7"/>
      <c r="D2898" s="7"/>
    </row>
    <row r="2899" spans="1:4" ht="18" x14ac:dyDescent="0.2">
      <c r="A2899" s="6" t="str">
        <f t="shared" si="42"/>
        <v>A</v>
      </c>
      <c r="B2899" s="6"/>
      <c r="C2899" s="7"/>
      <c r="D2899" s="7"/>
    </row>
    <row r="2900" spans="1:4" ht="18" x14ac:dyDescent="0.2">
      <c r="A2900" s="6" t="str">
        <f t="shared" si="42"/>
        <v>A</v>
      </c>
      <c r="B2900" s="6"/>
      <c r="C2900" s="7"/>
      <c r="D2900" s="7"/>
    </row>
    <row r="2901" spans="1:4" ht="18" x14ac:dyDescent="0.2">
      <c r="A2901" s="6" t="str">
        <f t="shared" si="42"/>
        <v>A</v>
      </c>
      <c r="B2901" s="6"/>
      <c r="C2901" s="7"/>
      <c r="D2901" s="7"/>
    </row>
    <row r="2902" spans="1:4" ht="18" x14ac:dyDescent="0.2">
      <c r="A2902" s="6" t="str">
        <f t="shared" si="42"/>
        <v>A</v>
      </c>
      <c r="B2902" s="6"/>
      <c r="C2902" s="7"/>
      <c r="D2902" s="7"/>
    </row>
    <row r="2903" spans="1:4" ht="18" x14ac:dyDescent="0.2">
      <c r="A2903" s="6" t="str">
        <f t="shared" ref="A2903:A2966" si="43">IF(C2903="","A"&amp;B2903,"A"&amp;B2903&amp;C2903)</f>
        <v>A</v>
      </c>
      <c r="B2903" s="6"/>
      <c r="C2903" s="7"/>
      <c r="D2903" s="7"/>
    </row>
    <row r="2904" spans="1:4" ht="18" x14ac:dyDescent="0.2">
      <c r="A2904" s="6" t="str">
        <f t="shared" si="43"/>
        <v>A</v>
      </c>
      <c r="B2904" s="6"/>
      <c r="C2904" s="7"/>
      <c r="D2904" s="7"/>
    </row>
    <row r="2905" spans="1:4" ht="18" x14ac:dyDescent="0.2">
      <c r="A2905" s="6" t="str">
        <f t="shared" si="43"/>
        <v>A</v>
      </c>
      <c r="B2905" s="6"/>
      <c r="C2905" s="7"/>
      <c r="D2905" s="7"/>
    </row>
    <row r="2906" spans="1:4" ht="18" x14ac:dyDescent="0.2">
      <c r="A2906" s="6" t="str">
        <f t="shared" si="43"/>
        <v>A</v>
      </c>
      <c r="B2906" s="6"/>
      <c r="C2906" s="7"/>
      <c r="D2906" s="7"/>
    </row>
    <row r="2907" spans="1:4" ht="18" x14ac:dyDescent="0.2">
      <c r="A2907" s="6" t="str">
        <f t="shared" si="43"/>
        <v>A</v>
      </c>
      <c r="B2907" s="6"/>
      <c r="C2907" s="7"/>
      <c r="D2907" s="7"/>
    </row>
    <row r="2908" spans="1:4" ht="18" x14ac:dyDescent="0.2">
      <c r="A2908" s="6" t="str">
        <f t="shared" si="43"/>
        <v>A</v>
      </c>
      <c r="B2908" s="6"/>
      <c r="C2908" s="7"/>
      <c r="D2908" s="7"/>
    </row>
    <row r="2909" spans="1:4" ht="18" x14ac:dyDescent="0.2">
      <c r="A2909" s="6" t="str">
        <f t="shared" si="43"/>
        <v>A</v>
      </c>
      <c r="B2909" s="6"/>
      <c r="C2909" s="7"/>
      <c r="D2909" s="7"/>
    </row>
    <row r="2910" spans="1:4" ht="18" x14ac:dyDescent="0.2">
      <c r="A2910" s="6" t="str">
        <f t="shared" si="43"/>
        <v>A</v>
      </c>
      <c r="B2910" s="6"/>
      <c r="C2910" s="7"/>
      <c r="D2910" s="6"/>
    </row>
    <row r="2911" spans="1:4" ht="18" x14ac:dyDescent="0.2">
      <c r="A2911" s="6" t="str">
        <f t="shared" si="43"/>
        <v>A</v>
      </c>
      <c r="B2911" s="6"/>
      <c r="C2911" s="7"/>
      <c r="D2911" s="6"/>
    </row>
    <row r="2912" spans="1:4" ht="18" x14ac:dyDescent="0.2">
      <c r="A2912" s="6" t="str">
        <f t="shared" si="43"/>
        <v>A</v>
      </c>
      <c r="B2912" s="6"/>
      <c r="C2912" s="7"/>
      <c r="D2912" s="6"/>
    </row>
    <row r="2913" spans="1:4" ht="18" x14ac:dyDescent="0.2">
      <c r="A2913" s="6" t="str">
        <f t="shared" si="43"/>
        <v>A</v>
      </c>
      <c r="B2913" s="6"/>
      <c r="C2913" s="7"/>
      <c r="D2913" s="6"/>
    </row>
    <row r="2914" spans="1:4" ht="18" x14ac:dyDescent="0.2">
      <c r="A2914" s="6" t="str">
        <f t="shared" si="43"/>
        <v>A</v>
      </c>
      <c r="B2914" s="6"/>
      <c r="C2914" s="7"/>
      <c r="D2914" s="6"/>
    </row>
    <row r="2915" spans="1:4" ht="18" x14ac:dyDescent="0.2">
      <c r="A2915" s="6" t="str">
        <f t="shared" si="43"/>
        <v>A</v>
      </c>
      <c r="B2915" s="6"/>
      <c r="C2915" s="7"/>
      <c r="D2915" s="6"/>
    </row>
    <row r="2916" spans="1:4" ht="18" x14ac:dyDescent="0.2">
      <c r="A2916" s="6" t="str">
        <f t="shared" si="43"/>
        <v>A</v>
      </c>
      <c r="B2916" s="6"/>
      <c r="C2916" s="7"/>
      <c r="D2916" s="6"/>
    </row>
    <row r="2917" spans="1:4" ht="18" x14ac:dyDescent="0.2">
      <c r="A2917" s="6" t="str">
        <f t="shared" si="43"/>
        <v>A</v>
      </c>
      <c r="B2917" s="6"/>
      <c r="C2917" s="7"/>
      <c r="D2917" s="6"/>
    </row>
    <row r="2918" spans="1:4" ht="18" x14ac:dyDescent="0.2">
      <c r="A2918" s="6" t="str">
        <f t="shared" si="43"/>
        <v>A</v>
      </c>
      <c r="B2918" s="6"/>
      <c r="C2918" s="7"/>
      <c r="D2918" s="6"/>
    </row>
    <row r="2919" spans="1:4" ht="18" x14ac:dyDescent="0.2">
      <c r="A2919" s="6" t="str">
        <f t="shared" si="43"/>
        <v>A</v>
      </c>
      <c r="B2919" s="6"/>
      <c r="C2919" s="7"/>
      <c r="D2919" s="6"/>
    </row>
    <row r="2920" spans="1:4" ht="18" x14ac:dyDescent="0.2">
      <c r="A2920" s="6" t="str">
        <f t="shared" si="43"/>
        <v>A</v>
      </c>
      <c r="B2920" s="6"/>
      <c r="C2920" s="7"/>
      <c r="D2920" s="6"/>
    </row>
    <row r="2921" spans="1:4" ht="18" x14ac:dyDescent="0.2">
      <c r="A2921" s="6" t="str">
        <f t="shared" si="43"/>
        <v>A</v>
      </c>
      <c r="B2921" s="6"/>
      <c r="C2921" s="7"/>
      <c r="D2921" s="6"/>
    </row>
    <row r="2922" spans="1:4" ht="18" x14ac:dyDescent="0.2">
      <c r="A2922" s="6" t="str">
        <f t="shared" si="43"/>
        <v>A</v>
      </c>
      <c r="B2922" s="6"/>
      <c r="C2922" s="7"/>
      <c r="D2922" s="6"/>
    </row>
    <row r="2923" spans="1:4" ht="18" x14ac:dyDescent="0.2">
      <c r="A2923" s="6" t="str">
        <f t="shared" si="43"/>
        <v>A</v>
      </c>
      <c r="B2923" s="6"/>
      <c r="C2923" s="7"/>
      <c r="D2923" s="6"/>
    </row>
    <row r="2924" spans="1:4" ht="18" x14ac:dyDescent="0.2">
      <c r="A2924" s="6" t="str">
        <f t="shared" si="43"/>
        <v>A</v>
      </c>
      <c r="B2924" s="6"/>
      <c r="C2924" s="7"/>
      <c r="D2924" s="6"/>
    </row>
    <row r="2925" spans="1:4" ht="18" x14ac:dyDescent="0.2">
      <c r="A2925" s="6" t="str">
        <f t="shared" si="43"/>
        <v>A</v>
      </c>
      <c r="B2925" s="6"/>
      <c r="C2925" s="7"/>
      <c r="D2925" s="6"/>
    </row>
    <row r="2926" spans="1:4" ht="18" x14ac:dyDescent="0.2">
      <c r="A2926" s="6" t="str">
        <f t="shared" si="43"/>
        <v>A</v>
      </c>
      <c r="B2926" s="6"/>
      <c r="C2926" s="7"/>
      <c r="D2926" s="6"/>
    </row>
    <row r="2927" spans="1:4" ht="18" x14ac:dyDescent="0.2">
      <c r="A2927" s="6" t="str">
        <f t="shared" si="43"/>
        <v>A</v>
      </c>
      <c r="B2927" s="6"/>
      <c r="C2927" s="7"/>
      <c r="D2927" s="6"/>
    </row>
    <row r="2928" spans="1:4" ht="18" x14ac:dyDescent="0.2">
      <c r="A2928" s="6" t="str">
        <f t="shared" si="43"/>
        <v>A</v>
      </c>
      <c r="B2928" s="6"/>
      <c r="C2928" s="7"/>
      <c r="D2928" s="6"/>
    </row>
    <row r="2929" spans="1:4" ht="18" x14ac:dyDescent="0.2">
      <c r="A2929" s="6" t="str">
        <f t="shared" si="43"/>
        <v>A</v>
      </c>
      <c r="B2929" s="6"/>
      <c r="C2929" s="7"/>
      <c r="D2929" s="6"/>
    </row>
    <row r="2930" spans="1:4" ht="18" x14ac:dyDescent="0.2">
      <c r="A2930" s="6" t="str">
        <f t="shared" si="43"/>
        <v>A</v>
      </c>
      <c r="B2930" s="6"/>
      <c r="C2930" s="7"/>
      <c r="D2930" s="6"/>
    </row>
    <row r="2931" spans="1:4" ht="18" x14ac:dyDescent="0.2">
      <c r="A2931" s="6" t="str">
        <f t="shared" si="43"/>
        <v>A</v>
      </c>
      <c r="B2931" s="6"/>
      <c r="C2931" s="7"/>
      <c r="D2931" s="6"/>
    </row>
    <row r="2932" spans="1:4" ht="18" x14ac:dyDescent="0.2">
      <c r="A2932" s="6" t="str">
        <f t="shared" si="43"/>
        <v>A</v>
      </c>
      <c r="B2932" s="6"/>
      <c r="C2932" s="7"/>
      <c r="D2932" s="6"/>
    </row>
    <row r="2933" spans="1:4" ht="18" x14ac:dyDescent="0.2">
      <c r="A2933" s="6" t="str">
        <f t="shared" si="43"/>
        <v>A</v>
      </c>
      <c r="B2933" s="6"/>
      <c r="C2933" s="7"/>
      <c r="D2933" s="6"/>
    </row>
    <row r="2934" spans="1:4" ht="18" x14ac:dyDescent="0.2">
      <c r="A2934" s="6" t="str">
        <f t="shared" si="43"/>
        <v>A</v>
      </c>
      <c r="B2934" s="6"/>
      <c r="C2934" s="7"/>
      <c r="D2934" s="6"/>
    </row>
    <row r="2935" spans="1:4" ht="18" x14ac:dyDescent="0.2">
      <c r="A2935" s="6" t="str">
        <f t="shared" si="43"/>
        <v>A</v>
      </c>
      <c r="B2935" s="6"/>
      <c r="C2935" s="7"/>
      <c r="D2935" s="6"/>
    </row>
    <row r="2936" spans="1:4" ht="18" x14ac:dyDescent="0.2">
      <c r="A2936" s="6" t="str">
        <f t="shared" si="43"/>
        <v>A</v>
      </c>
      <c r="B2936" s="6"/>
      <c r="C2936" s="7"/>
      <c r="D2936" s="6"/>
    </row>
    <row r="2937" spans="1:4" ht="18" x14ac:dyDescent="0.2">
      <c r="A2937" s="6" t="str">
        <f t="shared" si="43"/>
        <v>A</v>
      </c>
      <c r="B2937" s="6"/>
      <c r="C2937" s="7"/>
      <c r="D2937" s="6"/>
    </row>
    <row r="2938" spans="1:4" ht="18" x14ac:dyDescent="0.2">
      <c r="A2938" s="6" t="str">
        <f t="shared" si="43"/>
        <v>A</v>
      </c>
      <c r="B2938" s="6"/>
      <c r="C2938" s="7"/>
      <c r="D2938" s="6"/>
    </row>
    <row r="2939" spans="1:4" ht="18" x14ac:dyDescent="0.2">
      <c r="A2939" s="6" t="str">
        <f t="shared" si="43"/>
        <v>A</v>
      </c>
      <c r="B2939" s="6"/>
      <c r="C2939" s="7"/>
      <c r="D2939" s="6"/>
    </row>
    <row r="2940" spans="1:4" ht="18" x14ac:dyDescent="0.2">
      <c r="A2940" s="6" t="str">
        <f t="shared" si="43"/>
        <v>A</v>
      </c>
      <c r="B2940" s="6"/>
      <c r="C2940" s="7"/>
      <c r="D2940" s="6"/>
    </row>
    <row r="2941" spans="1:4" ht="18" x14ac:dyDescent="0.2">
      <c r="A2941" s="6" t="str">
        <f t="shared" si="43"/>
        <v>A</v>
      </c>
      <c r="B2941" s="6"/>
      <c r="C2941" s="7"/>
      <c r="D2941" s="6"/>
    </row>
    <row r="2942" spans="1:4" ht="18" x14ac:dyDescent="0.2">
      <c r="A2942" s="6" t="str">
        <f t="shared" si="43"/>
        <v>A</v>
      </c>
      <c r="B2942" s="6"/>
      <c r="C2942" s="7"/>
      <c r="D2942" s="6"/>
    </row>
    <row r="2943" spans="1:4" ht="18" x14ac:dyDescent="0.2">
      <c r="A2943" s="6" t="str">
        <f t="shared" si="43"/>
        <v>A</v>
      </c>
      <c r="B2943" s="6"/>
      <c r="C2943" s="7"/>
      <c r="D2943" s="6"/>
    </row>
    <row r="2944" spans="1:4" ht="18" x14ac:dyDescent="0.2">
      <c r="A2944" s="6" t="str">
        <f t="shared" si="43"/>
        <v>A</v>
      </c>
      <c r="B2944" s="6"/>
      <c r="C2944" s="7"/>
      <c r="D2944" s="6"/>
    </row>
    <row r="2945" spans="1:4" ht="18" x14ac:dyDescent="0.2">
      <c r="A2945" s="6" t="str">
        <f t="shared" si="43"/>
        <v>A</v>
      </c>
      <c r="B2945" s="6"/>
      <c r="C2945" s="7"/>
      <c r="D2945" s="6"/>
    </row>
    <row r="2946" spans="1:4" ht="18" x14ac:dyDescent="0.2">
      <c r="A2946" s="6" t="str">
        <f t="shared" si="43"/>
        <v>A</v>
      </c>
      <c r="B2946" s="6"/>
      <c r="C2946" s="7"/>
      <c r="D2946" s="6"/>
    </row>
    <row r="2947" spans="1:4" ht="18" x14ac:dyDescent="0.2">
      <c r="A2947" s="6" t="str">
        <f t="shared" si="43"/>
        <v>A</v>
      </c>
      <c r="B2947" s="6"/>
      <c r="C2947" s="7"/>
      <c r="D2947" s="6"/>
    </row>
    <row r="2948" spans="1:4" ht="18" x14ac:dyDescent="0.2">
      <c r="A2948" s="6" t="str">
        <f t="shared" si="43"/>
        <v>A</v>
      </c>
      <c r="B2948" s="6"/>
      <c r="C2948" s="7"/>
      <c r="D2948" s="6"/>
    </row>
    <row r="2949" spans="1:4" ht="18" x14ac:dyDescent="0.2">
      <c r="A2949" s="6" t="str">
        <f t="shared" si="43"/>
        <v>A</v>
      </c>
      <c r="B2949" s="6"/>
      <c r="C2949" s="7"/>
      <c r="D2949" s="6"/>
    </row>
    <row r="2950" spans="1:4" ht="18" x14ac:dyDescent="0.2">
      <c r="A2950" s="6" t="str">
        <f t="shared" si="43"/>
        <v>A</v>
      </c>
      <c r="B2950" s="6"/>
      <c r="C2950" s="7"/>
      <c r="D2950" s="6"/>
    </row>
    <row r="2951" spans="1:4" ht="18" x14ac:dyDescent="0.2">
      <c r="A2951" s="6" t="str">
        <f t="shared" si="43"/>
        <v>A</v>
      </c>
      <c r="B2951" s="6"/>
      <c r="C2951" s="7"/>
      <c r="D2951" s="6"/>
    </row>
    <row r="2952" spans="1:4" ht="18" x14ac:dyDescent="0.2">
      <c r="A2952" s="6" t="str">
        <f t="shared" si="43"/>
        <v>A</v>
      </c>
      <c r="B2952" s="6"/>
      <c r="C2952" s="7"/>
      <c r="D2952" s="6"/>
    </row>
    <row r="2953" spans="1:4" ht="18" x14ac:dyDescent="0.2">
      <c r="A2953" s="6" t="str">
        <f t="shared" si="43"/>
        <v>A</v>
      </c>
      <c r="B2953" s="6"/>
      <c r="C2953" s="7"/>
      <c r="D2953" s="6"/>
    </row>
    <row r="2954" spans="1:4" ht="18" x14ac:dyDescent="0.2">
      <c r="A2954" s="6" t="str">
        <f t="shared" si="43"/>
        <v>A</v>
      </c>
      <c r="B2954" s="6"/>
      <c r="C2954" s="7"/>
      <c r="D2954" s="6"/>
    </row>
    <row r="2955" spans="1:4" ht="18" x14ac:dyDescent="0.2">
      <c r="A2955" s="6" t="str">
        <f t="shared" si="43"/>
        <v>A</v>
      </c>
      <c r="B2955" s="6"/>
      <c r="C2955" s="7"/>
      <c r="D2955" s="6"/>
    </row>
    <row r="2956" spans="1:4" ht="18" x14ac:dyDescent="0.2">
      <c r="A2956" s="6" t="str">
        <f t="shared" si="43"/>
        <v>A</v>
      </c>
      <c r="B2956" s="6"/>
      <c r="C2956" s="7"/>
      <c r="D2956" s="6"/>
    </row>
    <row r="2957" spans="1:4" ht="18" x14ac:dyDescent="0.2">
      <c r="A2957" s="6" t="str">
        <f t="shared" si="43"/>
        <v>A</v>
      </c>
      <c r="B2957" s="6"/>
      <c r="C2957" s="7"/>
      <c r="D2957" s="6"/>
    </row>
    <row r="2958" spans="1:4" ht="18" x14ac:dyDescent="0.2">
      <c r="A2958" s="6" t="str">
        <f t="shared" si="43"/>
        <v>A</v>
      </c>
      <c r="B2958" s="6"/>
      <c r="C2958" s="7"/>
      <c r="D2958" s="6"/>
    </row>
    <row r="2959" spans="1:4" ht="18" x14ac:dyDescent="0.2">
      <c r="A2959" s="6" t="str">
        <f t="shared" si="43"/>
        <v>A</v>
      </c>
      <c r="B2959" s="6"/>
      <c r="C2959" s="7"/>
      <c r="D2959" s="6"/>
    </row>
    <row r="2960" spans="1:4" ht="18" x14ac:dyDescent="0.2">
      <c r="A2960" s="6" t="str">
        <f t="shared" si="43"/>
        <v>A</v>
      </c>
      <c r="B2960" s="6"/>
      <c r="C2960" s="7"/>
      <c r="D2960" s="6"/>
    </row>
    <row r="2961" spans="1:4" ht="18" x14ac:dyDescent="0.2">
      <c r="A2961" s="6" t="str">
        <f t="shared" si="43"/>
        <v>A</v>
      </c>
      <c r="B2961" s="6"/>
      <c r="C2961" s="7"/>
      <c r="D2961" s="6"/>
    </row>
    <row r="2962" spans="1:4" ht="18" x14ac:dyDescent="0.2">
      <c r="A2962" s="6" t="str">
        <f t="shared" si="43"/>
        <v>A</v>
      </c>
      <c r="B2962" s="6"/>
      <c r="C2962" s="7"/>
      <c r="D2962" s="6"/>
    </row>
    <row r="2963" spans="1:4" ht="18" x14ac:dyDescent="0.2">
      <c r="A2963" s="6" t="str">
        <f t="shared" si="43"/>
        <v>A</v>
      </c>
      <c r="B2963" s="6"/>
      <c r="C2963" s="7"/>
      <c r="D2963" s="6"/>
    </row>
    <row r="2964" spans="1:4" ht="18" x14ac:dyDescent="0.2">
      <c r="A2964" s="6" t="str">
        <f t="shared" si="43"/>
        <v>A</v>
      </c>
      <c r="B2964" s="6"/>
      <c r="C2964" s="7"/>
      <c r="D2964" s="6"/>
    </row>
    <row r="2965" spans="1:4" ht="18" x14ac:dyDescent="0.2">
      <c r="A2965" s="6" t="str">
        <f t="shared" si="43"/>
        <v>A</v>
      </c>
      <c r="B2965" s="6"/>
      <c r="C2965" s="7"/>
      <c r="D2965" s="6"/>
    </row>
    <row r="2966" spans="1:4" ht="18" x14ac:dyDescent="0.2">
      <c r="A2966" s="6" t="str">
        <f t="shared" si="43"/>
        <v>A</v>
      </c>
      <c r="B2966" s="6"/>
      <c r="C2966" s="7"/>
      <c r="D2966" s="6"/>
    </row>
    <row r="2967" spans="1:4" ht="18" x14ac:dyDescent="0.2">
      <c r="A2967" s="6" t="str">
        <f t="shared" ref="A2967:A3030" si="44">IF(C2967="","A"&amp;B2967,"A"&amp;B2967&amp;C2967)</f>
        <v>A</v>
      </c>
      <c r="B2967" s="6"/>
      <c r="C2967" s="7"/>
      <c r="D2967" s="6"/>
    </row>
    <row r="2968" spans="1:4" ht="18" x14ac:dyDescent="0.2">
      <c r="A2968" s="6" t="str">
        <f t="shared" si="44"/>
        <v>A</v>
      </c>
      <c r="B2968" s="6"/>
      <c r="C2968" s="7"/>
      <c r="D2968" s="6"/>
    </row>
    <row r="2969" spans="1:4" ht="18" x14ac:dyDescent="0.2">
      <c r="A2969" s="6" t="str">
        <f t="shared" si="44"/>
        <v>A</v>
      </c>
      <c r="B2969" s="6"/>
      <c r="C2969" s="7"/>
      <c r="D2969" s="6"/>
    </row>
    <row r="2970" spans="1:4" ht="18" x14ac:dyDescent="0.2">
      <c r="A2970" s="6" t="str">
        <f t="shared" si="44"/>
        <v>A</v>
      </c>
      <c r="B2970" s="6"/>
      <c r="C2970" s="7"/>
      <c r="D2970" s="6"/>
    </row>
    <row r="2971" spans="1:4" ht="18" x14ac:dyDescent="0.2">
      <c r="A2971" s="6" t="str">
        <f t="shared" si="44"/>
        <v>A</v>
      </c>
      <c r="B2971" s="6"/>
      <c r="C2971" s="7"/>
      <c r="D2971" s="6"/>
    </row>
    <row r="2972" spans="1:4" ht="18" x14ac:dyDescent="0.2">
      <c r="A2972" s="6" t="str">
        <f t="shared" si="44"/>
        <v>A</v>
      </c>
      <c r="B2972" s="6"/>
      <c r="C2972" s="7"/>
      <c r="D2972" s="6"/>
    </row>
    <row r="2973" spans="1:4" ht="18" x14ac:dyDescent="0.2">
      <c r="A2973" s="6" t="str">
        <f t="shared" si="44"/>
        <v>A</v>
      </c>
      <c r="B2973" s="6"/>
      <c r="C2973" s="7"/>
      <c r="D2973" s="6"/>
    </row>
    <row r="2974" spans="1:4" ht="18" x14ac:dyDescent="0.2">
      <c r="A2974" s="6" t="str">
        <f t="shared" si="44"/>
        <v>A</v>
      </c>
      <c r="B2974" s="6"/>
      <c r="C2974" s="7"/>
      <c r="D2974" s="6"/>
    </row>
    <row r="2975" spans="1:4" ht="18" x14ac:dyDescent="0.2">
      <c r="A2975" s="6" t="str">
        <f t="shared" si="44"/>
        <v>A</v>
      </c>
      <c r="B2975" s="6"/>
      <c r="C2975" s="7"/>
      <c r="D2975" s="6"/>
    </row>
    <row r="2976" spans="1:4" ht="18" x14ac:dyDescent="0.2">
      <c r="A2976" s="6" t="str">
        <f t="shared" si="44"/>
        <v>A</v>
      </c>
      <c r="B2976" s="6"/>
      <c r="C2976" s="7"/>
      <c r="D2976" s="6"/>
    </row>
    <row r="2977" spans="1:4" ht="18" x14ac:dyDescent="0.2">
      <c r="A2977" s="6" t="str">
        <f t="shared" si="44"/>
        <v>A</v>
      </c>
      <c r="B2977" s="6"/>
      <c r="C2977" s="7"/>
      <c r="D2977" s="6"/>
    </row>
    <row r="2978" spans="1:4" ht="18" x14ac:dyDescent="0.2">
      <c r="A2978" s="6" t="str">
        <f t="shared" si="44"/>
        <v>A</v>
      </c>
      <c r="B2978" s="6"/>
      <c r="C2978" s="7"/>
      <c r="D2978" s="6"/>
    </row>
    <row r="2979" spans="1:4" ht="18" x14ac:dyDescent="0.2">
      <c r="A2979" s="6" t="str">
        <f t="shared" si="44"/>
        <v>A</v>
      </c>
      <c r="B2979" s="6"/>
      <c r="C2979" s="7"/>
      <c r="D2979" s="6"/>
    </row>
    <row r="2980" spans="1:4" ht="18" x14ac:dyDescent="0.2">
      <c r="A2980" s="6" t="str">
        <f t="shared" si="44"/>
        <v>A</v>
      </c>
      <c r="B2980" s="6"/>
      <c r="C2980" s="7"/>
      <c r="D2980" s="6"/>
    </row>
    <row r="2981" spans="1:4" ht="18" x14ac:dyDescent="0.2">
      <c r="A2981" s="6" t="str">
        <f t="shared" si="44"/>
        <v>A</v>
      </c>
      <c r="B2981" s="6"/>
      <c r="C2981" s="7"/>
      <c r="D2981" s="6"/>
    </row>
    <row r="2982" spans="1:4" ht="18" x14ac:dyDescent="0.2">
      <c r="A2982" s="6" t="str">
        <f t="shared" si="44"/>
        <v>A</v>
      </c>
      <c r="B2982" s="6"/>
      <c r="C2982" s="7"/>
      <c r="D2982" s="6"/>
    </row>
    <row r="2983" spans="1:4" ht="18" x14ac:dyDescent="0.2">
      <c r="A2983" s="6" t="str">
        <f t="shared" si="44"/>
        <v>A</v>
      </c>
      <c r="B2983" s="6"/>
      <c r="C2983" s="7"/>
      <c r="D2983" s="6"/>
    </row>
    <row r="2984" spans="1:4" ht="18" x14ac:dyDescent="0.2">
      <c r="A2984" s="6" t="str">
        <f t="shared" si="44"/>
        <v>A</v>
      </c>
      <c r="B2984" s="6"/>
      <c r="C2984" s="7"/>
      <c r="D2984" s="6"/>
    </row>
    <row r="2985" spans="1:4" ht="18" x14ac:dyDescent="0.2">
      <c r="A2985" s="6" t="str">
        <f t="shared" si="44"/>
        <v>A</v>
      </c>
      <c r="B2985" s="6"/>
      <c r="C2985" s="7"/>
      <c r="D2985" s="6"/>
    </row>
    <row r="2986" spans="1:4" ht="18" x14ac:dyDescent="0.2">
      <c r="A2986" s="6" t="str">
        <f t="shared" si="44"/>
        <v>A</v>
      </c>
      <c r="B2986" s="6"/>
      <c r="C2986" s="7"/>
      <c r="D2986" s="6"/>
    </row>
    <row r="2987" spans="1:4" ht="18" x14ac:dyDescent="0.2">
      <c r="A2987" s="6" t="str">
        <f t="shared" si="44"/>
        <v>A</v>
      </c>
      <c r="B2987" s="6"/>
      <c r="C2987" s="7"/>
      <c r="D2987" s="6"/>
    </row>
    <row r="2988" spans="1:4" ht="18" x14ac:dyDescent="0.2">
      <c r="A2988" s="6" t="str">
        <f t="shared" si="44"/>
        <v>A</v>
      </c>
      <c r="B2988" s="6"/>
      <c r="C2988" s="7"/>
      <c r="D2988" s="6"/>
    </row>
    <row r="2989" spans="1:4" ht="18" x14ac:dyDescent="0.2">
      <c r="A2989" s="6" t="str">
        <f t="shared" si="44"/>
        <v>A</v>
      </c>
      <c r="B2989" s="6"/>
      <c r="C2989" s="7"/>
      <c r="D2989" s="6"/>
    </row>
    <row r="2990" spans="1:4" ht="18" x14ac:dyDescent="0.2">
      <c r="A2990" s="6" t="str">
        <f t="shared" si="44"/>
        <v>A</v>
      </c>
      <c r="B2990" s="6"/>
      <c r="C2990" s="7"/>
      <c r="D2990" s="6"/>
    </row>
    <row r="2991" spans="1:4" ht="18" x14ac:dyDescent="0.2">
      <c r="A2991" s="6" t="str">
        <f t="shared" si="44"/>
        <v>A</v>
      </c>
      <c r="B2991" s="6"/>
      <c r="C2991" s="7"/>
      <c r="D2991" s="6"/>
    </row>
    <row r="2992" spans="1:4" ht="18" x14ac:dyDescent="0.2">
      <c r="A2992" s="6" t="str">
        <f t="shared" si="44"/>
        <v>A</v>
      </c>
      <c r="B2992" s="6"/>
      <c r="C2992" s="7"/>
      <c r="D2992" s="6"/>
    </row>
    <row r="2993" spans="1:4" ht="18" x14ac:dyDescent="0.2">
      <c r="A2993" s="6" t="str">
        <f t="shared" si="44"/>
        <v>A</v>
      </c>
      <c r="B2993" s="6"/>
      <c r="C2993" s="7"/>
      <c r="D2993" s="6"/>
    </row>
    <row r="2994" spans="1:4" ht="18" x14ac:dyDescent="0.2">
      <c r="A2994" s="6" t="str">
        <f t="shared" si="44"/>
        <v>A</v>
      </c>
      <c r="B2994" s="6"/>
      <c r="C2994" s="7"/>
      <c r="D2994" s="6"/>
    </row>
    <row r="2995" spans="1:4" ht="18" x14ac:dyDescent="0.2">
      <c r="A2995" s="6" t="str">
        <f t="shared" si="44"/>
        <v>A</v>
      </c>
      <c r="B2995" s="6"/>
      <c r="C2995" s="7"/>
      <c r="D2995" s="6"/>
    </row>
    <row r="2996" spans="1:4" ht="18" x14ac:dyDescent="0.2">
      <c r="A2996" s="6" t="str">
        <f t="shared" si="44"/>
        <v>A</v>
      </c>
      <c r="B2996" s="6"/>
      <c r="C2996" s="7"/>
      <c r="D2996" s="6"/>
    </row>
    <row r="2997" spans="1:4" ht="18" x14ac:dyDescent="0.2">
      <c r="A2997" s="6" t="str">
        <f t="shared" si="44"/>
        <v>A</v>
      </c>
      <c r="B2997" s="6"/>
      <c r="C2997" s="7"/>
      <c r="D2997" s="6"/>
    </row>
    <row r="2998" spans="1:4" ht="18" x14ac:dyDescent="0.2">
      <c r="A2998" s="6" t="str">
        <f t="shared" si="44"/>
        <v>A</v>
      </c>
      <c r="B2998" s="6"/>
      <c r="C2998" s="7"/>
      <c r="D2998" s="6"/>
    </row>
    <row r="2999" spans="1:4" ht="18" x14ac:dyDescent="0.2">
      <c r="A2999" s="6" t="str">
        <f t="shared" si="44"/>
        <v>A</v>
      </c>
      <c r="B2999" s="6"/>
      <c r="C2999" s="7"/>
      <c r="D2999" s="6"/>
    </row>
    <row r="3000" spans="1:4" ht="18" x14ac:dyDescent="0.2">
      <c r="A3000" s="6" t="str">
        <f t="shared" si="44"/>
        <v>A</v>
      </c>
      <c r="B3000" s="6"/>
      <c r="C3000" s="7"/>
      <c r="D3000" s="6"/>
    </row>
    <row r="3001" spans="1:4" ht="18" x14ac:dyDescent="0.2">
      <c r="A3001" s="6" t="str">
        <f t="shared" si="44"/>
        <v>A</v>
      </c>
      <c r="B3001" s="6"/>
      <c r="C3001" s="7"/>
      <c r="D3001" s="6"/>
    </row>
    <row r="3002" spans="1:4" ht="18" x14ac:dyDescent="0.2">
      <c r="A3002" s="6" t="str">
        <f t="shared" si="44"/>
        <v>A</v>
      </c>
      <c r="B3002" s="6"/>
      <c r="C3002" s="7"/>
      <c r="D3002" s="6"/>
    </row>
    <row r="3003" spans="1:4" ht="18" x14ac:dyDescent="0.2">
      <c r="A3003" s="6" t="str">
        <f t="shared" si="44"/>
        <v>A</v>
      </c>
      <c r="B3003" s="6"/>
      <c r="C3003" s="7"/>
      <c r="D3003" s="6"/>
    </row>
    <row r="3004" spans="1:4" ht="18" x14ac:dyDescent="0.2">
      <c r="A3004" s="6" t="str">
        <f t="shared" si="44"/>
        <v>A</v>
      </c>
      <c r="B3004" s="6"/>
      <c r="C3004" s="7"/>
      <c r="D3004" s="6"/>
    </row>
    <row r="3005" spans="1:4" ht="18" x14ac:dyDescent="0.2">
      <c r="A3005" s="6" t="str">
        <f t="shared" si="44"/>
        <v>A</v>
      </c>
      <c r="B3005" s="6"/>
      <c r="C3005" s="7"/>
      <c r="D3005" s="6"/>
    </row>
    <row r="3006" spans="1:4" ht="18" x14ac:dyDescent="0.2">
      <c r="A3006" s="6" t="str">
        <f t="shared" si="44"/>
        <v>A</v>
      </c>
      <c r="B3006" s="6"/>
      <c r="C3006" s="7"/>
      <c r="D3006" s="6"/>
    </row>
    <row r="3007" spans="1:4" ht="18" x14ac:dyDescent="0.2">
      <c r="A3007" s="6" t="str">
        <f t="shared" si="44"/>
        <v>A</v>
      </c>
      <c r="B3007" s="6"/>
      <c r="C3007" s="7"/>
      <c r="D3007" s="6"/>
    </row>
    <row r="3008" spans="1:4" ht="18" x14ac:dyDescent="0.2">
      <c r="A3008" s="6" t="str">
        <f t="shared" si="44"/>
        <v>A</v>
      </c>
      <c r="B3008" s="6"/>
      <c r="C3008" s="7"/>
      <c r="D3008" s="6"/>
    </row>
    <row r="3009" spans="1:4" ht="18" x14ac:dyDescent="0.2">
      <c r="A3009" s="6" t="str">
        <f t="shared" si="44"/>
        <v>A</v>
      </c>
      <c r="B3009" s="6"/>
      <c r="C3009" s="7"/>
      <c r="D3009" s="6"/>
    </row>
    <row r="3010" spans="1:4" ht="18" x14ac:dyDescent="0.2">
      <c r="A3010" s="6" t="str">
        <f t="shared" si="44"/>
        <v>A</v>
      </c>
      <c r="B3010" s="6"/>
      <c r="C3010" s="7"/>
      <c r="D3010" s="6"/>
    </row>
    <row r="3011" spans="1:4" ht="18" x14ac:dyDescent="0.2">
      <c r="A3011" s="6" t="str">
        <f t="shared" si="44"/>
        <v>A</v>
      </c>
      <c r="B3011" s="6"/>
      <c r="C3011" s="7"/>
      <c r="D3011" s="6"/>
    </row>
    <row r="3012" spans="1:4" ht="18" x14ac:dyDescent="0.2">
      <c r="A3012" s="6" t="str">
        <f t="shared" si="44"/>
        <v>A</v>
      </c>
      <c r="B3012" s="6"/>
      <c r="C3012" s="7"/>
      <c r="D3012" s="6"/>
    </row>
    <row r="3013" spans="1:4" ht="18" x14ac:dyDescent="0.2">
      <c r="A3013" s="6" t="str">
        <f t="shared" si="44"/>
        <v>A</v>
      </c>
      <c r="B3013" s="6"/>
      <c r="C3013" s="7"/>
      <c r="D3013" s="6"/>
    </row>
    <row r="3014" spans="1:4" ht="18" x14ac:dyDescent="0.2">
      <c r="A3014" s="6" t="str">
        <f t="shared" si="44"/>
        <v>A</v>
      </c>
      <c r="B3014" s="6"/>
      <c r="C3014" s="7"/>
      <c r="D3014" s="6"/>
    </row>
    <row r="3015" spans="1:4" ht="18" x14ac:dyDescent="0.2">
      <c r="A3015" s="6" t="str">
        <f t="shared" si="44"/>
        <v>A</v>
      </c>
      <c r="B3015" s="6"/>
      <c r="C3015" s="7"/>
      <c r="D3015" s="6"/>
    </row>
    <row r="3016" spans="1:4" ht="18" x14ac:dyDescent="0.2">
      <c r="A3016" s="6" t="str">
        <f t="shared" si="44"/>
        <v>A</v>
      </c>
      <c r="B3016" s="6"/>
      <c r="C3016" s="7"/>
      <c r="D3016" s="6"/>
    </row>
    <row r="3017" spans="1:4" ht="18" x14ac:dyDescent="0.2">
      <c r="A3017" s="6" t="str">
        <f t="shared" si="44"/>
        <v>A</v>
      </c>
      <c r="B3017" s="6"/>
      <c r="C3017" s="7"/>
      <c r="D3017" s="6"/>
    </row>
    <row r="3018" spans="1:4" ht="18" x14ac:dyDescent="0.2">
      <c r="A3018" s="6" t="str">
        <f t="shared" si="44"/>
        <v>A</v>
      </c>
      <c r="B3018" s="6"/>
      <c r="C3018" s="7"/>
      <c r="D3018" s="6"/>
    </row>
    <row r="3019" spans="1:4" ht="18" x14ac:dyDescent="0.2">
      <c r="A3019" s="6" t="str">
        <f t="shared" si="44"/>
        <v>A</v>
      </c>
      <c r="B3019" s="6"/>
      <c r="C3019" s="7"/>
      <c r="D3019" s="6"/>
    </row>
    <row r="3020" spans="1:4" ht="18" x14ac:dyDescent="0.2">
      <c r="A3020" s="6" t="str">
        <f t="shared" si="44"/>
        <v>A</v>
      </c>
      <c r="B3020" s="6"/>
      <c r="C3020" s="7"/>
      <c r="D3020" s="6"/>
    </row>
    <row r="3021" spans="1:4" ht="18" x14ac:dyDescent="0.2">
      <c r="A3021" s="6" t="str">
        <f t="shared" si="44"/>
        <v>A</v>
      </c>
      <c r="B3021" s="6"/>
      <c r="C3021" s="7"/>
      <c r="D3021" s="6"/>
    </row>
    <row r="3022" spans="1:4" ht="18" x14ac:dyDescent="0.2">
      <c r="A3022" s="6" t="str">
        <f t="shared" si="44"/>
        <v>A</v>
      </c>
      <c r="B3022" s="6"/>
      <c r="C3022" s="7"/>
      <c r="D3022" s="6"/>
    </row>
    <row r="3023" spans="1:4" ht="18" x14ac:dyDescent="0.2">
      <c r="A3023" s="6" t="str">
        <f t="shared" si="44"/>
        <v>A</v>
      </c>
      <c r="B3023" s="6"/>
      <c r="C3023" s="7"/>
      <c r="D3023" s="6"/>
    </row>
    <row r="3024" spans="1:4" ht="18" x14ac:dyDescent="0.2">
      <c r="A3024" s="6" t="str">
        <f t="shared" si="44"/>
        <v>A</v>
      </c>
      <c r="B3024" s="6"/>
      <c r="C3024" s="7"/>
      <c r="D3024" s="6"/>
    </row>
    <row r="3025" spans="1:4" ht="18" x14ac:dyDescent="0.2">
      <c r="A3025" s="6" t="str">
        <f t="shared" si="44"/>
        <v>A</v>
      </c>
      <c r="B3025" s="6"/>
      <c r="C3025" s="7"/>
      <c r="D3025" s="6"/>
    </row>
    <row r="3026" spans="1:4" ht="18" x14ac:dyDescent="0.2">
      <c r="A3026" s="6" t="str">
        <f t="shared" si="44"/>
        <v>A</v>
      </c>
      <c r="B3026" s="6"/>
      <c r="C3026" s="7"/>
      <c r="D3026" s="6"/>
    </row>
    <row r="3027" spans="1:4" ht="18" x14ac:dyDescent="0.2">
      <c r="A3027" s="6" t="str">
        <f t="shared" si="44"/>
        <v>A</v>
      </c>
      <c r="B3027" s="6"/>
      <c r="C3027" s="7"/>
      <c r="D3027" s="6"/>
    </row>
    <row r="3028" spans="1:4" ht="18" x14ac:dyDescent="0.2">
      <c r="A3028" s="6" t="str">
        <f t="shared" si="44"/>
        <v>A</v>
      </c>
      <c r="B3028" s="6"/>
      <c r="C3028" s="7"/>
      <c r="D3028" s="6"/>
    </row>
    <row r="3029" spans="1:4" ht="18" x14ac:dyDescent="0.2">
      <c r="A3029" s="6" t="str">
        <f t="shared" si="44"/>
        <v>A</v>
      </c>
      <c r="B3029" s="6"/>
      <c r="C3029" s="7"/>
      <c r="D3029" s="6"/>
    </row>
    <row r="3030" spans="1:4" ht="18" x14ac:dyDescent="0.2">
      <c r="A3030" s="6" t="str">
        <f t="shared" si="44"/>
        <v>A</v>
      </c>
      <c r="B3030" s="6"/>
      <c r="C3030" s="7"/>
      <c r="D3030" s="6"/>
    </row>
    <row r="3031" spans="1:4" ht="18" x14ac:dyDescent="0.2">
      <c r="A3031" s="6" t="str">
        <f t="shared" ref="A3031:A3094" si="45">IF(C3031="","A"&amp;B3031,"A"&amp;B3031&amp;C3031)</f>
        <v>A</v>
      </c>
      <c r="B3031" s="6"/>
      <c r="C3031" s="7"/>
      <c r="D3031" s="6"/>
    </row>
    <row r="3032" spans="1:4" ht="18" x14ac:dyDescent="0.2">
      <c r="A3032" s="6" t="str">
        <f t="shared" si="45"/>
        <v>A</v>
      </c>
      <c r="B3032" s="6"/>
      <c r="C3032" s="7"/>
      <c r="D3032" s="6"/>
    </row>
    <row r="3033" spans="1:4" ht="18" x14ac:dyDescent="0.2">
      <c r="A3033" s="6" t="str">
        <f t="shared" si="45"/>
        <v>A</v>
      </c>
      <c r="B3033" s="6"/>
      <c r="C3033" s="7"/>
      <c r="D3033" s="6"/>
    </row>
    <row r="3034" spans="1:4" ht="18" x14ac:dyDescent="0.2">
      <c r="A3034" s="6" t="str">
        <f t="shared" si="45"/>
        <v>A</v>
      </c>
      <c r="B3034" s="6"/>
      <c r="C3034" s="7"/>
      <c r="D3034" s="6"/>
    </row>
    <row r="3035" spans="1:4" ht="18" x14ac:dyDescent="0.2">
      <c r="A3035" s="6" t="str">
        <f t="shared" si="45"/>
        <v>A</v>
      </c>
      <c r="B3035" s="6"/>
      <c r="C3035" s="7"/>
      <c r="D3035" s="6"/>
    </row>
    <row r="3036" spans="1:4" ht="18" x14ac:dyDescent="0.2">
      <c r="A3036" s="6" t="str">
        <f t="shared" si="45"/>
        <v>A</v>
      </c>
      <c r="B3036" s="6"/>
      <c r="C3036" s="7"/>
      <c r="D3036" s="6"/>
    </row>
    <row r="3037" spans="1:4" ht="18" x14ac:dyDescent="0.2">
      <c r="A3037" s="6" t="str">
        <f t="shared" si="45"/>
        <v>A</v>
      </c>
      <c r="B3037" s="6"/>
      <c r="C3037" s="7"/>
      <c r="D3037" s="6"/>
    </row>
    <row r="3038" spans="1:4" ht="18" x14ac:dyDescent="0.2">
      <c r="A3038" s="6" t="str">
        <f t="shared" si="45"/>
        <v>A</v>
      </c>
      <c r="B3038" s="6"/>
      <c r="C3038" s="7"/>
      <c r="D3038" s="6"/>
    </row>
    <row r="3039" spans="1:4" ht="18" x14ac:dyDescent="0.2">
      <c r="A3039" s="6" t="str">
        <f t="shared" si="45"/>
        <v>A</v>
      </c>
      <c r="B3039" s="6"/>
      <c r="C3039" s="7"/>
      <c r="D3039" s="6"/>
    </row>
    <row r="3040" spans="1:4" ht="18" x14ac:dyDescent="0.2">
      <c r="A3040" s="6" t="str">
        <f t="shared" si="45"/>
        <v>A</v>
      </c>
      <c r="B3040" s="6"/>
      <c r="C3040" s="7"/>
      <c r="D3040" s="6"/>
    </row>
    <row r="3041" spans="1:4" ht="18" x14ac:dyDescent="0.2">
      <c r="A3041" s="6" t="str">
        <f t="shared" si="45"/>
        <v>A</v>
      </c>
      <c r="B3041" s="6"/>
      <c r="C3041" s="7"/>
      <c r="D3041" s="6"/>
    </row>
    <row r="3042" spans="1:4" ht="18" x14ac:dyDescent="0.2">
      <c r="A3042" s="6" t="str">
        <f t="shared" si="45"/>
        <v>A</v>
      </c>
      <c r="B3042" s="6"/>
      <c r="C3042" s="7"/>
      <c r="D3042" s="6"/>
    </row>
    <row r="3043" spans="1:4" ht="18" x14ac:dyDescent="0.2">
      <c r="A3043" s="6" t="str">
        <f t="shared" si="45"/>
        <v>A</v>
      </c>
      <c r="B3043" s="6"/>
      <c r="C3043" s="7"/>
      <c r="D3043" s="6"/>
    </row>
    <row r="3044" spans="1:4" ht="18" x14ac:dyDescent="0.2">
      <c r="A3044" s="6" t="str">
        <f t="shared" si="45"/>
        <v>A</v>
      </c>
      <c r="B3044" s="6"/>
      <c r="C3044" s="7"/>
      <c r="D3044" s="6"/>
    </row>
    <row r="3045" spans="1:4" ht="18" x14ac:dyDescent="0.2">
      <c r="A3045" s="6" t="str">
        <f t="shared" si="45"/>
        <v>A</v>
      </c>
      <c r="B3045" s="6"/>
      <c r="C3045" s="7"/>
      <c r="D3045" s="6"/>
    </row>
    <row r="3046" spans="1:4" ht="18" x14ac:dyDescent="0.2">
      <c r="A3046" s="6" t="str">
        <f t="shared" si="45"/>
        <v>A</v>
      </c>
      <c r="B3046" s="6"/>
      <c r="C3046" s="7"/>
      <c r="D3046" s="6"/>
    </row>
    <row r="3047" spans="1:4" ht="18" x14ac:dyDescent="0.2">
      <c r="A3047" s="6" t="str">
        <f t="shared" si="45"/>
        <v>A</v>
      </c>
      <c r="B3047" s="6"/>
      <c r="C3047" s="7"/>
      <c r="D3047" s="6"/>
    </row>
    <row r="3048" spans="1:4" ht="18" x14ac:dyDescent="0.2">
      <c r="A3048" s="6" t="str">
        <f t="shared" si="45"/>
        <v>A</v>
      </c>
      <c r="B3048" s="6"/>
      <c r="C3048" s="7"/>
      <c r="D3048" s="6"/>
    </row>
    <row r="3049" spans="1:4" ht="18" x14ac:dyDescent="0.2">
      <c r="A3049" s="6" t="str">
        <f t="shared" si="45"/>
        <v>A</v>
      </c>
      <c r="B3049" s="6"/>
      <c r="C3049" s="7"/>
      <c r="D3049" s="6"/>
    </row>
    <row r="3050" spans="1:4" ht="18" x14ac:dyDescent="0.2">
      <c r="A3050" s="6" t="str">
        <f t="shared" si="45"/>
        <v>A</v>
      </c>
      <c r="B3050" s="6"/>
      <c r="C3050" s="7"/>
      <c r="D3050" s="6"/>
    </row>
    <row r="3051" spans="1:4" ht="18" x14ac:dyDescent="0.2">
      <c r="A3051" s="6" t="str">
        <f t="shared" si="45"/>
        <v>A</v>
      </c>
      <c r="B3051" s="6"/>
      <c r="C3051" s="7"/>
      <c r="D3051" s="6"/>
    </row>
    <row r="3052" spans="1:4" ht="18" x14ac:dyDescent="0.2">
      <c r="A3052" s="6" t="str">
        <f t="shared" si="45"/>
        <v>A</v>
      </c>
      <c r="B3052" s="6"/>
      <c r="C3052" s="7"/>
      <c r="D3052" s="6"/>
    </row>
    <row r="3053" spans="1:4" ht="18" x14ac:dyDescent="0.2">
      <c r="A3053" s="6" t="str">
        <f t="shared" si="45"/>
        <v>A</v>
      </c>
      <c r="B3053" s="6"/>
      <c r="C3053" s="7"/>
      <c r="D3053" s="6"/>
    </row>
    <row r="3054" spans="1:4" ht="18" x14ac:dyDescent="0.2">
      <c r="A3054" s="6" t="str">
        <f t="shared" si="45"/>
        <v>A</v>
      </c>
      <c r="B3054" s="6"/>
      <c r="C3054" s="7"/>
      <c r="D3054" s="6"/>
    </row>
    <row r="3055" spans="1:4" ht="18" x14ac:dyDescent="0.2">
      <c r="A3055" s="6" t="str">
        <f t="shared" si="45"/>
        <v>A</v>
      </c>
      <c r="B3055" s="6"/>
      <c r="C3055" s="7"/>
      <c r="D3055" s="6"/>
    </row>
    <row r="3056" spans="1:4" ht="18" x14ac:dyDescent="0.2">
      <c r="A3056" s="6" t="str">
        <f t="shared" si="45"/>
        <v>A</v>
      </c>
      <c r="B3056" s="6"/>
      <c r="C3056" s="7"/>
      <c r="D3056" s="6"/>
    </row>
    <row r="3057" spans="1:4" ht="18" x14ac:dyDescent="0.2">
      <c r="A3057" s="6" t="str">
        <f t="shared" si="45"/>
        <v>A</v>
      </c>
      <c r="B3057" s="6"/>
      <c r="C3057" s="7"/>
      <c r="D3057" s="6"/>
    </row>
    <row r="3058" spans="1:4" ht="18" x14ac:dyDescent="0.2">
      <c r="A3058" s="6" t="str">
        <f t="shared" si="45"/>
        <v>A</v>
      </c>
      <c r="B3058" s="6"/>
      <c r="C3058" s="7"/>
      <c r="D3058" s="6"/>
    </row>
    <row r="3059" spans="1:4" ht="18" x14ac:dyDescent="0.2">
      <c r="A3059" s="6" t="str">
        <f t="shared" si="45"/>
        <v>A</v>
      </c>
      <c r="B3059" s="6"/>
      <c r="C3059" s="7"/>
      <c r="D3059" s="6"/>
    </row>
    <row r="3060" spans="1:4" ht="18" x14ac:dyDescent="0.2">
      <c r="A3060" s="6" t="str">
        <f t="shared" si="45"/>
        <v>A</v>
      </c>
      <c r="B3060" s="6"/>
      <c r="C3060" s="7"/>
      <c r="D3060" s="6"/>
    </row>
    <row r="3061" spans="1:4" ht="18" x14ac:dyDescent="0.2">
      <c r="A3061" s="6" t="str">
        <f t="shared" si="45"/>
        <v>A</v>
      </c>
      <c r="B3061" s="6"/>
      <c r="C3061" s="7"/>
      <c r="D3061" s="6"/>
    </row>
    <row r="3062" spans="1:4" ht="18" x14ac:dyDescent="0.2">
      <c r="A3062" s="6" t="str">
        <f t="shared" si="45"/>
        <v>A</v>
      </c>
      <c r="B3062" s="6"/>
      <c r="C3062" s="7"/>
      <c r="D3062" s="6"/>
    </row>
    <row r="3063" spans="1:4" ht="18" x14ac:dyDescent="0.2">
      <c r="A3063" s="6" t="str">
        <f t="shared" si="45"/>
        <v>A</v>
      </c>
      <c r="B3063" s="6"/>
      <c r="C3063" s="7"/>
      <c r="D3063" s="6"/>
    </row>
    <row r="3064" spans="1:4" ht="18" x14ac:dyDescent="0.2">
      <c r="A3064" s="6" t="str">
        <f t="shared" si="45"/>
        <v>A</v>
      </c>
      <c r="B3064" s="6"/>
      <c r="C3064" s="7"/>
      <c r="D3064" s="6"/>
    </row>
    <row r="3065" spans="1:4" ht="18" x14ac:dyDescent="0.2">
      <c r="A3065" s="6" t="str">
        <f t="shared" si="45"/>
        <v>A</v>
      </c>
      <c r="B3065" s="6"/>
      <c r="C3065" s="7"/>
      <c r="D3065" s="6"/>
    </row>
    <row r="3066" spans="1:4" ht="18" x14ac:dyDescent="0.2">
      <c r="A3066" s="6" t="str">
        <f t="shared" si="45"/>
        <v>A</v>
      </c>
      <c r="B3066" s="6"/>
      <c r="C3066" s="7"/>
      <c r="D3066" s="6"/>
    </row>
    <row r="3067" spans="1:4" ht="18" x14ac:dyDescent="0.2">
      <c r="A3067" s="6" t="str">
        <f t="shared" si="45"/>
        <v>A</v>
      </c>
      <c r="B3067" s="6"/>
      <c r="C3067" s="7"/>
      <c r="D3067" s="6"/>
    </row>
    <row r="3068" spans="1:4" ht="18" x14ac:dyDescent="0.2">
      <c r="A3068" s="6" t="str">
        <f t="shared" si="45"/>
        <v>A</v>
      </c>
      <c r="B3068" s="6"/>
      <c r="C3068" s="7"/>
      <c r="D3068" s="6"/>
    </row>
    <row r="3069" spans="1:4" ht="18" x14ac:dyDescent="0.2">
      <c r="A3069" s="6" t="str">
        <f t="shared" si="45"/>
        <v>A</v>
      </c>
      <c r="B3069" s="6"/>
      <c r="C3069" s="7"/>
      <c r="D3069" s="6"/>
    </row>
    <row r="3070" spans="1:4" ht="18" x14ac:dyDescent="0.2">
      <c r="A3070" s="6" t="str">
        <f t="shared" si="45"/>
        <v>A</v>
      </c>
      <c r="B3070" s="6"/>
      <c r="C3070" s="7"/>
      <c r="D3070" s="6"/>
    </row>
    <row r="3071" spans="1:4" ht="18" x14ac:dyDescent="0.2">
      <c r="A3071" s="6" t="str">
        <f t="shared" si="45"/>
        <v>A</v>
      </c>
      <c r="B3071" s="6"/>
      <c r="C3071" s="7"/>
      <c r="D3071" s="6"/>
    </row>
    <row r="3072" spans="1:4" ht="18" x14ac:dyDescent="0.2">
      <c r="A3072" s="6" t="str">
        <f t="shared" si="45"/>
        <v>A</v>
      </c>
      <c r="B3072" s="6"/>
      <c r="C3072" s="7"/>
      <c r="D3072" s="6"/>
    </row>
    <row r="3073" spans="1:4" ht="18" x14ac:dyDescent="0.2">
      <c r="A3073" s="6" t="str">
        <f t="shared" si="45"/>
        <v>A</v>
      </c>
      <c r="B3073" s="6"/>
      <c r="C3073" s="7"/>
      <c r="D3073" s="6"/>
    </row>
    <row r="3074" spans="1:4" ht="18" x14ac:dyDescent="0.2">
      <c r="A3074" s="6" t="str">
        <f t="shared" si="45"/>
        <v>A</v>
      </c>
      <c r="B3074" s="6"/>
      <c r="C3074" s="7"/>
      <c r="D3074" s="6"/>
    </row>
    <row r="3075" spans="1:4" ht="18" x14ac:dyDescent="0.2">
      <c r="A3075" s="6" t="str">
        <f t="shared" si="45"/>
        <v>A</v>
      </c>
      <c r="B3075" s="6"/>
      <c r="C3075" s="7"/>
      <c r="D3075" s="6"/>
    </row>
    <row r="3076" spans="1:4" ht="18" x14ac:dyDescent="0.2">
      <c r="A3076" s="6" t="str">
        <f t="shared" si="45"/>
        <v>A</v>
      </c>
      <c r="B3076" s="6"/>
      <c r="C3076" s="7"/>
      <c r="D3076" s="6"/>
    </row>
    <row r="3077" spans="1:4" ht="18" x14ac:dyDescent="0.2">
      <c r="A3077" s="6" t="str">
        <f t="shared" si="45"/>
        <v>A</v>
      </c>
      <c r="B3077" s="6"/>
      <c r="C3077" s="7"/>
      <c r="D3077" s="6"/>
    </row>
    <row r="3078" spans="1:4" ht="18" x14ac:dyDescent="0.2">
      <c r="A3078" s="6" t="str">
        <f t="shared" si="45"/>
        <v>A</v>
      </c>
      <c r="B3078" s="6"/>
      <c r="C3078" s="7"/>
      <c r="D3078" s="6"/>
    </row>
    <row r="3079" spans="1:4" ht="18" x14ac:dyDescent="0.2">
      <c r="A3079" s="6" t="str">
        <f t="shared" si="45"/>
        <v>A</v>
      </c>
      <c r="B3079" s="6"/>
      <c r="C3079" s="7"/>
      <c r="D3079" s="6"/>
    </row>
    <row r="3080" spans="1:4" ht="18" x14ac:dyDescent="0.2">
      <c r="A3080" s="6" t="str">
        <f t="shared" si="45"/>
        <v>A</v>
      </c>
      <c r="B3080" s="6"/>
      <c r="C3080" s="7"/>
      <c r="D3080" s="6"/>
    </row>
    <row r="3081" spans="1:4" ht="18" x14ac:dyDescent="0.2">
      <c r="A3081" s="6" t="str">
        <f t="shared" si="45"/>
        <v>A</v>
      </c>
      <c r="B3081" s="6"/>
      <c r="C3081" s="7"/>
      <c r="D3081" s="6"/>
    </row>
    <row r="3082" spans="1:4" ht="18" x14ac:dyDescent="0.2">
      <c r="A3082" s="6" t="str">
        <f t="shared" si="45"/>
        <v>A</v>
      </c>
      <c r="B3082" s="6"/>
      <c r="C3082" s="7"/>
      <c r="D3082" s="6"/>
    </row>
    <row r="3083" spans="1:4" ht="18" x14ac:dyDescent="0.2">
      <c r="A3083" s="6" t="str">
        <f t="shared" si="45"/>
        <v>A</v>
      </c>
      <c r="B3083" s="6"/>
      <c r="C3083" s="7"/>
      <c r="D3083" s="6"/>
    </row>
    <row r="3084" spans="1:4" ht="18" x14ac:dyDescent="0.2">
      <c r="A3084" s="6" t="str">
        <f t="shared" si="45"/>
        <v>A</v>
      </c>
      <c r="B3084" s="6"/>
      <c r="C3084" s="7"/>
      <c r="D3084" s="6"/>
    </row>
    <row r="3085" spans="1:4" ht="18" x14ac:dyDescent="0.2">
      <c r="A3085" s="6" t="str">
        <f t="shared" si="45"/>
        <v>A</v>
      </c>
      <c r="B3085" s="6"/>
      <c r="C3085" s="7"/>
      <c r="D3085" s="6"/>
    </row>
    <row r="3086" spans="1:4" ht="18" x14ac:dyDescent="0.2">
      <c r="A3086" s="6" t="str">
        <f t="shared" si="45"/>
        <v>A</v>
      </c>
      <c r="B3086" s="6"/>
      <c r="C3086" s="7"/>
      <c r="D3086" s="6"/>
    </row>
    <row r="3087" spans="1:4" ht="18" x14ac:dyDescent="0.2">
      <c r="A3087" s="6" t="str">
        <f t="shared" si="45"/>
        <v>A</v>
      </c>
      <c r="B3087" s="6"/>
      <c r="C3087" s="7"/>
      <c r="D3087" s="6"/>
    </row>
    <row r="3088" spans="1:4" ht="18" x14ac:dyDescent="0.2">
      <c r="A3088" s="6" t="str">
        <f t="shared" si="45"/>
        <v>A</v>
      </c>
      <c r="B3088" s="6"/>
      <c r="C3088" s="7"/>
      <c r="D3088" s="6"/>
    </row>
    <row r="3089" spans="1:4" ht="18" x14ac:dyDescent="0.2">
      <c r="A3089" s="6" t="str">
        <f t="shared" si="45"/>
        <v>A</v>
      </c>
      <c r="B3089" s="6"/>
      <c r="C3089" s="7"/>
      <c r="D3089" s="6"/>
    </row>
    <row r="3090" spans="1:4" ht="18" x14ac:dyDescent="0.2">
      <c r="A3090" s="6" t="str">
        <f t="shared" si="45"/>
        <v>A</v>
      </c>
      <c r="B3090" s="6"/>
      <c r="C3090" s="7"/>
      <c r="D3090" s="6"/>
    </row>
    <row r="3091" spans="1:4" ht="18" x14ac:dyDescent="0.2">
      <c r="A3091" s="6" t="str">
        <f t="shared" si="45"/>
        <v>A</v>
      </c>
      <c r="B3091" s="6"/>
      <c r="C3091" s="7"/>
      <c r="D3091" s="6"/>
    </row>
    <row r="3092" spans="1:4" ht="18" x14ac:dyDescent="0.2">
      <c r="A3092" s="6" t="str">
        <f t="shared" si="45"/>
        <v>A</v>
      </c>
      <c r="B3092" s="6"/>
      <c r="C3092" s="7"/>
      <c r="D3092" s="6"/>
    </row>
    <row r="3093" spans="1:4" ht="18" x14ac:dyDescent="0.2">
      <c r="A3093" s="6" t="str">
        <f t="shared" si="45"/>
        <v>A</v>
      </c>
      <c r="B3093" s="6"/>
      <c r="C3093" s="7"/>
      <c r="D3093" s="6"/>
    </row>
    <row r="3094" spans="1:4" ht="18" x14ac:dyDescent="0.2">
      <c r="A3094" s="6" t="str">
        <f t="shared" si="45"/>
        <v>A</v>
      </c>
      <c r="B3094" s="6"/>
      <c r="C3094" s="7"/>
      <c r="D3094" s="6"/>
    </row>
    <row r="3095" spans="1:4" ht="18" x14ac:dyDescent="0.2">
      <c r="A3095" s="6" t="str">
        <f t="shared" ref="A3095:A3158" si="46">IF(C3095="","A"&amp;B3095,"A"&amp;B3095&amp;C3095)</f>
        <v>A</v>
      </c>
      <c r="B3095" s="6"/>
      <c r="C3095" s="7"/>
      <c r="D3095" s="6"/>
    </row>
    <row r="3096" spans="1:4" ht="18" x14ac:dyDescent="0.2">
      <c r="A3096" s="6" t="str">
        <f t="shared" si="46"/>
        <v>A</v>
      </c>
      <c r="B3096" s="6"/>
      <c r="C3096" s="7"/>
      <c r="D3096" s="6"/>
    </row>
    <row r="3097" spans="1:4" ht="18" x14ac:dyDescent="0.2">
      <c r="A3097" s="6" t="str">
        <f t="shared" si="46"/>
        <v>A</v>
      </c>
      <c r="B3097" s="6"/>
      <c r="C3097" s="7"/>
      <c r="D3097" s="6"/>
    </row>
    <row r="3098" spans="1:4" ht="18" x14ac:dyDescent="0.2">
      <c r="A3098" s="6" t="str">
        <f t="shared" si="46"/>
        <v>A</v>
      </c>
      <c r="B3098" s="6"/>
      <c r="C3098" s="7"/>
      <c r="D3098" s="6"/>
    </row>
    <row r="3099" spans="1:4" ht="18" x14ac:dyDescent="0.2">
      <c r="A3099" s="6" t="str">
        <f t="shared" si="46"/>
        <v>A</v>
      </c>
      <c r="B3099" s="6"/>
      <c r="C3099" s="7"/>
      <c r="D3099" s="6"/>
    </row>
    <row r="3100" spans="1:4" ht="18" x14ac:dyDescent="0.2">
      <c r="A3100" s="6" t="str">
        <f t="shared" si="46"/>
        <v>A</v>
      </c>
      <c r="B3100" s="6"/>
      <c r="C3100" s="7"/>
      <c r="D3100" s="6"/>
    </row>
    <row r="3101" spans="1:4" ht="18" x14ac:dyDescent="0.2">
      <c r="A3101" s="6" t="str">
        <f t="shared" si="46"/>
        <v>A</v>
      </c>
      <c r="B3101" s="6"/>
      <c r="C3101" s="7"/>
      <c r="D3101" s="6"/>
    </row>
    <row r="3102" spans="1:4" ht="18" x14ac:dyDescent="0.2">
      <c r="A3102" s="6" t="str">
        <f t="shared" si="46"/>
        <v>A</v>
      </c>
      <c r="B3102" s="6"/>
      <c r="C3102" s="7"/>
      <c r="D3102" s="6"/>
    </row>
    <row r="3103" spans="1:4" ht="18" x14ac:dyDescent="0.2">
      <c r="A3103" s="6" t="str">
        <f t="shared" si="46"/>
        <v>A</v>
      </c>
      <c r="B3103" s="6"/>
      <c r="C3103" s="7"/>
      <c r="D3103" s="6"/>
    </row>
    <row r="3104" spans="1:4" ht="18" x14ac:dyDescent="0.2">
      <c r="A3104" s="6" t="str">
        <f t="shared" si="46"/>
        <v>A</v>
      </c>
      <c r="B3104" s="6"/>
      <c r="C3104" s="7"/>
      <c r="D3104" s="6"/>
    </row>
    <row r="3105" spans="1:4" ht="18" x14ac:dyDescent="0.2">
      <c r="A3105" s="6" t="str">
        <f t="shared" si="46"/>
        <v>A</v>
      </c>
      <c r="B3105" s="6"/>
      <c r="C3105" s="7"/>
      <c r="D3105" s="6"/>
    </row>
    <row r="3106" spans="1:4" ht="18" x14ac:dyDescent="0.2">
      <c r="A3106" s="6" t="str">
        <f t="shared" si="46"/>
        <v>A</v>
      </c>
      <c r="B3106" s="6"/>
      <c r="C3106" s="7"/>
      <c r="D3106" s="6"/>
    </row>
    <row r="3107" spans="1:4" ht="18" x14ac:dyDescent="0.2">
      <c r="A3107" s="6" t="str">
        <f t="shared" si="46"/>
        <v>A</v>
      </c>
      <c r="B3107" s="6"/>
      <c r="C3107" s="7"/>
      <c r="D3107" s="6"/>
    </row>
    <row r="3108" spans="1:4" ht="18" x14ac:dyDescent="0.2">
      <c r="A3108" s="6" t="str">
        <f t="shared" si="46"/>
        <v>A</v>
      </c>
      <c r="B3108" s="6"/>
      <c r="C3108" s="7"/>
      <c r="D3108" s="6"/>
    </row>
    <row r="3109" spans="1:4" ht="18" x14ac:dyDescent="0.2">
      <c r="A3109" s="6" t="str">
        <f t="shared" si="46"/>
        <v>A</v>
      </c>
      <c r="B3109" s="6"/>
      <c r="C3109" s="7"/>
      <c r="D3109" s="6"/>
    </row>
    <row r="3110" spans="1:4" ht="18" x14ac:dyDescent="0.2">
      <c r="A3110" s="6" t="str">
        <f t="shared" si="46"/>
        <v>A</v>
      </c>
      <c r="B3110" s="6"/>
      <c r="C3110" s="7"/>
      <c r="D3110" s="6"/>
    </row>
    <row r="3111" spans="1:4" ht="18" x14ac:dyDescent="0.2">
      <c r="A3111" s="6" t="str">
        <f t="shared" si="46"/>
        <v>A</v>
      </c>
      <c r="B3111" s="6"/>
      <c r="C3111" s="7"/>
      <c r="D3111" s="6"/>
    </row>
    <row r="3112" spans="1:4" ht="18" x14ac:dyDescent="0.2">
      <c r="A3112" s="6" t="str">
        <f t="shared" si="46"/>
        <v>A</v>
      </c>
      <c r="B3112" s="6"/>
      <c r="C3112" s="7"/>
      <c r="D3112" s="6"/>
    </row>
    <row r="3113" spans="1:4" ht="18" x14ac:dyDescent="0.2">
      <c r="A3113" s="6" t="str">
        <f t="shared" si="46"/>
        <v>A</v>
      </c>
      <c r="B3113" s="6"/>
      <c r="C3113" s="7"/>
      <c r="D3113" s="6"/>
    </row>
    <row r="3114" spans="1:4" ht="18" x14ac:dyDescent="0.2">
      <c r="A3114" s="6" t="str">
        <f t="shared" si="46"/>
        <v>A</v>
      </c>
      <c r="B3114" s="6"/>
      <c r="C3114" s="7"/>
      <c r="D3114" s="6"/>
    </row>
    <row r="3115" spans="1:4" ht="18" x14ac:dyDescent="0.2">
      <c r="A3115" s="6" t="str">
        <f t="shared" si="46"/>
        <v>A</v>
      </c>
      <c r="B3115" s="6"/>
      <c r="C3115" s="7"/>
      <c r="D3115" s="6"/>
    </row>
    <row r="3116" spans="1:4" ht="18" x14ac:dyDescent="0.2">
      <c r="A3116" s="6" t="str">
        <f t="shared" si="46"/>
        <v>A</v>
      </c>
      <c r="B3116" s="6"/>
      <c r="C3116" s="7"/>
      <c r="D3116" s="6"/>
    </row>
    <row r="3117" spans="1:4" ht="18" x14ac:dyDescent="0.2">
      <c r="A3117" s="6" t="str">
        <f t="shared" si="46"/>
        <v>A</v>
      </c>
      <c r="B3117" s="6"/>
      <c r="C3117" s="7"/>
      <c r="D3117" s="6"/>
    </row>
    <row r="3118" spans="1:4" ht="18" x14ac:dyDescent="0.2">
      <c r="A3118" s="6" t="str">
        <f t="shared" si="46"/>
        <v>A</v>
      </c>
      <c r="B3118" s="6"/>
      <c r="C3118" s="7"/>
      <c r="D3118" s="6"/>
    </row>
    <row r="3119" spans="1:4" ht="18" x14ac:dyDescent="0.2">
      <c r="A3119" s="6" t="str">
        <f t="shared" si="46"/>
        <v>A</v>
      </c>
      <c r="B3119" s="6"/>
      <c r="C3119" s="7"/>
      <c r="D3119" s="6"/>
    </row>
    <row r="3120" spans="1:4" ht="18" x14ac:dyDescent="0.2">
      <c r="A3120" s="6" t="str">
        <f t="shared" si="46"/>
        <v>A</v>
      </c>
      <c r="B3120" s="6"/>
      <c r="C3120" s="7"/>
      <c r="D3120" s="6"/>
    </row>
    <row r="3121" spans="1:4" ht="18" x14ac:dyDescent="0.2">
      <c r="A3121" s="6" t="str">
        <f t="shared" si="46"/>
        <v>A</v>
      </c>
      <c r="B3121" s="6"/>
      <c r="C3121" s="7"/>
      <c r="D3121" s="6"/>
    </row>
    <row r="3122" spans="1:4" ht="18" x14ac:dyDescent="0.2">
      <c r="A3122" s="6" t="str">
        <f t="shared" si="46"/>
        <v>A</v>
      </c>
      <c r="B3122" s="6"/>
      <c r="C3122" s="7"/>
      <c r="D3122" s="6"/>
    </row>
    <row r="3123" spans="1:4" ht="18" x14ac:dyDescent="0.2">
      <c r="A3123" s="6" t="str">
        <f t="shared" si="46"/>
        <v>A</v>
      </c>
      <c r="B3123" s="6"/>
      <c r="C3123" s="7"/>
      <c r="D3123" s="6"/>
    </row>
    <row r="3124" spans="1:4" ht="18" x14ac:dyDescent="0.2">
      <c r="A3124" s="6" t="str">
        <f t="shared" si="46"/>
        <v>A</v>
      </c>
      <c r="B3124" s="6"/>
      <c r="C3124" s="7"/>
      <c r="D3124" s="6"/>
    </row>
    <row r="3125" spans="1:4" ht="18" x14ac:dyDescent="0.2">
      <c r="A3125" s="6" t="str">
        <f t="shared" si="46"/>
        <v>A</v>
      </c>
      <c r="B3125" s="6"/>
      <c r="C3125" s="7"/>
      <c r="D3125" s="6"/>
    </row>
    <row r="3126" spans="1:4" ht="18" x14ac:dyDescent="0.2">
      <c r="A3126" s="6" t="str">
        <f t="shared" si="46"/>
        <v>A</v>
      </c>
      <c r="B3126" s="6"/>
      <c r="C3126" s="7"/>
      <c r="D3126" s="6"/>
    </row>
    <row r="3127" spans="1:4" ht="18" x14ac:dyDescent="0.2">
      <c r="A3127" s="6" t="str">
        <f t="shared" si="46"/>
        <v>A</v>
      </c>
      <c r="B3127" s="6"/>
      <c r="C3127" s="7"/>
      <c r="D3127" s="6"/>
    </row>
    <row r="3128" spans="1:4" ht="18" x14ac:dyDescent="0.2">
      <c r="A3128" s="6" t="str">
        <f t="shared" si="46"/>
        <v>A</v>
      </c>
      <c r="B3128" s="6"/>
      <c r="C3128" s="7"/>
      <c r="D3128" s="6"/>
    </row>
    <row r="3129" spans="1:4" ht="18" x14ac:dyDescent="0.2">
      <c r="A3129" s="6" t="str">
        <f t="shared" si="46"/>
        <v>A</v>
      </c>
      <c r="B3129" s="6"/>
      <c r="C3129" s="7"/>
      <c r="D3129" s="6"/>
    </row>
    <row r="3130" spans="1:4" ht="18" x14ac:dyDescent="0.2">
      <c r="A3130" s="6" t="str">
        <f t="shared" si="46"/>
        <v>A</v>
      </c>
      <c r="B3130" s="6"/>
      <c r="C3130" s="7"/>
      <c r="D3130" s="6"/>
    </row>
    <row r="3131" spans="1:4" ht="18" x14ac:dyDescent="0.2">
      <c r="A3131" s="6" t="str">
        <f t="shared" si="46"/>
        <v>A</v>
      </c>
      <c r="B3131" s="6"/>
      <c r="C3131" s="7"/>
      <c r="D3131" s="6"/>
    </row>
    <row r="3132" spans="1:4" ht="18" x14ac:dyDescent="0.2">
      <c r="A3132" s="6" t="str">
        <f t="shared" si="46"/>
        <v>A</v>
      </c>
      <c r="B3132" s="6"/>
      <c r="C3132" s="7"/>
      <c r="D3132" s="6"/>
    </row>
    <row r="3133" spans="1:4" ht="18" x14ac:dyDescent="0.2">
      <c r="A3133" s="6" t="str">
        <f t="shared" si="46"/>
        <v>A</v>
      </c>
      <c r="B3133" s="6"/>
      <c r="C3133" s="7"/>
      <c r="D3133" s="6"/>
    </row>
    <row r="3134" spans="1:4" ht="18" x14ac:dyDescent="0.2">
      <c r="A3134" s="6" t="str">
        <f t="shared" si="46"/>
        <v>A</v>
      </c>
      <c r="B3134" s="6"/>
      <c r="C3134" s="7"/>
      <c r="D3134" s="6"/>
    </row>
    <row r="3135" spans="1:4" ht="18" x14ac:dyDescent="0.2">
      <c r="A3135" s="6" t="str">
        <f t="shared" si="46"/>
        <v>A</v>
      </c>
      <c r="B3135" s="6"/>
      <c r="C3135" s="7"/>
      <c r="D3135" s="6"/>
    </row>
    <row r="3136" spans="1:4" ht="18" x14ac:dyDescent="0.2">
      <c r="A3136" s="6" t="str">
        <f t="shared" si="46"/>
        <v>A</v>
      </c>
      <c r="B3136" s="6"/>
      <c r="C3136" s="7"/>
      <c r="D3136" s="6"/>
    </row>
    <row r="3137" spans="1:4" ht="18" x14ac:dyDescent="0.2">
      <c r="A3137" s="6" t="str">
        <f t="shared" si="46"/>
        <v>A</v>
      </c>
      <c r="B3137" s="6"/>
      <c r="C3137" s="7"/>
      <c r="D3137" s="6"/>
    </row>
    <row r="3138" spans="1:4" ht="18" x14ac:dyDescent="0.2">
      <c r="A3138" s="6" t="str">
        <f t="shared" si="46"/>
        <v>A</v>
      </c>
      <c r="B3138" s="6"/>
      <c r="C3138" s="7"/>
      <c r="D3138" s="6"/>
    </row>
    <row r="3139" spans="1:4" ht="18" x14ac:dyDescent="0.2">
      <c r="A3139" s="6" t="str">
        <f t="shared" si="46"/>
        <v>A</v>
      </c>
      <c r="B3139" s="6"/>
      <c r="C3139" s="7"/>
      <c r="D3139" s="6"/>
    </row>
    <row r="3140" spans="1:4" ht="18" x14ac:dyDescent="0.2">
      <c r="A3140" s="6" t="str">
        <f t="shared" si="46"/>
        <v>A</v>
      </c>
      <c r="B3140" s="6"/>
      <c r="C3140" s="7"/>
      <c r="D3140" s="6"/>
    </row>
    <row r="3141" spans="1:4" ht="18" x14ac:dyDescent="0.2">
      <c r="A3141" s="6" t="str">
        <f t="shared" si="46"/>
        <v>A</v>
      </c>
      <c r="B3141" s="6"/>
      <c r="C3141" s="7"/>
      <c r="D3141" s="6"/>
    </row>
    <row r="3142" spans="1:4" ht="18" x14ac:dyDescent="0.2">
      <c r="A3142" s="6" t="str">
        <f t="shared" si="46"/>
        <v>A</v>
      </c>
      <c r="B3142" s="6"/>
      <c r="C3142" s="7"/>
      <c r="D3142" s="6"/>
    </row>
    <row r="3143" spans="1:4" ht="18" x14ac:dyDescent="0.2">
      <c r="A3143" s="6" t="str">
        <f t="shared" si="46"/>
        <v>A</v>
      </c>
      <c r="B3143" s="6"/>
      <c r="C3143" s="7"/>
      <c r="D3143" s="6"/>
    </row>
    <row r="3144" spans="1:4" ht="18" x14ac:dyDescent="0.2">
      <c r="A3144" s="6" t="str">
        <f t="shared" si="46"/>
        <v>A</v>
      </c>
      <c r="B3144" s="6"/>
      <c r="C3144" s="7"/>
      <c r="D3144" s="6"/>
    </row>
    <row r="3145" spans="1:4" ht="18" x14ac:dyDescent="0.2">
      <c r="A3145" s="6" t="str">
        <f t="shared" si="46"/>
        <v>A</v>
      </c>
      <c r="B3145" s="6"/>
      <c r="C3145" s="7"/>
      <c r="D3145" s="6"/>
    </row>
    <row r="3146" spans="1:4" ht="18" x14ac:dyDescent="0.2">
      <c r="A3146" s="6" t="str">
        <f t="shared" si="46"/>
        <v>A</v>
      </c>
      <c r="B3146" s="6"/>
      <c r="C3146" s="7"/>
      <c r="D3146" s="6"/>
    </row>
    <row r="3147" spans="1:4" ht="18" x14ac:dyDescent="0.2">
      <c r="A3147" s="6" t="str">
        <f t="shared" si="46"/>
        <v>A</v>
      </c>
      <c r="B3147" s="6"/>
      <c r="C3147" s="7"/>
      <c r="D3147" s="6"/>
    </row>
    <row r="3148" spans="1:4" ht="18" x14ac:dyDescent="0.2">
      <c r="A3148" s="6" t="str">
        <f t="shared" si="46"/>
        <v>A</v>
      </c>
      <c r="B3148" s="6"/>
      <c r="C3148" s="7"/>
      <c r="D3148" s="6"/>
    </row>
    <row r="3149" spans="1:4" ht="18" x14ac:dyDescent="0.2">
      <c r="A3149" s="6" t="str">
        <f t="shared" si="46"/>
        <v>A</v>
      </c>
      <c r="B3149" s="6"/>
      <c r="C3149" s="7"/>
      <c r="D3149" s="6"/>
    </row>
    <row r="3150" spans="1:4" ht="18" x14ac:dyDescent="0.2">
      <c r="A3150" s="6" t="str">
        <f t="shared" si="46"/>
        <v>A</v>
      </c>
      <c r="B3150" s="6"/>
      <c r="C3150" s="7"/>
      <c r="D3150" s="6"/>
    </row>
    <row r="3151" spans="1:4" ht="18" x14ac:dyDescent="0.2">
      <c r="A3151" s="6" t="str">
        <f t="shared" si="46"/>
        <v>A</v>
      </c>
      <c r="B3151" s="6"/>
      <c r="C3151" s="7"/>
      <c r="D3151" s="6"/>
    </row>
    <row r="3152" spans="1:4" ht="18" x14ac:dyDescent="0.2">
      <c r="A3152" s="6" t="str">
        <f t="shared" si="46"/>
        <v>A</v>
      </c>
      <c r="B3152" s="6"/>
      <c r="C3152" s="7"/>
      <c r="D3152" s="6"/>
    </row>
    <row r="3153" spans="1:4" ht="18" x14ac:dyDescent="0.2">
      <c r="A3153" s="6" t="str">
        <f t="shared" si="46"/>
        <v>A</v>
      </c>
      <c r="B3153" s="6"/>
      <c r="C3153" s="7"/>
      <c r="D3153" s="6"/>
    </row>
    <row r="3154" spans="1:4" ht="18" x14ac:dyDescent="0.2">
      <c r="A3154" s="6" t="str">
        <f t="shared" si="46"/>
        <v>A</v>
      </c>
      <c r="B3154" s="6"/>
      <c r="C3154" s="7"/>
      <c r="D3154" s="6"/>
    </row>
    <row r="3155" spans="1:4" ht="18" x14ac:dyDescent="0.2">
      <c r="A3155" s="6" t="str">
        <f t="shared" si="46"/>
        <v>A</v>
      </c>
      <c r="B3155" s="6"/>
      <c r="C3155" s="7"/>
      <c r="D3155" s="6"/>
    </row>
    <row r="3156" spans="1:4" ht="18" x14ac:dyDescent="0.2">
      <c r="A3156" s="6" t="str">
        <f t="shared" si="46"/>
        <v>A</v>
      </c>
      <c r="B3156" s="6"/>
      <c r="C3156" s="7"/>
      <c r="D3156" s="6"/>
    </row>
    <row r="3157" spans="1:4" ht="18" x14ac:dyDescent="0.2">
      <c r="A3157" s="6" t="str">
        <f t="shared" si="46"/>
        <v>A</v>
      </c>
      <c r="B3157" s="6"/>
      <c r="C3157" s="7"/>
      <c r="D3157" s="6"/>
    </row>
    <row r="3158" spans="1:4" ht="18" x14ac:dyDescent="0.2">
      <c r="A3158" s="6" t="str">
        <f t="shared" si="46"/>
        <v>A</v>
      </c>
      <c r="B3158" s="6"/>
      <c r="C3158" s="7"/>
      <c r="D3158" s="6"/>
    </row>
    <row r="3159" spans="1:4" ht="18" x14ac:dyDescent="0.2">
      <c r="A3159" s="6" t="str">
        <f t="shared" ref="A3159:A3222" si="47">IF(C3159="","A"&amp;B3159,"A"&amp;B3159&amp;C3159)</f>
        <v>A</v>
      </c>
      <c r="B3159" s="6"/>
      <c r="C3159" s="7"/>
      <c r="D3159" s="6"/>
    </row>
    <row r="3160" spans="1:4" ht="18" x14ac:dyDescent="0.2">
      <c r="A3160" s="6" t="str">
        <f t="shared" si="47"/>
        <v>A</v>
      </c>
      <c r="B3160" s="6"/>
      <c r="C3160" s="7"/>
      <c r="D3160" s="6"/>
    </row>
    <row r="3161" spans="1:4" ht="18" x14ac:dyDescent="0.2">
      <c r="A3161" s="6" t="str">
        <f t="shared" si="47"/>
        <v>A</v>
      </c>
      <c r="B3161" s="6"/>
      <c r="C3161" s="7"/>
      <c r="D3161" s="6"/>
    </row>
    <row r="3162" spans="1:4" ht="18" x14ac:dyDescent="0.2">
      <c r="A3162" s="6" t="str">
        <f t="shared" si="47"/>
        <v>A</v>
      </c>
      <c r="B3162" s="6"/>
      <c r="C3162" s="7"/>
      <c r="D3162" s="6"/>
    </row>
    <row r="3163" spans="1:4" ht="18" x14ac:dyDescent="0.2">
      <c r="A3163" s="6" t="str">
        <f t="shared" si="47"/>
        <v>A</v>
      </c>
      <c r="B3163" s="6"/>
      <c r="C3163" s="7"/>
      <c r="D3163" s="6"/>
    </row>
    <row r="3164" spans="1:4" ht="18" x14ac:dyDescent="0.2">
      <c r="A3164" s="6" t="str">
        <f t="shared" si="47"/>
        <v>A</v>
      </c>
      <c r="B3164" s="6"/>
      <c r="C3164" s="7"/>
      <c r="D3164" s="6"/>
    </row>
    <row r="3165" spans="1:4" ht="18" x14ac:dyDescent="0.2">
      <c r="A3165" s="6" t="str">
        <f t="shared" si="47"/>
        <v>A</v>
      </c>
      <c r="B3165" s="6"/>
      <c r="C3165" s="7"/>
      <c r="D3165" s="6"/>
    </row>
    <row r="3166" spans="1:4" ht="18" x14ac:dyDescent="0.2">
      <c r="A3166" s="6" t="str">
        <f t="shared" si="47"/>
        <v>A</v>
      </c>
      <c r="B3166" s="6"/>
      <c r="C3166" s="7"/>
      <c r="D3166" s="6"/>
    </row>
    <row r="3167" spans="1:4" ht="18" x14ac:dyDescent="0.2">
      <c r="A3167" s="6" t="str">
        <f t="shared" si="47"/>
        <v>A</v>
      </c>
      <c r="B3167" s="6"/>
      <c r="C3167" s="7"/>
      <c r="D3167" s="6"/>
    </row>
    <row r="3168" spans="1:4" ht="18" x14ac:dyDescent="0.2">
      <c r="A3168" s="6" t="str">
        <f t="shared" si="47"/>
        <v>A</v>
      </c>
      <c r="B3168" s="6"/>
      <c r="C3168" s="7"/>
      <c r="D3168" s="6"/>
    </row>
    <row r="3169" spans="1:4" ht="18" x14ac:dyDescent="0.2">
      <c r="A3169" s="6" t="str">
        <f t="shared" si="47"/>
        <v>A</v>
      </c>
      <c r="B3169" s="6"/>
      <c r="C3169" s="7"/>
      <c r="D3169" s="6"/>
    </row>
    <row r="3170" spans="1:4" ht="18" x14ac:dyDescent="0.2">
      <c r="A3170" s="6" t="str">
        <f t="shared" si="47"/>
        <v>A</v>
      </c>
      <c r="B3170" s="6"/>
      <c r="C3170" s="7"/>
      <c r="D3170" s="6"/>
    </row>
    <row r="3171" spans="1:4" ht="18" x14ac:dyDescent="0.2">
      <c r="A3171" s="6" t="str">
        <f t="shared" si="47"/>
        <v>A</v>
      </c>
      <c r="B3171" s="6"/>
      <c r="C3171" s="7"/>
      <c r="D3171" s="6"/>
    </row>
    <row r="3172" spans="1:4" ht="18" x14ac:dyDescent="0.2">
      <c r="A3172" s="6" t="str">
        <f t="shared" si="47"/>
        <v>A</v>
      </c>
      <c r="B3172" s="6"/>
      <c r="C3172" s="7"/>
      <c r="D3172" s="6"/>
    </row>
    <row r="3173" spans="1:4" ht="18" x14ac:dyDescent="0.2">
      <c r="A3173" s="6" t="str">
        <f t="shared" si="47"/>
        <v>A</v>
      </c>
      <c r="B3173" s="6"/>
      <c r="C3173" s="7"/>
      <c r="D3173" s="6"/>
    </row>
    <row r="3174" spans="1:4" ht="18" x14ac:dyDescent="0.2">
      <c r="A3174" s="6" t="str">
        <f t="shared" si="47"/>
        <v>A</v>
      </c>
      <c r="B3174" s="6"/>
      <c r="C3174" s="7"/>
      <c r="D3174" s="6"/>
    </row>
    <row r="3175" spans="1:4" ht="18" x14ac:dyDescent="0.2">
      <c r="A3175" s="6" t="str">
        <f t="shared" si="47"/>
        <v>A</v>
      </c>
      <c r="B3175" s="6"/>
      <c r="C3175" s="7"/>
      <c r="D3175" s="6"/>
    </row>
    <row r="3176" spans="1:4" ht="18" x14ac:dyDescent="0.2">
      <c r="A3176" s="6" t="str">
        <f t="shared" si="47"/>
        <v>A</v>
      </c>
      <c r="B3176" s="6"/>
      <c r="C3176" s="7"/>
      <c r="D3176" s="6"/>
    </row>
    <row r="3177" spans="1:4" ht="18" x14ac:dyDescent="0.2">
      <c r="A3177" s="6" t="str">
        <f t="shared" si="47"/>
        <v>A</v>
      </c>
      <c r="B3177" s="6"/>
      <c r="C3177" s="7"/>
      <c r="D3177" s="6"/>
    </row>
    <row r="3178" spans="1:4" ht="18" x14ac:dyDescent="0.2">
      <c r="A3178" s="6" t="str">
        <f t="shared" si="47"/>
        <v>A</v>
      </c>
      <c r="B3178" s="6"/>
      <c r="C3178" s="7"/>
      <c r="D3178" s="6"/>
    </row>
    <row r="3179" spans="1:4" ht="18" x14ac:dyDescent="0.2">
      <c r="A3179" s="6" t="str">
        <f t="shared" si="47"/>
        <v>A</v>
      </c>
      <c r="B3179" s="6"/>
      <c r="C3179" s="7"/>
      <c r="D3179" s="6"/>
    </row>
    <row r="3180" spans="1:4" ht="18" x14ac:dyDescent="0.2">
      <c r="A3180" s="6" t="str">
        <f t="shared" si="47"/>
        <v>A</v>
      </c>
      <c r="B3180" s="6"/>
      <c r="C3180" s="7"/>
      <c r="D3180" s="6"/>
    </row>
    <row r="3181" spans="1:4" ht="18" x14ac:dyDescent="0.2">
      <c r="A3181" s="6" t="str">
        <f t="shared" si="47"/>
        <v>A</v>
      </c>
      <c r="B3181" s="6"/>
      <c r="C3181" s="7"/>
      <c r="D3181" s="6"/>
    </row>
    <row r="3182" spans="1:4" ht="18" x14ac:dyDescent="0.2">
      <c r="A3182" s="6" t="str">
        <f t="shared" si="47"/>
        <v>A</v>
      </c>
      <c r="B3182" s="6"/>
      <c r="C3182" s="7"/>
      <c r="D3182" s="6"/>
    </row>
    <row r="3183" spans="1:4" ht="18" x14ac:dyDescent="0.2">
      <c r="A3183" s="6" t="str">
        <f t="shared" si="47"/>
        <v>A</v>
      </c>
      <c r="B3183" s="6"/>
      <c r="C3183" s="7"/>
      <c r="D3183" s="6"/>
    </row>
    <row r="3184" spans="1:4" ht="18" x14ac:dyDescent="0.2">
      <c r="A3184" s="6" t="str">
        <f t="shared" si="47"/>
        <v>A</v>
      </c>
      <c r="B3184" s="6"/>
      <c r="C3184" s="7"/>
      <c r="D3184" s="6"/>
    </row>
    <row r="3185" spans="1:4" ht="18" x14ac:dyDescent="0.2">
      <c r="A3185" s="6" t="str">
        <f t="shared" si="47"/>
        <v>A</v>
      </c>
      <c r="B3185" s="6"/>
      <c r="C3185" s="7"/>
      <c r="D3185" s="6"/>
    </row>
    <row r="3186" spans="1:4" ht="18" x14ac:dyDescent="0.2">
      <c r="A3186" s="6" t="str">
        <f t="shared" si="47"/>
        <v>A</v>
      </c>
      <c r="B3186" s="6"/>
      <c r="C3186" s="7"/>
      <c r="D3186" s="6"/>
    </row>
    <row r="3187" spans="1:4" ht="18" x14ac:dyDescent="0.2">
      <c r="A3187" s="6" t="str">
        <f t="shared" si="47"/>
        <v>A</v>
      </c>
      <c r="B3187" s="6"/>
      <c r="C3187" s="7"/>
      <c r="D3187" s="6"/>
    </row>
    <row r="3188" spans="1:4" ht="18" x14ac:dyDescent="0.2">
      <c r="A3188" s="6" t="str">
        <f t="shared" si="47"/>
        <v>A</v>
      </c>
      <c r="B3188" s="6"/>
      <c r="C3188" s="7"/>
      <c r="D3188" s="6"/>
    </row>
    <row r="3189" spans="1:4" ht="18" x14ac:dyDescent="0.2">
      <c r="A3189" s="6" t="str">
        <f t="shared" si="47"/>
        <v>A</v>
      </c>
      <c r="B3189" s="6"/>
      <c r="C3189" s="7"/>
      <c r="D3189" s="6"/>
    </row>
    <row r="3190" spans="1:4" ht="18" x14ac:dyDescent="0.2">
      <c r="A3190" s="6" t="str">
        <f t="shared" si="47"/>
        <v>A</v>
      </c>
      <c r="B3190" s="6"/>
      <c r="C3190" s="7"/>
      <c r="D3190" s="6"/>
    </row>
    <row r="3191" spans="1:4" ht="18" x14ac:dyDescent="0.2">
      <c r="A3191" s="6" t="str">
        <f t="shared" si="47"/>
        <v>A</v>
      </c>
      <c r="B3191" s="6"/>
      <c r="C3191" s="7"/>
      <c r="D3191" s="6"/>
    </row>
    <row r="3192" spans="1:4" ht="18" x14ac:dyDescent="0.2">
      <c r="A3192" s="6" t="str">
        <f t="shared" si="47"/>
        <v>A</v>
      </c>
      <c r="B3192" s="6"/>
      <c r="C3192" s="7"/>
      <c r="D3192" s="6"/>
    </row>
    <row r="3193" spans="1:4" ht="18" x14ac:dyDescent="0.2">
      <c r="A3193" s="6" t="str">
        <f t="shared" si="47"/>
        <v>A</v>
      </c>
      <c r="B3193" s="6"/>
      <c r="C3193" s="7"/>
      <c r="D3193" s="6"/>
    </row>
    <row r="3194" spans="1:4" ht="18" x14ac:dyDescent="0.2">
      <c r="A3194" s="6" t="str">
        <f t="shared" si="47"/>
        <v>A</v>
      </c>
      <c r="B3194" s="6"/>
      <c r="C3194" s="7"/>
      <c r="D3194" s="6"/>
    </row>
    <row r="3195" spans="1:4" ht="18" x14ac:dyDescent="0.2">
      <c r="A3195" s="6" t="str">
        <f t="shared" si="47"/>
        <v>A</v>
      </c>
      <c r="B3195" s="6"/>
      <c r="C3195" s="7"/>
      <c r="D3195" s="6"/>
    </row>
    <row r="3196" spans="1:4" ht="18" x14ac:dyDescent="0.2">
      <c r="A3196" s="6" t="str">
        <f t="shared" si="47"/>
        <v>A</v>
      </c>
      <c r="B3196" s="6"/>
      <c r="C3196" s="7"/>
      <c r="D3196" s="6"/>
    </row>
    <row r="3197" spans="1:4" ht="18" x14ac:dyDescent="0.2">
      <c r="A3197" s="6" t="str">
        <f t="shared" si="47"/>
        <v>A</v>
      </c>
      <c r="B3197" s="6"/>
      <c r="C3197" s="7"/>
      <c r="D3197" s="6"/>
    </row>
    <row r="3198" spans="1:4" ht="18" x14ac:dyDescent="0.2">
      <c r="A3198" s="6" t="str">
        <f t="shared" si="47"/>
        <v>A</v>
      </c>
      <c r="B3198" s="6"/>
      <c r="C3198" s="7"/>
      <c r="D3198" s="6"/>
    </row>
    <row r="3199" spans="1:4" ht="18" x14ac:dyDescent="0.2">
      <c r="A3199" s="6" t="str">
        <f t="shared" si="47"/>
        <v>A</v>
      </c>
      <c r="B3199" s="6"/>
      <c r="C3199" s="7"/>
      <c r="D3199" s="6"/>
    </row>
    <row r="3200" spans="1:4" ht="18" x14ac:dyDescent="0.2">
      <c r="A3200" s="6" t="str">
        <f t="shared" si="47"/>
        <v>A</v>
      </c>
      <c r="B3200" s="6"/>
      <c r="C3200" s="7"/>
      <c r="D3200" s="6"/>
    </row>
    <row r="3201" spans="1:4" ht="18" x14ac:dyDescent="0.2">
      <c r="A3201" s="6" t="str">
        <f t="shared" si="47"/>
        <v>A</v>
      </c>
      <c r="B3201" s="6"/>
      <c r="C3201" s="7"/>
      <c r="D3201" s="6"/>
    </row>
    <row r="3202" spans="1:4" ht="18" x14ac:dyDescent="0.2">
      <c r="A3202" s="6" t="str">
        <f t="shared" si="47"/>
        <v>A</v>
      </c>
      <c r="B3202" s="6"/>
      <c r="C3202" s="7"/>
      <c r="D3202" s="6"/>
    </row>
    <row r="3203" spans="1:4" ht="18" x14ac:dyDescent="0.2">
      <c r="A3203" s="6" t="str">
        <f t="shared" si="47"/>
        <v>A</v>
      </c>
      <c r="B3203" s="6"/>
      <c r="C3203" s="7"/>
      <c r="D3203" s="6"/>
    </row>
    <row r="3204" spans="1:4" ht="18" x14ac:dyDescent="0.2">
      <c r="A3204" s="6" t="str">
        <f t="shared" si="47"/>
        <v>A</v>
      </c>
      <c r="B3204" s="6"/>
      <c r="C3204" s="7"/>
      <c r="D3204" s="6"/>
    </row>
    <row r="3205" spans="1:4" ht="18" x14ac:dyDescent="0.2">
      <c r="A3205" s="6" t="str">
        <f t="shared" si="47"/>
        <v>A</v>
      </c>
      <c r="B3205" s="6"/>
      <c r="C3205" s="7"/>
      <c r="D3205" s="6"/>
    </row>
    <row r="3206" spans="1:4" ht="18" x14ac:dyDescent="0.2">
      <c r="A3206" s="6" t="str">
        <f t="shared" si="47"/>
        <v>A</v>
      </c>
      <c r="B3206" s="6"/>
      <c r="C3206" s="7"/>
      <c r="D3206" s="6"/>
    </row>
    <row r="3207" spans="1:4" ht="18" x14ac:dyDescent="0.2">
      <c r="A3207" s="6" t="str">
        <f t="shared" si="47"/>
        <v>A</v>
      </c>
      <c r="B3207" s="6"/>
      <c r="C3207" s="7"/>
      <c r="D3207" s="6"/>
    </row>
    <row r="3208" spans="1:4" ht="18" x14ac:dyDescent="0.2">
      <c r="A3208" s="6" t="str">
        <f t="shared" si="47"/>
        <v>A</v>
      </c>
      <c r="B3208" s="6"/>
      <c r="C3208" s="7"/>
      <c r="D3208" s="6"/>
    </row>
    <row r="3209" spans="1:4" ht="18" x14ac:dyDescent="0.2">
      <c r="A3209" s="6" t="str">
        <f t="shared" si="47"/>
        <v>A</v>
      </c>
      <c r="B3209" s="6"/>
      <c r="C3209" s="7"/>
      <c r="D3209" s="6"/>
    </row>
    <row r="3210" spans="1:4" ht="18" x14ac:dyDescent="0.2">
      <c r="A3210" s="6" t="str">
        <f t="shared" si="47"/>
        <v>A</v>
      </c>
      <c r="B3210" s="6"/>
      <c r="C3210" s="7"/>
      <c r="D3210" s="6"/>
    </row>
    <row r="3211" spans="1:4" ht="18" x14ac:dyDescent="0.2">
      <c r="A3211" s="6" t="str">
        <f t="shared" si="47"/>
        <v>A</v>
      </c>
      <c r="B3211" s="6"/>
      <c r="C3211" s="7"/>
      <c r="D3211" s="6"/>
    </row>
    <row r="3212" spans="1:4" ht="18" x14ac:dyDescent="0.2">
      <c r="A3212" s="6" t="str">
        <f t="shared" si="47"/>
        <v>A</v>
      </c>
      <c r="B3212" s="6"/>
      <c r="C3212" s="7"/>
      <c r="D3212" s="6"/>
    </row>
    <row r="3213" spans="1:4" ht="18" x14ac:dyDescent="0.2">
      <c r="A3213" s="6" t="str">
        <f t="shared" si="47"/>
        <v>A</v>
      </c>
      <c r="B3213" s="6"/>
      <c r="C3213" s="7"/>
      <c r="D3213" s="6"/>
    </row>
    <row r="3214" spans="1:4" ht="18" x14ac:dyDescent="0.2">
      <c r="A3214" s="6" t="str">
        <f t="shared" si="47"/>
        <v>A</v>
      </c>
      <c r="B3214" s="6"/>
      <c r="C3214" s="7"/>
      <c r="D3214" s="6"/>
    </row>
    <row r="3215" spans="1:4" ht="18" x14ac:dyDescent="0.2">
      <c r="A3215" s="6" t="str">
        <f t="shared" si="47"/>
        <v>A</v>
      </c>
      <c r="B3215" s="6"/>
      <c r="C3215" s="7"/>
      <c r="D3215" s="6"/>
    </row>
    <row r="3216" spans="1:4" ht="18" x14ac:dyDescent="0.2">
      <c r="A3216" s="6" t="str">
        <f t="shared" si="47"/>
        <v>A</v>
      </c>
      <c r="B3216" s="6"/>
      <c r="C3216" s="7"/>
      <c r="D3216" s="6"/>
    </row>
    <row r="3217" spans="1:4" ht="18" x14ac:dyDescent="0.2">
      <c r="A3217" s="6" t="str">
        <f t="shared" si="47"/>
        <v>A</v>
      </c>
      <c r="B3217" s="6"/>
      <c r="C3217" s="7"/>
      <c r="D3217" s="6"/>
    </row>
    <row r="3218" spans="1:4" ht="18" x14ac:dyDescent="0.2">
      <c r="A3218" s="6" t="str">
        <f t="shared" si="47"/>
        <v>A</v>
      </c>
      <c r="B3218" s="6"/>
      <c r="C3218" s="7"/>
      <c r="D3218" s="6"/>
    </row>
    <row r="3219" spans="1:4" ht="18" x14ac:dyDescent="0.2">
      <c r="A3219" s="6" t="str">
        <f t="shared" si="47"/>
        <v>A</v>
      </c>
      <c r="B3219" s="6"/>
      <c r="C3219" s="7"/>
      <c r="D3219" s="6"/>
    </row>
    <row r="3220" spans="1:4" ht="18" x14ac:dyDescent="0.2">
      <c r="A3220" s="6" t="str">
        <f t="shared" si="47"/>
        <v>A</v>
      </c>
      <c r="B3220" s="6"/>
      <c r="C3220" s="7"/>
      <c r="D3220" s="6"/>
    </row>
    <row r="3221" spans="1:4" ht="18" x14ac:dyDescent="0.2">
      <c r="A3221" s="6" t="str">
        <f t="shared" si="47"/>
        <v>A</v>
      </c>
      <c r="B3221" s="6"/>
      <c r="C3221" s="7"/>
      <c r="D3221" s="6"/>
    </row>
    <row r="3222" spans="1:4" ht="18" x14ac:dyDescent="0.2">
      <c r="A3222" s="6" t="str">
        <f t="shared" si="47"/>
        <v>A</v>
      </c>
      <c r="B3222" s="6"/>
      <c r="C3222" s="7"/>
      <c r="D3222" s="6"/>
    </row>
    <row r="3223" spans="1:4" ht="18" x14ac:dyDescent="0.2">
      <c r="A3223" s="6" t="str">
        <f t="shared" ref="A3223:A3286" si="48">IF(C3223="","A"&amp;B3223,"A"&amp;B3223&amp;C3223)</f>
        <v>A</v>
      </c>
      <c r="B3223" s="6"/>
      <c r="C3223" s="7"/>
      <c r="D3223" s="6"/>
    </row>
    <row r="3224" spans="1:4" ht="18" x14ac:dyDescent="0.2">
      <c r="A3224" s="6" t="str">
        <f t="shared" si="48"/>
        <v>A</v>
      </c>
      <c r="B3224" s="6"/>
      <c r="C3224" s="7"/>
      <c r="D3224" s="6"/>
    </row>
    <row r="3225" spans="1:4" ht="18" x14ac:dyDescent="0.2">
      <c r="A3225" s="6" t="str">
        <f t="shared" si="48"/>
        <v>A</v>
      </c>
      <c r="B3225" s="6"/>
      <c r="C3225" s="7"/>
      <c r="D3225" s="6"/>
    </row>
    <row r="3226" spans="1:4" ht="18" x14ac:dyDescent="0.2">
      <c r="A3226" s="6" t="str">
        <f t="shared" si="48"/>
        <v>A</v>
      </c>
      <c r="B3226" s="6"/>
      <c r="C3226" s="7"/>
      <c r="D3226" s="6"/>
    </row>
    <row r="3227" spans="1:4" ht="18" x14ac:dyDescent="0.2">
      <c r="A3227" s="6" t="str">
        <f t="shared" si="48"/>
        <v>A</v>
      </c>
      <c r="B3227" s="6"/>
      <c r="C3227" s="7"/>
      <c r="D3227" s="6"/>
    </row>
    <row r="3228" spans="1:4" ht="18" x14ac:dyDescent="0.2">
      <c r="A3228" s="6" t="str">
        <f t="shared" si="48"/>
        <v>A</v>
      </c>
      <c r="B3228" s="6"/>
      <c r="C3228" s="7"/>
      <c r="D3228" s="6"/>
    </row>
    <row r="3229" spans="1:4" ht="18" x14ac:dyDescent="0.2">
      <c r="A3229" s="6" t="str">
        <f t="shared" si="48"/>
        <v>A</v>
      </c>
      <c r="B3229" s="6"/>
      <c r="C3229" s="7"/>
      <c r="D3229" s="6"/>
    </row>
    <row r="3230" spans="1:4" ht="18" x14ac:dyDescent="0.2">
      <c r="A3230" s="6" t="str">
        <f t="shared" si="48"/>
        <v>A</v>
      </c>
      <c r="B3230" s="6"/>
      <c r="C3230" s="7"/>
      <c r="D3230" s="6"/>
    </row>
    <row r="3231" spans="1:4" ht="18" x14ac:dyDescent="0.2">
      <c r="A3231" s="6" t="str">
        <f t="shared" si="48"/>
        <v>A</v>
      </c>
      <c r="B3231" s="6"/>
      <c r="C3231" s="7"/>
      <c r="D3231" s="6"/>
    </row>
    <row r="3232" spans="1:4" ht="18" x14ac:dyDescent="0.2">
      <c r="A3232" s="6" t="str">
        <f t="shared" si="48"/>
        <v>A</v>
      </c>
      <c r="B3232" s="6"/>
      <c r="C3232" s="7"/>
      <c r="D3232" s="6"/>
    </row>
    <row r="3233" spans="1:4" ht="18" x14ac:dyDescent="0.2">
      <c r="A3233" s="6" t="str">
        <f t="shared" si="48"/>
        <v>A</v>
      </c>
      <c r="B3233" s="6"/>
      <c r="C3233" s="7"/>
      <c r="D3233" s="6"/>
    </row>
    <row r="3234" spans="1:4" ht="18" x14ac:dyDescent="0.2">
      <c r="A3234" s="6" t="str">
        <f t="shared" si="48"/>
        <v>A</v>
      </c>
      <c r="B3234" s="6"/>
      <c r="C3234" s="7"/>
      <c r="D3234" s="6"/>
    </row>
    <row r="3235" spans="1:4" ht="18" x14ac:dyDescent="0.2">
      <c r="A3235" s="6" t="str">
        <f t="shared" si="48"/>
        <v>A</v>
      </c>
      <c r="B3235" s="6"/>
      <c r="C3235" s="7"/>
      <c r="D3235" s="6"/>
    </row>
    <row r="3236" spans="1:4" ht="18" x14ac:dyDescent="0.2">
      <c r="A3236" s="6" t="str">
        <f t="shared" si="48"/>
        <v>A</v>
      </c>
      <c r="B3236" s="6"/>
      <c r="C3236" s="7"/>
      <c r="D3236" s="6"/>
    </row>
    <row r="3237" spans="1:4" ht="18" x14ac:dyDescent="0.2">
      <c r="A3237" s="6" t="str">
        <f t="shared" si="48"/>
        <v>A</v>
      </c>
      <c r="B3237" s="6"/>
      <c r="C3237" s="7"/>
      <c r="D3237" s="6"/>
    </row>
    <row r="3238" spans="1:4" ht="18" x14ac:dyDescent="0.2">
      <c r="A3238" s="6" t="str">
        <f t="shared" si="48"/>
        <v>A</v>
      </c>
      <c r="B3238" s="6"/>
      <c r="C3238" s="7"/>
      <c r="D3238" s="6"/>
    </row>
    <row r="3239" spans="1:4" ht="18" x14ac:dyDescent="0.2">
      <c r="A3239" s="6" t="str">
        <f t="shared" si="48"/>
        <v>A</v>
      </c>
      <c r="B3239" s="6"/>
      <c r="C3239" s="7"/>
      <c r="D3239" s="6"/>
    </row>
    <row r="3240" spans="1:4" ht="18" x14ac:dyDescent="0.2">
      <c r="A3240" s="6" t="str">
        <f t="shared" si="48"/>
        <v>A</v>
      </c>
      <c r="B3240" s="6"/>
      <c r="C3240" s="7"/>
      <c r="D3240" s="6"/>
    </row>
    <row r="3241" spans="1:4" ht="18" x14ac:dyDescent="0.2">
      <c r="A3241" s="6" t="str">
        <f t="shared" si="48"/>
        <v>A</v>
      </c>
      <c r="B3241" s="6"/>
      <c r="C3241" s="7"/>
      <c r="D3241" s="6"/>
    </row>
    <row r="3242" spans="1:4" ht="18" x14ac:dyDescent="0.2">
      <c r="A3242" s="6" t="str">
        <f t="shared" si="48"/>
        <v>A</v>
      </c>
      <c r="B3242" s="6"/>
      <c r="C3242" s="7"/>
      <c r="D3242" s="6"/>
    </row>
    <row r="3243" spans="1:4" ht="18" x14ac:dyDescent="0.2">
      <c r="A3243" s="6" t="str">
        <f t="shared" si="48"/>
        <v>A</v>
      </c>
      <c r="B3243" s="6"/>
      <c r="C3243" s="7"/>
      <c r="D3243" s="6"/>
    </row>
    <row r="3244" spans="1:4" ht="18" x14ac:dyDescent="0.2">
      <c r="A3244" s="6" t="str">
        <f t="shared" si="48"/>
        <v>A</v>
      </c>
      <c r="B3244" s="6"/>
      <c r="C3244" s="7"/>
      <c r="D3244" s="6"/>
    </row>
    <row r="3245" spans="1:4" ht="18" x14ac:dyDescent="0.2">
      <c r="A3245" s="6" t="str">
        <f t="shared" si="48"/>
        <v>A</v>
      </c>
      <c r="B3245" s="6"/>
      <c r="C3245" s="7"/>
      <c r="D3245" s="6"/>
    </row>
    <row r="3246" spans="1:4" ht="18" x14ac:dyDescent="0.2">
      <c r="A3246" s="6" t="str">
        <f t="shared" si="48"/>
        <v>A</v>
      </c>
      <c r="B3246" s="6"/>
      <c r="C3246" s="7"/>
      <c r="D3246" s="6"/>
    </row>
    <row r="3247" spans="1:4" ht="18" x14ac:dyDescent="0.2">
      <c r="A3247" s="6" t="str">
        <f t="shared" si="48"/>
        <v>A</v>
      </c>
      <c r="B3247" s="6"/>
      <c r="C3247" s="7"/>
      <c r="D3247" s="6"/>
    </row>
    <row r="3248" spans="1:4" ht="18" x14ac:dyDescent="0.2">
      <c r="A3248" s="6" t="str">
        <f t="shared" si="48"/>
        <v>A</v>
      </c>
      <c r="B3248" s="6"/>
      <c r="C3248" s="7"/>
      <c r="D3248" s="6"/>
    </row>
    <row r="3249" spans="1:4" ht="18" x14ac:dyDescent="0.2">
      <c r="A3249" s="6" t="str">
        <f t="shared" si="48"/>
        <v>A</v>
      </c>
      <c r="B3249" s="6"/>
      <c r="C3249" s="7"/>
      <c r="D3249" s="6"/>
    </row>
    <row r="3250" spans="1:4" ht="18" x14ac:dyDescent="0.2">
      <c r="A3250" s="6" t="str">
        <f t="shared" si="48"/>
        <v>A</v>
      </c>
      <c r="B3250" s="6"/>
      <c r="C3250" s="7"/>
      <c r="D3250" s="6"/>
    </row>
    <row r="3251" spans="1:4" ht="18" x14ac:dyDescent="0.2">
      <c r="A3251" s="6" t="str">
        <f t="shared" si="48"/>
        <v>A</v>
      </c>
      <c r="B3251" s="6"/>
      <c r="C3251" s="7"/>
      <c r="D3251" s="6"/>
    </row>
    <row r="3252" spans="1:4" ht="18" x14ac:dyDescent="0.2">
      <c r="A3252" s="6" t="str">
        <f t="shared" si="48"/>
        <v>A</v>
      </c>
      <c r="B3252" s="6"/>
      <c r="C3252" s="7"/>
      <c r="D3252" s="6"/>
    </row>
    <row r="3253" spans="1:4" ht="18" x14ac:dyDescent="0.2">
      <c r="A3253" s="6" t="str">
        <f t="shared" si="48"/>
        <v>A</v>
      </c>
      <c r="B3253" s="6"/>
      <c r="C3253" s="7"/>
      <c r="D3253" s="6"/>
    </row>
    <row r="3254" spans="1:4" ht="18" x14ac:dyDescent="0.2">
      <c r="A3254" s="6" t="str">
        <f t="shared" si="48"/>
        <v>A</v>
      </c>
      <c r="B3254" s="6"/>
      <c r="C3254" s="7"/>
      <c r="D3254" s="6"/>
    </row>
    <row r="3255" spans="1:4" ht="18" x14ac:dyDescent="0.2">
      <c r="A3255" s="6" t="str">
        <f t="shared" si="48"/>
        <v>A</v>
      </c>
      <c r="B3255" s="6"/>
      <c r="C3255" s="7"/>
      <c r="D3255" s="6"/>
    </row>
    <row r="3256" spans="1:4" ht="18" x14ac:dyDescent="0.2">
      <c r="A3256" s="6" t="str">
        <f t="shared" si="48"/>
        <v>A</v>
      </c>
      <c r="B3256" s="6"/>
      <c r="C3256" s="7"/>
      <c r="D3256" s="6"/>
    </row>
    <row r="3257" spans="1:4" ht="18" x14ac:dyDescent="0.2">
      <c r="A3257" s="6" t="str">
        <f t="shared" si="48"/>
        <v>A</v>
      </c>
      <c r="B3257" s="6"/>
      <c r="C3257" s="7"/>
      <c r="D3257" s="6"/>
    </row>
    <row r="3258" spans="1:4" ht="18" x14ac:dyDescent="0.2">
      <c r="A3258" s="6" t="str">
        <f t="shared" si="48"/>
        <v>A</v>
      </c>
      <c r="B3258" s="6"/>
      <c r="C3258" s="7"/>
      <c r="D3258" s="6"/>
    </row>
    <row r="3259" spans="1:4" ht="18" x14ac:dyDescent="0.2">
      <c r="A3259" s="6" t="str">
        <f t="shared" si="48"/>
        <v>A</v>
      </c>
      <c r="B3259" s="6"/>
      <c r="C3259" s="7"/>
      <c r="D3259" s="6"/>
    </row>
    <row r="3260" spans="1:4" ht="18" x14ac:dyDescent="0.2">
      <c r="A3260" s="6" t="str">
        <f t="shared" si="48"/>
        <v>A</v>
      </c>
      <c r="B3260" s="6"/>
      <c r="C3260" s="7"/>
      <c r="D3260" s="6"/>
    </row>
    <row r="3261" spans="1:4" ht="18" x14ac:dyDescent="0.2">
      <c r="A3261" s="6" t="str">
        <f t="shared" si="48"/>
        <v>A</v>
      </c>
      <c r="B3261" s="6"/>
      <c r="C3261" s="7"/>
      <c r="D3261" s="6"/>
    </row>
    <row r="3262" spans="1:4" ht="18" x14ac:dyDescent="0.2">
      <c r="A3262" s="6" t="str">
        <f t="shared" si="48"/>
        <v>A</v>
      </c>
      <c r="B3262" s="6"/>
      <c r="C3262" s="7"/>
      <c r="D3262" s="6"/>
    </row>
    <row r="3263" spans="1:4" ht="18" x14ac:dyDescent="0.2">
      <c r="A3263" s="6" t="str">
        <f t="shared" si="48"/>
        <v>A</v>
      </c>
      <c r="B3263" s="6"/>
      <c r="C3263" s="7"/>
      <c r="D3263" s="6"/>
    </row>
    <row r="3264" spans="1:4" ht="18" x14ac:dyDescent="0.2">
      <c r="A3264" s="6" t="str">
        <f t="shared" si="48"/>
        <v>A</v>
      </c>
      <c r="B3264" s="6"/>
      <c r="C3264" s="7"/>
      <c r="D3264" s="6"/>
    </row>
    <row r="3265" spans="1:4" ht="18" x14ac:dyDescent="0.2">
      <c r="A3265" s="6" t="str">
        <f t="shared" si="48"/>
        <v>A</v>
      </c>
      <c r="B3265" s="6"/>
      <c r="C3265" s="7"/>
      <c r="D3265" s="6"/>
    </row>
    <row r="3266" spans="1:4" ht="18" x14ac:dyDescent="0.2">
      <c r="A3266" s="6" t="str">
        <f t="shared" si="48"/>
        <v>A</v>
      </c>
      <c r="B3266" s="6"/>
      <c r="C3266" s="7"/>
      <c r="D3266" s="6"/>
    </row>
    <row r="3267" spans="1:4" ht="18" x14ac:dyDescent="0.2">
      <c r="A3267" s="6" t="str">
        <f t="shared" si="48"/>
        <v>A</v>
      </c>
      <c r="B3267" s="6"/>
      <c r="C3267" s="7"/>
      <c r="D3267" s="6"/>
    </row>
    <row r="3268" spans="1:4" ht="18" x14ac:dyDescent="0.2">
      <c r="A3268" s="6" t="str">
        <f t="shared" si="48"/>
        <v>A</v>
      </c>
      <c r="B3268" s="6"/>
      <c r="C3268" s="7"/>
      <c r="D3268" s="6"/>
    </row>
    <row r="3269" spans="1:4" ht="18" x14ac:dyDescent="0.2">
      <c r="A3269" s="6" t="str">
        <f t="shared" si="48"/>
        <v>A</v>
      </c>
      <c r="B3269" s="6"/>
      <c r="C3269" s="7"/>
      <c r="D3269" s="6"/>
    </row>
    <row r="3270" spans="1:4" ht="18" x14ac:dyDescent="0.2">
      <c r="A3270" s="6" t="str">
        <f t="shared" si="48"/>
        <v>A</v>
      </c>
      <c r="B3270" s="6"/>
      <c r="C3270" s="7"/>
      <c r="D3270" s="6"/>
    </row>
    <row r="3271" spans="1:4" ht="18" x14ac:dyDescent="0.2">
      <c r="A3271" s="6" t="str">
        <f t="shared" si="48"/>
        <v>A</v>
      </c>
      <c r="B3271" s="6"/>
      <c r="C3271" s="7"/>
      <c r="D3271" s="6"/>
    </row>
    <row r="3272" spans="1:4" ht="18" x14ac:dyDescent="0.2">
      <c r="A3272" s="6" t="str">
        <f t="shared" si="48"/>
        <v>A</v>
      </c>
      <c r="B3272" s="6"/>
      <c r="C3272" s="7"/>
      <c r="D3272" s="6"/>
    </row>
    <row r="3273" spans="1:4" ht="18" x14ac:dyDescent="0.2">
      <c r="A3273" s="6" t="str">
        <f t="shared" si="48"/>
        <v>A</v>
      </c>
      <c r="B3273" s="6"/>
      <c r="C3273" s="7"/>
      <c r="D3273" s="6"/>
    </row>
    <row r="3274" spans="1:4" ht="18" x14ac:dyDescent="0.2">
      <c r="A3274" s="6" t="str">
        <f t="shared" si="48"/>
        <v>A</v>
      </c>
      <c r="B3274" s="6"/>
      <c r="C3274" s="7"/>
      <c r="D3274" s="6"/>
    </row>
    <row r="3275" spans="1:4" ht="18" x14ac:dyDescent="0.2">
      <c r="A3275" s="6" t="str">
        <f t="shared" si="48"/>
        <v>A</v>
      </c>
      <c r="B3275" s="6"/>
      <c r="C3275" s="7"/>
      <c r="D3275" s="6"/>
    </row>
    <row r="3276" spans="1:4" ht="18" x14ac:dyDescent="0.2">
      <c r="A3276" s="6" t="str">
        <f t="shared" si="48"/>
        <v>A</v>
      </c>
      <c r="B3276" s="6"/>
      <c r="C3276" s="7"/>
      <c r="D3276" s="6"/>
    </row>
    <row r="3277" spans="1:4" ht="18" x14ac:dyDescent="0.2">
      <c r="A3277" s="6" t="str">
        <f t="shared" si="48"/>
        <v>A</v>
      </c>
      <c r="B3277" s="6"/>
      <c r="C3277" s="7"/>
      <c r="D3277" s="6"/>
    </row>
    <row r="3278" spans="1:4" ht="18" x14ac:dyDescent="0.2">
      <c r="A3278" s="6" t="str">
        <f t="shared" si="48"/>
        <v>A</v>
      </c>
      <c r="B3278" s="6"/>
      <c r="C3278" s="7"/>
      <c r="D3278" s="6"/>
    </row>
    <row r="3279" spans="1:4" ht="18" x14ac:dyDescent="0.2">
      <c r="A3279" s="6" t="str">
        <f t="shared" si="48"/>
        <v>A</v>
      </c>
      <c r="B3279" s="6"/>
      <c r="C3279" s="7"/>
      <c r="D3279" s="6"/>
    </row>
    <row r="3280" spans="1:4" ht="18" x14ac:dyDescent="0.2">
      <c r="A3280" s="6" t="str">
        <f t="shared" si="48"/>
        <v>A</v>
      </c>
      <c r="B3280" s="6"/>
      <c r="C3280" s="7"/>
      <c r="D3280" s="6"/>
    </row>
    <row r="3281" spans="1:4" ht="18" x14ac:dyDescent="0.2">
      <c r="A3281" s="6" t="str">
        <f t="shared" si="48"/>
        <v>A</v>
      </c>
      <c r="B3281" s="6"/>
      <c r="C3281" s="7"/>
      <c r="D3281" s="6"/>
    </row>
    <row r="3282" spans="1:4" ht="18" x14ac:dyDescent="0.2">
      <c r="A3282" s="6" t="str">
        <f t="shared" si="48"/>
        <v>A</v>
      </c>
      <c r="B3282" s="6"/>
      <c r="C3282" s="7"/>
      <c r="D3282" s="6"/>
    </row>
    <row r="3283" spans="1:4" ht="18" x14ac:dyDescent="0.2">
      <c r="A3283" s="6" t="str">
        <f t="shared" si="48"/>
        <v>A</v>
      </c>
      <c r="B3283" s="6"/>
      <c r="C3283" s="7"/>
      <c r="D3283" s="6"/>
    </row>
    <row r="3284" spans="1:4" ht="18" x14ac:dyDescent="0.2">
      <c r="A3284" s="6" t="str">
        <f t="shared" si="48"/>
        <v>A</v>
      </c>
      <c r="B3284" s="6"/>
      <c r="C3284" s="7"/>
      <c r="D3284" s="6"/>
    </row>
    <row r="3285" spans="1:4" ht="18" x14ac:dyDescent="0.2">
      <c r="A3285" s="6" t="str">
        <f t="shared" si="48"/>
        <v>A</v>
      </c>
      <c r="B3285" s="6"/>
      <c r="C3285" s="7"/>
      <c r="D3285" s="6"/>
    </row>
    <row r="3286" spans="1:4" ht="18" x14ac:dyDescent="0.2">
      <c r="A3286" s="6" t="str">
        <f t="shared" si="48"/>
        <v>A</v>
      </c>
      <c r="B3286" s="6"/>
      <c r="C3286" s="7"/>
      <c r="D3286" s="6"/>
    </row>
    <row r="3287" spans="1:4" ht="18" x14ac:dyDescent="0.2">
      <c r="A3287" s="6" t="str">
        <f t="shared" ref="A3287:A3322" si="49">IF(C3287="","A"&amp;B3287,"A"&amp;B3287&amp;C3287)</f>
        <v>A</v>
      </c>
      <c r="B3287" s="6"/>
      <c r="C3287" s="7"/>
      <c r="D3287" s="6"/>
    </row>
    <row r="3288" spans="1:4" ht="18" x14ac:dyDescent="0.2">
      <c r="A3288" s="6" t="str">
        <f t="shared" si="49"/>
        <v>A</v>
      </c>
      <c r="B3288" s="6"/>
      <c r="C3288" s="7"/>
      <c r="D3288" s="6"/>
    </row>
    <row r="3289" spans="1:4" ht="18" x14ac:dyDescent="0.2">
      <c r="A3289" s="6" t="str">
        <f t="shared" si="49"/>
        <v>A</v>
      </c>
      <c r="B3289" s="6"/>
      <c r="C3289" s="7"/>
      <c r="D3289" s="6"/>
    </row>
    <row r="3290" spans="1:4" ht="18" x14ac:dyDescent="0.2">
      <c r="A3290" s="6" t="str">
        <f t="shared" si="49"/>
        <v>A</v>
      </c>
      <c r="B3290" s="6"/>
      <c r="C3290" s="7"/>
      <c r="D3290" s="6"/>
    </row>
    <row r="3291" spans="1:4" ht="18" x14ac:dyDescent="0.2">
      <c r="A3291" s="6" t="str">
        <f t="shared" si="49"/>
        <v>A</v>
      </c>
      <c r="B3291" s="6"/>
      <c r="C3291" s="7"/>
      <c r="D3291" s="6"/>
    </row>
    <row r="3292" spans="1:4" ht="18" x14ac:dyDescent="0.2">
      <c r="A3292" s="6" t="str">
        <f t="shared" si="49"/>
        <v>A</v>
      </c>
      <c r="B3292" s="6"/>
      <c r="C3292" s="7"/>
      <c r="D3292" s="6"/>
    </row>
    <row r="3293" spans="1:4" ht="18" x14ac:dyDescent="0.2">
      <c r="A3293" s="6" t="str">
        <f t="shared" si="49"/>
        <v>A</v>
      </c>
      <c r="B3293" s="6"/>
      <c r="C3293" s="7"/>
      <c r="D3293" s="6"/>
    </row>
    <row r="3294" spans="1:4" ht="18" x14ac:dyDescent="0.2">
      <c r="A3294" s="6" t="str">
        <f t="shared" si="49"/>
        <v>A</v>
      </c>
      <c r="B3294" s="6"/>
      <c r="C3294" s="7"/>
      <c r="D3294" s="6"/>
    </row>
    <row r="3295" spans="1:4" ht="18" x14ac:dyDescent="0.2">
      <c r="A3295" s="6" t="str">
        <f t="shared" si="49"/>
        <v>A</v>
      </c>
      <c r="B3295" s="6"/>
      <c r="C3295" s="7"/>
      <c r="D3295" s="6"/>
    </row>
    <row r="3296" spans="1:4" ht="18" x14ac:dyDescent="0.2">
      <c r="A3296" s="6" t="str">
        <f t="shared" si="49"/>
        <v>A</v>
      </c>
      <c r="B3296" s="6"/>
      <c r="C3296" s="7"/>
      <c r="D3296" s="6"/>
    </row>
    <row r="3297" spans="1:4" ht="18" x14ac:dyDescent="0.2">
      <c r="A3297" s="6" t="str">
        <f t="shared" si="49"/>
        <v>A</v>
      </c>
      <c r="B3297" s="6"/>
      <c r="C3297" s="7"/>
      <c r="D3297" s="6"/>
    </row>
    <row r="3298" spans="1:4" ht="18" x14ac:dyDescent="0.2">
      <c r="A3298" s="6" t="str">
        <f t="shared" si="49"/>
        <v>A</v>
      </c>
      <c r="B3298" s="6"/>
      <c r="C3298" s="7"/>
      <c r="D3298" s="6"/>
    </row>
    <row r="3299" spans="1:4" ht="18" x14ac:dyDescent="0.2">
      <c r="A3299" s="6" t="str">
        <f t="shared" si="49"/>
        <v>A</v>
      </c>
      <c r="B3299" s="6"/>
      <c r="C3299" s="7"/>
      <c r="D3299" s="6"/>
    </row>
    <row r="3300" spans="1:4" ht="18" x14ac:dyDescent="0.2">
      <c r="A3300" s="6" t="str">
        <f t="shared" si="49"/>
        <v>A</v>
      </c>
      <c r="B3300" s="6"/>
      <c r="C3300" s="7"/>
      <c r="D3300" s="6"/>
    </row>
    <row r="3301" spans="1:4" ht="18" x14ac:dyDescent="0.2">
      <c r="A3301" s="6" t="str">
        <f t="shared" si="49"/>
        <v>A</v>
      </c>
      <c r="B3301" s="6"/>
      <c r="C3301" s="7"/>
      <c r="D3301" s="6"/>
    </row>
    <row r="3302" spans="1:4" ht="18" x14ac:dyDescent="0.2">
      <c r="A3302" s="6" t="str">
        <f t="shared" si="49"/>
        <v>A</v>
      </c>
      <c r="B3302" s="6"/>
      <c r="C3302" s="7"/>
      <c r="D3302" s="6"/>
    </row>
    <row r="3303" spans="1:4" ht="18" x14ac:dyDescent="0.2">
      <c r="A3303" s="6" t="str">
        <f t="shared" si="49"/>
        <v>A</v>
      </c>
      <c r="B3303" s="6"/>
      <c r="C3303" s="7"/>
      <c r="D3303" s="6"/>
    </row>
    <row r="3304" spans="1:4" ht="18" x14ac:dyDescent="0.2">
      <c r="A3304" s="6" t="str">
        <f t="shared" si="49"/>
        <v>A</v>
      </c>
      <c r="B3304" s="6"/>
      <c r="C3304" s="7"/>
      <c r="D3304" s="6"/>
    </row>
    <row r="3305" spans="1:4" ht="18" x14ac:dyDescent="0.2">
      <c r="A3305" s="6" t="str">
        <f t="shared" si="49"/>
        <v>A</v>
      </c>
      <c r="B3305" s="6"/>
      <c r="C3305" s="7"/>
      <c r="D3305" s="6"/>
    </row>
    <row r="3306" spans="1:4" ht="18" x14ac:dyDescent="0.2">
      <c r="A3306" s="6" t="str">
        <f t="shared" si="49"/>
        <v>A</v>
      </c>
      <c r="B3306" s="6"/>
      <c r="C3306" s="7"/>
      <c r="D3306" s="6"/>
    </row>
    <row r="3307" spans="1:4" ht="18" x14ac:dyDescent="0.2">
      <c r="A3307" s="6" t="str">
        <f t="shared" si="49"/>
        <v>A</v>
      </c>
      <c r="B3307" s="6"/>
      <c r="C3307" s="7"/>
      <c r="D3307" s="6"/>
    </row>
    <row r="3308" spans="1:4" ht="18" x14ac:dyDescent="0.2">
      <c r="A3308" s="6" t="str">
        <f t="shared" si="49"/>
        <v>A</v>
      </c>
      <c r="B3308" s="6"/>
      <c r="C3308" s="7"/>
      <c r="D3308" s="6"/>
    </row>
    <row r="3309" spans="1:4" ht="18" x14ac:dyDescent="0.2">
      <c r="A3309" s="6" t="str">
        <f t="shared" si="49"/>
        <v>A</v>
      </c>
      <c r="B3309" s="6"/>
      <c r="C3309" s="7"/>
      <c r="D3309" s="6"/>
    </row>
    <row r="3310" spans="1:4" ht="18" x14ac:dyDescent="0.2">
      <c r="A3310" s="6" t="str">
        <f t="shared" si="49"/>
        <v>A</v>
      </c>
      <c r="B3310" s="6"/>
      <c r="C3310" s="7"/>
      <c r="D3310" s="6"/>
    </row>
    <row r="3311" spans="1:4" ht="18" x14ac:dyDescent="0.2">
      <c r="A3311" s="6" t="str">
        <f t="shared" si="49"/>
        <v>A</v>
      </c>
      <c r="B3311" s="6"/>
      <c r="C3311" s="7"/>
      <c r="D3311" s="6"/>
    </row>
    <row r="3312" spans="1:4" ht="18" x14ac:dyDescent="0.2">
      <c r="A3312" s="6" t="str">
        <f t="shared" si="49"/>
        <v>A</v>
      </c>
      <c r="B3312" s="6"/>
      <c r="C3312" s="7"/>
      <c r="D3312" s="6"/>
    </row>
    <row r="3313" spans="1:4" ht="18" x14ac:dyDescent="0.2">
      <c r="A3313" s="6" t="str">
        <f t="shared" si="49"/>
        <v>A</v>
      </c>
      <c r="B3313" s="6"/>
      <c r="C3313" s="7"/>
      <c r="D3313" s="6"/>
    </row>
    <row r="3314" spans="1:4" ht="18" x14ac:dyDescent="0.2">
      <c r="A3314" s="6" t="str">
        <f t="shared" si="49"/>
        <v>A</v>
      </c>
      <c r="B3314" s="6"/>
      <c r="C3314" s="7"/>
      <c r="D3314" s="6"/>
    </row>
    <row r="3315" spans="1:4" ht="18" x14ac:dyDescent="0.2">
      <c r="A3315" s="6" t="str">
        <f t="shared" si="49"/>
        <v>A</v>
      </c>
      <c r="B3315" s="6"/>
      <c r="C3315" s="7"/>
      <c r="D3315" s="6"/>
    </row>
    <row r="3316" spans="1:4" ht="18" x14ac:dyDescent="0.2">
      <c r="A3316" s="6" t="str">
        <f t="shared" si="49"/>
        <v>A</v>
      </c>
      <c r="B3316" s="6"/>
      <c r="C3316" s="7"/>
      <c r="D3316" s="6"/>
    </row>
    <row r="3317" spans="1:4" ht="18" x14ac:dyDescent="0.2">
      <c r="A3317" s="6" t="str">
        <f t="shared" si="49"/>
        <v>A</v>
      </c>
      <c r="B3317" s="6"/>
      <c r="C3317" s="7"/>
      <c r="D3317" s="6"/>
    </row>
    <row r="3318" spans="1:4" ht="18" x14ac:dyDescent="0.2">
      <c r="A3318" s="6" t="str">
        <f t="shared" si="49"/>
        <v>A</v>
      </c>
      <c r="B3318" s="6"/>
      <c r="C3318" s="7"/>
      <c r="D3318" s="6"/>
    </row>
    <row r="3319" spans="1:4" ht="18" x14ac:dyDescent="0.2">
      <c r="A3319" s="6" t="str">
        <f t="shared" si="49"/>
        <v>A</v>
      </c>
      <c r="B3319" s="6"/>
      <c r="C3319" s="7"/>
      <c r="D3319" s="6"/>
    </row>
    <row r="3320" spans="1:4" ht="18" x14ac:dyDescent="0.2">
      <c r="A3320" s="6" t="str">
        <f t="shared" si="49"/>
        <v>A</v>
      </c>
      <c r="B3320" s="6"/>
      <c r="C3320" s="7"/>
      <c r="D3320" s="6"/>
    </row>
    <row r="3321" spans="1:4" ht="18" x14ac:dyDescent="0.2">
      <c r="A3321" s="6" t="str">
        <f t="shared" si="49"/>
        <v>A</v>
      </c>
      <c r="B3321" s="6"/>
      <c r="C3321" s="7"/>
      <c r="D3321" s="6"/>
    </row>
    <row r="3322" spans="1:4" ht="18" x14ac:dyDescent="0.2">
      <c r="A3322" s="6" t="str">
        <f t="shared" si="49"/>
        <v>A</v>
      </c>
      <c r="B3322" s="6"/>
      <c r="C3322" s="7"/>
      <c r="D3322" s="6"/>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49"/>
  <sheetViews>
    <sheetView showGridLines="0" tabSelected="1" view="pageBreakPreview" zoomScaleNormal="100" zoomScaleSheetLayoutView="100" workbookViewId="0">
      <selection activeCell="C12" sqref="C12:O12"/>
    </sheetView>
  </sheetViews>
  <sheetFormatPr defaultColWidth="8.90625" defaultRowHeight="15" x14ac:dyDescent="0.35"/>
  <cols>
    <col min="1" max="1" width="2.90625" style="24" customWidth="1"/>
    <col min="2" max="2" width="3.36328125" style="24" customWidth="1"/>
    <col min="3" max="3" width="3.90625" style="24" customWidth="1"/>
    <col min="4" max="14" width="8.90625" style="24"/>
    <col min="15" max="15" width="6.6328125" style="24" customWidth="1"/>
    <col min="16" max="16384" width="8.90625" style="24"/>
  </cols>
  <sheetData>
    <row r="1" spans="1:15" ht="133" customHeight="1" x14ac:dyDescent="0.35"/>
    <row r="3" spans="1:15" ht="19.5" x14ac:dyDescent="0.35">
      <c r="A3" s="325" t="s">
        <v>4026</v>
      </c>
      <c r="B3" s="325"/>
      <c r="C3" s="325"/>
      <c r="D3" s="325"/>
      <c r="E3" s="325"/>
      <c r="F3" s="325"/>
      <c r="G3" s="325"/>
      <c r="H3" s="325"/>
      <c r="I3" s="325"/>
      <c r="J3" s="325"/>
      <c r="K3" s="325"/>
      <c r="L3" s="325"/>
      <c r="M3" s="325"/>
      <c r="N3" s="325"/>
      <c r="O3" s="325"/>
    </row>
    <row r="4" spans="1:15" ht="10.5" customHeight="1" x14ac:dyDescent="0.35">
      <c r="A4" s="89"/>
      <c r="B4" s="89"/>
      <c r="C4" s="89"/>
      <c r="D4" s="89"/>
      <c r="E4" s="89"/>
      <c r="F4" s="89"/>
      <c r="G4" s="89"/>
      <c r="H4" s="89"/>
      <c r="I4" s="89"/>
      <c r="J4" s="89"/>
      <c r="K4" s="89"/>
      <c r="L4" s="89"/>
      <c r="M4" s="89"/>
      <c r="N4" s="89"/>
      <c r="O4" s="89"/>
    </row>
    <row r="5" spans="1:15" x14ac:dyDescent="0.35">
      <c r="N5" s="90" t="s">
        <v>2990</v>
      </c>
    </row>
    <row r="7" spans="1:15" x14ac:dyDescent="0.35">
      <c r="B7" s="24" t="s">
        <v>3540</v>
      </c>
    </row>
    <row r="8" spans="1:15" x14ac:dyDescent="0.35">
      <c r="B8" s="91" t="s">
        <v>2994</v>
      </c>
      <c r="C8" s="24" t="s">
        <v>3541</v>
      </c>
    </row>
    <row r="9" spans="1:15" ht="6" customHeight="1" x14ac:dyDescent="0.35"/>
    <row r="10" spans="1:15" x14ac:dyDescent="0.35">
      <c r="B10" s="91" t="s">
        <v>2994</v>
      </c>
      <c r="C10" s="24" t="s">
        <v>3414</v>
      </c>
    </row>
    <row r="11" spans="1:15" ht="3.65" customHeight="1" x14ac:dyDescent="0.35"/>
    <row r="12" spans="1:15" ht="39.65" customHeight="1" x14ac:dyDescent="0.35">
      <c r="B12" s="92" t="s">
        <v>2995</v>
      </c>
      <c r="C12" s="326" t="s">
        <v>3547</v>
      </c>
      <c r="D12" s="326"/>
      <c r="E12" s="326"/>
      <c r="F12" s="326"/>
      <c r="G12" s="326"/>
      <c r="H12" s="326"/>
      <c r="I12" s="326"/>
      <c r="J12" s="326"/>
      <c r="K12" s="326"/>
      <c r="L12" s="326"/>
      <c r="M12" s="326"/>
      <c r="N12" s="326"/>
      <c r="O12" s="326"/>
    </row>
    <row r="14" spans="1:15" x14ac:dyDescent="0.35">
      <c r="B14" s="24" t="s">
        <v>2991</v>
      </c>
    </row>
    <row r="15" spans="1:15" ht="6" customHeight="1" x14ac:dyDescent="0.35"/>
    <row r="16" spans="1:15" x14ac:dyDescent="0.35">
      <c r="B16" s="91" t="s">
        <v>2994</v>
      </c>
      <c r="C16" s="24" t="s">
        <v>3415</v>
      </c>
    </row>
    <row r="17" spans="2:15" ht="6" customHeight="1" x14ac:dyDescent="0.35">
      <c r="B17" s="91"/>
    </row>
    <row r="18" spans="2:15" x14ac:dyDescent="0.35">
      <c r="B18" s="91" t="s">
        <v>2994</v>
      </c>
      <c r="C18" s="67" t="s">
        <v>3558</v>
      </c>
      <c r="D18" s="67"/>
      <c r="E18" s="67"/>
      <c r="F18" s="67"/>
      <c r="G18" s="67"/>
      <c r="H18" s="67"/>
      <c r="I18" s="67"/>
    </row>
    <row r="19" spans="2:15" ht="6" customHeight="1" x14ac:dyDescent="0.35">
      <c r="C19" s="67"/>
      <c r="D19" s="67"/>
      <c r="E19" s="67"/>
      <c r="F19" s="67"/>
      <c r="G19" s="67"/>
      <c r="H19" s="67"/>
      <c r="I19" s="67"/>
    </row>
    <row r="20" spans="2:15" ht="16.5" customHeight="1" x14ac:dyDescent="0.35">
      <c r="B20" s="93" t="s">
        <v>2994</v>
      </c>
      <c r="C20" s="80" t="s">
        <v>3632</v>
      </c>
      <c r="D20" s="80"/>
      <c r="E20" s="80"/>
      <c r="F20" s="80"/>
      <c r="G20" s="80"/>
      <c r="H20" s="80"/>
      <c r="I20" s="80"/>
      <c r="J20" s="80"/>
      <c r="K20" s="80"/>
      <c r="L20" s="80"/>
      <c r="M20" s="80"/>
      <c r="N20" s="80"/>
      <c r="O20" s="80"/>
    </row>
    <row r="22" spans="2:15" x14ac:dyDescent="0.35">
      <c r="B22" s="24" t="s">
        <v>3515</v>
      </c>
    </row>
    <row r="23" spans="2:15" x14ac:dyDescent="0.35">
      <c r="B23" s="24" t="s">
        <v>3542</v>
      </c>
    </row>
    <row r="24" spans="2:15" x14ac:dyDescent="0.35">
      <c r="B24" s="91" t="s">
        <v>2994</v>
      </c>
      <c r="C24" s="88" t="s">
        <v>3549</v>
      </c>
      <c r="F24" s="24" t="s">
        <v>3546</v>
      </c>
    </row>
    <row r="25" spans="2:15" ht="6" customHeight="1" x14ac:dyDescent="0.35">
      <c r="B25" s="91"/>
    </row>
    <row r="26" spans="2:15" x14ac:dyDescent="0.35">
      <c r="B26" s="91" t="s">
        <v>2994</v>
      </c>
      <c r="C26" s="88" t="s">
        <v>3550</v>
      </c>
      <c r="E26" s="127"/>
      <c r="F26" s="24" t="s">
        <v>3545</v>
      </c>
    </row>
    <row r="27" spans="2:15" ht="6" customHeight="1" x14ac:dyDescent="0.35">
      <c r="B27" s="91"/>
    </row>
    <row r="28" spans="2:15" x14ac:dyDescent="0.35">
      <c r="B28" s="91" t="s">
        <v>2994</v>
      </c>
      <c r="C28" s="88" t="s">
        <v>3566</v>
      </c>
      <c r="E28" s="127"/>
      <c r="F28" s="24" t="s">
        <v>3516</v>
      </c>
    </row>
    <row r="29" spans="2:15" ht="6" customHeight="1" x14ac:dyDescent="0.35">
      <c r="B29" s="91"/>
    </row>
    <row r="30" spans="2:15" x14ac:dyDescent="0.35">
      <c r="B30" s="91" t="s">
        <v>2994</v>
      </c>
      <c r="C30" s="88" t="s">
        <v>3543</v>
      </c>
      <c r="E30" s="127"/>
      <c r="F30" s="24" t="s">
        <v>3571</v>
      </c>
    </row>
    <row r="31" spans="2:15" ht="6" customHeight="1" x14ac:dyDescent="0.35">
      <c r="B31" s="91"/>
    </row>
    <row r="32" spans="2:15" x14ac:dyDescent="0.35">
      <c r="B32" s="91" t="s">
        <v>2994</v>
      </c>
      <c r="C32" s="328" t="s">
        <v>4029</v>
      </c>
      <c r="D32" s="328"/>
      <c r="E32" s="328"/>
      <c r="F32" s="24" t="s">
        <v>4028</v>
      </c>
    </row>
    <row r="33" spans="2:15" x14ac:dyDescent="0.35">
      <c r="B33" s="91"/>
      <c r="C33" s="328"/>
      <c r="D33" s="328"/>
      <c r="E33" s="328"/>
    </row>
    <row r="34" spans="2:15" ht="6" customHeight="1" x14ac:dyDescent="0.35">
      <c r="B34" s="91"/>
    </row>
    <row r="35" spans="2:15" x14ac:dyDescent="0.35">
      <c r="B35" s="91" t="s">
        <v>2994</v>
      </c>
      <c r="C35" s="88" t="s">
        <v>3548</v>
      </c>
      <c r="E35" s="127"/>
      <c r="F35" s="24" t="s">
        <v>3551</v>
      </c>
    </row>
    <row r="37" spans="2:15" x14ac:dyDescent="0.35">
      <c r="B37" s="24" t="s">
        <v>2992</v>
      </c>
    </row>
    <row r="38" spans="2:15" x14ac:dyDescent="0.35">
      <c r="B38" s="94" t="s">
        <v>2993</v>
      </c>
      <c r="C38" s="327" t="s">
        <v>4018</v>
      </c>
      <c r="D38" s="327"/>
      <c r="E38" s="327"/>
      <c r="F38" s="327"/>
      <c r="G38" s="327"/>
      <c r="H38" s="327"/>
      <c r="I38" s="327"/>
      <c r="J38" s="327"/>
      <c r="K38" s="327"/>
      <c r="L38" s="327"/>
      <c r="M38" s="327"/>
      <c r="N38" s="327"/>
      <c r="O38" s="327"/>
    </row>
    <row r="39" spans="2:15" x14ac:dyDescent="0.35">
      <c r="B39" s="94"/>
      <c r="C39" s="327"/>
      <c r="D39" s="327"/>
      <c r="E39" s="327"/>
      <c r="F39" s="327"/>
      <c r="G39" s="327"/>
      <c r="H39" s="327"/>
      <c r="I39" s="327"/>
      <c r="J39" s="327"/>
      <c r="K39" s="327"/>
      <c r="L39" s="327"/>
      <c r="M39" s="327"/>
      <c r="N39" s="327"/>
      <c r="O39" s="327"/>
    </row>
    <row r="40" spans="2:15" x14ac:dyDescent="0.35">
      <c r="B40" s="94"/>
      <c r="C40" s="327"/>
      <c r="D40" s="327"/>
      <c r="E40" s="327"/>
      <c r="F40" s="327"/>
      <c r="G40" s="327"/>
      <c r="H40" s="327"/>
      <c r="I40" s="327"/>
      <c r="J40" s="327"/>
      <c r="K40" s="327"/>
      <c r="L40" s="327"/>
      <c r="M40" s="327"/>
      <c r="N40" s="327"/>
      <c r="O40" s="327"/>
    </row>
    <row r="41" spans="2:15" x14ac:dyDescent="0.35">
      <c r="B41" s="80"/>
      <c r="C41" s="80"/>
      <c r="D41" s="95"/>
    </row>
    <row r="42" spans="2:15" x14ac:dyDescent="0.35">
      <c r="B42" s="80"/>
      <c r="C42" s="80"/>
      <c r="D42" s="95"/>
    </row>
    <row r="43" spans="2:15" x14ac:dyDescent="0.35">
      <c r="B43" s="80"/>
      <c r="C43" s="80"/>
      <c r="D43" s="95"/>
    </row>
    <row r="49" spans="2:2" x14ac:dyDescent="0.35">
      <c r="B49" s="31"/>
    </row>
  </sheetData>
  <mergeCells count="4">
    <mergeCell ref="A3:O3"/>
    <mergeCell ref="C12:O12"/>
    <mergeCell ref="C38:O40"/>
    <mergeCell ref="C32:E33"/>
  </mergeCells>
  <phoneticPr fontId="6"/>
  <pageMargins left="0.7" right="0.7" top="0.75" bottom="0.75" header="0.3" footer="0.3"/>
  <pageSetup paperSize="9" scale="77" fitToHeight="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Q112"/>
  <sheetViews>
    <sheetView showGridLines="0" view="pageBreakPreview" zoomScaleNormal="100" zoomScaleSheetLayoutView="100" workbookViewId="0">
      <selection activeCell="F23" sqref="F23"/>
    </sheetView>
  </sheetViews>
  <sheetFormatPr defaultColWidth="8.90625" defaultRowHeight="15" x14ac:dyDescent="0.35"/>
  <cols>
    <col min="1" max="1" width="2.36328125" style="24" customWidth="1"/>
    <col min="2" max="2" width="3.36328125" style="24" customWidth="1"/>
    <col min="3" max="3" width="3.90625" style="24" customWidth="1"/>
    <col min="4" max="12" width="8.90625" style="24"/>
    <col min="13" max="13" width="11.6328125" style="24" customWidth="1"/>
    <col min="14" max="16384" width="8.90625" style="24"/>
  </cols>
  <sheetData>
    <row r="2" spans="1:13" ht="19.5" x14ac:dyDescent="0.35">
      <c r="A2" s="325" t="s">
        <v>3442</v>
      </c>
      <c r="B2" s="325"/>
      <c r="C2" s="325"/>
      <c r="D2" s="325"/>
      <c r="E2" s="325"/>
      <c r="F2" s="325"/>
      <c r="G2" s="325"/>
      <c r="H2" s="325"/>
      <c r="I2" s="325"/>
      <c r="J2" s="325"/>
      <c r="K2" s="325"/>
      <c r="L2" s="325"/>
      <c r="M2" s="325"/>
    </row>
    <row r="3" spans="1:13" ht="10.5" customHeight="1" x14ac:dyDescent="0.35">
      <c r="A3" s="89"/>
      <c r="B3" s="89"/>
      <c r="C3" s="89"/>
      <c r="D3" s="89"/>
      <c r="E3" s="89"/>
      <c r="F3" s="89"/>
      <c r="G3" s="89"/>
      <c r="H3" s="89"/>
      <c r="I3" s="89"/>
      <c r="J3" s="89"/>
      <c r="K3" s="89"/>
      <c r="L3" s="89"/>
      <c r="M3" s="89"/>
    </row>
    <row r="4" spans="1:13" ht="15.65" customHeight="1" x14ac:dyDescent="0.35">
      <c r="A4" s="89"/>
      <c r="B4" s="65" t="s">
        <v>3544</v>
      </c>
      <c r="C4" s="89"/>
      <c r="D4" s="89"/>
      <c r="E4" s="89"/>
      <c r="F4" s="89"/>
      <c r="G4" s="89"/>
      <c r="H4" s="89"/>
      <c r="I4" s="89"/>
      <c r="J4" s="89"/>
      <c r="K4" s="89"/>
      <c r="L4" s="89"/>
      <c r="M4" s="89"/>
    </row>
    <row r="5" spans="1:13" ht="15.65" customHeight="1" x14ac:dyDescent="0.35">
      <c r="A5" s="89"/>
      <c r="B5" s="88" t="s">
        <v>3539</v>
      </c>
      <c r="C5" s="89"/>
      <c r="D5" s="89"/>
      <c r="E5" s="89"/>
      <c r="F5" s="89"/>
      <c r="G5" s="89"/>
      <c r="H5" s="89"/>
      <c r="I5" s="89"/>
      <c r="J5" s="89"/>
      <c r="K5" s="89"/>
      <c r="L5" s="89"/>
      <c r="M5" s="89"/>
    </row>
    <row r="6" spans="1:13" s="99" customFormat="1" ht="15.65" customHeight="1" x14ac:dyDescent="0.35">
      <c r="A6" s="65"/>
      <c r="B6" s="65"/>
      <c r="C6" s="65" t="s">
        <v>3608</v>
      </c>
      <c r="D6" s="65"/>
      <c r="E6" s="65"/>
      <c r="F6" s="65"/>
      <c r="G6" s="65"/>
      <c r="H6" s="65"/>
      <c r="I6" s="65"/>
      <c r="J6" s="65"/>
      <c r="K6" s="65"/>
      <c r="L6" s="65"/>
      <c r="M6" s="65"/>
    </row>
    <row r="7" spans="1:13" ht="8" customHeight="1" x14ac:dyDescent="0.35"/>
    <row r="8" spans="1:13" s="99" customFormat="1" ht="15.65" customHeight="1" x14ac:dyDescent="0.35">
      <c r="A8" s="65"/>
      <c r="B8" s="88" t="s">
        <v>3607</v>
      </c>
      <c r="C8" s="65"/>
      <c r="D8" s="65"/>
      <c r="E8" s="65"/>
      <c r="F8" s="65"/>
      <c r="G8" s="65"/>
      <c r="H8" s="65"/>
      <c r="I8" s="65"/>
      <c r="J8" s="65"/>
      <c r="K8" s="65"/>
      <c r="L8" s="65"/>
      <c r="M8" s="65"/>
    </row>
    <row r="9" spans="1:13" s="99" customFormat="1" ht="15.65" customHeight="1" x14ac:dyDescent="0.35">
      <c r="A9" s="65"/>
      <c r="B9" s="65"/>
      <c r="C9" s="65" t="s">
        <v>3633</v>
      </c>
      <c r="D9" s="65"/>
      <c r="E9" s="65"/>
      <c r="F9" s="65"/>
      <c r="G9" s="65"/>
      <c r="H9" s="65"/>
      <c r="I9" s="65"/>
      <c r="J9" s="65"/>
      <c r="K9" s="65"/>
      <c r="L9" s="65"/>
      <c r="M9" s="65"/>
    </row>
    <row r="10" spans="1:13" ht="8" customHeight="1" x14ac:dyDescent="0.35"/>
    <row r="11" spans="1:13" s="99" customFormat="1" ht="15.65" customHeight="1" x14ac:dyDescent="0.35">
      <c r="A11" s="65"/>
      <c r="B11" s="88" t="s">
        <v>3609</v>
      </c>
      <c r="C11" s="65"/>
      <c r="D11" s="65"/>
      <c r="E11" s="65"/>
      <c r="F11" s="65"/>
      <c r="G11" s="65"/>
      <c r="H11" s="65"/>
      <c r="I11" s="65"/>
      <c r="J11" s="65"/>
      <c r="K11" s="65"/>
      <c r="L11" s="65"/>
      <c r="M11" s="65"/>
    </row>
    <row r="12" spans="1:13" s="99" customFormat="1" ht="15.65" customHeight="1" x14ac:dyDescent="0.35">
      <c r="A12" s="65"/>
      <c r="B12" s="65"/>
      <c r="C12" s="65" t="s">
        <v>3634</v>
      </c>
      <c r="D12" s="65"/>
      <c r="E12" s="65"/>
      <c r="F12" s="65"/>
      <c r="G12" s="65"/>
      <c r="H12" s="65"/>
      <c r="I12" s="65"/>
      <c r="J12" s="65"/>
      <c r="K12" s="65"/>
      <c r="L12" s="65"/>
      <c r="M12" s="65"/>
    </row>
    <row r="13" spans="1:13" ht="8" customHeight="1" x14ac:dyDescent="0.35"/>
    <row r="14" spans="1:13" s="99" customFormat="1" ht="15.65" customHeight="1" x14ac:dyDescent="0.35">
      <c r="A14" s="65"/>
      <c r="B14" s="88" t="s">
        <v>3610</v>
      </c>
      <c r="C14" s="65"/>
      <c r="D14" s="65"/>
      <c r="E14" s="65"/>
      <c r="F14" s="65"/>
      <c r="G14" s="65"/>
      <c r="H14" s="65"/>
      <c r="I14" s="65"/>
      <c r="J14" s="65"/>
      <c r="K14" s="65"/>
      <c r="L14" s="65"/>
      <c r="M14" s="65"/>
    </row>
    <row r="15" spans="1:13" s="99" customFormat="1" ht="15.65" customHeight="1" x14ac:dyDescent="0.35">
      <c r="A15" s="65"/>
      <c r="B15" s="65"/>
      <c r="C15" s="65" t="s">
        <v>3635</v>
      </c>
      <c r="D15" s="65"/>
      <c r="E15" s="65"/>
      <c r="F15" s="65"/>
      <c r="G15" s="65"/>
      <c r="H15" s="65"/>
      <c r="I15" s="65"/>
      <c r="J15" s="65"/>
      <c r="K15" s="65"/>
      <c r="L15" s="65"/>
      <c r="M15" s="65"/>
    </row>
    <row r="16" spans="1:13" ht="8" customHeight="1" x14ac:dyDescent="0.35"/>
    <row r="17" spans="1:13" s="99" customFormat="1" ht="15.65" customHeight="1" x14ac:dyDescent="0.35">
      <c r="A17" s="65"/>
      <c r="B17" s="88" t="s">
        <v>3611</v>
      </c>
      <c r="C17" s="65"/>
      <c r="D17" s="65"/>
      <c r="E17" s="65"/>
      <c r="F17" s="65"/>
      <c r="G17" s="65"/>
      <c r="H17" s="65"/>
      <c r="I17" s="65"/>
      <c r="J17" s="65"/>
      <c r="K17" s="65"/>
      <c r="L17" s="65"/>
      <c r="M17" s="65"/>
    </row>
    <row r="18" spans="1:13" s="99" customFormat="1" ht="15.65" customHeight="1" x14ac:dyDescent="0.35">
      <c r="A18" s="65"/>
      <c r="B18" s="65"/>
      <c r="C18" s="65" t="s">
        <v>3636</v>
      </c>
      <c r="D18" s="65"/>
      <c r="E18" s="65"/>
      <c r="F18" s="65"/>
      <c r="G18" s="65"/>
      <c r="H18" s="65"/>
      <c r="I18" s="65"/>
      <c r="J18" s="65"/>
      <c r="K18" s="65"/>
      <c r="L18" s="65"/>
      <c r="M18" s="65"/>
    </row>
    <row r="19" spans="1:13" ht="8" customHeight="1" x14ac:dyDescent="0.35"/>
    <row r="20" spans="1:13" s="99" customFormat="1" ht="15.65" customHeight="1" x14ac:dyDescent="0.35">
      <c r="A20" s="65"/>
      <c r="B20" s="88" t="s">
        <v>3637</v>
      </c>
      <c r="C20" s="65"/>
      <c r="D20" s="65"/>
      <c r="E20" s="65"/>
      <c r="F20" s="65"/>
      <c r="G20" s="65"/>
      <c r="H20" s="65"/>
      <c r="I20" s="65"/>
      <c r="J20" s="65"/>
      <c r="K20" s="65"/>
      <c r="L20" s="65"/>
      <c r="M20" s="65"/>
    </row>
    <row r="21" spans="1:13" s="99" customFormat="1" ht="15.65" customHeight="1" x14ac:dyDescent="0.35">
      <c r="A21" s="65"/>
      <c r="B21" s="65"/>
      <c r="C21" s="355" t="s">
        <v>3638</v>
      </c>
      <c r="D21" s="355"/>
      <c r="E21" s="355"/>
      <c r="F21" s="355"/>
      <c r="G21" s="355"/>
      <c r="H21" s="355"/>
      <c r="I21" s="355"/>
      <c r="J21" s="355"/>
      <c r="K21" s="355"/>
      <c r="L21" s="355"/>
      <c r="M21" s="355"/>
    </row>
    <row r="22" spans="1:13" s="99" customFormat="1" ht="15.65" customHeight="1" x14ac:dyDescent="0.35">
      <c r="A22" s="65"/>
      <c r="B22" s="65"/>
      <c r="C22" s="355"/>
      <c r="D22" s="355"/>
      <c r="E22" s="355"/>
      <c r="F22" s="355"/>
      <c r="G22" s="355"/>
      <c r="H22" s="355"/>
      <c r="I22" s="355"/>
      <c r="J22" s="355"/>
      <c r="K22" s="355"/>
      <c r="L22" s="355"/>
      <c r="M22" s="355"/>
    </row>
    <row r="23" spans="1:13" ht="8" customHeight="1" x14ac:dyDescent="0.35"/>
    <row r="24" spans="1:13" x14ac:dyDescent="0.35">
      <c r="B24" s="88" t="s">
        <v>3597</v>
      </c>
      <c r="C24" s="88"/>
      <c r="L24" s="114"/>
    </row>
    <row r="25" spans="1:13" x14ac:dyDescent="0.35">
      <c r="B25" s="88" t="s">
        <v>3997</v>
      </c>
    </row>
    <row r="26" spans="1:13" x14ac:dyDescent="0.35">
      <c r="C26" s="24" t="s">
        <v>3559</v>
      </c>
    </row>
    <row r="27" spans="1:13" x14ac:dyDescent="0.35">
      <c r="D27" s="24" t="s">
        <v>3432</v>
      </c>
    </row>
    <row r="28" spans="1:13" x14ac:dyDescent="0.35">
      <c r="D28" s="24" t="s">
        <v>3433</v>
      </c>
    </row>
    <row r="29" spans="1:13" ht="6" customHeight="1" x14ac:dyDescent="0.35"/>
    <row r="30" spans="1:13" ht="35.4" customHeight="1" x14ac:dyDescent="0.35">
      <c r="C30" s="341" t="s">
        <v>3561</v>
      </c>
      <c r="D30" s="341"/>
      <c r="E30" s="341"/>
      <c r="F30" s="341"/>
      <c r="G30" s="341"/>
      <c r="H30" s="341"/>
      <c r="I30" s="341"/>
      <c r="J30" s="341"/>
      <c r="K30" s="341"/>
      <c r="L30" s="341"/>
      <c r="M30" s="341"/>
    </row>
    <row r="31" spans="1:13" x14ac:dyDescent="0.35">
      <c r="C31" s="354" t="s">
        <v>3560</v>
      </c>
      <c r="D31" s="354"/>
      <c r="E31" s="354"/>
      <c r="F31" s="354"/>
      <c r="G31" s="354"/>
      <c r="H31" s="354"/>
      <c r="I31" s="354"/>
      <c r="J31" s="354"/>
      <c r="K31" s="354"/>
      <c r="L31" s="354"/>
      <c r="M31" s="354"/>
    </row>
    <row r="32" spans="1:13" x14ac:dyDescent="0.35">
      <c r="B32" s="91"/>
      <c r="D32" s="24" t="s">
        <v>3435</v>
      </c>
    </row>
    <row r="33" spans="1:17" x14ac:dyDescent="0.35">
      <c r="B33" s="91"/>
      <c r="D33" s="24" t="s">
        <v>3434</v>
      </c>
    </row>
    <row r="34" spans="1:17" ht="15" customHeight="1" x14ac:dyDescent="0.35">
      <c r="B34" s="93"/>
      <c r="C34" s="80"/>
      <c r="D34" s="24" t="s">
        <v>3436</v>
      </c>
      <c r="E34" s="80"/>
      <c r="F34" s="80"/>
      <c r="G34" s="80"/>
      <c r="H34" s="80"/>
      <c r="I34" s="80"/>
      <c r="J34" s="80"/>
      <c r="K34" s="80"/>
      <c r="L34" s="80"/>
      <c r="M34" s="80"/>
    </row>
    <row r="35" spans="1:17" x14ac:dyDescent="0.35">
      <c r="D35" s="24" t="s">
        <v>3437</v>
      </c>
    </row>
    <row r="36" spans="1:17" x14ac:dyDescent="0.35">
      <c r="D36" s="24" t="s">
        <v>3992</v>
      </c>
    </row>
    <row r="37" spans="1:17" x14ac:dyDescent="0.35">
      <c r="C37" s="24" t="s">
        <v>3438</v>
      </c>
    </row>
    <row r="38" spans="1:17" x14ac:dyDescent="0.35">
      <c r="D38" s="80" t="s">
        <v>3439</v>
      </c>
      <c r="E38" s="94"/>
      <c r="F38" s="94"/>
      <c r="G38" s="94"/>
      <c r="H38" s="94"/>
      <c r="I38" s="94"/>
      <c r="J38" s="94"/>
      <c r="K38" s="94"/>
      <c r="L38" s="94"/>
      <c r="M38" s="94"/>
      <c r="O38" s="31"/>
      <c r="Q38" s="95"/>
    </row>
    <row r="39" spans="1:17" x14ac:dyDescent="0.35">
      <c r="D39" s="80" t="s">
        <v>3440</v>
      </c>
      <c r="E39" s="94"/>
      <c r="F39" s="94"/>
      <c r="G39" s="94"/>
      <c r="H39" s="94"/>
      <c r="I39" s="94"/>
      <c r="J39" s="94"/>
      <c r="K39" s="94"/>
      <c r="L39" s="94"/>
      <c r="M39" s="94"/>
      <c r="Q39" s="95"/>
    </row>
    <row r="40" spans="1:17" x14ac:dyDescent="0.35">
      <c r="D40" s="80" t="s">
        <v>3441</v>
      </c>
      <c r="E40" s="94"/>
      <c r="F40" s="94"/>
      <c r="G40" s="94"/>
      <c r="H40" s="94"/>
      <c r="I40" s="94"/>
      <c r="J40" s="94"/>
      <c r="K40" s="94"/>
      <c r="L40" s="94"/>
      <c r="M40" s="94"/>
      <c r="O40" s="31"/>
      <c r="Q40" s="95"/>
    </row>
    <row r="41" spans="1:17" x14ac:dyDescent="0.35">
      <c r="C41" s="123" t="s">
        <v>3452</v>
      </c>
      <c r="D41" s="80"/>
      <c r="E41" s="94"/>
      <c r="F41" s="94"/>
      <c r="G41" s="94"/>
      <c r="H41" s="94"/>
      <c r="I41" s="94"/>
      <c r="J41" s="94"/>
      <c r="K41" s="94"/>
      <c r="L41" s="94"/>
      <c r="M41" s="94"/>
      <c r="O41" s="31"/>
      <c r="Q41" s="95"/>
    </row>
    <row r="42" spans="1:17" ht="8" customHeight="1" x14ac:dyDescent="0.35">
      <c r="O42" s="65"/>
    </row>
    <row r="43" spans="1:17" s="99" customFormat="1" ht="15.65" customHeight="1" x14ac:dyDescent="0.35">
      <c r="A43" s="65"/>
      <c r="B43" s="88" t="s">
        <v>3582</v>
      </c>
      <c r="C43" s="65"/>
      <c r="D43" s="65"/>
      <c r="E43" s="65"/>
      <c r="F43" s="65"/>
      <c r="G43" s="65"/>
      <c r="H43" s="65"/>
      <c r="I43" s="65"/>
      <c r="J43" s="65"/>
      <c r="K43" s="65"/>
      <c r="L43" s="65"/>
      <c r="M43" s="65"/>
    </row>
    <row r="44" spans="1:17" s="99" customFormat="1" ht="15.65" customHeight="1" x14ac:dyDescent="0.35">
      <c r="A44" s="65"/>
      <c r="B44" s="88" t="s">
        <v>3998</v>
      </c>
      <c r="C44" s="65"/>
      <c r="D44" s="65"/>
      <c r="E44" s="65"/>
      <c r="F44" s="65"/>
      <c r="G44" s="65"/>
      <c r="H44" s="65"/>
      <c r="I44" s="65"/>
      <c r="J44" s="65"/>
      <c r="K44" s="65"/>
      <c r="L44" s="65"/>
      <c r="M44" s="65"/>
    </row>
    <row r="45" spans="1:17" s="99" customFormat="1" ht="15.65" customHeight="1" x14ac:dyDescent="0.35">
      <c r="A45" s="65"/>
      <c r="B45" s="88"/>
      <c r="C45" s="65" t="s">
        <v>3639</v>
      </c>
      <c r="D45" s="65"/>
      <c r="E45" s="65"/>
      <c r="F45" s="65"/>
      <c r="G45" s="65"/>
      <c r="H45" s="65"/>
      <c r="I45" s="65"/>
      <c r="J45" s="65"/>
      <c r="K45" s="65"/>
      <c r="L45" s="65"/>
      <c r="M45" s="65"/>
    </row>
    <row r="46" spans="1:17" s="99" customFormat="1" ht="15.65" customHeight="1" x14ac:dyDescent="0.35">
      <c r="A46" s="65"/>
      <c r="B46" s="88" t="s">
        <v>3999</v>
      </c>
      <c r="C46" s="65"/>
      <c r="D46" s="65"/>
      <c r="E46" s="65"/>
      <c r="F46" s="65"/>
      <c r="G46" s="65"/>
      <c r="H46" s="65"/>
      <c r="I46" s="65"/>
      <c r="J46" s="65"/>
      <c r="K46" s="65"/>
      <c r="L46" s="65"/>
      <c r="M46" s="65"/>
    </row>
    <row r="47" spans="1:17" s="99" customFormat="1" ht="49.25" customHeight="1" x14ac:dyDescent="0.35">
      <c r="A47" s="65"/>
      <c r="B47" s="65"/>
      <c r="C47" s="356" t="s">
        <v>3995</v>
      </c>
      <c r="D47" s="356"/>
      <c r="E47" s="356"/>
      <c r="F47" s="356"/>
      <c r="G47" s="356"/>
      <c r="H47" s="356"/>
      <c r="I47" s="356"/>
      <c r="J47" s="356"/>
      <c r="K47" s="356"/>
      <c r="L47" s="356"/>
      <c r="M47" s="356"/>
    </row>
    <row r="48" spans="1:17" ht="8" customHeight="1" x14ac:dyDescent="0.35"/>
    <row r="49" spans="1:13" s="99" customFormat="1" ht="15.65" customHeight="1" x14ac:dyDescent="0.35">
      <c r="A49" s="65"/>
      <c r="B49" s="88" t="s">
        <v>3612</v>
      </c>
      <c r="C49" s="65"/>
      <c r="D49" s="65"/>
      <c r="E49" s="65"/>
      <c r="F49" s="65"/>
      <c r="G49" s="65"/>
      <c r="H49" s="65"/>
      <c r="I49" s="65"/>
      <c r="J49" s="65"/>
      <c r="K49" s="65"/>
      <c r="L49" s="65"/>
      <c r="M49" s="65"/>
    </row>
    <row r="50" spans="1:13" s="99" customFormat="1" ht="15.65" customHeight="1" x14ac:dyDescent="0.35">
      <c r="A50" s="65"/>
      <c r="B50" s="88" t="s">
        <v>4000</v>
      </c>
      <c r="C50" s="65"/>
      <c r="D50" s="65"/>
      <c r="E50" s="65"/>
      <c r="F50" s="65"/>
      <c r="G50" s="65"/>
      <c r="H50" s="65"/>
      <c r="I50" s="65"/>
      <c r="J50" s="65"/>
      <c r="K50" s="65"/>
      <c r="L50" s="65"/>
      <c r="M50" s="65"/>
    </row>
    <row r="51" spans="1:13" s="99" customFormat="1" ht="15.65" customHeight="1" x14ac:dyDescent="0.35">
      <c r="A51" s="65"/>
      <c r="B51" s="88"/>
      <c r="C51" s="65" t="s">
        <v>3640</v>
      </c>
      <c r="D51" s="65"/>
      <c r="E51" s="65"/>
      <c r="F51" s="65"/>
      <c r="G51" s="65"/>
      <c r="H51" s="65"/>
      <c r="I51" s="65"/>
      <c r="J51" s="65"/>
      <c r="K51" s="65"/>
      <c r="L51" s="65"/>
      <c r="M51" s="65"/>
    </row>
    <row r="52" spans="1:13" s="99" customFormat="1" ht="15.65" customHeight="1" x14ac:dyDescent="0.35">
      <c r="A52" s="65"/>
      <c r="B52" s="88" t="s">
        <v>4001</v>
      </c>
      <c r="C52" s="65"/>
      <c r="D52" s="65"/>
      <c r="E52" s="65"/>
      <c r="F52" s="65"/>
      <c r="G52" s="65"/>
      <c r="H52" s="65"/>
      <c r="I52" s="65"/>
      <c r="J52" s="65"/>
      <c r="K52" s="65"/>
      <c r="L52" s="65"/>
      <c r="M52" s="65"/>
    </row>
    <row r="53" spans="1:13" s="99" customFormat="1" ht="15.65" customHeight="1" x14ac:dyDescent="0.35">
      <c r="A53" s="65"/>
      <c r="B53" s="65"/>
      <c r="C53" s="65" t="s">
        <v>3628</v>
      </c>
      <c r="D53" s="278"/>
      <c r="E53" s="278"/>
      <c r="F53" s="278"/>
      <c r="G53" s="278"/>
      <c r="H53" s="278"/>
      <c r="I53" s="278"/>
      <c r="J53" s="278"/>
      <c r="K53" s="278"/>
      <c r="L53" s="278"/>
      <c r="M53" s="278"/>
    </row>
    <row r="54" spans="1:13" ht="8" customHeight="1" x14ac:dyDescent="0.35"/>
    <row r="55" spans="1:13" x14ac:dyDescent="0.35">
      <c r="B55" s="88" t="s">
        <v>3614</v>
      </c>
    </row>
    <row r="56" spans="1:13" x14ac:dyDescent="0.35">
      <c r="B56" s="88" t="s">
        <v>4002</v>
      </c>
    </row>
    <row r="57" spans="1:13" ht="43.75" customHeight="1" x14ac:dyDescent="0.35">
      <c r="B57" s="88"/>
      <c r="C57" s="327" t="s">
        <v>3996</v>
      </c>
      <c r="D57" s="327"/>
      <c r="E57" s="327"/>
      <c r="F57" s="327"/>
      <c r="G57" s="327"/>
      <c r="H57" s="327"/>
      <c r="I57" s="327"/>
      <c r="J57" s="327"/>
      <c r="K57" s="327"/>
      <c r="L57" s="327"/>
      <c r="M57" s="327"/>
    </row>
    <row r="58" spans="1:13" ht="9.65" customHeight="1" x14ac:dyDescent="0.35">
      <c r="C58" s="327"/>
      <c r="D58" s="327"/>
      <c r="E58" s="327"/>
      <c r="F58" s="327"/>
      <c r="G58" s="327"/>
      <c r="H58" s="327"/>
      <c r="I58" s="327"/>
      <c r="J58" s="327"/>
      <c r="K58" s="327"/>
      <c r="L58" s="327"/>
      <c r="M58" s="327"/>
    </row>
    <row r="59" spans="1:13" x14ac:dyDescent="0.35">
      <c r="B59" s="88" t="s">
        <v>4003</v>
      </c>
    </row>
    <row r="60" spans="1:13" x14ac:dyDescent="0.35">
      <c r="B60" s="88"/>
      <c r="C60" s="327" t="s">
        <v>4004</v>
      </c>
      <c r="D60" s="327"/>
      <c r="E60" s="327"/>
      <c r="F60" s="327"/>
      <c r="G60" s="327"/>
      <c r="H60" s="327"/>
      <c r="I60" s="327"/>
      <c r="J60" s="327"/>
      <c r="K60" s="327"/>
      <c r="L60" s="327"/>
      <c r="M60" s="327"/>
    </row>
    <row r="61" spans="1:13" x14ac:dyDescent="0.35">
      <c r="C61" s="327"/>
      <c r="D61" s="327"/>
      <c r="E61" s="327"/>
      <c r="F61" s="327"/>
      <c r="G61" s="327"/>
      <c r="H61" s="327"/>
      <c r="I61" s="327"/>
      <c r="J61" s="327"/>
      <c r="K61" s="327"/>
      <c r="L61" s="327"/>
      <c r="M61" s="327"/>
    </row>
    <row r="62" spans="1:13" ht="8" customHeight="1" x14ac:dyDescent="0.35"/>
    <row r="63" spans="1:13" x14ac:dyDescent="0.35">
      <c r="B63" s="88" t="s">
        <v>3615</v>
      </c>
      <c r="C63" s="88"/>
      <c r="D63" s="88"/>
      <c r="E63" s="88"/>
      <c r="F63" s="88"/>
      <c r="G63" s="88"/>
      <c r="H63" s="88"/>
    </row>
    <row r="64" spans="1:13" x14ac:dyDescent="0.35">
      <c r="B64" s="88" t="s">
        <v>4005</v>
      </c>
    </row>
    <row r="65" spans="2:13" x14ac:dyDescent="0.35">
      <c r="C65" s="327" t="s">
        <v>4032</v>
      </c>
      <c r="D65" s="327"/>
      <c r="E65" s="327"/>
      <c r="F65" s="327"/>
      <c r="G65" s="327"/>
      <c r="H65" s="327"/>
      <c r="I65" s="327"/>
      <c r="J65" s="327"/>
      <c r="K65" s="327"/>
      <c r="L65" s="327"/>
      <c r="M65" s="327"/>
    </row>
    <row r="66" spans="2:13" ht="50.4" customHeight="1" x14ac:dyDescent="0.35">
      <c r="C66" s="327"/>
      <c r="D66" s="327"/>
      <c r="E66" s="327"/>
      <c r="F66" s="327"/>
      <c r="G66" s="327"/>
      <c r="H66" s="327"/>
      <c r="I66" s="327"/>
      <c r="J66" s="327"/>
      <c r="K66" s="327"/>
      <c r="L66" s="327"/>
      <c r="M66" s="327"/>
    </row>
    <row r="67" spans="2:13" ht="31.25" customHeight="1" x14ac:dyDescent="0.35">
      <c r="C67" s="343" t="s">
        <v>3993</v>
      </c>
      <c r="D67" s="343"/>
      <c r="E67" s="343"/>
      <c r="F67" s="343"/>
      <c r="G67" s="343"/>
      <c r="H67" s="343"/>
      <c r="I67" s="343"/>
      <c r="J67" s="343"/>
      <c r="K67" s="343"/>
      <c r="L67" s="343"/>
      <c r="M67" s="343"/>
    </row>
    <row r="68" spans="2:13" x14ac:dyDescent="0.35">
      <c r="B68" s="121" t="s">
        <v>4006</v>
      </c>
    </row>
    <row r="69" spans="2:13" s="80" customFormat="1" ht="30.65" customHeight="1" x14ac:dyDescent="0.2">
      <c r="C69" s="341" t="s">
        <v>3562</v>
      </c>
      <c r="D69" s="341"/>
      <c r="E69" s="341"/>
      <c r="F69" s="341"/>
      <c r="G69" s="341"/>
      <c r="H69" s="341"/>
      <c r="I69" s="341"/>
      <c r="J69" s="341"/>
      <c r="K69" s="341"/>
      <c r="L69" s="341"/>
      <c r="M69" s="341"/>
    </row>
    <row r="70" spans="2:13" x14ac:dyDescent="0.35">
      <c r="B70" s="121" t="s">
        <v>4007</v>
      </c>
    </row>
    <row r="71" spans="2:13" s="80" customFormat="1" x14ac:dyDescent="0.2">
      <c r="C71" s="327" t="s">
        <v>3620</v>
      </c>
      <c r="D71" s="327"/>
      <c r="E71" s="327"/>
      <c r="F71" s="327"/>
      <c r="G71" s="327"/>
      <c r="H71" s="327"/>
      <c r="I71" s="327"/>
      <c r="J71" s="327"/>
      <c r="K71" s="327"/>
      <c r="L71" s="327"/>
      <c r="M71" s="327"/>
    </row>
    <row r="72" spans="2:13" x14ac:dyDescent="0.35">
      <c r="B72" s="121"/>
      <c r="C72" s="327"/>
      <c r="D72" s="327"/>
      <c r="E72" s="327"/>
      <c r="F72" s="327"/>
      <c r="G72" s="327"/>
      <c r="H72" s="327"/>
      <c r="I72" s="327"/>
      <c r="J72" s="327"/>
      <c r="K72" s="327"/>
      <c r="L72" s="327"/>
      <c r="M72" s="327"/>
    </row>
    <row r="73" spans="2:13" ht="8" customHeight="1" x14ac:dyDescent="0.35"/>
    <row r="74" spans="2:13" x14ac:dyDescent="0.35">
      <c r="B74" s="88" t="s">
        <v>3619</v>
      </c>
      <c r="C74" s="88"/>
      <c r="D74" s="88"/>
      <c r="E74" s="88"/>
      <c r="F74" s="88"/>
      <c r="G74" s="88"/>
      <c r="H74" s="88"/>
    </row>
    <row r="75" spans="2:13" x14ac:dyDescent="0.35">
      <c r="B75" s="121" t="s">
        <v>4008</v>
      </c>
    </row>
    <row r="76" spans="2:13" s="80" customFormat="1" ht="31.25" customHeight="1" x14ac:dyDescent="0.2">
      <c r="C76" s="341" t="s">
        <v>4012</v>
      </c>
      <c r="D76" s="341"/>
      <c r="E76" s="341"/>
      <c r="F76" s="341"/>
      <c r="G76" s="341"/>
      <c r="H76" s="341"/>
      <c r="I76" s="341"/>
      <c r="J76" s="341"/>
      <c r="K76" s="341"/>
      <c r="L76" s="341"/>
      <c r="M76" s="341"/>
    </row>
    <row r="77" spans="2:13" x14ac:dyDescent="0.35">
      <c r="B77" s="122" t="s">
        <v>4009</v>
      </c>
    </row>
    <row r="78" spans="2:13" x14ac:dyDescent="0.35">
      <c r="B78" s="122"/>
      <c r="C78" s="24" t="s">
        <v>4033</v>
      </c>
    </row>
    <row r="79" spans="2:13" x14ac:dyDescent="0.35">
      <c r="B79" s="88" t="s">
        <v>4010</v>
      </c>
    </row>
    <row r="80" spans="2:13" ht="17.399999999999999" customHeight="1" x14ac:dyDescent="0.35">
      <c r="C80" s="341" t="s">
        <v>4011</v>
      </c>
      <c r="D80" s="341"/>
      <c r="E80" s="341"/>
      <c r="F80" s="341"/>
      <c r="G80" s="341"/>
      <c r="H80" s="341"/>
      <c r="I80" s="341"/>
      <c r="J80" s="341"/>
      <c r="K80" s="341"/>
      <c r="L80" s="341"/>
      <c r="M80" s="341"/>
    </row>
    <row r="81" spans="1:13" x14ac:dyDescent="0.35">
      <c r="C81" s="24" t="s">
        <v>3527</v>
      </c>
    </row>
    <row r="82" spans="1:13" ht="18" customHeight="1" x14ac:dyDescent="0.35">
      <c r="C82" s="272" t="s">
        <v>3563</v>
      </c>
      <c r="D82" s="272"/>
      <c r="E82" s="272"/>
      <c r="F82" s="272"/>
      <c r="G82" s="272"/>
      <c r="H82" s="272"/>
      <c r="I82" s="272"/>
      <c r="J82" s="272"/>
      <c r="K82" s="272"/>
      <c r="L82" s="272"/>
      <c r="M82" s="272"/>
    </row>
    <row r="83" spans="1:13" ht="8" customHeight="1" x14ac:dyDescent="0.35">
      <c r="C83" s="272"/>
      <c r="D83" s="272"/>
      <c r="E83" s="272"/>
      <c r="F83" s="272"/>
      <c r="G83" s="272"/>
      <c r="H83" s="272"/>
      <c r="I83" s="272"/>
      <c r="J83" s="272"/>
      <c r="K83" s="272"/>
      <c r="L83" s="272"/>
      <c r="M83" s="272"/>
    </row>
    <row r="84" spans="1:13" s="99" customFormat="1" ht="15.65" customHeight="1" x14ac:dyDescent="0.35">
      <c r="A84" s="65"/>
      <c r="B84" s="88" t="s">
        <v>3605</v>
      </c>
      <c r="C84" s="65"/>
      <c r="D84" s="65"/>
      <c r="E84" s="65"/>
      <c r="F84" s="65"/>
      <c r="G84" s="65"/>
      <c r="H84" s="65"/>
      <c r="I84" s="65"/>
      <c r="J84" s="65"/>
      <c r="K84" s="65"/>
      <c r="L84" s="65"/>
      <c r="M84" s="65"/>
    </row>
    <row r="85" spans="1:13" s="99" customFormat="1" ht="15.65" customHeight="1" x14ac:dyDescent="0.35">
      <c r="A85" s="65"/>
      <c r="B85" s="88" t="s">
        <v>4015</v>
      </c>
      <c r="C85" s="65"/>
      <c r="D85" s="65"/>
      <c r="E85" s="65"/>
      <c r="F85" s="65"/>
      <c r="G85" s="65"/>
      <c r="H85" s="65"/>
      <c r="I85" s="65"/>
      <c r="J85" s="65"/>
      <c r="K85" s="65"/>
      <c r="L85" s="65"/>
      <c r="M85" s="65"/>
    </row>
    <row r="86" spans="1:13" s="99" customFormat="1" ht="50.4" customHeight="1" x14ac:dyDescent="0.35">
      <c r="A86" s="65"/>
      <c r="B86" s="88"/>
      <c r="C86" s="342" t="s">
        <v>3994</v>
      </c>
      <c r="D86" s="342"/>
      <c r="E86" s="342"/>
      <c r="F86" s="342"/>
      <c r="G86" s="342"/>
      <c r="H86" s="342"/>
      <c r="I86" s="342"/>
      <c r="J86" s="342"/>
      <c r="K86" s="342"/>
      <c r="L86" s="342"/>
      <c r="M86" s="342"/>
    </row>
    <row r="87" spans="1:13" ht="9" customHeight="1" x14ac:dyDescent="0.35">
      <c r="C87" s="272"/>
      <c r="D87" s="272"/>
      <c r="E87" s="272"/>
      <c r="F87" s="272"/>
      <c r="G87" s="272"/>
      <c r="H87" s="272"/>
      <c r="I87" s="272"/>
      <c r="J87" s="272"/>
      <c r="K87" s="272"/>
      <c r="L87" s="272"/>
      <c r="M87" s="272"/>
    </row>
    <row r="88" spans="1:13" s="99" customFormat="1" ht="15.65" customHeight="1" x14ac:dyDescent="0.35">
      <c r="A88" s="65"/>
      <c r="B88" s="88" t="s">
        <v>3587</v>
      </c>
      <c r="C88" s="65"/>
      <c r="D88" s="65"/>
      <c r="E88" s="65"/>
      <c r="F88" s="65"/>
      <c r="G88" s="65"/>
      <c r="H88" s="65"/>
      <c r="I88" s="65"/>
      <c r="J88" s="65"/>
      <c r="K88" s="65"/>
      <c r="L88" s="65"/>
      <c r="M88" s="65"/>
    </row>
    <row r="89" spans="1:13" s="99" customFormat="1" ht="15.65" customHeight="1" x14ac:dyDescent="0.35">
      <c r="A89" s="65"/>
      <c r="B89" s="88"/>
      <c r="C89" s="65" t="s">
        <v>3622</v>
      </c>
      <c r="D89" s="65"/>
      <c r="E89" s="65"/>
      <c r="F89" s="65"/>
      <c r="G89" s="65"/>
      <c r="H89" s="65"/>
      <c r="I89" s="65"/>
      <c r="J89" s="65"/>
      <c r="K89" s="65"/>
      <c r="L89" s="65"/>
      <c r="M89" s="65"/>
    </row>
    <row r="90" spans="1:13" ht="8" customHeight="1" x14ac:dyDescent="0.35">
      <c r="C90" s="272"/>
      <c r="D90" s="272"/>
      <c r="E90" s="272"/>
      <c r="F90" s="272"/>
      <c r="G90" s="272"/>
      <c r="H90" s="272"/>
      <c r="I90" s="272"/>
      <c r="J90" s="272"/>
      <c r="K90" s="272"/>
      <c r="L90" s="272"/>
      <c r="M90" s="272"/>
    </row>
    <row r="91" spans="1:13" x14ac:dyDescent="0.35">
      <c r="B91" s="121" t="s">
        <v>4017</v>
      </c>
    </row>
    <row r="92" spans="1:13" ht="79.75" customHeight="1" x14ac:dyDescent="0.35">
      <c r="B92" s="303"/>
      <c r="C92" s="344" t="s">
        <v>3623</v>
      </c>
      <c r="D92" s="344"/>
      <c r="E92" s="344"/>
      <c r="F92" s="344"/>
      <c r="G92" s="344"/>
      <c r="H92" s="344"/>
      <c r="I92" s="344"/>
      <c r="J92" s="344"/>
      <c r="K92" s="344"/>
      <c r="L92" s="344"/>
      <c r="M92" s="344"/>
    </row>
    <row r="93" spans="1:13" ht="11.4" customHeight="1" x14ac:dyDescent="0.35">
      <c r="B93" s="270"/>
      <c r="C93" s="271"/>
      <c r="D93" s="271"/>
      <c r="E93" s="271"/>
      <c r="F93" s="271"/>
      <c r="G93" s="271"/>
      <c r="H93" s="271"/>
      <c r="I93" s="271"/>
      <c r="J93" s="271"/>
      <c r="K93" s="271"/>
      <c r="L93" s="271"/>
      <c r="M93" s="271"/>
    </row>
    <row r="94" spans="1:13" x14ac:dyDescent="0.35">
      <c r="C94" s="121" t="s">
        <v>4019</v>
      </c>
    </row>
    <row r="95" spans="1:13" x14ac:dyDescent="0.35">
      <c r="C95" s="24" t="s">
        <v>3552</v>
      </c>
    </row>
    <row r="96" spans="1:13" x14ac:dyDescent="0.35">
      <c r="C96" s="24" t="s">
        <v>4022</v>
      </c>
    </row>
    <row r="97" spans="2:13" x14ac:dyDescent="0.35">
      <c r="C97" s="24" t="s">
        <v>4023</v>
      </c>
    </row>
    <row r="98" spans="2:13" x14ac:dyDescent="0.35">
      <c r="C98" s="24" t="s">
        <v>4024</v>
      </c>
    </row>
    <row r="99" spans="2:13" x14ac:dyDescent="0.35">
      <c r="C99" s="345" t="s">
        <v>4027</v>
      </c>
      <c r="D99" s="345"/>
      <c r="E99" s="345"/>
      <c r="F99" s="345"/>
      <c r="G99" s="345"/>
      <c r="H99" s="345"/>
      <c r="I99" s="345"/>
      <c r="J99" s="345"/>
      <c r="K99" s="345"/>
      <c r="L99" s="345"/>
      <c r="M99" s="345"/>
    </row>
    <row r="100" spans="2:13" x14ac:dyDescent="0.35">
      <c r="C100" s="345"/>
      <c r="D100" s="345"/>
      <c r="E100" s="345"/>
      <c r="F100" s="345"/>
      <c r="G100" s="345"/>
      <c r="H100" s="345"/>
      <c r="I100" s="345"/>
      <c r="J100" s="345"/>
      <c r="K100" s="345"/>
      <c r="L100" s="345"/>
      <c r="M100" s="345"/>
    </row>
    <row r="101" spans="2:13" x14ac:dyDescent="0.35">
      <c r="C101" s="350" t="s">
        <v>3427</v>
      </c>
      <c r="D101" s="350"/>
      <c r="E101" s="349" t="s">
        <v>3429</v>
      </c>
      <c r="F101" s="349"/>
      <c r="G101" s="349"/>
      <c r="H101" s="349"/>
      <c r="I101" s="349"/>
    </row>
    <row r="102" spans="2:13" x14ac:dyDescent="0.35">
      <c r="C102" s="353" t="s">
        <v>3416</v>
      </c>
      <c r="D102" s="353"/>
      <c r="E102" s="346" t="s">
        <v>3444</v>
      </c>
      <c r="F102" s="347"/>
      <c r="G102" s="347"/>
      <c r="H102" s="347"/>
      <c r="I102" s="348"/>
    </row>
    <row r="103" spans="2:13" x14ac:dyDescent="0.35">
      <c r="C103" s="352" t="s">
        <v>3418</v>
      </c>
      <c r="D103" s="352"/>
      <c r="E103" s="335" t="s">
        <v>3553</v>
      </c>
      <c r="F103" s="336"/>
      <c r="G103" s="336"/>
      <c r="H103" s="336"/>
      <c r="I103" s="337"/>
    </row>
    <row r="104" spans="2:13" x14ac:dyDescent="0.35">
      <c r="C104" s="352" t="s">
        <v>3420</v>
      </c>
      <c r="D104" s="352"/>
      <c r="E104" s="335" t="s">
        <v>3555</v>
      </c>
      <c r="F104" s="336"/>
      <c r="G104" s="336"/>
      <c r="H104" s="336"/>
      <c r="I104" s="337"/>
    </row>
    <row r="105" spans="2:13" x14ac:dyDescent="0.35">
      <c r="C105" s="351" t="s">
        <v>3422</v>
      </c>
      <c r="D105" s="351"/>
      <c r="E105" s="338" t="s">
        <v>3554</v>
      </c>
      <c r="F105" s="339"/>
      <c r="G105" s="339"/>
      <c r="H105" s="339"/>
      <c r="I105" s="340"/>
    </row>
    <row r="107" spans="2:13" x14ac:dyDescent="0.35">
      <c r="C107" s="121" t="s">
        <v>4020</v>
      </c>
    </row>
    <row r="108" spans="2:13" x14ac:dyDescent="0.35">
      <c r="B108" s="121"/>
      <c r="C108" s="24" t="s">
        <v>3606</v>
      </c>
    </row>
    <row r="109" spans="2:13" x14ac:dyDescent="0.35">
      <c r="B109" s="121"/>
      <c r="C109" s="24" t="s">
        <v>3556</v>
      </c>
    </row>
    <row r="110" spans="2:13" x14ac:dyDescent="0.35">
      <c r="C110" s="333" t="s">
        <v>3427</v>
      </c>
      <c r="D110" s="334"/>
      <c r="E110" s="172" t="s">
        <v>3429</v>
      </c>
      <c r="F110" s="174"/>
    </row>
    <row r="111" spans="2:13" x14ac:dyDescent="0.35">
      <c r="C111" s="331" t="s">
        <v>3454</v>
      </c>
      <c r="D111" s="332"/>
      <c r="E111" s="163" t="s">
        <v>3557</v>
      </c>
      <c r="F111" s="165"/>
    </row>
    <row r="112" spans="2:13" x14ac:dyDescent="0.35">
      <c r="C112" s="329" t="s">
        <v>3448</v>
      </c>
      <c r="D112" s="330"/>
      <c r="E112" s="160" t="s">
        <v>3445</v>
      </c>
      <c r="F112" s="162"/>
    </row>
  </sheetData>
  <mergeCells count="29">
    <mergeCell ref="A2:M2"/>
    <mergeCell ref="E102:I102"/>
    <mergeCell ref="E101:I101"/>
    <mergeCell ref="C101:D101"/>
    <mergeCell ref="C105:D105"/>
    <mergeCell ref="C104:D104"/>
    <mergeCell ref="C103:D103"/>
    <mergeCell ref="C102:D102"/>
    <mergeCell ref="C65:M66"/>
    <mergeCell ref="C30:M30"/>
    <mergeCell ref="C31:M31"/>
    <mergeCell ref="C69:M69"/>
    <mergeCell ref="C80:M80"/>
    <mergeCell ref="C21:M22"/>
    <mergeCell ref="C47:M47"/>
    <mergeCell ref="C57:M58"/>
    <mergeCell ref="C60:M61"/>
    <mergeCell ref="C71:M72"/>
    <mergeCell ref="C112:D112"/>
    <mergeCell ref="C111:D111"/>
    <mergeCell ref="C110:D110"/>
    <mergeCell ref="E103:I103"/>
    <mergeCell ref="E105:I105"/>
    <mergeCell ref="E104:I104"/>
    <mergeCell ref="C76:M76"/>
    <mergeCell ref="C86:M86"/>
    <mergeCell ref="C67:M67"/>
    <mergeCell ref="C92:M92"/>
    <mergeCell ref="C99:M100"/>
  </mergeCells>
  <phoneticPr fontId="6"/>
  <pageMargins left="0.70866141732283472" right="0.70866141732283472" top="0.74803149606299213" bottom="0.74803149606299213" header="0.31496062992125984" footer="0.31496062992125984"/>
  <pageSetup paperSize="9" scale="87" orientation="portrait" horizontalDpi="4294967293" r:id="rId1"/>
  <headerFooter>
    <oddHeader>&amp;L&amp;8本ツールにおける簡易判定は、あくまで太陽光発電設備の設置可能性の目安であること、判定基準も現時点では試行的なものであることに留意が必要です。
※ツールを活用される場合は、必ず事務事業編マニュアル本編P183「【 コラム 】 建築物への太陽光発電の設置可能性について」も確認ください。</oddHeader>
  </headerFooter>
  <rowBreaks count="2" manualBreakCount="2">
    <brk id="48" max="12" man="1"/>
    <brk id="9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21"/>
  <sheetViews>
    <sheetView showGridLines="0" view="pageBreakPreview" zoomScaleNormal="100" zoomScaleSheetLayoutView="100" workbookViewId="0">
      <selection activeCell="F23" sqref="F23"/>
    </sheetView>
  </sheetViews>
  <sheetFormatPr defaultColWidth="9" defaultRowHeight="15" x14ac:dyDescent="0.35"/>
  <cols>
    <col min="1" max="1" width="3.1796875" style="24" customWidth="1"/>
    <col min="2" max="2" width="13.36328125" style="24" customWidth="1"/>
    <col min="3" max="4" width="10.81640625" style="24" customWidth="1"/>
    <col min="5" max="5" width="16.81640625" style="24" customWidth="1"/>
    <col min="6" max="6" width="36.453125" style="24" customWidth="1"/>
    <col min="7" max="7" width="5.453125" style="24" customWidth="1"/>
    <col min="8" max="8" width="10.81640625" style="24" customWidth="1"/>
    <col min="9" max="9" width="16.36328125" style="24" customWidth="1"/>
    <col min="10" max="11" width="12.81640625" style="24" customWidth="1"/>
    <col min="12" max="12" width="5.36328125" style="24" customWidth="1"/>
    <col min="13" max="14" width="12.81640625" style="24" customWidth="1"/>
    <col min="15" max="15" width="25.90625" style="24" customWidth="1"/>
    <col min="16" max="16" width="3.453125" style="24" customWidth="1"/>
    <col min="17" max="17" width="14.81640625" style="24" customWidth="1"/>
    <col min="18" max="19" width="6.81640625" style="24" customWidth="1"/>
    <col min="20" max="20" width="3.1796875" style="24" customWidth="1"/>
    <col min="21" max="16384" width="9" style="24"/>
  </cols>
  <sheetData>
    <row r="1" spans="1:17" ht="5" customHeight="1" x14ac:dyDescent="0.35"/>
    <row r="2" spans="1:17" ht="20.149999999999999" customHeight="1" x14ac:dyDescent="0.35">
      <c r="A2" s="115"/>
      <c r="B2" s="116" t="s">
        <v>4025</v>
      </c>
      <c r="C2" s="117"/>
      <c r="D2" s="117"/>
      <c r="E2" s="117"/>
      <c r="F2" s="117"/>
      <c r="G2" s="117"/>
      <c r="H2" s="117"/>
      <c r="I2" s="117"/>
      <c r="J2" s="117"/>
      <c r="K2" s="118"/>
      <c r="L2" s="115"/>
      <c r="P2" s="67"/>
      <c r="Q2" s="67"/>
    </row>
    <row r="3" spans="1:17" ht="5.4" customHeight="1" x14ac:dyDescent="0.35">
      <c r="B3" s="64"/>
      <c r="C3" s="65"/>
      <c r="D3" s="65"/>
      <c r="E3" s="65"/>
      <c r="F3" s="65"/>
      <c r="G3" s="65"/>
      <c r="H3" s="65"/>
      <c r="I3" s="65"/>
      <c r="J3" s="65"/>
      <c r="K3" s="66"/>
      <c r="P3" s="67"/>
      <c r="Q3" s="67"/>
    </row>
    <row r="4" spans="1:17" ht="20.149999999999999" customHeight="1" x14ac:dyDescent="0.35">
      <c r="B4" s="119" t="s">
        <v>3431</v>
      </c>
      <c r="C4" s="68"/>
      <c r="D4" s="68"/>
      <c r="E4" s="68"/>
      <c r="F4" s="68"/>
      <c r="G4" s="68"/>
      <c r="H4" s="68"/>
      <c r="I4" s="68"/>
      <c r="J4" s="23" t="s">
        <v>33</v>
      </c>
      <c r="K4" s="26"/>
      <c r="P4" s="67"/>
      <c r="Q4" s="67"/>
    </row>
    <row r="5" spans="1:17" ht="20.149999999999999" customHeight="1" thickBot="1" x14ac:dyDescent="0.4">
      <c r="B5" s="30" t="s">
        <v>3517</v>
      </c>
      <c r="C5" s="68"/>
      <c r="D5" s="68"/>
      <c r="E5" s="68"/>
      <c r="F5" s="68"/>
      <c r="G5" s="68"/>
      <c r="H5" s="68"/>
      <c r="I5" s="68"/>
      <c r="J5" s="23" t="s">
        <v>34</v>
      </c>
      <c r="K5" s="29"/>
      <c r="P5" s="67"/>
      <c r="Q5" s="67"/>
    </row>
    <row r="6" spans="1:17" ht="24.65" customHeight="1" thickBot="1" x14ac:dyDescent="0.4">
      <c r="B6" s="69" t="s">
        <v>5</v>
      </c>
      <c r="E6" s="357"/>
      <c r="F6" s="358"/>
      <c r="G6" s="70"/>
      <c r="J6" s="23" t="s">
        <v>35</v>
      </c>
      <c r="K6" s="32"/>
      <c r="P6" s="67"/>
      <c r="Q6" s="67"/>
    </row>
    <row r="7" spans="1:17" ht="8.4" customHeight="1" x14ac:dyDescent="0.35">
      <c r="B7" s="69"/>
      <c r="F7" s="71"/>
      <c r="G7" s="71"/>
      <c r="K7" s="66"/>
      <c r="L7" s="66"/>
      <c r="M7" s="66"/>
      <c r="N7" s="66"/>
      <c r="O7" s="66"/>
    </row>
    <row r="8" spans="1:17" ht="20.149999999999999" customHeight="1" thickBot="1" x14ac:dyDescent="0.4">
      <c r="B8" s="69" t="s">
        <v>32</v>
      </c>
      <c r="C8" s="65"/>
      <c r="G8" s="72"/>
      <c r="H8" s="65"/>
      <c r="I8" s="65"/>
      <c r="J8" s="65"/>
      <c r="K8" s="66"/>
      <c r="L8" s="66"/>
      <c r="M8" s="66"/>
      <c r="N8" s="66"/>
      <c r="O8" s="66"/>
    </row>
    <row r="9" spans="1:17" ht="20.149999999999999" customHeight="1" thickBot="1" x14ac:dyDescent="0.4">
      <c r="B9" s="69"/>
      <c r="D9" s="311" t="s">
        <v>2978</v>
      </c>
      <c r="E9" s="74"/>
      <c r="J9" s="75"/>
      <c r="L9" s="66"/>
      <c r="M9" s="66"/>
      <c r="N9" s="66"/>
      <c r="O9" s="66"/>
    </row>
    <row r="10" spans="1:17" ht="8.4" customHeight="1" thickBot="1" x14ac:dyDescent="0.4">
      <c r="B10" s="76"/>
      <c r="C10" s="22"/>
      <c r="F10" s="22"/>
      <c r="G10" s="22"/>
      <c r="H10" s="22"/>
      <c r="I10" s="22"/>
      <c r="J10" s="22"/>
    </row>
    <row r="11" spans="1:17" ht="20.149999999999999" customHeight="1" thickBot="1" x14ac:dyDescent="0.4">
      <c r="B11" s="69"/>
      <c r="C11" s="73" t="s">
        <v>2979</v>
      </c>
      <c r="D11" s="312" t="s">
        <v>2981</v>
      </c>
      <c r="E11" s="74"/>
      <c r="F11" s="73"/>
      <c r="G11" s="77"/>
      <c r="H11" s="78"/>
      <c r="J11" s="75"/>
      <c r="L11" s="66"/>
      <c r="M11" s="66"/>
      <c r="N11" s="66"/>
      <c r="O11" s="66"/>
    </row>
    <row r="12" spans="1:17" x14ac:dyDescent="0.35">
      <c r="B12" s="79" t="s">
        <v>2982</v>
      </c>
      <c r="C12" s="80"/>
      <c r="D12" s="80"/>
      <c r="E12" s="80"/>
      <c r="F12" s="81"/>
      <c r="G12" s="81"/>
      <c r="H12" s="82"/>
      <c r="I12" s="83"/>
      <c r="J12" s="83"/>
      <c r="K12" s="81"/>
      <c r="L12" s="66"/>
      <c r="M12" s="66"/>
      <c r="N12" s="66"/>
      <c r="O12" s="66"/>
    </row>
    <row r="13" spans="1:17" ht="8.4" customHeight="1" x14ac:dyDescent="0.35">
      <c r="B13" s="76"/>
      <c r="C13" s="22"/>
      <c r="F13" s="22"/>
      <c r="G13" s="22"/>
      <c r="H13" s="22"/>
      <c r="I13" s="22"/>
      <c r="J13" s="22"/>
    </row>
    <row r="14" spans="1:17" ht="20" customHeight="1" thickBot="1" x14ac:dyDescent="0.4">
      <c r="B14" s="84" t="s">
        <v>36</v>
      </c>
      <c r="C14" s="22"/>
      <c r="E14" s="127" t="s">
        <v>3506</v>
      </c>
      <c r="F14" s="22"/>
      <c r="G14" s="22"/>
      <c r="H14" s="85" t="s">
        <v>3507</v>
      </c>
      <c r="I14" s="22"/>
      <c r="J14" s="22"/>
    </row>
    <row r="15" spans="1:17" ht="28.25" customHeight="1" thickBot="1" x14ac:dyDescent="0.4">
      <c r="C15" s="22"/>
      <c r="D15" s="119" t="s">
        <v>3505</v>
      </c>
      <c r="E15" s="359" t="str">
        <f>IF(E9="","",IFERROR(VLOOKUP("A" &amp; E9,コード表!$A$2:$D$5021,4,FALSE),"入力された７桁コードは存在しません"))</f>
        <v/>
      </c>
      <c r="F15" s="360"/>
      <c r="G15" s="72"/>
      <c r="H15" s="361"/>
      <c r="I15" s="362"/>
      <c r="J15" s="362"/>
      <c r="K15" s="363"/>
    </row>
    <row r="16" spans="1:17" ht="16.5" thickBot="1" x14ac:dyDescent="0.4">
      <c r="C16" s="22"/>
      <c r="E16" s="127" t="s">
        <v>3508</v>
      </c>
      <c r="G16" s="86"/>
      <c r="H16" s="85" t="s">
        <v>3507</v>
      </c>
      <c r="I16" s="22"/>
      <c r="J16" s="22"/>
    </row>
    <row r="17" spans="2:11" ht="28.25" customHeight="1" thickBot="1" x14ac:dyDescent="0.4">
      <c r="B17" s="87" t="s">
        <v>2980</v>
      </c>
      <c r="C17" s="22"/>
      <c r="E17" s="359" t="str">
        <f>IF(E11="","",IFERROR(VLOOKUP("A"&amp;E9&amp;E11,コード表!$A$2:$D$5021,4,FALSE),"入力された10桁コードは存在しません"))</f>
        <v/>
      </c>
      <c r="F17" s="360"/>
      <c r="G17" s="72"/>
      <c r="H17" s="361"/>
      <c r="I17" s="362"/>
      <c r="J17" s="362"/>
      <c r="K17" s="363"/>
    </row>
    <row r="18" spans="2:11" ht="7.25" customHeight="1" thickBot="1" x14ac:dyDescent="0.4">
      <c r="C18" s="22"/>
      <c r="D18" s="22"/>
      <c r="E18" s="22"/>
      <c r="F18" s="22"/>
      <c r="G18" s="22"/>
      <c r="H18" s="22"/>
      <c r="I18" s="22"/>
      <c r="J18" s="22"/>
    </row>
    <row r="19" spans="2:11" ht="18.649999999999999" customHeight="1" thickBot="1" x14ac:dyDescent="0.4">
      <c r="B19" s="84" t="s">
        <v>2984</v>
      </c>
      <c r="E19" s="301"/>
      <c r="F19" s="24" t="s">
        <v>2985</v>
      </c>
    </row>
    <row r="20" spans="2:11" ht="6.65" customHeight="1" x14ac:dyDescent="0.35">
      <c r="B20" s="79"/>
    </row>
    <row r="21" spans="2:11" ht="26.4" customHeight="1" x14ac:dyDescent="0.35">
      <c r="B21" s="24" t="s">
        <v>3991</v>
      </c>
    </row>
  </sheetData>
  <sheetProtection selectLockedCells="1"/>
  <mergeCells count="5">
    <mergeCell ref="E6:F6"/>
    <mergeCell ref="E15:F15"/>
    <mergeCell ref="E17:F17"/>
    <mergeCell ref="H15:K15"/>
    <mergeCell ref="H17:K17"/>
  </mergeCells>
  <phoneticPr fontId="6"/>
  <dataValidations count="1">
    <dataValidation type="whole" operator="greaterThanOrEqual" allowBlank="1" showInputMessage="1" showErrorMessage="1" sqref="E19">
      <formula1>0</formula1>
    </dataValidation>
  </dataValidations>
  <pageMargins left="0.70866141732283472" right="0.70866141732283472" top="0.74803149606299213" bottom="0.74803149606299213" header="0.31496062992125984" footer="0.31496062992125984"/>
  <pageSetup paperSize="9" scale="87" orientation="portrait" r:id="rId1"/>
  <headerFooter>
    <oddHeader>&amp;L&amp;8本ツールにおける簡易判定は、あくまで太陽光発電設備の設置可能性の目安であること、判定基準も現時点では試行的なものであることに留意が必要です。
※ツールを活用される場合は、必ず事務事業編マニュアル本編P183「【 コラム 】 建築物への太陽光発電の設置可能性について」も確認ください。</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参照シート!$B$4:$B$25</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AX358"/>
  <sheetViews>
    <sheetView showGridLines="0" view="pageBreakPreview" zoomScale="70" zoomScaleNormal="100" zoomScaleSheetLayoutView="70" workbookViewId="0">
      <pane xSplit="4" ySplit="8" topLeftCell="E9" activePane="bottomRight" state="frozen"/>
      <selection activeCell="F23" sqref="F23"/>
      <selection pane="topRight" activeCell="F23" sqref="F23"/>
      <selection pane="bottomLeft" activeCell="F23" sqref="F23"/>
      <selection pane="bottomRight" activeCell="F23" sqref="F23"/>
    </sheetView>
  </sheetViews>
  <sheetFormatPr defaultColWidth="9" defaultRowHeight="15" x14ac:dyDescent="0.35"/>
  <cols>
    <col min="1" max="1" width="3.1796875" style="24" customWidth="1"/>
    <col min="2" max="2" width="13.36328125" style="24" customWidth="1"/>
    <col min="3" max="4" width="24.453125" style="24" customWidth="1"/>
    <col min="5" max="6" width="11.90625" style="24" customWidth="1"/>
    <col min="7" max="7" width="24.453125" style="222" customWidth="1"/>
    <col min="8" max="10" width="14.08984375" style="24" customWidth="1"/>
    <col min="11" max="11" width="29" style="166" customWidth="1"/>
    <col min="12" max="12" width="25" style="99" customWidth="1"/>
    <col min="13" max="13" width="21.453125" style="95" customWidth="1"/>
    <col min="14" max="14" width="17.36328125" style="99" bestFit="1" customWidth="1"/>
    <col min="15" max="16" width="15.453125" style="99" customWidth="1"/>
    <col min="17" max="17" width="11.36328125" style="24" customWidth="1"/>
    <col min="18" max="18" width="15.453125" style="24" customWidth="1"/>
    <col min="19" max="19" width="16.453125" style="24" customWidth="1"/>
    <col min="20" max="20" width="10" style="100" customWidth="1"/>
    <col min="21" max="21" width="15.453125" style="24" customWidth="1"/>
    <col min="22" max="22" width="16.90625" style="100" customWidth="1"/>
    <col min="23" max="23" width="14.08984375" style="113" customWidth="1"/>
    <col min="24" max="24" width="15.08984375" style="113" customWidth="1"/>
    <col min="25" max="25" width="21.08984375" style="247" customWidth="1"/>
    <col min="26" max="26" width="24.1796875" style="242" customWidth="1"/>
    <col min="27" max="27" width="17.1796875" style="242" customWidth="1"/>
    <col min="28" max="28" width="15.36328125" style="242" customWidth="1"/>
    <col min="29" max="29" width="25.90625" style="101" customWidth="1"/>
    <col min="30" max="30" width="16.453125" style="99" customWidth="1"/>
    <col min="31" max="31" width="25.6328125" style="242" customWidth="1"/>
    <col min="32" max="33" width="14.90625" style="24" customWidth="1"/>
    <col min="34" max="34" width="3.453125" style="24" customWidth="1"/>
    <col min="35" max="35" width="5" style="24" customWidth="1"/>
    <col min="51" max="16384" width="9" style="24"/>
  </cols>
  <sheetData>
    <row r="1" spans="2:50" ht="20" customHeight="1" x14ac:dyDescent="0.35">
      <c r="B1" s="120" t="s">
        <v>3570</v>
      </c>
      <c r="C1" s="21"/>
      <c r="D1" s="21"/>
      <c r="F1" s="26"/>
      <c r="G1" s="27" t="s">
        <v>33</v>
      </c>
      <c r="I1" s="22"/>
      <c r="J1" s="22"/>
      <c r="K1" s="22"/>
      <c r="L1" s="22"/>
      <c r="M1" s="22"/>
      <c r="N1" s="22"/>
      <c r="O1" s="22"/>
      <c r="P1" s="22"/>
      <c r="Q1" s="23"/>
      <c r="T1" s="167"/>
      <c r="V1" s="24"/>
      <c r="W1" s="128"/>
      <c r="X1" s="22"/>
      <c r="Y1" s="22"/>
      <c r="Z1" s="22"/>
      <c r="AA1" s="22"/>
      <c r="AB1" s="25"/>
      <c r="AC1" s="22"/>
      <c r="AD1" s="24"/>
      <c r="AE1" s="24"/>
    </row>
    <row r="2" spans="2:50" ht="20" customHeight="1" x14ac:dyDescent="0.35">
      <c r="B2" s="28" t="s">
        <v>3413</v>
      </c>
      <c r="C2" s="28"/>
      <c r="D2" s="28"/>
      <c r="F2" s="29"/>
      <c r="G2" s="27" t="s">
        <v>34</v>
      </c>
      <c r="I2" s="22"/>
      <c r="J2" s="22"/>
      <c r="K2" s="22"/>
      <c r="L2" s="22"/>
      <c r="M2" s="22"/>
      <c r="N2" s="22"/>
      <c r="O2" s="22"/>
      <c r="P2" s="22"/>
      <c r="Q2" s="23"/>
      <c r="T2" s="167"/>
      <c r="V2" s="24"/>
      <c r="W2" s="22"/>
      <c r="X2" s="22"/>
      <c r="Y2" s="22"/>
      <c r="Z2" s="22"/>
      <c r="AA2" s="22"/>
      <c r="AB2" s="25"/>
      <c r="AC2" s="22"/>
      <c r="AD2" s="24"/>
      <c r="AE2" s="24"/>
    </row>
    <row r="3" spans="2:50" ht="20" customHeight="1" x14ac:dyDescent="0.35">
      <c r="B3" s="30" t="s">
        <v>3518</v>
      </c>
      <c r="C3" s="31"/>
      <c r="D3" s="31"/>
      <c r="F3" s="32"/>
      <c r="G3" s="27" t="s">
        <v>35</v>
      </c>
      <c r="I3" s="22"/>
      <c r="J3" s="22"/>
      <c r="K3" s="22"/>
      <c r="L3" s="22"/>
      <c r="M3" s="22"/>
      <c r="N3" s="22"/>
      <c r="O3" s="22"/>
      <c r="P3" s="22"/>
      <c r="Q3" s="23"/>
      <c r="T3" s="167"/>
      <c r="V3" s="24"/>
      <c r="W3" s="22"/>
      <c r="X3" s="22"/>
      <c r="Y3" s="22"/>
      <c r="Z3" s="22"/>
      <c r="AA3" s="22"/>
      <c r="AB3" s="25"/>
      <c r="AC3" s="22"/>
      <c r="AD3" s="24"/>
      <c r="AE3" s="24"/>
    </row>
    <row r="4" spans="2:50" ht="8.4" customHeight="1" x14ac:dyDescent="0.35">
      <c r="B4" s="31"/>
      <c r="C4" s="31"/>
      <c r="D4" s="31"/>
      <c r="E4" s="31"/>
      <c r="F4" s="31"/>
      <c r="G4" s="31"/>
      <c r="H4" s="22"/>
      <c r="I4" s="22"/>
      <c r="J4" s="22"/>
      <c r="K4" s="22"/>
      <c r="L4" s="22"/>
      <c r="M4" s="22"/>
      <c r="N4" s="22"/>
      <c r="O4" s="22"/>
      <c r="P4" s="22"/>
      <c r="T4" s="24"/>
      <c r="V4" s="24"/>
      <c r="W4" s="22"/>
      <c r="X4" s="22"/>
      <c r="Y4" s="22"/>
      <c r="Z4" s="22"/>
      <c r="AA4" s="22"/>
      <c r="AB4" s="25"/>
      <c r="AC4" s="22"/>
      <c r="AD4" s="22"/>
      <c r="AE4" s="22"/>
      <c r="AF4" s="22"/>
      <c r="AG4" s="22"/>
    </row>
    <row r="5" spans="2:50" ht="34.5" customHeight="1" x14ac:dyDescent="0.35">
      <c r="B5" s="382" t="s">
        <v>0</v>
      </c>
      <c r="C5" s="372" t="s">
        <v>3539</v>
      </c>
      <c r="D5" s="373"/>
      <c r="E5" s="372" t="s">
        <v>3564</v>
      </c>
      <c r="F5" s="373"/>
      <c r="G5" s="377"/>
      <c r="H5" s="386" t="s">
        <v>3578</v>
      </c>
      <c r="I5" s="386" t="s">
        <v>3579</v>
      </c>
      <c r="J5" s="384" t="s">
        <v>3580</v>
      </c>
      <c r="K5" s="367" t="s">
        <v>3637</v>
      </c>
      <c r="L5" s="368"/>
      <c r="M5" s="269" t="s">
        <v>3581</v>
      </c>
      <c r="N5" s="367" t="s">
        <v>3582</v>
      </c>
      <c r="O5" s="369"/>
      <c r="P5" s="368"/>
      <c r="Q5" s="367" t="s">
        <v>3583</v>
      </c>
      <c r="R5" s="369"/>
      <c r="S5" s="368"/>
      <c r="T5" s="367" t="s">
        <v>3613</v>
      </c>
      <c r="U5" s="369"/>
      <c r="V5" s="368"/>
      <c r="W5" s="367" t="s">
        <v>3584</v>
      </c>
      <c r="X5" s="369"/>
      <c r="Y5" s="369"/>
      <c r="Z5" s="369"/>
      <c r="AA5" s="367" t="s">
        <v>3585</v>
      </c>
      <c r="AB5" s="369"/>
      <c r="AC5" s="368"/>
      <c r="AD5" s="259" t="s">
        <v>3586</v>
      </c>
      <c r="AE5" s="259" t="s">
        <v>3587</v>
      </c>
      <c r="AF5" s="380" t="s">
        <v>3618</v>
      </c>
      <c r="AG5" s="381"/>
    </row>
    <row r="6" spans="2:50" ht="75" x14ac:dyDescent="0.35">
      <c r="B6" s="383"/>
      <c r="C6" s="256" t="s">
        <v>3537</v>
      </c>
      <c r="D6" s="268" t="s">
        <v>3538</v>
      </c>
      <c r="E6" s="256" t="s">
        <v>3519</v>
      </c>
      <c r="F6" s="257" t="s">
        <v>3520</v>
      </c>
      <c r="G6" s="258" t="s">
        <v>3521</v>
      </c>
      <c r="H6" s="387"/>
      <c r="I6" s="387"/>
      <c r="J6" s="385"/>
      <c r="K6" s="224"/>
      <c r="L6" s="168" t="s">
        <v>3450</v>
      </c>
      <c r="M6" s="33" t="s">
        <v>3449</v>
      </c>
      <c r="N6" s="34" t="s">
        <v>3387</v>
      </c>
      <c r="O6" s="148" t="s">
        <v>3386</v>
      </c>
      <c r="P6" s="125" t="s">
        <v>3523</v>
      </c>
      <c r="Q6" s="149" t="s">
        <v>2989</v>
      </c>
      <c r="R6" s="220" t="s">
        <v>3397</v>
      </c>
      <c r="S6" s="217" t="s">
        <v>3396</v>
      </c>
      <c r="T6" s="34" t="s">
        <v>3512</v>
      </c>
      <c r="U6" s="220" t="s">
        <v>4013</v>
      </c>
      <c r="V6" s="217" t="s">
        <v>3401</v>
      </c>
      <c r="W6" s="33" t="s">
        <v>3616</v>
      </c>
      <c r="X6" s="279" t="s">
        <v>3617</v>
      </c>
      <c r="Y6" s="34" t="s">
        <v>3388</v>
      </c>
      <c r="Z6" s="125" t="s">
        <v>3443</v>
      </c>
      <c r="AA6" s="33" t="s">
        <v>3405</v>
      </c>
      <c r="AB6" s="34" t="s">
        <v>3526</v>
      </c>
      <c r="AC6" s="125" t="s">
        <v>3621</v>
      </c>
      <c r="AD6" s="33" t="s">
        <v>3528</v>
      </c>
      <c r="AE6" s="150"/>
      <c r="AF6" s="289" t="s">
        <v>3456</v>
      </c>
      <c r="AG6" s="290" t="s">
        <v>3455</v>
      </c>
    </row>
    <row r="7" spans="2:50" s="277" customFormat="1" ht="30" x14ac:dyDescent="0.2">
      <c r="B7" s="208" t="s">
        <v>3509</v>
      </c>
      <c r="C7" s="370" t="s">
        <v>34</v>
      </c>
      <c r="D7" s="371"/>
      <c r="E7" s="374" t="s">
        <v>3568</v>
      </c>
      <c r="F7" s="375"/>
      <c r="G7" s="376"/>
      <c r="H7" s="218" t="s">
        <v>3565</v>
      </c>
      <c r="I7" s="218" t="s">
        <v>3565</v>
      </c>
      <c r="J7" s="218" t="s">
        <v>3565</v>
      </c>
      <c r="K7" s="219" t="s">
        <v>3513</v>
      </c>
      <c r="L7" s="215" t="s">
        <v>34</v>
      </c>
      <c r="M7" s="276" t="s">
        <v>3513</v>
      </c>
      <c r="N7" s="219" t="s">
        <v>3513</v>
      </c>
      <c r="O7" s="215" t="s">
        <v>3513</v>
      </c>
      <c r="P7" s="217" t="s">
        <v>35</v>
      </c>
      <c r="Q7" s="219" t="s">
        <v>3513</v>
      </c>
      <c r="R7" s="216" t="s">
        <v>35</v>
      </c>
      <c r="S7" s="217" t="s">
        <v>35</v>
      </c>
      <c r="T7" s="219" t="s">
        <v>3513</v>
      </c>
      <c r="U7" s="220" t="s">
        <v>35</v>
      </c>
      <c r="V7" s="217" t="s">
        <v>34</v>
      </c>
      <c r="W7" s="218" t="s">
        <v>3565</v>
      </c>
      <c r="X7" s="218" t="s">
        <v>3451</v>
      </c>
      <c r="Y7" s="219" t="s">
        <v>3513</v>
      </c>
      <c r="Z7" s="217" t="s">
        <v>34</v>
      </c>
      <c r="AA7" s="218" t="s">
        <v>3513</v>
      </c>
      <c r="AB7" s="219" t="s">
        <v>3513</v>
      </c>
      <c r="AC7" s="217" t="s">
        <v>34</v>
      </c>
      <c r="AD7" s="218" t="s">
        <v>3513</v>
      </c>
      <c r="AE7" s="218" t="s">
        <v>34</v>
      </c>
      <c r="AF7" s="291" t="s">
        <v>3451</v>
      </c>
      <c r="AG7" s="292" t="s">
        <v>3451</v>
      </c>
      <c r="AJ7" s="18"/>
      <c r="AK7" s="18"/>
      <c r="AL7" s="18"/>
      <c r="AM7" s="18"/>
      <c r="AN7" s="18"/>
      <c r="AO7" s="18"/>
      <c r="AP7" s="18"/>
      <c r="AQ7" s="18"/>
      <c r="AR7" s="18"/>
      <c r="AS7" s="18"/>
      <c r="AT7" s="18"/>
      <c r="AU7" s="18"/>
      <c r="AV7" s="18"/>
      <c r="AW7" s="18"/>
      <c r="AX7" s="18"/>
    </row>
    <row r="8" spans="2:50" x14ac:dyDescent="0.35">
      <c r="B8" s="151" t="s">
        <v>1</v>
      </c>
      <c r="C8" s="378" t="s">
        <v>3447</v>
      </c>
      <c r="D8" s="379"/>
      <c r="E8" s="364" t="s">
        <v>3569</v>
      </c>
      <c r="F8" s="365"/>
      <c r="G8" s="366"/>
      <c r="H8" s="209" t="s">
        <v>2983</v>
      </c>
      <c r="I8" s="209" t="s">
        <v>3</v>
      </c>
      <c r="J8" s="151" t="s">
        <v>2</v>
      </c>
      <c r="K8" s="225" t="s">
        <v>3511</v>
      </c>
      <c r="L8" s="223" t="s">
        <v>3451</v>
      </c>
      <c r="M8" s="211" t="s">
        <v>3511</v>
      </c>
      <c r="N8" s="210" t="s">
        <v>3511</v>
      </c>
      <c r="O8" s="230" t="s">
        <v>3451</v>
      </c>
      <c r="P8" s="199" t="s">
        <v>3522</v>
      </c>
      <c r="Q8" s="210" t="s">
        <v>3511</v>
      </c>
      <c r="R8" s="153" t="s">
        <v>4</v>
      </c>
      <c r="S8" s="212" t="s">
        <v>4</v>
      </c>
      <c r="T8" s="213" t="s">
        <v>3451</v>
      </c>
      <c r="U8" s="214" t="s">
        <v>4014</v>
      </c>
      <c r="V8" s="152" t="s">
        <v>3451</v>
      </c>
      <c r="W8" s="209" t="s">
        <v>2</v>
      </c>
      <c r="X8" s="209" t="s">
        <v>4</v>
      </c>
      <c r="Y8" s="213" t="s">
        <v>3451</v>
      </c>
      <c r="Z8" s="152" t="s">
        <v>3451</v>
      </c>
      <c r="AA8" s="209" t="s">
        <v>3451</v>
      </c>
      <c r="AB8" s="213" t="s">
        <v>3451</v>
      </c>
      <c r="AC8" s="152" t="s">
        <v>3451</v>
      </c>
      <c r="AD8" s="209" t="s">
        <v>3451</v>
      </c>
      <c r="AE8" s="151" t="s">
        <v>3451</v>
      </c>
      <c r="AF8" s="293" t="s">
        <v>3451</v>
      </c>
      <c r="AG8" s="294" t="s">
        <v>3451</v>
      </c>
    </row>
    <row r="9" spans="2:50" ht="30" customHeight="1" x14ac:dyDescent="0.35">
      <c r="B9" s="36" t="s">
        <v>3641</v>
      </c>
      <c r="C9" s="264"/>
      <c r="D9" s="260"/>
      <c r="E9" s="264"/>
      <c r="F9" s="313"/>
      <c r="G9" s="317"/>
      <c r="H9" s="37"/>
      <c r="I9" s="37"/>
      <c r="J9" s="37"/>
      <c r="K9" s="306"/>
      <c r="L9" s="226"/>
      <c r="M9" s="154"/>
      <c r="N9" s="280"/>
      <c r="O9" s="281"/>
      <c r="P9" s="231"/>
      <c r="Q9" s="38"/>
      <c r="R9" s="39"/>
      <c r="S9" s="40"/>
      <c r="T9" s="38"/>
      <c r="U9" s="41"/>
      <c r="V9" s="42"/>
      <c r="W9" s="106"/>
      <c r="X9" s="105" t="str">
        <f>IF(W9="","",IF(W9&gt;=8,W9/8,0))</f>
        <v/>
      </c>
      <c r="Y9" s="243"/>
      <c r="Z9" s="238"/>
      <c r="AA9" s="248"/>
      <c r="AB9" s="252"/>
      <c r="AC9" s="238"/>
      <c r="AD9" s="43"/>
      <c r="AE9" s="307"/>
      <c r="AF9" s="295" t="str">
        <f>'判定シート(建築物)'!$Q9</f>
        <v/>
      </c>
      <c r="AG9" s="296" t="str">
        <f>IFERROR(VLOOKUP($AD9,判定基準!$I$11:$J$12,2,FALSE),"")</f>
        <v/>
      </c>
    </row>
    <row r="10" spans="2:50" ht="30" customHeight="1" x14ac:dyDescent="0.35">
      <c r="B10" s="44" t="s">
        <v>3642</v>
      </c>
      <c r="C10" s="265"/>
      <c r="D10" s="261"/>
      <c r="E10" s="265"/>
      <c r="F10" s="314"/>
      <c r="G10" s="318"/>
      <c r="H10" s="45"/>
      <c r="I10" s="45"/>
      <c r="J10" s="45"/>
      <c r="K10" s="282"/>
      <c r="L10" s="227"/>
      <c r="M10" s="155"/>
      <c r="N10" s="282"/>
      <c r="O10" s="283"/>
      <c r="P10" s="232"/>
      <c r="Q10" s="46"/>
      <c r="R10" s="47"/>
      <c r="S10" s="48"/>
      <c r="T10" s="46"/>
      <c r="U10" s="49"/>
      <c r="V10" s="50"/>
      <c r="W10" s="107"/>
      <c r="X10" s="108" t="str">
        <f t="shared" ref="X10:X73" si="0">IF(W10="","",IF(W10&gt;=8,W10/8,0))</f>
        <v/>
      </c>
      <c r="Y10" s="244"/>
      <c r="Z10" s="239"/>
      <c r="AA10" s="249"/>
      <c r="AB10" s="253"/>
      <c r="AC10" s="239"/>
      <c r="AD10" s="51"/>
      <c r="AE10" s="308"/>
      <c r="AF10" s="297" t="str">
        <f>'判定シート(建築物)'!$Q10</f>
        <v/>
      </c>
      <c r="AG10" s="298" t="str">
        <f>IFERROR(VLOOKUP($AD10,判定基準!$I$11:$J$12,2,FALSE),"")</f>
        <v/>
      </c>
    </row>
    <row r="11" spans="2:50" ht="30" customHeight="1" x14ac:dyDescent="0.35">
      <c r="B11" s="44" t="s">
        <v>3643</v>
      </c>
      <c r="C11" s="265"/>
      <c r="D11" s="261"/>
      <c r="E11" s="265"/>
      <c r="F11" s="314"/>
      <c r="G11" s="318"/>
      <c r="H11" s="45"/>
      <c r="I11" s="45"/>
      <c r="J11" s="45"/>
      <c r="K11" s="282"/>
      <c r="L11" s="227"/>
      <c r="M11" s="155"/>
      <c r="N11" s="282"/>
      <c r="O11" s="283"/>
      <c r="P11" s="232"/>
      <c r="Q11" s="46"/>
      <c r="R11" s="47"/>
      <c r="S11" s="48"/>
      <c r="T11" s="46"/>
      <c r="U11" s="49"/>
      <c r="V11" s="50"/>
      <c r="W11" s="107"/>
      <c r="X11" s="108" t="str">
        <f t="shared" si="0"/>
        <v/>
      </c>
      <c r="Y11" s="244"/>
      <c r="Z11" s="239"/>
      <c r="AA11" s="249"/>
      <c r="AB11" s="253"/>
      <c r="AC11" s="239"/>
      <c r="AD11" s="51"/>
      <c r="AE11" s="308"/>
      <c r="AF11" s="297" t="str">
        <f>'判定シート(建築物)'!$Q11</f>
        <v/>
      </c>
      <c r="AG11" s="298" t="str">
        <f>IFERROR(VLOOKUP($AD11,判定基準!$I$11:$J$12,2,FALSE),"")</f>
        <v/>
      </c>
    </row>
    <row r="12" spans="2:50" ht="30" customHeight="1" x14ac:dyDescent="0.35">
      <c r="B12" s="44" t="s">
        <v>3644</v>
      </c>
      <c r="C12" s="265"/>
      <c r="D12" s="261"/>
      <c r="E12" s="265"/>
      <c r="F12" s="314"/>
      <c r="G12" s="318"/>
      <c r="H12" s="45"/>
      <c r="I12" s="45"/>
      <c r="J12" s="45"/>
      <c r="K12" s="282"/>
      <c r="L12" s="227"/>
      <c r="M12" s="155"/>
      <c r="N12" s="282"/>
      <c r="O12" s="283"/>
      <c r="P12" s="232"/>
      <c r="Q12" s="46"/>
      <c r="R12" s="47"/>
      <c r="S12" s="48"/>
      <c r="T12" s="46"/>
      <c r="U12" s="49"/>
      <c r="V12" s="50"/>
      <c r="W12" s="107"/>
      <c r="X12" s="108" t="str">
        <f t="shared" si="0"/>
        <v/>
      </c>
      <c r="Y12" s="244"/>
      <c r="Z12" s="239"/>
      <c r="AA12" s="249"/>
      <c r="AB12" s="253"/>
      <c r="AC12" s="239"/>
      <c r="AD12" s="51"/>
      <c r="AE12" s="308"/>
      <c r="AF12" s="297" t="str">
        <f>'判定シート(建築物)'!$Q12</f>
        <v/>
      </c>
      <c r="AG12" s="298" t="str">
        <f>IFERROR(VLOOKUP($AD12,判定基準!$I$11:$J$12,2,FALSE),"")</f>
        <v/>
      </c>
    </row>
    <row r="13" spans="2:50" ht="30" customHeight="1" x14ac:dyDescent="0.35">
      <c r="B13" s="44" t="s">
        <v>3645</v>
      </c>
      <c r="C13" s="265"/>
      <c r="D13" s="261"/>
      <c r="E13" s="265"/>
      <c r="F13" s="314"/>
      <c r="G13" s="318"/>
      <c r="H13" s="45"/>
      <c r="I13" s="45"/>
      <c r="J13" s="45"/>
      <c r="K13" s="282"/>
      <c r="L13" s="227"/>
      <c r="M13" s="155"/>
      <c r="N13" s="282"/>
      <c r="O13" s="283"/>
      <c r="P13" s="232"/>
      <c r="Q13" s="46"/>
      <c r="R13" s="47"/>
      <c r="S13" s="48"/>
      <c r="T13" s="46"/>
      <c r="U13" s="49"/>
      <c r="V13" s="50"/>
      <c r="W13" s="107"/>
      <c r="X13" s="108" t="str">
        <f t="shared" si="0"/>
        <v/>
      </c>
      <c r="Y13" s="244"/>
      <c r="Z13" s="239"/>
      <c r="AA13" s="249"/>
      <c r="AB13" s="253"/>
      <c r="AC13" s="239"/>
      <c r="AD13" s="51"/>
      <c r="AE13" s="308"/>
      <c r="AF13" s="297" t="str">
        <f>'判定シート(建築物)'!$Q13</f>
        <v/>
      </c>
      <c r="AG13" s="298" t="str">
        <f>IFERROR(VLOOKUP($AD13,判定基準!$I$11:$J$12,2,FALSE),"")</f>
        <v/>
      </c>
    </row>
    <row r="14" spans="2:50" ht="30" customHeight="1" x14ac:dyDescent="0.35">
      <c r="B14" s="44" t="s">
        <v>3646</v>
      </c>
      <c r="C14" s="265"/>
      <c r="D14" s="261"/>
      <c r="E14" s="265"/>
      <c r="F14" s="314"/>
      <c r="G14" s="318"/>
      <c r="H14" s="45"/>
      <c r="I14" s="45"/>
      <c r="J14" s="45"/>
      <c r="K14" s="282"/>
      <c r="L14" s="227"/>
      <c r="M14" s="155"/>
      <c r="N14" s="282"/>
      <c r="O14" s="283"/>
      <c r="P14" s="232"/>
      <c r="Q14" s="46"/>
      <c r="R14" s="47"/>
      <c r="S14" s="48"/>
      <c r="T14" s="46"/>
      <c r="U14" s="49"/>
      <c r="V14" s="50"/>
      <c r="W14" s="107"/>
      <c r="X14" s="108" t="str">
        <f t="shared" si="0"/>
        <v/>
      </c>
      <c r="Y14" s="244"/>
      <c r="Z14" s="239"/>
      <c r="AA14" s="249"/>
      <c r="AB14" s="253"/>
      <c r="AC14" s="239"/>
      <c r="AD14" s="51"/>
      <c r="AE14" s="308"/>
      <c r="AF14" s="297" t="str">
        <f>'判定シート(建築物)'!$Q14</f>
        <v/>
      </c>
      <c r="AG14" s="298" t="str">
        <f>IFERROR(VLOOKUP($AD14,判定基準!$I$11:$J$12,2,FALSE),"")</f>
        <v/>
      </c>
    </row>
    <row r="15" spans="2:50" ht="30" customHeight="1" x14ac:dyDescent="0.35">
      <c r="B15" s="44" t="s">
        <v>3647</v>
      </c>
      <c r="C15" s="265"/>
      <c r="D15" s="261"/>
      <c r="E15" s="265"/>
      <c r="F15" s="314"/>
      <c r="G15" s="318"/>
      <c r="H15" s="45"/>
      <c r="I15" s="45"/>
      <c r="J15" s="45"/>
      <c r="K15" s="282"/>
      <c r="L15" s="227"/>
      <c r="M15" s="155"/>
      <c r="N15" s="282"/>
      <c r="O15" s="283"/>
      <c r="P15" s="232"/>
      <c r="Q15" s="46"/>
      <c r="R15" s="47"/>
      <c r="S15" s="48"/>
      <c r="T15" s="46"/>
      <c r="U15" s="49"/>
      <c r="V15" s="50"/>
      <c r="W15" s="107"/>
      <c r="X15" s="108" t="str">
        <f t="shared" si="0"/>
        <v/>
      </c>
      <c r="Y15" s="244"/>
      <c r="Z15" s="239"/>
      <c r="AA15" s="249"/>
      <c r="AB15" s="253"/>
      <c r="AC15" s="239"/>
      <c r="AD15" s="51"/>
      <c r="AE15" s="308"/>
      <c r="AF15" s="297" t="str">
        <f>'判定シート(建築物)'!$Q15</f>
        <v/>
      </c>
      <c r="AG15" s="298" t="str">
        <f>IFERROR(VLOOKUP($AD15,判定基準!$I$11:$J$12,2,FALSE),"")</f>
        <v/>
      </c>
    </row>
    <row r="16" spans="2:50" ht="30" customHeight="1" x14ac:dyDescent="0.35">
      <c r="B16" s="44" t="s">
        <v>3648</v>
      </c>
      <c r="C16" s="265"/>
      <c r="D16" s="261"/>
      <c r="E16" s="265"/>
      <c r="F16" s="314"/>
      <c r="G16" s="318"/>
      <c r="H16" s="45"/>
      <c r="I16" s="45"/>
      <c r="J16" s="45"/>
      <c r="K16" s="282"/>
      <c r="L16" s="227"/>
      <c r="M16" s="155"/>
      <c r="N16" s="282"/>
      <c r="O16" s="283"/>
      <c r="P16" s="232"/>
      <c r="Q16" s="46"/>
      <c r="R16" s="47"/>
      <c r="S16" s="48"/>
      <c r="T16" s="46"/>
      <c r="U16" s="49"/>
      <c r="V16" s="50"/>
      <c r="W16" s="107"/>
      <c r="X16" s="108" t="str">
        <f t="shared" si="0"/>
        <v/>
      </c>
      <c r="Y16" s="244"/>
      <c r="Z16" s="239"/>
      <c r="AA16" s="249"/>
      <c r="AB16" s="253"/>
      <c r="AC16" s="239"/>
      <c r="AD16" s="51"/>
      <c r="AE16" s="308"/>
      <c r="AF16" s="297" t="str">
        <f>'判定シート(建築物)'!$Q16</f>
        <v/>
      </c>
      <c r="AG16" s="298" t="str">
        <f>IFERROR(VLOOKUP($AD16,判定基準!$I$11:$J$12,2,FALSE),"")</f>
        <v/>
      </c>
    </row>
    <row r="17" spans="2:33" ht="30" customHeight="1" x14ac:dyDescent="0.35">
      <c r="B17" s="44" t="s">
        <v>3649</v>
      </c>
      <c r="C17" s="265"/>
      <c r="D17" s="261"/>
      <c r="E17" s="265"/>
      <c r="F17" s="314"/>
      <c r="G17" s="318"/>
      <c r="H17" s="45"/>
      <c r="I17" s="45"/>
      <c r="J17" s="45"/>
      <c r="K17" s="282"/>
      <c r="L17" s="227"/>
      <c r="M17" s="155"/>
      <c r="N17" s="282"/>
      <c r="O17" s="283"/>
      <c r="P17" s="232"/>
      <c r="Q17" s="46"/>
      <c r="R17" s="47"/>
      <c r="S17" s="48"/>
      <c r="T17" s="46"/>
      <c r="U17" s="49"/>
      <c r="V17" s="50"/>
      <c r="W17" s="107"/>
      <c r="X17" s="108" t="str">
        <f t="shared" si="0"/>
        <v/>
      </c>
      <c r="Y17" s="244"/>
      <c r="Z17" s="239"/>
      <c r="AA17" s="249"/>
      <c r="AB17" s="253"/>
      <c r="AC17" s="239"/>
      <c r="AD17" s="51"/>
      <c r="AE17" s="308"/>
      <c r="AF17" s="297" t="str">
        <f>'判定シート(建築物)'!$Q17</f>
        <v/>
      </c>
      <c r="AG17" s="298" t="str">
        <f>IFERROR(VLOOKUP($AD17,判定基準!$I$11:$J$12,2,FALSE),"")</f>
        <v/>
      </c>
    </row>
    <row r="18" spans="2:33" ht="30" customHeight="1" x14ac:dyDescent="0.35">
      <c r="B18" s="44" t="s">
        <v>3650</v>
      </c>
      <c r="C18" s="265"/>
      <c r="D18" s="261"/>
      <c r="E18" s="265"/>
      <c r="F18" s="314"/>
      <c r="G18" s="318"/>
      <c r="H18" s="45"/>
      <c r="I18" s="45"/>
      <c r="J18" s="45"/>
      <c r="K18" s="282"/>
      <c r="L18" s="227"/>
      <c r="M18" s="155"/>
      <c r="N18" s="282"/>
      <c r="O18" s="283"/>
      <c r="P18" s="232"/>
      <c r="Q18" s="46"/>
      <c r="R18" s="47"/>
      <c r="S18" s="48"/>
      <c r="T18" s="46"/>
      <c r="U18" s="49"/>
      <c r="V18" s="50"/>
      <c r="W18" s="107"/>
      <c r="X18" s="108" t="str">
        <f t="shared" si="0"/>
        <v/>
      </c>
      <c r="Y18" s="244"/>
      <c r="Z18" s="239"/>
      <c r="AA18" s="249"/>
      <c r="AB18" s="253"/>
      <c r="AC18" s="239"/>
      <c r="AD18" s="51"/>
      <c r="AE18" s="308"/>
      <c r="AF18" s="297" t="str">
        <f>'判定シート(建築物)'!$Q18</f>
        <v/>
      </c>
      <c r="AG18" s="298" t="str">
        <f>IFERROR(VLOOKUP($AD18,判定基準!$I$11:$J$12,2,FALSE),"")</f>
        <v/>
      </c>
    </row>
    <row r="19" spans="2:33" ht="30" customHeight="1" x14ac:dyDescent="0.35">
      <c r="B19" s="44" t="s">
        <v>3651</v>
      </c>
      <c r="C19" s="265"/>
      <c r="D19" s="261"/>
      <c r="E19" s="265"/>
      <c r="F19" s="314"/>
      <c r="G19" s="318"/>
      <c r="H19" s="45"/>
      <c r="I19" s="45"/>
      <c r="J19" s="45"/>
      <c r="K19" s="282"/>
      <c r="L19" s="227"/>
      <c r="M19" s="155"/>
      <c r="N19" s="282"/>
      <c r="O19" s="283"/>
      <c r="P19" s="232"/>
      <c r="Q19" s="46"/>
      <c r="R19" s="47"/>
      <c r="S19" s="48"/>
      <c r="T19" s="46"/>
      <c r="U19" s="49"/>
      <c r="V19" s="50"/>
      <c r="W19" s="107"/>
      <c r="X19" s="108" t="str">
        <f t="shared" si="0"/>
        <v/>
      </c>
      <c r="Y19" s="244"/>
      <c r="Z19" s="239"/>
      <c r="AA19" s="249"/>
      <c r="AB19" s="253"/>
      <c r="AC19" s="239"/>
      <c r="AD19" s="51"/>
      <c r="AE19" s="308"/>
      <c r="AF19" s="297" t="str">
        <f>'判定シート(建築物)'!$Q19</f>
        <v/>
      </c>
      <c r="AG19" s="298" t="str">
        <f>IFERROR(VLOOKUP($AD19,判定基準!$I$11:$J$12,2,FALSE),"")</f>
        <v/>
      </c>
    </row>
    <row r="20" spans="2:33" ht="30" customHeight="1" x14ac:dyDescent="0.35">
      <c r="B20" s="44" t="s">
        <v>3652</v>
      </c>
      <c r="C20" s="265"/>
      <c r="D20" s="261"/>
      <c r="E20" s="265"/>
      <c r="F20" s="314"/>
      <c r="G20" s="318"/>
      <c r="H20" s="45"/>
      <c r="I20" s="45"/>
      <c r="J20" s="45"/>
      <c r="K20" s="282"/>
      <c r="L20" s="227"/>
      <c r="M20" s="155"/>
      <c r="N20" s="282"/>
      <c r="O20" s="283"/>
      <c r="P20" s="232"/>
      <c r="Q20" s="46"/>
      <c r="R20" s="47"/>
      <c r="S20" s="48"/>
      <c r="T20" s="46"/>
      <c r="U20" s="49"/>
      <c r="V20" s="50"/>
      <c r="W20" s="107"/>
      <c r="X20" s="108" t="str">
        <f t="shared" si="0"/>
        <v/>
      </c>
      <c r="Y20" s="244"/>
      <c r="Z20" s="239"/>
      <c r="AA20" s="249"/>
      <c r="AB20" s="253"/>
      <c r="AC20" s="239"/>
      <c r="AD20" s="51"/>
      <c r="AE20" s="308"/>
      <c r="AF20" s="297" t="str">
        <f>'判定シート(建築物)'!$Q20</f>
        <v/>
      </c>
      <c r="AG20" s="298" t="str">
        <f>IFERROR(VLOOKUP($AD20,判定基準!$I$11:$J$12,2,FALSE),"")</f>
        <v/>
      </c>
    </row>
    <row r="21" spans="2:33" ht="30" customHeight="1" x14ac:dyDescent="0.35">
      <c r="B21" s="44" t="s">
        <v>3653</v>
      </c>
      <c r="C21" s="265"/>
      <c r="D21" s="261"/>
      <c r="E21" s="265"/>
      <c r="F21" s="314"/>
      <c r="G21" s="318"/>
      <c r="H21" s="45"/>
      <c r="I21" s="45"/>
      <c r="J21" s="45"/>
      <c r="K21" s="282"/>
      <c r="L21" s="227"/>
      <c r="M21" s="155"/>
      <c r="N21" s="282"/>
      <c r="O21" s="283"/>
      <c r="P21" s="232"/>
      <c r="Q21" s="46"/>
      <c r="R21" s="47"/>
      <c r="S21" s="48"/>
      <c r="T21" s="46"/>
      <c r="U21" s="49"/>
      <c r="V21" s="50"/>
      <c r="W21" s="107"/>
      <c r="X21" s="108" t="str">
        <f t="shared" si="0"/>
        <v/>
      </c>
      <c r="Y21" s="244"/>
      <c r="Z21" s="239"/>
      <c r="AA21" s="249"/>
      <c r="AB21" s="253"/>
      <c r="AC21" s="239"/>
      <c r="AD21" s="51"/>
      <c r="AE21" s="308"/>
      <c r="AF21" s="297" t="str">
        <f>'判定シート(建築物)'!$Q21</f>
        <v/>
      </c>
      <c r="AG21" s="298" t="str">
        <f>IFERROR(VLOOKUP($AD21,判定基準!$I$11:$J$12,2,FALSE),"")</f>
        <v/>
      </c>
    </row>
    <row r="22" spans="2:33" ht="30" customHeight="1" x14ac:dyDescent="0.35">
      <c r="B22" s="44" t="s">
        <v>3654</v>
      </c>
      <c r="C22" s="265"/>
      <c r="D22" s="261"/>
      <c r="E22" s="265"/>
      <c r="F22" s="314"/>
      <c r="G22" s="318"/>
      <c r="H22" s="45"/>
      <c r="I22" s="45"/>
      <c r="J22" s="45"/>
      <c r="K22" s="282"/>
      <c r="L22" s="227"/>
      <c r="M22" s="155"/>
      <c r="N22" s="282"/>
      <c r="O22" s="283"/>
      <c r="P22" s="232"/>
      <c r="Q22" s="46"/>
      <c r="R22" s="47"/>
      <c r="S22" s="48"/>
      <c r="T22" s="46"/>
      <c r="U22" s="49"/>
      <c r="V22" s="50"/>
      <c r="W22" s="107"/>
      <c r="X22" s="108" t="str">
        <f t="shared" si="0"/>
        <v/>
      </c>
      <c r="Y22" s="244"/>
      <c r="Z22" s="239"/>
      <c r="AA22" s="249"/>
      <c r="AB22" s="253"/>
      <c r="AC22" s="239"/>
      <c r="AD22" s="51"/>
      <c r="AE22" s="308"/>
      <c r="AF22" s="297" t="str">
        <f>'判定シート(建築物)'!$Q22</f>
        <v/>
      </c>
      <c r="AG22" s="298" t="str">
        <f>IFERROR(VLOOKUP($AD22,判定基準!$I$11:$J$12,2,FALSE),"")</f>
        <v/>
      </c>
    </row>
    <row r="23" spans="2:33" ht="30" customHeight="1" x14ac:dyDescent="0.35">
      <c r="B23" s="44" t="s">
        <v>3655</v>
      </c>
      <c r="C23" s="265"/>
      <c r="D23" s="261"/>
      <c r="E23" s="265"/>
      <c r="F23" s="314"/>
      <c r="G23" s="318"/>
      <c r="H23" s="45"/>
      <c r="I23" s="45"/>
      <c r="J23" s="45"/>
      <c r="K23" s="282"/>
      <c r="L23" s="227"/>
      <c r="M23" s="155"/>
      <c r="N23" s="282"/>
      <c r="O23" s="283"/>
      <c r="P23" s="232"/>
      <c r="Q23" s="46"/>
      <c r="R23" s="47"/>
      <c r="S23" s="48"/>
      <c r="T23" s="46"/>
      <c r="U23" s="49"/>
      <c r="V23" s="50"/>
      <c r="W23" s="107"/>
      <c r="X23" s="108" t="str">
        <f t="shared" si="0"/>
        <v/>
      </c>
      <c r="Y23" s="244"/>
      <c r="Z23" s="239"/>
      <c r="AA23" s="249"/>
      <c r="AB23" s="253"/>
      <c r="AC23" s="239"/>
      <c r="AD23" s="51"/>
      <c r="AE23" s="308"/>
      <c r="AF23" s="297" t="str">
        <f>'判定シート(建築物)'!$Q23</f>
        <v/>
      </c>
      <c r="AG23" s="298" t="str">
        <f>IFERROR(VLOOKUP($AD23,判定基準!$I$11:$J$12,2,FALSE),"")</f>
        <v/>
      </c>
    </row>
    <row r="24" spans="2:33" ht="30" customHeight="1" x14ac:dyDescent="0.35">
      <c r="B24" s="44" t="s">
        <v>3656</v>
      </c>
      <c r="C24" s="265"/>
      <c r="D24" s="261"/>
      <c r="E24" s="265"/>
      <c r="F24" s="314"/>
      <c r="G24" s="318"/>
      <c r="H24" s="45"/>
      <c r="I24" s="45"/>
      <c r="J24" s="45"/>
      <c r="K24" s="282"/>
      <c r="L24" s="227"/>
      <c r="M24" s="155"/>
      <c r="N24" s="282"/>
      <c r="O24" s="283"/>
      <c r="P24" s="232"/>
      <c r="Q24" s="46"/>
      <c r="R24" s="47"/>
      <c r="S24" s="48"/>
      <c r="T24" s="46"/>
      <c r="U24" s="49"/>
      <c r="V24" s="50"/>
      <c r="W24" s="107"/>
      <c r="X24" s="108" t="str">
        <f t="shared" si="0"/>
        <v/>
      </c>
      <c r="Y24" s="244"/>
      <c r="Z24" s="239"/>
      <c r="AA24" s="249"/>
      <c r="AB24" s="253"/>
      <c r="AC24" s="239"/>
      <c r="AD24" s="51"/>
      <c r="AE24" s="308"/>
      <c r="AF24" s="297" t="str">
        <f>'判定シート(建築物)'!$Q24</f>
        <v/>
      </c>
      <c r="AG24" s="298" t="str">
        <f>IFERROR(VLOOKUP($AD24,判定基準!$I$11:$J$12,2,FALSE),"")</f>
        <v/>
      </c>
    </row>
    <row r="25" spans="2:33" ht="30" customHeight="1" x14ac:dyDescent="0.35">
      <c r="B25" s="44" t="s">
        <v>3657</v>
      </c>
      <c r="C25" s="265"/>
      <c r="D25" s="261"/>
      <c r="E25" s="265"/>
      <c r="F25" s="314"/>
      <c r="G25" s="318"/>
      <c r="H25" s="45"/>
      <c r="I25" s="45"/>
      <c r="J25" s="45"/>
      <c r="K25" s="282"/>
      <c r="L25" s="227"/>
      <c r="M25" s="155"/>
      <c r="N25" s="282"/>
      <c r="O25" s="283"/>
      <c r="P25" s="232"/>
      <c r="Q25" s="46"/>
      <c r="R25" s="47"/>
      <c r="S25" s="48"/>
      <c r="T25" s="46"/>
      <c r="U25" s="49"/>
      <c r="V25" s="50"/>
      <c r="W25" s="107"/>
      <c r="X25" s="108" t="str">
        <f t="shared" si="0"/>
        <v/>
      </c>
      <c r="Y25" s="244"/>
      <c r="Z25" s="239"/>
      <c r="AA25" s="249"/>
      <c r="AB25" s="253"/>
      <c r="AC25" s="239"/>
      <c r="AD25" s="51"/>
      <c r="AE25" s="308"/>
      <c r="AF25" s="297" t="str">
        <f>'判定シート(建築物)'!$Q25</f>
        <v/>
      </c>
      <c r="AG25" s="298" t="str">
        <f>IFERROR(VLOOKUP($AD25,判定基準!$I$11:$J$12,2,FALSE),"")</f>
        <v/>
      </c>
    </row>
    <row r="26" spans="2:33" ht="30" customHeight="1" x14ac:dyDescent="0.35">
      <c r="B26" s="44" t="s">
        <v>3658</v>
      </c>
      <c r="C26" s="265"/>
      <c r="D26" s="261"/>
      <c r="E26" s="265"/>
      <c r="F26" s="314"/>
      <c r="G26" s="318"/>
      <c r="H26" s="45"/>
      <c r="I26" s="45"/>
      <c r="J26" s="45"/>
      <c r="K26" s="282"/>
      <c r="L26" s="227"/>
      <c r="M26" s="155"/>
      <c r="N26" s="282"/>
      <c r="O26" s="283"/>
      <c r="P26" s="232"/>
      <c r="Q26" s="46"/>
      <c r="R26" s="47"/>
      <c r="S26" s="48"/>
      <c r="T26" s="46"/>
      <c r="U26" s="49"/>
      <c r="V26" s="50"/>
      <c r="W26" s="107"/>
      <c r="X26" s="108" t="str">
        <f t="shared" si="0"/>
        <v/>
      </c>
      <c r="Y26" s="244"/>
      <c r="Z26" s="239"/>
      <c r="AA26" s="249"/>
      <c r="AB26" s="253"/>
      <c r="AC26" s="239"/>
      <c r="AD26" s="51"/>
      <c r="AE26" s="308"/>
      <c r="AF26" s="297" t="str">
        <f>'判定シート(建築物)'!$Q26</f>
        <v/>
      </c>
      <c r="AG26" s="298" t="str">
        <f>IFERROR(VLOOKUP($AD26,判定基準!$I$11:$J$12,2,FALSE),"")</f>
        <v/>
      </c>
    </row>
    <row r="27" spans="2:33" ht="30" customHeight="1" x14ac:dyDescent="0.35">
      <c r="B27" s="44" t="s">
        <v>3659</v>
      </c>
      <c r="C27" s="265"/>
      <c r="D27" s="261"/>
      <c r="E27" s="265"/>
      <c r="F27" s="314"/>
      <c r="G27" s="318"/>
      <c r="H27" s="45"/>
      <c r="I27" s="45"/>
      <c r="J27" s="45"/>
      <c r="K27" s="282"/>
      <c r="L27" s="227"/>
      <c r="M27" s="155"/>
      <c r="N27" s="282"/>
      <c r="O27" s="283"/>
      <c r="P27" s="232"/>
      <c r="Q27" s="46"/>
      <c r="R27" s="47"/>
      <c r="S27" s="48"/>
      <c r="T27" s="46"/>
      <c r="U27" s="49"/>
      <c r="V27" s="50"/>
      <c r="W27" s="107"/>
      <c r="X27" s="108" t="str">
        <f t="shared" si="0"/>
        <v/>
      </c>
      <c r="Y27" s="244"/>
      <c r="Z27" s="239"/>
      <c r="AA27" s="249"/>
      <c r="AB27" s="253"/>
      <c r="AC27" s="239"/>
      <c r="AD27" s="51"/>
      <c r="AE27" s="308"/>
      <c r="AF27" s="297" t="str">
        <f>'判定シート(建築物)'!$Q27</f>
        <v/>
      </c>
      <c r="AG27" s="298" t="str">
        <f>IFERROR(VLOOKUP($AD27,判定基準!$I$11:$J$12,2,FALSE),"")</f>
        <v/>
      </c>
    </row>
    <row r="28" spans="2:33" ht="30" customHeight="1" x14ac:dyDescent="0.35">
      <c r="B28" s="44" t="s">
        <v>3660</v>
      </c>
      <c r="C28" s="265"/>
      <c r="D28" s="261"/>
      <c r="E28" s="265"/>
      <c r="F28" s="314"/>
      <c r="G28" s="318"/>
      <c r="H28" s="45"/>
      <c r="I28" s="45"/>
      <c r="J28" s="45"/>
      <c r="K28" s="282"/>
      <c r="L28" s="227"/>
      <c r="M28" s="155"/>
      <c r="N28" s="282"/>
      <c r="O28" s="283"/>
      <c r="P28" s="232"/>
      <c r="Q28" s="46"/>
      <c r="R28" s="47"/>
      <c r="S28" s="48"/>
      <c r="T28" s="46"/>
      <c r="U28" s="49"/>
      <c r="V28" s="50"/>
      <c r="W28" s="107"/>
      <c r="X28" s="108" t="str">
        <f t="shared" si="0"/>
        <v/>
      </c>
      <c r="Y28" s="244"/>
      <c r="Z28" s="239"/>
      <c r="AA28" s="249"/>
      <c r="AB28" s="253"/>
      <c r="AC28" s="239"/>
      <c r="AD28" s="51"/>
      <c r="AE28" s="308"/>
      <c r="AF28" s="297" t="str">
        <f>'判定シート(建築物)'!$Q28</f>
        <v/>
      </c>
      <c r="AG28" s="298" t="str">
        <f>IFERROR(VLOOKUP($AD28,判定基準!$I$11:$J$12,2,FALSE),"")</f>
        <v/>
      </c>
    </row>
    <row r="29" spans="2:33" ht="30" customHeight="1" x14ac:dyDescent="0.35">
      <c r="B29" s="44" t="s">
        <v>3661</v>
      </c>
      <c r="C29" s="265"/>
      <c r="D29" s="261"/>
      <c r="E29" s="265"/>
      <c r="F29" s="314"/>
      <c r="G29" s="318"/>
      <c r="H29" s="45"/>
      <c r="I29" s="45"/>
      <c r="J29" s="45"/>
      <c r="K29" s="282"/>
      <c r="L29" s="227"/>
      <c r="M29" s="155"/>
      <c r="N29" s="282"/>
      <c r="O29" s="283"/>
      <c r="P29" s="232"/>
      <c r="Q29" s="46"/>
      <c r="R29" s="47"/>
      <c r="S29" s="48"/>
      <c r="T29" s="46"/>
      <c r="U29" s="49"/>
      <c r="V29" s="50"/>
      <c r="W29" s="107"/>
      <c r="X29" s="108" t="str">
        <f t="shared" si="0"/>
        <v/>
      </c>
      <c r="Y29" s="244"/>
      <c r="Z29" s="239"/>
      <c r="AA29" s="249"/>
      <c r="AB29" s="253"/>
      <c r="AC29" s="239"/>
      <c r="AD29" s="51"/>
      <c r="AE29" s="308"/>
      <c r="AF29" s="297" t="str">
        <f>'判定シート(建築物)'!$Q29</f>
        <v/>
      </c>
      <c r="AG29" s="298" t="str">
        <f>IFERROR(VLOOKUP($AD29,判定基準!$I$11:$J$12,2,FALSE),"")</f>
        <v/>
      </c>
    </row>
    <row r="30" spans="2:33" ht="30" customHeight="1" x14ac:dyDescent="0.35">
      <c r="B30" s="44" t="s">
        <v>3662</v>
      </c>
      <c r="C30" s="265"/>
      <c r="D30" s="261"/>
      <c r="E30" s="265"/>
      <c r="F30" s="314"/>
      <c r="G30" s="318"/>
      <c r="H30" s="45"/>
      <c r="I30" s="45"/>
      <c r="J30" s="45"/>
      <c r="K30" s="282"/>
      <c r="L30" s="227"/>
      <c r="M30" s="155"/>
      <c r="N30" s="282"/>
      <c r="O30" s="283"/>
      <c r="P30" s="232"/>
      <c r="Q30" s="46"/>
      <c r="R30" s="47"/>
      <c r="S30" s="48"/>
      <c r="T30" s="46"/>
      <c r="U30" s="49"/>
      <c r="V30" s="50"/>
      <c r="W30" s="107"/>
      <c r="X30" s="108" t="str">
        <f t="shared" si="0"/>
        <v/>
      </c>
      <c r="Y30" s="244"/>
      <c r="Z30" s="239"/>
      <c r="AA30" s="249"/>
      <c r="AB30" s="253"/>
      <c r="AC30" s="239"/>
      <c r="AD30" s="51"/>
      <c r="AE30" s="308"/>
      <c r="AF30" s="297" t="str">
        <f>'判定シート(建築物)'!$Q30</f>
        <v/>
      </c>
      <c r="AG30" s="298" t="str">
        <f>IFERROR(VLOOKUP($AD30,判定基準!$I$11:$J$12,2,FALSE),"")</f>
        <v/>
      </c>
    </row>
    <row r="31" spans="2:33" ht="30" customHeight="1" x14ac:dyDescent="0.35">
      <c r="B31" s="44" t="s">
        <v>3663</v>
      </c>
      <c r="C31" s="265"/>
      <c r="D31" s="261"/>
      <c r="E31" s="265"/>
      <c r="F31" s="314"/>
      <c r="G31" s="318"/>
      <c r="H31" s="45"/>
      <c r="I31" s="45"/>
      <c r="J31" s="45"/>
      <c r="K31" s="282"/>
      <c r="L31" s="227"/>
      <c r="M31" s="155"/>
      <c r="N31" s="282"/>
      <c r="O31" s="283"/>
      <c r="P31" s="232"/>
      <c r="Q31" s="46"/>
      <c r="R31" s="47"/>
      <c r="S31" s="48"/>
      <c r="T31" s="46"/>
      <c r="U31" s="49"/>
      <c r="V31" s="50"/>
      <c r="W31" s="107"/>
      <c r="X31" s="108" t="str">
        <f t="shared" si="0"/>
        <v/>
      </c>
      <c r="Y31" s="244"/>
      <c r="Z31" s="239"/>
      <c r="AA31" s="249"/>
      <c r="AB31" s="253"/>
      <c r="AC31" s="239"/>
      <c r="AD31" s="51"/>
      <c r="AE31" s="308"/>
      <c r="AF31" s="297" t="str">
        <f>'判定シート(建築物)'!$Q31</f>
        <v/>
      </c>
      <c r="AG31" s="298" t="str">
        <f>IFERROR(VLOOKUP($AD31,判定基準!$I$11:$J$12,2,FALSE),"")</f>
        <v/>
      </c>
    </row>
    <row r="32" spans="2:33" ht="30" customHeight="1" x14ac:dyDescent="0.35">
      <c r="B32" s="44" t="s">
        <v>3664</v>
      </c>
      <c r="C32" s="265"/>
      <c r="D32" s="261"/>
      <c r="E32" s="265"/>
      <c r="F32" s="314"/>
      <c r="G32" s="318"/>
      <c r="H32" s="45"/>
      <c r="I32" s="45"/>
      <c r="J32" s="45"/>
      <c r="K32" s="282"/>
      <c r="L32" s="227"/>
      <c r="M32" s="155"/>
      <c r="N32" s="282"/>
      <c r="O32" s="283"/>
      <c r="P32" s="232"/>
      <c r="Q32" s="46"/>
      <c r="R32" s="47"/>
      <c r="S32" s="48"/>
      <c r="T32" s="46"/>
      <c r="U32" s="49"/>
      <c r="V32" s="50"/>
      <c r="W32" s="107"/>
      <c r="X32" s="108" t="str">
        <f t="shared" si="0"/>
        <v/>
      </c>
      <c r="Y32" s="244"/>
      <c r="Z32" s="239"/>
      <c r="AA32" s="249"/>
      <c r="AB32" s="253"/>
      <c r="AC32" s="239"/>
      <c r="AD32" s="51"/>
      <c r="AE32" s="308"/>
      <c r="AF32" s="297" t="str">
        <f>'判定シート(建築物)'!$Q32</f>
        <v/>
      </c>
      <c r="AG32" s="298" t="str">
        <f>IFERROR(VLOOKUP($AD32,判定基準!$I$11:$J$12,2,FALSE),"")</f>
        <v/>
      </c>
    </row>
    <row r="33" spans="2:33" ht="30" customHeight="1" x14ac:dyDescent="0.35">
      <c r="B33" s="44" t="s">
        <v>3665</v>
      </c>
      <c r="C33" s="265"/>
      <c r="D33" s="261"/>
      <c r="E33" s="265"/>
      <c r="F33" s="314"/>
      <c r="G33" s="318"/>
      <c r="H33" s="45"/>
      <c r="I33" s="45"/>
      <c r="J33" s="45"/>
      <c r="K33" s="282"/>
      <c r="L33" s="227"/>
      <c r="M33" s="155"/>
      <c r="N33" s="282"/>
      <c r="O33" s="283"/>
      <c r="P33" s="232"/>
      <c r="Q33" s="46"/>
      <c r="R33" s="47"/>
      <c r="S33" s="48"/>
      <c r="T33" s="46"/>
      <c r="U33" s="49"/>
      <c r="V33" s="50"/>
      <c r="W33" s="107"/>
      <c r="X33" s="108" t="str">
        <f t="shared" si="0"/>
        <v/>
      </c>
      <c r="Y33" s="244"/>
      <c r="Z33" s="239"/>
      <c r="AA33" s="249"/>
      <c r="AB33" s="253"/>
      <c r="AC33" s="239"/>
      <c r="AD33" s="51"/>
      <c r="AE33" s="308"/>
      <c r="AF33" s="297" t="str">
        <f>'判定シート(建築物)'!$Q33</f>
        <v/>
      </c>
      <c r="AG33" s="298" t="str">
        <f>IFERROR(VLOOKUP($AD33,判定基準!$I$11:$J$12,2,FALSE),"")</f>
        <v/>
      </c>
    </row>
    <row r="34" spans="2:33" ht="30" customHeight="1" x14ac:dyDescent="0.35">
      <c r="B34" s="44" t="s">
        <v>3666</v>
      </c>
      <c r="C34" s="265"/>
      <c r="D34" s="261"/>
      <c r="E34" s="265"/>
      <c r="F34" s="314"/>
      <c r="G34" s="318"/>
      <c r="H34" s="45"/>
      <c r="I34" s="45"/>
      <c r="J34" s="45"/>
      <c r="K34" s="282"/>
      <c r="L34" s="227"/>
      <c r="M34" s="155"/>
      <c r="N34" s="282"/>
      <c r="O34" s="283"/>
      <c r="P34" s="232"/>
      <c r="Q34" s="46"/>
      <c r="R34" s="47"/>
      <c r="S34" s="48"/>
      <c r="T34" s="46"/>
      <c r="U34" s="49"/>
      <c r="V34" s="50"/>
      <c r="W34" s="107"/>
      <c r="X34" s="108" t="str">
        <f t="shared" si="0"/>
        <v/>
      </c>
      <c r="Y34" s="244"/>
      <c r="Z34" s="239"/>
      <c r="AA34" s="249"/>
      <c r="AB34" s="253"/>
      <c r="AC34" s="239"/>
      <c r="AD34" s="51"/>
      <c r="AE34" s="308"/>
      <c r="AF34" s="297" t="str">
        <f>'判定シート(建築物)'!$Q34</f>
        <v/>
      </c>
      <c r="AG34" s="298" t="str">
        <f>IFERROR(VLOOKUP($AD34,判定基準!$I$11:$J$12,2,FALSE),"")</f>
        <v/>
      </c>
    </row>
    <row r="35" spans="2:33" ht="30" customHeight="1" x14ac:dyDescent="0.35">
      <c r="B35" s="44" t="s">
        <v>3667</v>
      </c>
      <c r="C35" s="265"/>
      <c r="D35" s="261"/>
      <c r="E35" s="265"/>
      <c r="F35" s="314"/>
      <c r="G35" s="318"/>
      <c r="H35" s="45"/>
      <c r="I35" s="45"/>
      <c r="J35" s="45"/>
      <c r="K35" s="282"/>
      <c r="L35" s="227"/>
      <c r="M35" s="155"/>
      <c r="N35" s="282"/>
      <c r="O35" s="283"/>
      <c r="P35" s="232"/>
      <c r="Q35" s="46"/>
      <c r="R35" s="47"/>
      <c r="S35" s="48"/>
      <c r="T35" s="46"/>
      <c r="U35" s="49"/>
      <c r="V35" s="50"/>
      <c r="W35" s="107"/>
      <c r="X35" s="108" t="str">
        <f t="shared" si="0"/>
        <v/>
      </c>
      <c r="Y35" s="244"/>
      <c r="Z35" s="239"/>
      <c r="AA35" s="249"/>
      <c r="AB35" s="253"/>
      <c r="AC35" s="239"/>
      <c r="AD35" s="51"/>
      <c r="AE35" s="308"/>
      <c r="AF35" s="297" t="str">
        <f>'判定シート(建築物)'!$Q35</f>
        <v/>
      </c>
      <c r="AG35" s="298" t="str">
        <f>IFERROR(VLOOKUP($AD35,判定基準!$I$11:$J$12,2,FALSE),"")</f>
        <v/>
      </c>
    </row>
    <row r="36" spans="2:33" ht="30" customHeight="1" x14ac:dyDescent="0.35">
      <c r="B36" s="44" t="s">
        <v>3668</v>
      </c>
      <c r="C36" s="265"/>
      <c r="D36" s="261"/>
      <c r="E36" s="265"/>
      <c r="F36" s="314"/>
      <c r="G36" s="318"/>
      <c r="H36" s="45"/>
      <c r="I36" s="45"/>
      <c r="J36" s="45"/>
      <c r="K36" s="282"/>
      <c r="L36" s="227"/>
      <c r="M36" s="155"/>
      <c r="N36" s="282"/>
      <c r="O36" s="283"/>
      <c r="P36" s="232"/>
      <c r="Q36" s="46"/>
      <c r="R36" s="47"/>
      <c r="S36" s="48"/>
      <c r="T36" s="46"/>
      <c r="U36" s="49"/>
      <c r="V36" s="50"/>
      <c r="W36" s="107"/>
      <c r="X36" s="108" t="str">
        <f t="shared" si="0"/>
        <v/>
      </c>
      <c r="Y36" s="244"/>
      <c r="Z36" s="239"/>
      <c r="AA36" s="249"/>
      <c r="AB36" s="253"/>
      <c r="AC36" s="239"/>
      <c r="AD36" s="51"/>
      <c r="AE36" s="308"/>
      <c r="AF36" s="297" t="str">
        <f>'判定シート(建築物)'!$Q36</f>
        <v/>
      </c>
      <c r="AG36" s="298" t="str">
        <f>IFERROR(VLOOKUP($AD36,判定基準!$I$11:$J$12,2,FALSE),"")</f>
        <v/>
      </c>
    </row>
    <row r="37" spans="2:33" ht="30" customHeight="1" x14ac:dyDescent="0.35">
      <c r="B37" s="44" t="s">
        <v>3669</v>
      </c>
      <c r="C37" s="265"/>
      <c r="D37" s="261"/>
      <c r="E37" s="265"/>
      <c r="F37" s="314"/>
      <c r="G37" s="318"/>
      <c r="H37" s="45"/>
      <c r="I37" s="45"/>
      <c r="J37" s="45"/>
      <c r="K37" s="282"/>
      <c r="L37" s="227"/>
      <c r="M37" s="155"/>
      <c r="N37" s="282"/>
      <c r="O37" s="283"/>
      <c r="P37" s="232"/>
      <c r="Q37" s="46"/>
      <c r="R37" s="47"/>
      <c r="S37" s="48"/>
      <c r="T37" s="46"/>
      <c r="U37" s="49"/>
      <c r="V37" s="50"/>
      <c r="W37" s="107"/>
      <c r="X37" s="108" t="str">
        <f t="shared" si="0"/>
        <v/>
      </c>
      <c r="Y37" s="244"/>
      <c r="Z37" s="239"/>
      <c r="AA37" s="249"/>
      <c r="AB37" s="253"/>
      <c r="AC37" s="239"/>
      <c r="AD37" s="51"/>
      <c r="AE37" s="308"/>
      <c r="AF37" s="297" t="str">
        <f>'判定シート(建築物)'!$Q37</f>
        <v/>
      </c>
      <c r="AG37" s="298" t="str">
        <f>IFERROR(VLOOKUP($AD37,判定基準!$I$11:$J$12,2,FALSE),"")</f>
        <v/>
      </c>
    </row>
    <row r="38" spans="2:33" ht="30" customHeight="1" x14ac:dyDescent="0.35">
      <c r="B38" s="44" t="s">
        <v>3670</v>
      </c>
      <c r="C38" s="265"/>
      <c r="D38" s="261"/>
      <c r="E38" s="265"/>
      <c r="F38" s="314"/>
      <c r="G38" s="318"/>
      <c r="H38" s="45"/>
      <c r="I38" s="45"/>
      <c r="J38" s="45"/>
      <c r="K38" s="282"/>
      <c r="L38" s="227"/>
      <c r="M38" s="155"/>
      <c r="N38" s="282"/>
      <c r="O38" s="283"/>
      <c r="P38" s="232"/>
      <c r="Q38" s="46"/>
      <c r="R38" s="47"/>
      <c r="S38" s="48"/>
      <c r="T38" s="46"/>
      <c r="U38" s="49"/>
      <c r="V38" s="50"/>
      <c r="W38" s="107"/>
      <c r="X38" s="108" t="str">
        <f t="shared" si="0"/>
        <v/>
      </c>
      <c r="Y38" s="244"/>
      <c r="Z38" s="239"/>
      <c r="AA38" s="249"/>
      <c r="AB38" s="253"/>
      <c r="AC38" s="239"/>
      <c r="AD38" s="51"/>
      <c r="AE38" s="308"/>
      <c r="AF38" s="297" t="str">
        <f>'判定シート(建築物)'!$Q38</f>
        <v/>
      </c>
      <c r="AG38" s="298" t="str">
        <f>IFERROR(VLOOKUP($AD38,判定基準!$I$11:$J$12,2,FALSE),"")</f>
        <v/>
      </c>
    </row>
    <row r="39" spans="2:33" ht="30" customHeight="1" x14ac:dyDescent="0.35">
      <c r="B39" s="44" t="s">
        <v>3671</v>
      </c>
      <c r="C39" s="265"/>
      <c r="D39" s="261"/>
      <c r="E39" s="265"/>
      <c r="F39" s="314"/>
      <c r="G39" s="318"/>
      <c r="H39" s="45"/>
      <c r="I39" s="45"/>
      <c r="J39" s="45"/>
      <c r="K39" s="282"/>
      <c r="L39" s="227"/>
      <c r="M39" s="155"/>
      <c r="N39" s="282"/>
      <c r="O39" s="283"/>
      <c r="P39" s="232"/>
      <c r="Q39" s="46"/>
      <c r="R39" s="47"/>
      <c r="S39" s="48"/>
      <c r="T39" s="46"/>
      <c r="U39" s="49"/>
      <c r="V39" s="50"/>
      <c r="W39" s="107"/>
      <c r="X39" s="108" t="str">
        <f t="shared" si="0"/>
        <v/>
      </c>
      <c r="Y39" s="244"/>
      <c r="Z39" s="239"/>
      <c r="AA39" s="249"/>
      <c r="AB39" s="253"/>
      <c r="AC39" s="239"/>
      <c r="AD39" s="51"/>
      <c r="AE39" s="308"/>
      <c r="AF39" s="297" t="str">
        <f>'判定シート(建築物)'!$Q39</f>
        <v/>
      </c>
      <c r="AG39" s="298" t="str">
        <f>IFERROR(VLOOKUP($AD39,判定基準!$I$11:$J$12,2,FALSE),"")</f>
        <v/>
      </c>
    </row>
    <row r="40" spans="2:33" ht="30" customHeight="1" x14ac:dyDescent="0.35">
      <c r="B40" s="44" t="s">
        <v>3672</v>
      </c>
      <c r="C40" s="265"/>
      <c r="D40" s="261"/>
      <c r="E40" s="265"/>
      <c r="F40" s="314"/>
      <c r="G40" s="318"/>
      <c r="H40" s="45"/>
      <c r="I40" s="45"/>
      <c r="J40" s="45"/>
      <c r="K40" s="282"/>
      <c r="L40" s="227"/>
      <c r="M40" s="155"/>
      <c r="N40" s="282"/>
      <c r="O40" s="283"/>
      <c r="P40" s="232"/>
      <c r="Q40" s="46"/>
      <c r="R40" s="47"/>
      <c r="S40" s="48"/>
      <c r="T40" s="46"/>
      <c r="U40" s="49"/>
      <c r="V40" s="50"/>
      <c r="W40" s="107"/>
      <c r="X40" s="108" t="str">
        <f t="shared" si="0"/>
        <v/>
      </c>
      <c r="Y40" s="244"/>
      <c r="Z40" s="239"/>
      <c r="AA40" s="249"/>
      <c r="AB40" s="253"/>
      <c r="AC40" s="239"/>
      <c r="AD40" s="51"/>
      <c r="AE40" s="308"/>
      <c r="AF40" s="297" t="str">
        <f>'判定シート(建築物)'!$Q40</f>
        <v/>
      </c>
      <c r="AG40" s="298" t="str">
        <f>IFERROR(VLOOKUP($AD40,判定基準!$I$11:$J$12,2,FALSE),"")</f>
        <v/>
      </c>
    </row>
    <row r="41" spans="2:33" ht="30" customHeight="1" x14ac:dyDescent="0.35">
      <c r="B41" s="44" t="s">
        <v>3673</v>
      </c>
      <c r="C41" s="265"/>
      <c r="D41" s="261"/>
      <c r="E41" s="265"/>
      <c r="F41" s="314"/>
      <c r="G41" s="318"/>
      <c r="H41" s="45"/>
      <c r="I41" s="45"/>
      <c r="J41" s="45"/>
      <c r="K41" s="282"/>
      <c r="L41" s="227"/>
      <c r="M41" s="155"/>
      <c r="N41" s="282"/>
      <c r="O41" s="283"/>
      <c r="P41" s="232"/>
      <c r="Q41" s="46"/>
      <c r="R41" s="47"/>
      <c r="S41" s="48"/>
      <c r="T41" s="46"/>
      <c r="U41" s="49"/>
      <c r="V41" s="50"/>
      <c r="W41" s="107"/>
      <c r="X41" s="108" t="str">
        <f t="shared" si="0"/>
        <v/>
      </c>
      <c r="Y41" s="244"/>
      <c r="Z41" s="239"/>
      <c r="AA41" s="249"/>
      <c r="AB41" s="253"/>
      <c r="AC41" s="239"/>
      <c r="AD41" s="51"/>
      <c r="AE41" s="308"/>
      <c r="AF41" s="297" t="str">
        <f>'判定シート(建築物)'!$Q41</f>
        <v/>
      </c>
      <c r="AG41" s="298" t="str">
        <f>IFERROR(VLOOKUP($AD41,判定基準!$I$11:$J$12,2,FALSE),"")</f>
        <v/>
      </c>
    </row>
    <row r="42" spans="2:33" ht="30" customHeight="1" x14ac:dyDescent="0.35">
      <c r="B42" s="44" t="s">
        <v>3674</v>
      </c>
      <c r="C42" s="265"/>
      <c r="D42" s="261"/>
      <c r="E42" s="265"/>
      <c r="F42" s="314"/>
      <c r="G42" s="318"/>
      <c r="H42" s="45"/>
      <c r="I42" s="45"/>
      <c r="J42" s="45"/>
      <c r="K42" s="282"/>
      <c r="L42" s="227"/>
      <c r="M42" s="155"/>
      <c r="N42" s="282"/>
      <c r="O42" s="283"/>
      <c r="P42" s="232"/>
      <c r="Q42" s="46"/>
      <c r="R42" s="47"/>
      <c r="S42" s="48"/>
      <c r="T42" s="46"/>
      <c r="U42" s="49"/>
      <c r="V42" s="50"/>
      <c r="W42" s="107"/>
      <c r="X42" s="108" t="str">
        <f t="shared" si="0"/>
        <v/>
      </c>
      <c r="Y42" s="244"/>
      <c r="Z42" s="239"/>
      <c r="AA42" s="249"/>
      <c r="AB42" s="253"/>
      <c r="AC42" s="239"/>
      <c r="AD42" s="51"/>
      <c r="AE42" s="308"/>
      <c r="AF42" s="297" t="str">
        <f>'判定シート(建築物)'!$Q42</f>
        <v/>
      </c>
      <c r="AG42" s="298" t="str">
        <f>IFERROR(VLOOKUP($AD42,判定基準!$I$11:$J$12,2,FALSE),"")</f>
        <v/>
      </c>
    </row>
    <row r="43" spans="2:33" ht="30" customHeight="1" x14ac:dyDescent="0.35">
      <c r="B43" s="44" t="s">
        <v>3675</v>
      </c>
      <c r="C43" s="265"/>
      <c r="D43" s="261"/>
      <c r="E43" s="265"/>
      <c r="F43" s="314"/>
      <c r="G43" s="318"/>
      <c r="H43" s="45"/>
      <c r="I43" s="45"/>
      <c r="J43" s="45"/>
      <c r="K43" s="282"/>
      <c r="L43" s="227"/>
      <c r="M43" s="155"/>
      <c r="N43" s="282"/>
      <c r="O43" s="283"/>
      <c r="P43" s="232"/>
      <c r="Q43" s="46"/>
      <c r="R43" s="47"/>
      <c r="S43" s="48"/>
      <c r="T43" s="46"/>
      <c r="U43" s="49"/>
      <c r="V43" s="50"/>
      <c r="W43" s="107"/>
      <c r="X43" s="108" t="str">
        <f t="shared" si="0"/>
        <v/>
      </c>
      <c r="Y43" s="244"/>
      <c r="Z43" s="239"/>
      <c r="AA43" s="249"/>
      <c r="AB43" s="253"/>
      <c r="AC43" s="239"/>
      <c r="AD43" s="51"/>
      <c r="AE43" s="308"/>
      <c r="AF43" s="297" t="str">
        <f>'判定シート(建築物)'!$Q43</f>
        <v/>
      </c>
      <c r="AG43" s="298" t="str">
        <f>IFERROR(VLOOKUP($AD43,判定基準!$I$11:$J$12,2,FALSE),"")</f>
        <v/>
      </c>
    </row>
    <row r="44" spans="2:33" ht="30" customHeight="1" x14ac:dyDescent="0.35">
      <c r="B44" s="44" t="s">
        <v>3676</v>
      </c>
      <c r="C44" s="265"/>
      <c r="D44" s="261"/>
      <c r="E44" s="265"/>
      <c r="F44" s="314"/>
      <c r="G44" s="318"/>
      <c r="H44" s="45"/>
      <c r="I44" s="45"/>
      <c r="J44" s="45"/>
      <c r="K44" s="282"/>
      <c r="L44" s="227"/>
      <c r="M44" s="155"/>
      <c r="N44" s="282"/>
      <c r="O44" s="283"/>
      <c r="P44" s="232"/>
      <c r="Q44" s="46"/>
      <c r="R44" s="47"/>
      <c r="S44" s="48"/>
      <c r="T44" s="46"/>
      <c r="U44" s="49"/>
      <c r="V44" s="50"/>
      <c r="W44" s="107"/>
      <c r="X44" s="108" t="str">
        <f t="shared" si="0"/>
        <v/>
      </c>
      <c r="Y44" s="244"/>
      <c r="Z44" s="239"/>
      <c r="AA44" s="249"/>
      <c r="AB44" s="253"/>
      <c r="AC44" s="239"/>
      <c r="AD44" s="51"/>
      <c r="AE44" s="308"/>
      <c r="AF44" s="297" t="str">
        <f>'判定シート(建築物)'!$Q44</f>
        <v/>
      </c>
      <c r="AG44" s="298" t="str">
        <f>IFERROR(VLOOKUP($AD44,判定基準!$I$11:$J$12,2,FALSE),"")</f>
        <v/>
      </c>
    </row>
    <row r="45" spans="2:33" ht="30" customHeight="1" x14ac:dyDescent="0.35">
      <c r="B45" s="44" t="s">
        <v>3677</v>
      </c>
      <c r="C45" s="265"/>
      <c r="D45" s="261"/>
      <c r="E45" s="265"/>
      <c r="F45" s="314"/>
      <c r="G45" s="318"/>
      <c r="H45" s="45"/>
      <c r="I45" s="45"/>
      <c r="J45" s="45"/>
      <c r="K45" s="282"/>
      <c r="L45" s="227"/>
      <c r="M45" s="155"/>
      <c r="N45" s="282"/>
      <c r="O45" s="283"/>
      <c r="P45" s="232"/>
      <c r="Q45" s="46"/>
      <c r="R45" s="47"/>
      <c r="S45" s="48"/>
      <c r="T45" s="46"/>
      <c r="U45" s="49"/>
      <c r="V45" s="50"/>
      <c r="W45" s="107"/>
      <c r="X45" s="108" t="str">
        <f t="shared" si="0"/>
        <v/>
      </c>
      <c r="Y45" s="244"/>
      <c r="Z45" s="239"/>
      <c r="AA45" s="249"/>
      <c r="AB45" s="253"/>
      <c r="AC45" s="239"/>
      <c r="AD45" s="51"/>
      <c r="AE45" s="308"/>
      <c r="AF45" s="297" t="str">
        <f>'判定シート(建築物)'!$Q45</f>
        <v/>
      </c>
      <c r="AG45" s="298" t="str">
        <f>IFERROR(VLOOKUP($AD45,判定基準!$I$11:$J$12,2,FALSE),"")</f>
        <v/>
      </c>
    </row>
    <row r="46" spans="2:33" ht="30" customHeight="1" x14ac:dyDescent="0.35">
      <c r="B46" s="44" t="s">
        <v>3678</v>
      </c>
      <c r="C46" s="265"/>
      <c r="D46" s="261"/>
      <c r="E46" s="265"/>
      <c r="F46" s="314"/>
      <c r="G46" s="318"/>
      <c r="H46" s="45"/>
      <c r="I46" s="45"/>
      <c r="J46" s="45"/>
      <c r="K46" s="282"/>
      <c r="L46" s="227"/>
      <c r="M46" s="155"/>
      <c r="N46" s="282"/>
      <c r="O46" s="283"/>
      <c r="P46" s="232"/>
      <c r="Q46" s="46"/>
      <c r="R46" s="47"/>
      <c r="S46" s="48"/>
      <c r="T46" s="46"/>
      <c r="U46" s="49"/>
      <c r="V46" s="50"/>
      <c r="W46" s="107"/>
      <c r="X46" s="108" t="str">
        <f t="shared" si="0"/>
        <v/>
      </c>
      <c r="Y46" s="244"/>
      <c r="Z46" s="239"/>
      <c r="AA46" s="249"/>
      <c r="AB46" s="253"/>
      <c r="AC46" s="239"/>
      <c r="AD46" s="51"/>
      <c r="AE46" s="308"/>
      <c r="AF46" s="297" t="str">
        <f>'判定シート(建築物)'!$Q46</f>
        <v/>
      </c>
      <c r="AG46" s="298" t="str">
        <f>IFERROR(VLOOKUP($AD46,判定基準!$I$11:$J$12,2,FALSE),"")</f>
        <v/>
      </c>
    </row>
    <row r="47" spans="2:33" ht="30" customHeight="1" x14ac:dyDescent="0.35">
      <c r="B47" s="44" t="s">
        <v>3679</v>
      </c>
      <c r="C47" s="265"/>
      <c r="D47" s="261"/>
      <c r="E47" s="265"/>
      <c r="F47" s="314"/>
      <c r="G47" s="318"/>
      <c r="H47" s="45"/>
      <c r="I47" s="45"/>
      <c r="J47" s="45"/>
      <c r="K47" s="282"/>
      <c r="L47" s="227"/>
      <c r="M47" s="155"/>
      <c r="N47" s="282"/>
      <c r="O47" s="283"/>
      <c r="P47" s="232"/>
      <c r="Q47" s="46"/>
      <c r="R47" s="47"/>
      <c r="S47" s="48"/>
      <c r="T47" s="46"/>
      <c r="U47" s="49"/>
      <c r="V47" s="50"/>
      <c r="W47" s="107"/>
      <c r="X47" s="108" t="str">
        <f t="shared" si="0"/>
        <v/>
      </c>
      <c r="Y47" s="244"/>
      <c r="Z47" s="239"/>
      <c r="AA47" s="249"/>
      <c r="AB47" s="253"/>
      <c r="AC47" s="239"/>
      <c r="AD47" s="51"/>
      <c r="AE47" s="308"/>
      <c r="AF47" s="297" t="str">
        <f>'判定シート(建築物)'!$Q47</f>
        <v/>
      </c>
      <c r="AG47" s="298" t="str">
        <f>IFERROR(VLOOKUP($AD47,判定基準!$I$11:$J$12,2,FALSE),"")</f>
        <v/>
      </c>
    </row>
    <row r="48" spans="2:33" ht="30" customHeight="1" x14ac:dyDescent="0.35">
      <c r="B48" s="44" t="s">
        <v>3680</v>
      </c>
      <c r="C48" s="265"/>
      <c r="D48" s="261"/>
      <c r="E48" s="265"/>
      <c r="F48" s="314"/>
      <c r="G48" s="318"/>
      <c r="H48" s="45"/>
      <c r="I48" s="45"/>
      <c r="J48" s="45"/>
      <c r="K48" s="282"/>
      <c r="L48" s="227"/>
      <c r="M48" s="155"/>
      <c r="N48" s="282"/>
      <c r="O48" s="283"/>
      <c r="P48" s="232"/>
      <c r="Q48" s="46"/>
      <c r="R48" s="47"/>
      <c r="S48" s="48"/>
      <c r="T48" s="46"/>
      <c r="U48" s="49"/>
      <c r="V48" s="50"/>
      <c r="W48" s="107"/>
      <c r="X48" s="108" t="str">
        <f t="shared" si="0"/>
        <v/>
      </c>
      <c r="Y48" s="244"/>
      <c r="Z48" s="239"/>
      <c r="AA48" s="249"/>
      <c r="AB48" s="253"/>
      <c r="AC48" s="239"/>
      <c r="AD48" s="51"/>
      <c r="AE48" s="308"/>
      <c r="AF48" s="297" t="str">
        <f>'判定シート(建築物)'!$Q48</f>
        <v/>
      </c>
      <c r="AG48" s="298" t="str">
        <f>IFERROR(VLOOKUP($AD48,判定基準!$I$11:$J$12,2,FALSE),"")</f>
        <v/>
      </c>
    </row>
    <row r="49" spans="2:33" ht="30" customHeight="1" x14ac:dyDescent="0.35">
      <c r="B49" s="44" t="s">
        <v>3681</v>
      </c>
      <c r="C49" s="265"/>
      <c r="D49" s="261"/>
      <c r="E49" s="265"/>
      <c r="F49" s="314"/>
      <c r="G49" s="318"/>
      <c r="H49" s="45"/>
      <c r="I49" s="45"/>
      <c r="J49" s="45"/>
      <c r="K49" s="282"/>
      <c r="L49" s="227"/>
      <c r="M49" s="155"/>
      <c r="N49" s="282"/>
      <c r="O49" s="283"/>
      <c r="P49" s="232"/>
      <c r="Q49" s="46"/>
      <c r="R49" s="47"/>
      <c r="S49" s="48"/>
      <c r="T49" s="46"/>
      <c r="U49" s="49"/>
      <c r="V49" s="50"/>
      <c r="W49" s="107"/>
      <c r="X49" s="108" t="str">
        <f t="shared" si="0"/>
        <v/>
      </c>
      <c r="Y49" s="244"/>
      <c r="Z49" s="239"/>
      <c r="AA49" s="249"/>
      <c r="AB49" s="253"/>
      <c r="AC49" s="239"/>
      <c r="AD49" s="51"/>
      <c r="AE49" s="308"/>
      <c r="AF49" s="297" t="str">
        <f>'判定シート(建築物)'!$Q49</f>
        <v/>
      </c>
      <c r="AG49" s="298" t="str">
        <f>IFERROR(VLOOKUP($AD49,判定基準!$I$11:$J$12,2,FALSE),"")</f>
        <v/>
      </c>
    </row>
    <row r="50" spans="2:33" ht="30" customHeight="1" x14ac:dyDescent="0.35">
      <c r="B50" s="44" t="s">
        <v>3682</v>
      </c>
      <c r="C50" s="265"/>
      <c r="D50" s="261"/>
      <c r="E50" s="265"/>
      <c r="F50" s="314"/>
      <c r="G50" s="318"/>
      <c r="H50" s="45"/>
      <c r="I50" s="45"/>
      <c r="J50" s="45"/>
      <c r="K50" s="282"/>
      <c r="L50" s="227"/>
      <c r="M50" s="155"/>
      <c r="N50" s="282"/>
      <c r="O50" s="283"/>
      <c r="P50" s="232"/>
      <c r="Q50" s="46"/>
      <c r="R50" s="47"/>
      <c r="S50" s="48"/>
      <c r="T50" s="46"/>
      <c r="U50" s="49"/>
      <c r="V50" s="50"/>
      <c r="W50" s="107"/>
      <c r="X50" s="108" t="str">
        <f t="shared" si="0"/>
        <v/>
      </c>
      <c r="Y50" s="244"/>
      <c r="Z50" s="239"/>
      <c r="AA50" s="249"/>
      <c r="AB50" s="253"/>
      <c r="AC50" s="239"/>
      <c r="AD50" s="51"/>
      <c r="AE50" s="308"/>
      <c r="AF50" s="297" t="str">
        <f>'判定シート(建築物)'!$Q50</f>
        <v/>
      </c>
      <c r="AG50" s="298" t="str">
        <f>IFERROR(VLOOKUP($AD50,判定基準!$I$11:$J$12,2,FALSE),"")</f>
        <v/>
      </c>
    </row>
    <row r="51" spans="2:33" ht="30" customHeight="1" x14ac:dyDescent="0.35">
      <c r="B51" s="44" t="s">
        <v>3683</v>
      </c>
      <c r="C51" s="265"/>
      <c r="D51" s="261"/>
      <c r="E51" s="265"/>
      <c r="F51" s="314"/>
      <c r="G51" s="318"/>
      <c r="H51" s="45"/>
      <c r="I51" s="45"/>
      <c r="J51" s="45"/>
      <c r="K51" s="282"/>
      <c r="L51" s="227"/>
      <c r="M51" s="155"/>
      <c r="N51" s="282"/>
      <c r="O51" s="283"/>
      <c r="P51" s="232"/>
      <c r="Q51" s="46"/>
      <c r="R51" s="47"/>
      <c r="S51" s="48"/>
      <c r="T51" s="46"/>
      <c r="U51" s="49"/>
      <c r="V51" s="50"/>
      <c r="W51" s="107"/>
      <c r="X51" s="108" t="str">
        <f t="shared" si="0"/>
        <v/>
      </c>
      <c r="Y51" s="244"/>
      <c r="Z51" s="239"/>
      <c r="AA51" s="249"/>
      <c r="AB51" s="253"/>
      <c r="AC51" s="239"/>
      <c r="AD51" s="51"/>
      <c r="AE51" s="308"/>
      <c r="AF51" s="297" t="str">
        <f>'判定シート(建築物)'!$Q51</f>
        <v/>
      </c>
      <c r="AG51" s="298" t="str">
        <f>IFERROR(VLOOKUP($AD51,判定基準!$I$11:$J$12,2,FALSE),"")</f>
        <v/>
      </c>
    </row>
    <row r="52" spans="2:33" ht="30" customHeight="1" x14ac:dyDescent="0.35">
      <c r="B52" s="44" t="s">
        <v>3684</v>
      </c>
      <c r="C52" s="265"/>
      <c r="D52" s="261"/>
      <c r="E52" s="265"/>
      <c r="F52" s="314"/>
      <c r="G52" s="318"/>
      <c r="H52" s="45"/>
      <c r="I52" s="45"/>
      <c r="J52" s="45"/>
      <c r="K52" s="282"/>
      <c r="L52" s="227"/>
      <c r="M52" s="155"/>
      <c r="N52" s="282"/>
      <c r="O52" s="283"/>
      <c r="P52" s="232"/>
      <c r="Q52" s="46"/>
      <c r="R52" s="47"/>
      <c r="S52" s="48"/>
      <c r="T52" s="46"/>
      <c r="U52" s="49"/>
      <c r="V52" s="50"/>
      <c r="W52" s="107"/>
      <c r="X52" s="108" t="str">
        <f t="shared" si="0"/>
        <v/>
      </c>
      <c r="Y52" s="244"/>
      <c r="Z52" s="239"/>
      <c r="AA52" s="249"/>
      <c r="AB52" s="253"/>
      <c r="AC52" s="239"/>
      <c r="AD52" s="51"/>
      <c r="AE52" s="308"/>
      <c r="AF52" s="297" t="str">
        <f>'判定シート(建築物)'!$Q52</f>
        <v/>
      </c>
      <c r="AG52" s="298" t="str">
        <f>IFERROR(VLOOKUP($AD52,判定基準!$I$11:$J$12,2,FALSE),"")</f>
        <v/>
      </c>
    </row>
    <row r="53" spans="2:33" ht="30" customHeight="1" x14ac:dyDescent="0.35">
      <c r="B53" s="44" t="s">
        <v>3685</v>
      </c>
      <c r="C53" s="265"/>
      <c r="D53" s="261"/>
      <c r="E53" s="265"/>
      <c r="F53" s="314"/>
      <c r="G53" s="318"/>
      <c r="H53" s="45"/>
      <c r="I53" s="45"/>
      <c r="J53" s="45"/>
      <c r="K53" s="282"/>
      <c r="L53" s="227"/>
      <c r="M53" s="155"/>
      <c r="N53" s="282"/>
      <c r="O53" s="283"/>
      <c r="P53" s="232"/>
      <c r="Q53" s="46"/>
      <c r="R53" s="47"/>
      <c r="S53" s="48"/>
      <c r="T53" s="46"/>
      <c r="U53" s="49"/>
      <c r="V53" s="50"/>
      <c r="W53" s="107"/>
      <c r="X53" s="108" t="str">
        <f t="shared" si="0"/>
        <v/>
      </c>
      <c r="Y53" s="244"/>
      <c r="Z53" s="239"/>
      <c r="AA53" s="249"/>
      <c r="AB53" s="253"/>
      <c r="AC53" s="239"/>
      <c r="AD53" s="51"/>
      <c r="AE53" s="308"/>
      <c r="AF53" s="297" t="str">
        <f>'判定シート(建築物)'!$Q53</f>
        <v/>
      </c>
      <c r="AG53" s="298" t="str">
        <f>IFERROR(VLOOKUP($AD53,判定基準!$I$11:$J$12,2,FALSE),"")</f>
        <v/>
      </c>
    </row>
    <row r="54" spans="2:33" ht="30" customHeight="1" x14ac:dyDescent="0.35">
      <c r="B54" s="44" t="s">
        <v>3686</v>
      </c>
      <c r="C54" s="265"/>
      <c r="D54" s="261"/>
      <c r="E54" s="265"/>
      <c r="F54" s="314"/>
      <c r="G54" s="318"/>
      <c r="H54" s="45"/>
      <c r="I54" s="45"/>
      <c r="J54" s="45"/>
      <c r="K54" s="282"/>
      <c r="L54" s="227"/>
      <c r="M54" s="155"/>
      <c r="N54" s="282"/>
      <c r="O54" s="283"/>
      <c r="P54" s="232"/>
      <c r="Q54" s="46"/>
      <c r="R54" s="47"/>
      <c r="S54" s="48"/>
      <c r="T54" s="46"/>
      <c r="U54" s="49"/>
      <c r="V54" s="50"/>
      <c r="W54" s="107"/>
      <c r="X54" s="108" t="str">
        <f t="shared" si="0"/>
        <v/>
      </c>
      <c r="Y54" s="244"/>
      <c r="Z54" s="239"/>
      <c r="AA54" s="249"/>
      <c r="AB54" s="253"/>
      <c r="AC54" s="239"/>
      <c r="AD54" s="51"/>
      <c r="AE54" s="308"/>
      <c r="AF54" s="297" t="str">
        <f>'判定シート(建築物)'!$Q54</f>
        <v/>
      </c>
      <c r="AG54" s="298" t="str">
        <f>IFERROR(VLOOKUP($AD54,判定基準!$I$11:$J$12,2,FALSE),"")</f>
        <v/>
      </c>
    </row>
    <row r="55" spans="2:33" ht="30" customHeight="1" x14ac:dyDescent="0.35">
      <c r="B55" s="44" t="s">
        <v>3687</v>
      </c>
      <c r="C55" s="265"/>
      <c r="D55" s="261"/>
      <c r="E55" s="265"/>
      <c r="F55" s="314"/>
      <c r="G55" s="318"/>
      <c r="H55" s="45"/>
      <c r="I55" s="45"/>
      <c r="J55" s="45"/>
      <c r="K55" s="282"/>
      <c r="L55" s="227"/>
      <c r="M55" s="155"/>
      <c r="N55" s="282"/>
      <c r="O55" s="283"/>
      <c r="P55" s="232"/>
      <c r="Q55" s="46"/>
      <c r="R55" s="47"/>
      <c r="S55" s="48"/>
      <c r="T55" s="46"/>
      <c r="U55" s="49"/>
      <c r="V55" s="50"/>
      <c r="W55" s="107"/>
      <c r="X55" s="108" t="str">
        <f t="shared" si="0"/>
        <v/>
      </c>
      <c r="Y55" s="244"/>
      <c r="Z55" s="239"/>
      <c r="AA55" s="249"/>
      <c r="AB55" s="253"/>
      <c r="AC55" s="239"/>
      <c r="AD55" s="51"/>
      <c r="AE55" s="308"/>
      <c r="AF55" s="297" t="str">
        <f>'判定シート(建築物)'!$Q55</f>
        <v/>
      </c>
      <c r="AG55" s="298" t="str">
        <f>IFERROR(VLOOKUP($AD55,判定基準!$I$11:$J$12,2,FALSE),"")</f>
        <v/>
      </c>
    </row>
    <row r="56" spans="2:33" ht="30" customHeight="1" x14ac:dyDescent="0.35">
      <c r="B56" s="44" t="s">
        <v>3688</v>
      </c>
      <c r="C56" s="265"/>
      <c r="D56" s="261"/>
      <c r="E56" s="265"/>
      <c r="F56" s="314"/>
      <c r="G56" s="318"/>
      <c r="H56" s="45"/>
      <c r="I56" s="45"/>
      <c r="J56" s="45"/>
      <c r="K56" s="282"/>
      <c r="L56" s="227"/>
      <c r="M56" s="155"/>
      <c r="N56" s="282"/>
      <c r="O56" s="283"/>
      <c r="P56" s="232"/>
      <c r="Q56" s="46"/>
      <c r="R56" s="47"/>
      <c r="S56" s="48"/>
      <c r="T56" s="46"/>
      <c r="U56" s="49"/>
      <c r="V56" s="50"/>
      <c r="W56" s="107"/>
      <c r="X56" s="108" t="str">
        <f t="shared" si="0"/>
        <v/>
      </c>
      <c r="Y56" s="244"/>
      <c r="Z56" s="239"/>
      <c r="AA56" s="249"/>
      <c r="AB56" s="253"/>
      <c r="AC56" s="239"/>
      <c r="AD56" s="51"/>
      <c r="AE56" s="308"/>
      <c r="AF56" s="297" t="str">
        <f>'判定シート(建築物)'!$Q56</f>
        <v/>
      </c>
      <c r="AG56" s="298" t="str">
        <f>IFERROR(VLOOKUP($AD56,判定基準!$I$11:$J$12,2,FALSE),"")</f>
        <v/>
      </c>
    </row>
    <row r="57" spans="2:33" ht="30" customHeight="1" x14ac:dyDescent="0.35">
      <c r="B57" s="44" t="s">
        <v>3689</v>
      </c>
      <c r="C57" s="265"/>
      <c r="D57" s="261"/>
      <c r="E57" s="265"/>
      <c r="F57" s="314"/>
      <c r="G57" s="318"/>
      <c r="H57" s="45"/>
      <c r="I57" s="45"/>
      <c r="J57" s="45"/>
      <c r="K57" s="282"/>
      <c r="L57" s="227"/>
      <c r="M57" s="155"/>
      <c r="N57" s="282"/>
      <c r="O57" s="283"/>
      <c r="P57" s="232"/>
      <c r="Q57" s="46"/>
      <c r="R57" s="47"/>
      <c r="S57" s="48"/>
      <c r="T57" s="46"/>
      <c r="U57" s="49"/>
      <c r="V57" s="50"/>
      <c r="W57" s="107"/>
      <c r="X57" s="108" t="str">
        <f t="shared" si="0"/>
        <v/>
      </c>
      <c r="Y57" s="244"/>
      <c r="Z57" s="239"/>
      <c r="AA57" s="249"/>
      <c r="AB57" s="253"/>
      <c r="AC57" s="239"/>
      <c r="AD57" s="51"/>
      <c r="AE57" s="308"/>
      <c r="AF57" s="297" t="str">
        <f>'判定シート(建築物)'!$Q57</f>
        <v/>
      </c>
      <c r="AG57" s="298" t="str">
        <f>IFERROR(VLOOKUP($AD57,判定基準!$I$11:$J$12,2,FALSE),"")</f>
        <v/>
      </c>
    </row>
    <row r="58" spans="2:33" ht="30" customHeight="1" x14ac:dyDescent="0.35">
      <c r="B58" s="44" t="s">
        <v>3690</v>
      </c>
      <c r="C58" s="265"/>
      <c r="D58" s="261"/>
      <c r="E58" s="265"/>
      <c r="F58" s="314"/>
      <c r="G58" s="318"/>
      <c r="H58" s="45"/>
      <c r="I58" s="45"/>
      <c r="J58" s="45"/>
      <c r="K58" s="282"/>
      <c r="L58" s="227"/>
      <c r="M58" s="155"/>
      <c r="N58" s="282"/>
      <c r="O58" s="283"/>
      <c r="P58" s="232"/>
      <c r="Q58" s="46"/>
      <c r="R58" s="47"/>
      <c r="S58" s="48"/>
      <c r="T58" s="46"/>
      <c r="U58" s="49"/>
      <c r="V58" s="50"/>
      <c r="W58" s="107"/>
      <c r="X58" s="108" t="str">
        <f t="shared" si="0"/>
        <v/>
      </c>
      <c r="Y58" s="244"/>
      <c r="Z58" s="239"/>
      <c r="AA58" s="249"/>
      <c r="AB58" s="253"/>
      <c r="AC58" s="239"/>
      <c r="AD58" s="51"/>
      <c r="AE58" s="308"/>
      <c r="AF58" s="297" t="str">
        <f>'判定シート(建築物)'!$Q58</f>
        <v/>
      </c>
      <c r="AG58" s="298" t="str">
        <f>IFERROR(VLOOKUP($AD58,判定基準!$I$11:$J$12,2,FALSE),"")</f>
        <v/>
      </c>
    </row>
    <row r="59" spans="2:33" ht="30" customHeight="1" x14ac:dyDescent="0.35">
      <c r="B59" s="44" t="s">
        <v>3691</v>
      </c>
      <c r="C59" s="265"/>
      <c r="D59" s="261"/>
      <c r="E59" s="265"/>
      <c r="F59" s="314"/>
      <c r="G59" s="318"/>
      <c r="H59" s="45"/>
      <c r="I59" s="45"/>
      <c r="J59" s="45"/>
      <c r="K59" s="282"/>
      <c r="L59" s="227"/>
      <c r="M59" s="155"/>
      <c r="N59" s="282"/>
      <c r="O59" s="283"/>
      <c r="P59" s="232"/>
      <c r="Q59" s="46"/>
      <c r="R59" s="47"/>
      <c r="S59" s="48"/>
      <c r="T59" s="46"/>
      <c r="U59" s="49"/>
      <c r="V59" s="50"/>
      <c r="W59" s="107"/>
      <c r="X59" s="108" t="str">
        <f t="shared" si="0"/>
        <v/>
      </c>
      <c r="Y59" s="244"/>
      <c r="Z59" s="239"/>
      <c r="AA59" s="249"/>
      <c r="AB59" s="253"/>
      <c r="AC59" s="239"/>
      <c r="AD59" s="51"/>
      <c r="AE59" s="308"/>
      <c r="AF59" s="297" t="str">
        <f>'判定シート(建築物)'!$Q59</f>
        <v/>
      </c>
      <c r="AG59" s="298" t="str">
        <f>IFERROR(VLOOKUP($AD59,判定基準!$I$11:$J$12,2,FALSE),"")</f>
        <v/>
      </c>
    </row>
    <row r="60" spans="2:33" ht="30" customHeight="1" x14ac:dyDescent="0.35">
      <c r="B60" s="44" t="s">
        <v>3692</v>
      </c>
      <c r="C60" s="265"/>
      <c r="D60" s="261"/>
      <c r="E60" s="265"/>
      <c r="F60" s="314"/>
      <c r="G60" s="318"/>
      <c r="H60" s="45"/>
      <c r="I60" s="45"/>
      <c r="J60" s="45"/>
      <c r="K60" s="282"/>
      <c r="L60" s="227"/>
      <c r="M60" s="155"/>
      <c r="N60" s="282"/>
      <c r="O60" s="283"/>
      <c r="P60" s="232"/>
      <c r="Q60" s="46"/>
      <c r="R60" s="47"/>
      <c r="S60" s="48"/>
      <c r="T60" s="46"/>
      <c r="U60" s="49"/>
      <c r="V60" s="50"/>
      <c r="W60" s="107"/>
      <c r="X60" s="108" t="str">
        <f t="shared" si="0"/>
        <v/>
      </c>
      <c r="Y60" s="244"/>
      <c r="Z60" s="239"/>
      <c r="AA60" s="249"/>
      <c r="AB60" s="253"/>
      <c r="AC60" s="239"/>
      <c r="AD60" s="51"/>
      <c r="AE60" s="308"/>
      <c r="AF60" s="297" t="str">
        <f>'判定シート(建築物)'!$Q60</f>
        <v/>
      </c>
      <c r="AG60" s="298" t="str">
        <f>IFERROR(VLOOKUP($AD60,判定基準!$I$11:$J$12,2,FALSE),"")</f>
        <v/>
      </c>
    </row>
    <row r="61" spans="2:33" ht="30" customHeight="1" x14ac:dyDescent="0.35">
      <c r="B61" s="44" t="s">
        <v>3693</v>
      </c>
      <c r="C61" s="265"/>
      <c r="D61" s="261"/>
      <c r="E61" s="265"/>
      <c r="F61" s="314"/>
      <c r="G61" s="318"/>
      <c r="H61" s="45"/>
      <c r="I61" s="45"/>
      <c r="J61" s="45"/>
      <c r="K61" s="282"/>
      <c r="L61" s="227"/>
      <c r="M61" s="155"/>
      <c r="N61" s="282"/>
      <c r="O61" s="283"/>
      <c r="P61" s="232"/>
      <c r="Q61" s="46"/>
      <c r="R61" s="47"/>
      <c r="S61" s="48"/>
      <c r="T61" s="46"/>
      <c r="U61" s="49"/>
      <c r="V61" s="50"/>
      <c r="W61" s="107"/>
      <c r="X61" s="108" t="str">
        <f t="shared" si="0"/>
        <v/>
      </c>
      <c r="Y61" s="244"/>
      <c r="Z61" s="239"/>
      <c r="AA61" s="249"/>
      <c r="AB61" s="253"/>
      <c r="AC61" s="239"/>
      <c r="AD61" s="51"/>
      <c r="AE61" s="308"/>
      <c r="AF61" s="297" t="str">
        <f>'判定シート(建築物)'!$Q61</f>
        <v/>
      </c>
      <c r="AG61" s="298" t="str">
        <f>IFERROR(VLOOKUP($AD61,判定基準!$I$11:$J$12,2,FALSE),"")</f>
        <v/>
      </c>
    </row>
    <row r="62" spans="2:33" ht="30" customHeight="1" x14ac:dyDescent="0.35">
      <c r="B62" s="44" t="s">
        <v>3694</v>
      </c>
      <c r="C62" s="265"/>
      <c r="D62" s="261"/>
      <c r="E62" s="265"/>
      <c r="F62" s="314"/>
      <c r="G62" s="318"/>
      <c r="H62" s="45"/>
      <c r="I62" s="45"/>
      <c r="J62" s="45"/>
      <c r="K62" s="282"/>
      <c r="L62" s="227"/>
      <c r="M62" s="155"/>
      <c r="N62" s="282"/>
      <c r="O62" s="283"/>
      <c r="P62" s="232"/>
      <c r="Q62" s="46"/>
      <c r="R62" s="47"/>
      <c r="S62" s="48"/>
      <c r="T62" s="46"/>
      <c r="U62" s="49"/>
      <c r="V62" s="50"/>
      <c r="W62" s="107"/>
      <c r="X62" s="108" t="str">
        <f t="shared" si="0"/>
        <v/>
      </c>
      <c r="Y62" s="244"/>
      <c r="Z62" s="239"/>
      <c r="AA62" s="249"/>
      <c r="AB62" s="253"/>
      <c r="AC62" s="239"/>
      <c r="AD62" s="51"/>
      <c r="AE62" s="308"/>
      <c r="AF62" s="297" t="str">
        <f>'判定シート(建築物)'!$Q62</f>
        <v/>
      </c>
      <c r="AG62" s="298" t="str">
        <f>IFERROR(VLOOKUP($AD62,判定基準!$I$11:$J$12,2,FALSE),"")</f>
        <v/>
      </c>
    </row>
    <row r="63" spans="2:33" ht="30" customHeight="1" x14ac:dyDescent="0.35">
      <c r="B63" s="44" t="s">
        <v>3695</v>
      </c>
      <c r="C63" s="265"/>
      <c r="D63" s="261"/>
      <c r="E63" s="265"/>
      <c r="F63" s="314"/>
      <c r="G63" s="318"/>
      <c r="H63" s="45"/>
      <c r="I63" s="45"/>
      <c r="J63" s="45"/>
      <c r="K63" s="282"/>
      <c r="L63" s="227"/>
      <c r="M63" s="155"/>
      <c r="N63" s="282"/>
      <c r="O63" s="283"/>
      <c r="P63" s="232"/>
      <c r="Q63" s="46"/>
      <c r="R63" s="47"/>
      <c r="S63" s="48"/>
      <c r="T63" s="46"/>
      <c r="U63" s="49"/>
      <c r="V63" s="50"/>
      <c r="W63" s="107"/>
      <c r="X63" s="108" t="str">
        <f t="shared" si="0"/>
        <v/>
      </c>
      <c r="Y63" s="244"/>
      <c r="Z63" s="239"/>
      <c r="AA63" s="249"/>
      <c r="AB63" s="253"/>
      <c r="AC63" s="239"/>
      <c r="AD63" s="51"/>
      <c r="AE63" s="308"/>
      <c r="AF63" s="297" t="str">
        <f>'判定シート(建築物)'!$Q63</f>
        <v/>
      </c>
      <c r="AG63" s="298" t="str">
        <f>IFERROR(VLOOKUP($AD63,判定基準!$I$11:$J$12,2,FALSE),"")</f>
        <v/>
      </c>
    </row>
    <row r="64" spans="2:33" ht="30" customHeight="1" x14ac:dyDescent="0.35">
      <c r="B64" s="44" t="s">
        <v>3696</v>
      </c>
      <c r="C64" s="265"/>
      <c r="D64" s="261"/>
      <c r="E64" s="265"/>
      <c r="F64" s="314"/>
      <c r="G64" s="318"/>
      <c r="H64" s="45"/>
      <c r="I64" s="45"/>
      <c r="J64" s="45"/>
      <c r="K64" s="282"/>
      <c r="L64" s="227"/>
      <c r="M64" s="155"/>
      <c r="N64" s="282"/>
      <c r="O64" s="283"/>
      <c r="P64" s="232"/>
      <c r="Q64" s="46"/>
      <c r="R64" s="47"/>
      <c r="S64" s="48"/>
      <c r="T64" s="46"/>
      <c r="U64" s="49"/>
      <c r="V64" s="50"/>
      <c r="W64" s="107"/>
      <c r="X64" s="108" t="str">
        <f t="shared" si="0"/>
        <v/>
      </c>
      <c r="Y64" s="244"/>
      <c r="Z64" s="239"/>
      <c r="AA64" s="249"/>
      <c r="AB64" s="253"/>
      <c r="AC64" s="239"/>
      <c r="AD64" s="51"/>
      <c r="AE64" s="308"/>
      <c r="AF64" s="297" t="str">
        <f>'判定シート(建築物)'!$Q64</f>
        <v/>
      </c>
      <c r="AG64" s="298" t="str">
        <f>IFERROR(VLOOKUP($AD64,判定基準!$I$11:$J$12,2,FALSE),"")</f>
        <v/>
      </c>
    </row>
    <row r="65" spans="2:33" ht="30" customHeight="1" x14ac:dyDescent="0.35">
      <c r="B65" s="44" t="s">
        <v>3697</v>
      </c>
      <c r="C65" s="265"/>
      <c r="D65" s="261"/>
      <c r="E65" s="265"/>
      <c r="F65" s="314"/>
      <c r="G65" s="318"/>
      <c r="H65" s="45"/>
      <c r="I65" s="45"/>
      <c r="J65" s="45"/>
      <c r="K65" s="282"/>
      <c r="L65" s="227"/>
      <c r="M65" s="155"/>
      <c r="N65" s="282"/>
      <c r="O65" s="283"/>
      <c r="P65" s="232"/>
      <c r="Q65" s="46"/>
      <c r="R65" s="47"/>
      <c r="S65" s="48"/>
      <c r="T65" s="46"/>
      <c r="U65" s="49"/>
      <c r="V65" s="50"/>
      <c r="W65" s="107"/>
      <c r="X65" s="108" t="str">
        <f t="shared" si="0"/>
        <v/>
      </c>
      <c r="Y65" s="244"/>
      <c r="Z65" s="239"/>
      <c r="AA65" s="249"/>
      <c r="AB65" s="253"/>
      <c r="AC65" s="239"/>
      <c r="AD65" s="51"/>
      <c r="AE65" s="308"/>
      <c r="AF65" s="297" t="str">
        <f>'判定シート(建築物)'!$Q65</f>
        <v/>
      </c>
      <c r="AG65" s="298" t="str">
        <f>IFERROR(VLOOKUP($AD65,判定基準!$I$11:$J$12,2,FALSE),"")</f>
        <v/>
      </c>
    </row>
    <row r="66" spans="2:33" ht="30" customHeight="1" x14ac:dyDescent="0.35">
      <c r="B66" s="44" t="s">
        <v>3698</v>
      </c>
      <c r="C66" s="265"/>
      <c r="D66" s="261"/>
      <c r="E66" s="265"/>
      <c r="F66" s="314"/>
      <c r="G66" s="318"/>
      <c r="H66" s="45"/>
      <c r="I66" s="45"/>
      <c r="J66" s="45"/>
      <c r="K66" s="282"/>
      <c r="L66" s="227"/>
      <c r="M66" s="155"/>
      <c r="N66" s="282"/>
      <c r="O66" s="283"/>
      <c r="P66" s="232"/>
      <c r="Q66" s="46"/>
      <c r="R66" s="47"/>
      <c r="S66" s="48"/>
      <c r="T66" s="46"/>
      <c r="U66" s="49"/>
      <c r="V66" s="50"/>
      <c r="W66" s="107"/>
      <c r="X66" s="108" t="str">
        <f t="shared" si="0"/>
        <v/>
      </c>
      <c r="Y66" s="244"/>
      <c r="Z66" s="239"/>
      <c r="AA66" s="249"/>
      <c r="AB66" s="253"/>
      <c r="AC66" s="239"/>
      <c r="AD66" s="51"/>
      <c r="AE66" s="308"/>
      <c r="AF66" s="297" t="str">
        <f>'判定シート(建築物)'!$Q66</f>
        <v/>
      </c>
      <c r="AG66" s="298" t="str">
        <f>IFERROR(VLOOKUP($AD66,判定基準!$I$11:$J$12,2,FALSE),"")</f>
        <v/>
      </c>
    </row>
    <row r="67" spans="2:33" ht="30" customHeight="1" x14ac:dyDescent="0.35">
      <c r="B67" s="44" t="s">
        <v>3699</v>
      </c>
      <c r="C67" s="265"/>
      <c r="D67" s="261"/>
      <c r="E67" s="265"/>
      <c r="F67" s="314"/>
      <c r="G67" s="318"/>
      <c r="H67" s="45"/>
      <c r="I67" s="45"/>
      <c r="J67" s="45"/>
      <c r="K67" s="282"/>
      <c r="L67" s="227"/>
      <c r="M67" s="155"/>
      <c r="N67" s="282"/>
      <c r="O67" s="283"/>
      <c r="P67" s="232"/>
      <c r="Q67" s="46"/>
      <c r="R67" s="47"/>
      <c r="S67" s="48"/>
      <c r="T67" s="46"/>
      <c r="U67" s="49"/>
      <c r="V67" s="50"/>
      <c r="W67" s="107"/>
      <c r="X67" s="108" t="str">
        <f t="shared" si="0"/>
        <v/>
      </c>
      <c r="Y67" s="244"/>
      <c r="Z67" s="239"/>
      <c r="AA67" s="249"/>
      <c r="AB67" s="253"/>
      <c r="AC67" s="239"/>
      <c r="AD67" s="51"/>
      <c r="AE67" s="308"/>
      <c r="AF67" s="297" t="str">
        <f>'判定シート(建築物)'!$Q67</f>
        <v/>
      </c>
      <c r="AG67" s="298" t="str">
        <f>IFERROR(VLOOKUP($AD67,判定基準!$I$11:$J$12,2,FALSE),"")</f>
        <v/>
      </c>
    </row>
    <row r="68" spans="2:33" ht="30" customHeight="1" x14ac:dyDescent="0.35">
      <c r="B68" s="44" t="s">
        <v>3700</v>
      </c>
      <c r="C68" s="265"/>
      <c r="D68" s="261"/>
      <c r="E68" s="265"/>
      <c r="F68" s="314"/>
      <c r="G68" s="318"/>
      <c r="H68" s="45"/>
      <c r="I68" s="45"/>
      <c r="J68" s="45"/>
      <c r="K68" s="282"/>
      <c r="L68" s="227"/>
      <c r="M68" s="155"/>
      <c r="N68" s="282"/>
      <c r="O68" s="283"/>
      <c r="P68" s="232"/>
      <c r="Q68" s="46"/>
      <c r="R68" s="47"/>
      <c r="S68" s="48"/>
      <c r="T68" s="46"/>
      <c r="U68" s="49"/>
      <c r="V68" s="50"/>
      <c r="W68" s="107"/>
      <c r="X68" s="108" t="str">
        <f t="shared" si="0"/>
        <v/>
      </c>
      <c r="Y68" s="244"/>
      <c r="Z68" s="239"/>
      <c r="AA68" s="249"/>
      <c r="AB68" s="253"/>
      <c r="AC68" s="239"/>
      <c r="AD68" s="51"/>
      <c r="AE68" s="308"/>
      <c r="AF68" s="297" t="str">
        <f>'判定シート(建築物)'!$Q68</f>
        <v/>
      </c>
      <c r="AG68" s="298" t="str">
        <f>IFERROR(VLOOKUP($AD68,判定基準!$I$11:$J$12,2,FALSE),"")</f>
        <v/>
      </c>
    </row>
    <row r="69" spans="2:33" ht="30" customHeight="1" x14ac:dyDescent="0.35">
      <c r="B69" s="44" t="s">
        <v>3701</v>
      </c>
      <c r="C69" s="265"/>
      <c r="D69" s="261"/>
      <c r="E69" s="265"/>
      <c r="F69" s="314"/>
      <c r="G69" s="318"/>
      <c r="H69" s="45"/>
      <c r="I69" s="45"/>
      <c r="J69" s="45"/>
      <c r="K69" s="282"/>
      <c r="L69" s="227"/>
      <c r="M69" s="155"/>
      <c r="N69" s="282"/>
      <c r="O69" s="283"/>
      <c r="P69" s="232"/>
      <c r="Q69" s="46"/>
      <c r="R69" s="47"/>
      <c r="S69" s="48"/>
      <c r="T69" s="46"/>
      <c r="U69" s="49"/>
      <c r="V69" s="50"/>
      <c r="W69" s="107"/>
      <c r="X69" s="108" t="str">
        <f t="shared" si="0"/>
        <v/>
      </c>
      <c r="Y69" s="244"/>
      <c r="Z69" s="239"/>
      <c r="AA69" s="249"/>
      <c r="AB69" s="253"/>
      <c r="AC69" s="239"/>
      <c r="AD69" s="51"/>
      <c r="AE69" s="308"/>
      <c r="AF69" s="297" t="str">
        <f>'判定シート(建築物)'!$Q69</f>
        <v/>
      </c>
      <c r="AG69" s="298" t="str">
        <f>IFERROR(VLOOKUP($AD69,判定基準!$I$11:$J$12,2,FALSE),"")</f>
        <v/>
      </c>
    </row>
    <row r="70" spans="2:33" ht="30" customHeight="1" x14ac:dyDescent="0.35">
      <c r="B70" s="44" t="s">
        <v>3702</v>
      </c>
      <c r="C70" s="265"/>
      <c r="D70" s="261"/>
      <c r="E70" s="265"/>
      <c r="F70" s="314"/>
      <c r="G70" s="318"/>
      <c r="H70" s="45"/>
      <c r="I70" s="45"/>
      <c r="J70" s="45"/>
      <c r="K70" s="282"/>
      <c r="L70" s="227"/>
      <c r="M70" s="155"/>
      <c r="N70" s="282"/>
      <c r="O70" s="283"/>
      <c r="P70" s="232"/>
      <c r="Q70" s="46"/>
      <c r="R70" s="47"/>
      <c r="S70" s="48"/>
      <c r="T70" s="46"/>
      <c r="U70" s="49"/>
      <c r="V70" s="50"/>
      <c r="W70" s="107"/>
      <c r="X70" s="108" t="str">
        <f t="shared" si="0"/>
        <v/>
      </c>
      <c r="Y70" s="244"/>
      <c r="Z70" s="239"/>
      <c r="AA70" s="249"/>
      <c r="AB70" s="253"/>
      <c r="AC70" s="239"/>
      <c r="AD70" s="51"/>
      <c r="AE70" s="308"/>
      <c r="AF70" s="297" t="str">
        <f>'判定シート(建築物)'!$Q70</f>
        <v/>
      </c>
      <c r="AG70" s="298" t="str">
        <f>IFERROR(VLOOKUP($AD70,判定基準!$I$11:$J$12,2,FALSE),"")</f>
        <v/>
      </c>
    </row>
    <row r="71" spans="2:33" ht="30" customHeight="1" x14ac:dyDescent="0.35">
      <c r="B71" s="44" t="s">
        <v>3703</v>
      </c>
      <c r="C71" s="265"/>
      <c r="D71" s="261"/>
      <c r="E71" s="265"/>
      <c r="F71" s="314"/>
      <c r="G71" s="318"/>
      <c r="H71" s="45"/>
      <c r="I71" s="45"/>
      <c r="J71" s="45"/>
      <c r="K71" s="282"/>
      <c r="L71" s="227"/>
      <c r="M71" s="155"/>
      <c r="N71" s="282"/>
      <c r="O71" s="283"/>
      <c r="P71" s="232"/>
      <c r="Q71" s="46"/>
      <c r="R71" s="47"/>
      <c r="S71" s="48"/>
      <c r="T71" s="46"/>
      <c r="U71" s="49"/>
      <c r="V71" s="50"/>
      <c r="W71" s="107"/>
      <c r="X71" s="108" t="str">
        <f t="shared" si="0"/>
        <v/>
      </c>
      <c r="Y71" s="244"/>
      <c r="Z71" s="239"/>
      <c r="AA71" s="249"/>
      <c r="AB71" s="253"/>
      <c r="AC71" s="239"/>
      <c r="AD71" s="51"/>
      <c r="AE71" s="308"/>
      <c r="AF71" s="297" t="str">
        <f>'判定シート(建築物)'!$Q71</f>
        <v/>
      </c>
      <c r="AG71" s="298" t="str">
        <f>IFERROR(VLOOKUP($AD71,判定基準!$I$11:$J$12,2,FALSE),"")</f>
        <v/>
      </c>
    </row>
    <row r="72" spans="2:33" ht="30" customHeight="1" x14ac:dyDescent="0.35">
      <c r="B72" s="44" t="s">
        <v>3704</v>
      </c>
      <c r="C72" s="265"/>
      <c r="D72" s="261"/>
      <c r="E72" s="265"/>
      <c r="F72" s="314"/>
      <c r="G72" s="318"/>
      <c r="H72" s="45"/>
      <c r="I72" s="45"/>
      <c r="J72" s="45"/>
      <c r="K72" s="282"/>
      <c r="L72" s="227"/>
      <c r="M72" s="155"/>
      <c r="N72" s="282"/>
      <c r="O72" s="283"/>
      <c r="P72" s="232"/>
      <c r="Q72" s="46"/>
      <c r="R72" s="47"/>
      <c r="S72" s="48"/>
      <c r="T72" s="46"/>
      <c r="U72" s="49"/>
      <c r="V72" s="50"/>
      <c r="W72" s="107"/>
      <c r="X72" s="108" t="str">
        <f t="shared" si="0"/>
        <v/>
      </c>
      <c r="Y72" s="244"/>
      <c r="Z72" s="239"/>
      <c r="AA72" s="249"/>
      <c r="AB72" s="253"/>
      <c r="AC72" s="239"/>
      <c r="AD72" s="51"/>
      <c r="AE72" s="308"/>
      <c r="AF72" s="297" t="str">
        <f>'判定シート(建築物)'!$Q72</f>
        <v/>
      </c>
      <c r="AG72" s="298" t="str">
        <f>IFERROR(VLOOKUP($AD72,判定基準!$I$11:$J$12,2,FALSE),"")</f>
        <v/>
      </c>
    </row>
    <row r="73" spans="2:33" ht="30" customHeight="1" x14ac:dyDescent="0.35">
      <c r="B73" s="44" t="s">
        <v>3705</v>
      </c>
      <c r="C73" s="265"/>
      <c r="D73" s="261"/>
      <c r="E73" s="265"/>
      <c r="F73" s="314"/>
      <c r="G73" s="318"/>
      <c r="H73" s="45"/>
      <c r="I73" s="45"/>
      <c r="J73" s="45"/>
      <c r="K73" s="282"/>
      <c r="L73" s="227"/>
      <c r="M73" s="155"/>
      <c r="N73" s="282"/>
      <c r="O73" s="283"/>
      <c r="P73" s="232"/>
      <c r="Q73" s="46"/>
      <c r="R73" s="47"/>
      <c r="S73" s="48"/>
      <c r="T73" s="46"/>
      <c r="U73" s="49"/>
      <c r="V73" s="50"/>
      <c r="W73" s="107"/>
      <c r="X73" s="108" t="str">
        <f t="shared" si="0"/>
        <v/>
      </c>
      <c r="Y73" s="244"/>
      <c r="Z73" s="239"/>
      <c r="AA73" s="249"/>
      <c r="AB73" s="253"/>
      <c r="AC73" s="239"/>
      <c r="AD73" s="51"/>
      <c r="AE73" s="308"/>
      <c r="AF73" s="297" t="str">
        <f>'判定シート(建築物)'!$Q73</f>
        <v/>
      </c>
      <c r="AG73" s="298" t="str">
        <f>IFERROR(VLOOKUP($AD73,判定基準!$I$11:$J$12,2,FALSE),"")</f>
        <v/>
      </c>
    </row>
    <row r="74" spans="2:33" ht="30" customHeight="1" x14ac:dyDescent="0.35">
      <c r="B74" s="44" t="s">
        <v>3706</v>
      </c>
      <c r="C74" s="265"/>
      <c r="D74" s="261"/>
      <c r="E74" s="265"/>
      <c r="F74" s="314"/>
      <c r="G74" s="318"/>
      <c r="H74" s="45"/>
      <c r="I74" s="45"/>
      <c r="J74" s="45"/>
      <c r="K74" s="282"/>
      <c r="L74" s="227"/>
      <c r="M74" s="155"/>
      <c r="N74" s="282"/>
      <c r="O74" s="283"/>
      <c r="P74" s="232"/>
      <c r="Q74" s="46"/>
      <c r="R74" s="47"/>
      <c r="S74" s="48"/>
      <c r="T74" s="46"/>
      <c r="U74" s="49"/>
      <c r="V74" s="50"/>
      <c r="W74" s="107"/>
      <c r="X74" s="108" t="str">
        <f t="shared" ref="X74:X137" si="1">IF(W74="","",IF(W74&gt;=8,W74/8,0))</f>
        <v/>
      </c>
      <c r="Y74" s="244"/>
      <c r="Z74" s="239"/>
      <c r="AA74" s="249"/>
      <c r="AB74" s="253"/>
      <c r="AC74" s="239"/>
      <c r="AD74" s="51"/>
      <c r="AE74" s="308"/>
      <c r="AF74" s="297" t="str">
        <f>'判定シート(建築物)'!$Q74</f>
        <v/>
      </c>
      <c r="AG74" s="298" t="str">
        <f>IFERROR(VLOOKUP($AD74,判定基準!$I$11:$J$12,2,FALSE),"")</f>
        <v/>
      </c>
    </row>
    <row r="75" spans="2:33" ht="30" customHeight="1" x14ac:dyDescent="0.35">
      <c r="B75" s="44" t="s">
        <v>3707</v>
      </c>
      <c r="C75" s="265"/>
      <c r="D75" s="261"/>
      <c r="E75" s="265"/>
      <c r="F75" s="314"/>
      <c r="G75" s="318"/>
      <c r="H75" s="45"/>
      <c r="I75" s="45"/>
      <c r="J75" s="45"/>
      <c r="K75" s="282"/>
      <c r="L75" s="227"/>
      <c r="M75" s="155"/>
      <c r="N75" s="282"/>
      <c r="O75" s="283"/>
      <c r="P75" s="232"/>
      <c r="Q75" s="46"/>
      <c r="R75" s="47"/>
      <c r="S75" s="48"/>
      <c r="T75" s="46"/>
      <c r="U75" s="49"/>
      <c r="V75" s="50"/>
      <c r="W75" s="107"/>
      <c r="X75" s="108" t="str">
        <f t="shared" si="1"/>
        <v/>
      </c>
      <c r="Y75" s="244"/>
      <c r="Z75" s="239"/>
      <c r="AA75" s="249"/>
      <c r="AB75" s="253"/>
      <c r="AC75" s="239"/>
      <c r="AD75" s="51"/>
      <c r="AE75" s="308"/>
      <c r="AF75" s="297" t="str">
        <f>'判定シート(建築物)'!$Q75</f>
        <v/>
      </c>
      <c r="AG75" s="298" t="str">
        <f>IFERROR(VLOOKUP($AD75,判定基準!$I$11:$J$12,2,FALSE),"")</f>
        <v/>
      </c>
    </row>
    <row r="76" spans="2:33" ht="30" customHeight="1" x14ac:dyDescent="0.35">
      <c r="B76" s="44" t="s">
        <v>3708</v>
      </c>
      <c r="C76" s="265"/>
      <c r="D76" s="261"/>
      <c r="E76" s="265"/>
      <c r="F76" s="314"/>
      <c r="G76" s="318"/>
      <c r="H76" s="45"/>
      <c r="I76" s="45"/>
      <c r="J76" s="45"/>
      <c r="K76" s="282"/>
      <c r="L76" s="227"/>
      <c r="M76" s="155"/>
      <c r="N76" s="282"/>
      <c r="O76" s="283"/>
      <c r="P76" s="232"/>
      <c r="Q76" s="46"/>
      <c r="R76" s="47"/>
      <c r="S76" s="48"/>
      <c r="T76" s="46"/>
      <c r="U76" s="49"/>
      <c r="V76" s="50"/>
      <c r="W76" s="107"/>
      <c r="X76" s="108" t="str">
        <f t="shared" si="1"/>
        <v/>
      </c>
      <c r="Y76" s="244"/>
      <c r="Z76" s="239"/>
      <c r="AA76" s="249"/>
      <c r="AB76" s="253"/>
      <c r="AC76" s="239"/>
      <c r="AD76" s="51"/>
      <c r="AE76" s="308"/>
      <c r="AF76" s="297" t="str">
        <f>'判定シート(建築物)'!$Q76</f>
        <v/>
      </c>
      <c r="AG76" s="298" t="str">
        <f>IFERROR(VLOOKUP($AD76,判定基準!$I$11:$J$12,2,FALSE),"")</f>
        <v/>
      </c>
    </row>
    <row r="77" spans="2:33" ht="30" customHeight="1" x14ac:dyDescent="0.35">
      <c r="B77" s="44" t="s">
        <v>3709</v>
      </c>
      <c r="C77" s="265"/>
      <c r="D77" s="261"/>
      <c r="E77" s="265"/>
      <c r="F77" s="314"/>
      <c r="G77" s="318"/>
      <c r="H77" s="45"/>
      <c r="I77" s="45"/>
      <c r="J77" s="45"/>
      <c r="K77" s="282"/>
      <c r="L77" s="227"/>
      <c r="M77" s="155"/>
      <c r="N77" s="282"/>
      <c r="O77" s="283"/>
      <c r="P77" s="232"/>
      <c r="Q77" s="46"/>
      <c r="R77" s="47"/>
      <c r="S77" s="48"/>
      <c r="T77" s="46"/>
      <c r="U77" s="49"/>
      <c r="V77" s="50"/>
      <c r="W77" s="107"/>
      <c r="X77" s="108" t="str">
        <f t="shared" si="1"/>
        <v/>
      </c>
      <c r="Y77" s="244"/>
      <c r="Z77" s="239"/>
      <c r="AA77" s="249"/>
      <c r="AB77" s="253"/>
      <c r="AC77" s="239"/>
      <c r="AD77" s="51"/>
      <c r="AE77" s="308"/>
      <c r="AF77" s="297" t="str">
        <f>'判定シート(建築物)'!$Q77</f>
        <v/>
      </c>
      <c r="AG77" s="298" t="str">
        <f>IFERROR(VLOOKUP($AD77,判定基準!$I$11:$J$12,2,FALSE),"")</f>
        <v/>
      </c>
    </row>
    <row r="78" spans="2:33" ht="30" customHeight="1" x14ac:dyDescent="0.35">
      <c r="B78" s="44" t="s">
        <v>3710</v>
      </c>
      <c r="C78" s="265"/>
      <c r="D78" s="261"/>
      <c r="E78" s="265"/>
      <c r="F78" s="314"/>
      <c r="G78" s="318"/>
      <c r="H78" s="45"/>
      <c r="I78" s="45"/>
      <c r="J78" s="45"/>
      <c r="K78" s="282"/>
      <c r="L78" s="227"/>
      <c r="M78" s="155"/>
      <c r="N78" s="282"/>
      <c r="O78" s="283"/>
      <c r="P78" s="232"/>
      <c r="Q78" s="46"/>
      <c r="R78" s="47"/>
      <c r="S78" s="48"/>
      <c r="T78" s="46"/>
      <c r="U78" s="49"/>
      <c r="V78" s="50"/>
      <c r="W78" s="107"/>
      <c r="X78" s="108" t="str">
        <f t="shared" si="1"/>
        <v/>
      </c>
      <c r="Y78" s="244"/>
      <c r="Z78" s="239"/>
      <c r="AA78" s="249"/>
      <c r="AB78" s="253"/>
      <c r="AC78" s="239"/>
      <c r="AD78" s="51"/>
      <c r="AE78" s="308"/>
      <c r="AF78" s="297" t="str">
        <f>'判定シート(建築物)'!$Q78</f>
        <v/>
      </c>
      <c r="AG78" s="298" t="str">
        <f>IFERROR(VLOOKUP($AD78,判定基準!$I$11:$J$12,2,FALSE),"")</f>
        <v/>
      </c>
    </row>
    <row r="79" spans="2:33" ht="30" customHeight="1" x14ac:dyDescent="0.35">
      <c r="B79" s="44" t="s">
        <v>3711</v>
      </c>
      <c r="C79" s="265"/>
      <c r="D79" s="261"/>
      <c r="E79" s="265"/>
      <c r="F79" s="314"/>
      <c r="G79" s="318"/>
      <c r="H79" s="45"/>
      <c r="I79" s="45"/>
      <c r="J79" s="45"/>
      <c r="K79" s="282"/>
      <c r="L79" s="227"/>
      <c r="M79" s="155"/>
      <c r="N79" s="282"/>
      <c r="O79" s="283"/>
      <c r="P79" s="232"/>
      <c r="Q79" s="46"/>
      <c r="R79" s="47"/>
      <c r="S79" s="48"/>
      <c r="T79" s="46"/>
      <c r="U79" s="49"/>
      <c r="V79" s="50"/>
      <c r="W79" s="107"/>
      <c r="X79" s="108" t="str">
        <f t="shared" si="1"/>
        <v/>
      </c>
      <c r="Y79" s="244"/>
      <c r="Z79" s="239"/>
      <c r="AA79" s="249"/>
      <c r="AB79" s="253"/>
      <c r="AC79" s="239"/>
      <c r="AD79" s="51"/>
      <c r="AE79" s="308"/>
      <c r="AF79" s="297" t="str">
        <f>'判定シート(建築物)'!$Q79</f>
        <v/>
      </c>
      <c r="AG79" s="298" t="str">
        <f>IFERROR(VLOOKUP($AD79,判定基準!$I$11:$J$12,2,FALSE),"")</f>
        <v/>
      </c>
    </row>
    <row r="80" spans="2:33" ht="30" customHeight="1" x14ac:dyDescent="0.35">
      <c r="B80" s="44" t="s">
        <v>3712</v>
      </c>
      <c r="C80" s="265"/>
      <c r="D80" s="261"/>
      <c r="E80" s="265"/>
      <c r="F80" s="314"/>
      <c r="G80" s="318"/>
      <c r="H80" s="45"/>
      <c r="I80" s="45"/>
      <c r="J80" s="45"/>
      <c r="K80" s="282"/>
      <c r="L80" s="227"/>
      <c r="M80" s="155"/>
      <c r="N80" s="282"/>
      <c r="O80" s="283"/>
      <c r="P80" s="232"/>
      <c r="Q80" s="46"/>
      <c r="R80" s="47"/>
      <c r="S80" s="48"/>
      <c r="T80" s="46"/>
      <c r="U80" s="49"/>
      <c r="V80" s="50"/>
      <c r="W80" s="107"/>
      <c r="X80" s="108" t="str">
        <f t="shared" si="1"/>
        <v/>
      </c>
      <c r="Y80" s="244"/>
      <c r="Z80" s="239"/>
      <c r="AA80" s="249"/>
      <c r="AB80" s="253"/>
      <c r="AC80" s="239"/>
      <c r="AD80" s="51"/>
      <c r="AE80" s="308"/>
      <c r="AF80" s="297" t="str">
        <f>'判定シート(建築物)'!$Q80</f>
        <v/>
      </c>
      <c r="AG80" s="298" t="str">
        <f>IFERROR(VLOOKUP($AD80,判定基準!$I$11:$J$12,2,FALSE),"")</f>
        <v/>
      </c>
    </row>
    <row r="81" spans="2:33" ht="30" customHeight="1" x14ac:dyDescent="0.35">
      <c r="B81" s="44" t="s">
        <v>3713</v>
      </c>
      <c r="C81" s="265"/>
      <c r="D81" s="261"/>
      <c r="E81" s="265"/>
      <c r="F81" s="314"/>
      <c r="G81" s="318"/>
      <c r="H81" s="45"/>
      <c r="I81" s="45"/>
      <c r="J81" s="45"/>
      <c r="K81" s="282"/>
      <c r="L81" s="227"/>
      <c r="M81" s="155"/>
      <c r="N81" s="282"/>
      <c r="O81" s="283"/>
      <c r="P81" s="232"/>
      <c r="Q81" s="46"/>
      <c r="R81" s="47"/>
      <c r="S81" s="48"/>
      <c r="T81" s="46"/>
      <c r="U81" s="49"/>
      <c r="V81" s="50"/>
      <c r="W81" s="107"/>
      <c r="X81" s="108" t="str">
        <f t="shared" si="1"/>
        <v/>
      </c>
      <c r="Y81" s="244"/>
      <c r="Z81" s="239"/>
      <c r="AA81" s="249"/>
      <c r="AB81" s="253"/>
      <c r="AC81" s="239"/>
      <c r="AD81" s="51"/>
      <c r="AE81" s="308"/>
      <c r="AF81" s="297" t="str">
        <f>'判定シート(建築物)'!$Q81</f>
        <v/>
      </c>
      <c r="AG81" s="298" t="str">
        <f>IFERROR(VLOOKUP($AD81,判定基準!$I$11:$J$12,2,FALSE),"")</f>
        <v/>
      </c>
    </row>
    <row r="82" spans="2:33" ht="30" customHeight="1" x14ac:dyDescent="0.35">
      <c r="B82" s="44" t="s">
        <v>3714</v>
      </c>
      <c r="C82" s="265"/>
      <c r="D82" s="261"/>
      <c r="E82" s="265"/>
      <c r="F82" s="314"/>
      <c r="G82" s="318"/>
      <c r="H82" s="45"/>
      <c r="I82" s="45"/>
      <c r="J82" s="45"/>
      <c r="K82" s="282"/>
      <c r="L82" s="227"/>
      <c r="M82" s="155"/>
      <c r="N82" s="282"/>
      <c r="O82" s="283"/>
      <c r="P82" s="232"/>
      <c r="Q82" s="46"/>
      <c r="R82" s="47"/>
      <c r="S82" s="48"/>
      <c r="T82" s="46"/>
      <c r="U82" s="49"/>
      <c r="V82" s="50"/>
      <c r="W82" s="107"/>
      <c r="X82" s="108" t="str">
        <f t="shared" si="1"/>
        <v/>
      </c>
      <c r="Y82" s="244"/>
      <c r="Z82" s="239"/>
      <c r="AA82" s="249"/>
      <c r="AB82" s="253"/>
      <c r="AC82" s="239"/>
      <c r="AD82" s="51"/>
      <c r="AE82" s="308"/>
      <c r="AF82" s="297" t="str">
        <f>'判定シート(建築物)'!$Q82</f>
        <v/>
      </c>
      <c r="AG82" s="298" t="str">
        <f>IFERROR(VLOOKUP($AD82,判定基準!$I$11:$J$12,2,FALSE),"")</f>
        <v/>
      </c>
    </row>
    <row r="83" spans="2:33" ht="30" customHeight="1" x14ac:dyDescent="0.35">
      <c r="B83" s="44" t="s">
        <v>3715</v>
      </c>
      <c r="C83" s="265"/>
      <c r="D83" s="261"/>
      <c r="E83" s="265"/>
      <c r="F83" s="314"/>
      <c r="G83" s="318"/>
      <c r="H83" s="45"/>
      <c r="I83" s="45"/>
      <c r="J83" s="45"/>
      <c r="K83" s="282"/>
      <c r="L83" s="227"/>
      <c r="M83" s="155"/>
      <c r="N83" s="282"/>
      <c r="O83" s="283"/>
      <c r="P83" s="232"/>
      <c r="Q83" s="46"/>
      <c r="R83" s="47"/>
      <c r="S83" s="48"/>
      <c r="T83" s="46"/>
      <c r="U83" s="49"/>
      <c r="V83" s="50"/>
      <c r="W83" s="107"/>
      <c r="X83" s="108" t="str">
        <f t="shared" si="1"/>
        <v/>
      </c>
      <c r="Y83" s="244"/>
      <c r="Z83" s="239"/>
      <c r="AA83" s="249"/>
      <c r="AB83" s="253"/>
      <c r="AC83" s="239"/>
      <c r="AD83" s="51"/>
      <c r="AE83" s="308"/>
      <c r="AF83" s="297" t="str">
        <f>'判定シート(建築物)'!$Q83</f>
        <v/>
      </c>
      <c r="AG83" s="298" t="str">
        <f>IFERROR(VLOOKUP($AD83,判定基準!$I$11:$J$12,2,FALSE),"")</f>
        <v/>
      </c>
    </row>
    <row r="84" spans="2:33" ht="30" customHeight="1" x14ac:dyDescent="0.35">
      <c r="B84" s="44" t="s">
        <v>3716</v>
      </c>
      <c r="C84" s="265"/>
      <c r="D84" s="261"/>
      <c r="E84" s="265"/>
      <c r="F84" s="314"/>
      <c r="G84" s="318"/>
      <c r="H84" s="45"/>
      <c r="I84" s="45"/>
      <c r="J84" s="45"/>
      <c r="K84" s="282"/>
      <c r="L84" s="227"/>
      <c r="M84" s="155"/>
      <c r="N84" s="282"/>
      <c r="O84" s="283"/>
      <c r="P84" s="232"/>
      <c r="Q84" s="46"/>
      <c r="R84" s="47"/>
      <c r="S84" s="48"/>
      <c r="T84" s="46"/>
      <c r="U84" s="49"/>
      <c r="V84" s="50"/>
      <c r="W84" s="107"/>
      <c r="X84" s="108" t="str">
        <f t="shared" si="1"/>
        <v/>
      </c>
      <c r="Y84" s="244"/>
      <c r="Z84" s="239"/>
      <c r="AA84" s="249"/>
      <c r="AB84" s="253"/>
      <c r="AC84" s="239"/>
      <c r="AD84" s="51"/>
      <c r="AE84" s="308"/>
      <c r="AF84" s="297" t="str">
        <f>'判定シート(建築物)'!$Q84</f>
        <v/>
      </c>
      <c r="AG84" s="298" t="str">
        <f>IFERROR(VLOOKUP($AD84,判定基準!$I$11:$J$12,2,FALSE),"")</f>
        <v/>
      </c>
    </row>
    <row r="85" spans="2:33" ht="30" customHeight="1" x14ac:dyDescent="0.35">
      <c r="B85" s="44" t="s">
        <v>3717</v>
      </c>
      <c r="C85" s="265"/>
      <c r="D85" s="261"/>
      <c r="E85" s="265"/>
      <c r="F85" s="314"/>
      <c r="G85" s="318"/>
      <c r="H85" s="45"/>
      <c r="I85" s="45"/>
      <c r="J85" s="45"/>
      <c r="K85" s="282"/>
      <c r="L85" s="227"/>
      <c r="M85" s="155"/>
      <c r="N85" s="282"/>
      <c r="O85" s="283"/>
      <c r="P85" s="232"/>
      <c r="Q85" s="46"/>
      <c r="R85" s="47"/>
      <c r="S85" s="48"/>
      <c r="T85" s="46"/>
      <c r="U85" s="49"/>
      <c r="V85" s="50"/>
      <c r="W85" s="107"/>
      <c r="X85" s="108" t="str">
        <f t="shared" si="1"/>
        <v/>
      </c>
      <c r="Y85" s="244"/>
      <c r="Z85" s="239"/>
      <c r="AA85" s="249"/>
      <c r="AB85" s="253"/>
      <c r="AC85" s="239"/>
      <c r="AD85" s="51"/>
      <c r="AE85" s="308"/>
      <c r="AF85" s="297" t="str">
        <f>'判定シート(建築物)'!$Q85</f>
        <v/>
      </c>
      <c r="AG85" s="298" t="str">
        <f>IFERROR(VLOOKUP($AD85,判定基準!$I$11:$J$12,2,FALSE),"")</f>
        <v/>
      </c>
    </row>
    <row r="86" spans="2:33" ht="30" customHeight="1" x14ac:dyDescent="0.35">
      <c r="B86" s="44" t="s">
        <v>3718</v>
      </c>
      <c r="C86" s="265"/>
      <c r="D86" s="261"/>
      <c r="E86" s="265"/>
      <c r="F86" s="314"/>
      <c r="G86" s="318"/>
      <c r="H86" s="45"/>
      <c r="I86" s="45"/>
      <c r="J86" s="45"/>
      <c r="K86" s="282"/>
      <c r="L86" s="227"/>
      <c r="M86" s="155"/>
      <c r="N86" s="282"/>
      <c r="O86" s="283"/>
      <c r="P86" s="232"/>
      <c r="Q86" s="46"/>
      <c r="R86" s="47"/>
      <c r="S86" s="48"/>
      <c r="T86" s="46"/>
      <c r="U86" s="49"/>
      <c r="V86" s="50"/>
      <c r="W86" s="107"/>
      <c r="X86" s="108" t="str">
        <f t="shared" si="1"/>
        <v/>
      </c>
      <c r="Y86" s="244"/>
      <c r="Z86" s="239"/>
      <c r="AA86" s="249"/>
      <c r="AB86" s="253"/>
      <c r="AC86" s="239"/>
      <c r="AD86" s="51"/>
      <c r="AE86" s="308"/>
      <c r="AF86" s="297" t="str">
        <f>'判定シート(建築物)'!$Q86</f>
        <v/>
      </c>
      <c r="AG86" s="298" t="str">
        <f>IFERROR(VLOOKUP($AD86,判定基準!$I$11:$J$12,2,FALSE),"")</f>
        <v/>
      </c>
    </row>
    <row r="87" spans="2:33" ht="30" customHeight="1" x14ac:dyDescent="0.35">
      <c r="B87" s="44" t="s">
        <v>3719</v>
      </c>
      <c r="C87" s="265"/>
      <c r="D87" s="261"/>
      <c r="E87" s="265"/>
      <c r="F87" s="314"/>
      <c r="G87" s="318"/>
      <c r="H87" s="45"/>
      <c r="I87" s="45"/>
      <c r="J87" s="45"/>
      <c r="K87" s="282"/>
      <c r="L87" s="227"/>
      <c r="M87" s="155"/>
      <c r="N87" s="282"/>
      <c r="O87" s="283"/>
      <c r="P87" s="232"/>
      <c r="Q87" s="46"/>
      <c r="R87" s="47"/>
      <c r="S87" s="48"/>
      <c r="T87" s="46"/>
      <c r="U87" s="49"/>
      <c r="V87" s="50"/>
      <c r="W87" s="107"/>
      <c r="X87" s="108" t="str">
        <f t="shared" si="1"/>
        <v/>
      </c>
      <c r="Y87" s="244"/>
      <c r="Z87" s="239"/>
      <c r="AA87" s="249"/>
      <c r="AB87" s="253"/>
      <c r="AC87" s="239"/>
      <c r="AD87" s="51"/>
      <c r="AE87" s="308"/>
      <c r="AF87" s="297" t="str">
        <f>'判定シート(建築物)'!$Q87</f>
        <v/>
      </c>
      <c r="AG87" s="298" t="str">
        <f>IFERROR(VLOOKUP($AD87,判定基準!$I$11:$J$12,2,FALSE),"")</f>
        <v/>
      </c>
    </row>
    <row r="88" spans="2:33" ht="30" customHeight="1" x14ac:dyDescent="0.35">
      <c r="B88" s="44" t="s">
        <v>3720</v>
      </c>
      <c r="C88" s="265"/>
      <c r="D88" s="261"/>
      <c r="E88" s="265"/>
      <c r="F88" s="314"/>
      <c r="G88" s="318"/>
      <c r="H88" s="45"/>
      <c r="I88" s="45"/>
      <c r="J88" s="45"/>
      <c r="K88" s="282"/>
      <c r="L88" s="227"/>
      <c r="M88" s="155"/>
      <c r="N88" s="282"/>
      <c r="O88" s="283"/>
      <c r="P88" s="232"/>
      <c r="Q88" s="46"/>
      <c r="R88" s="47"/>
      <c r="S88" s="48"/>
      <c r="T88" s="46"/>
      <c r="U88" s="49"/>
      <c r="V88" s="50"/>
      <c r="W88" s="107"/>
      <c r="X88" s="108" t="str">
        <f t="shared" si="1"/>
        <v/>
      </c>
      <c r="Y88" s="244"/>
      <c r="Z88" s="239"/>
      <c r="AA88" s="249"/>
      <c r="AB88" s="253"/>
      <c r="AC88" s="239"/>
      <c r="AD88" s="51"/>
      <c r="AE88" s="308"/>
      <c r="AF88" s="297" t="str">
        <f>'判定シート(建築物)'!$Q88</f>
        <v/>
      </c>
      <c r="AG88" s="298" t="str">
        <f>IFERROR(VLOOKUP($AD88,判定基準!$I$11:$J$12,2,FALSE),"")</f>
        <v/>
      </c>
    </row>
    <row r="89" spans="2:33" ht="30" customHeight="1" x14ac:dyDescent="0.35">
      <c r="B89" s="44" t="s">
        <v>3721</v>
      </c>
      <c r="C89" s="265"/>
      <c r="D89" s="261"/>
      <c r="E89" s="265"/>
      <c r="F89" s="314"/>
      <c r="G89" s="318"/>
      <c r="H89" s="45"/>
      <c r="I89" s="45"/>
      <c r="J89" s="45"/>
      <c r="K89" s="282"/>
      <c r="L89" s="227"/>
      <c r="M89" s="155"/>
      <c r="N89" s="282"/>
      <c r="O89" s="283"/>
      <c r="P89" s="232"/>
      <c r="Q89" s="46"/>
      <c r="R89" s="47"/>
      <c r="S89" s="48"/>
      <c r="T89" s="46"/>
      <c r="U89" s="49"/>
      <c r="V89" s="50"/>
      <c r="W89" s="107"/>
      <c r="X89" s="108" t="str">
        <f t="shared" si="1"/>
        <v/>
      </c>
      <c r="Y89" s="244"/>
      <c r="Z89" s="239"/>
      <c r="AA89" s="249"/>
      <c r="AB89" s="253"/>
      <c r="AC89" s="239"/>
      <c r="AD89" s="51"/>
      <c r="AE89" s="308"/>
      <c r="AF89" s="297" t="str">
        <f>'判定シート(建築物)'!$Q89</f>
        <v/>
      </c>
      <c r="AG89" s="298" t="str">
        <f>IFERROR(VLOOKUP($AD89,判定基準!$I$11:$J$12,2,FALSE),"")</f>
        <v/>
      </c>
    </row>
    <row r="90" spans="2:33" ht="30" customHeight="1" x14ac:dyDescent="0.35">
      <c r="B90" s="44" t="s">
        <v>3722</v>
      </c>
      <c r="C90" s="265"/>
      <c r="D90" s="261"/>
      <c r="E90" s="265"/>
      <c r="F90" s="314"/>
      <c r="G90" s="318"/>
      <c r="H90" s="45"/>
      <c r="I90" s="45"/>
      <c r="J90" s="45"/>
      <c r="K90" s="282"/>
      <c r="L90" s="227"/>
      <c r="M90" s="155"/>
      <c r="N90" s="282"/>
      <c r="O90" s="283"/>
      <c r="P90" s="232"/>
      <c r="Q90" s="46"/>
      <c r="R90" s="47"/>
      <c r="S90" s="48"/>
      <c r="T90" s="46"/>
      <c r="U90" s="49"/>
      <c r="V90" s="50"/>
      <c r="W90" s="107"/>
      <c r="X90" s="108" t="str">
        <f t="shared" si="1"/>
        <v/>
      </c>
      <c r="Y90" s="244"/>
      <c r="Z90" s="239"/>
      <c r="AA90" s="249"/>
      <c r="AB90" s="253"/>
      <c r="AC90" s="239"/>
      <c r="AD90" s="51"/>
      <c r="AE90" s="308"/>
      <c r="AF90" s="297" t="str">
        <f>'判定シート(建築物)'!$Q90</f>
        <v/>
      </c>
      <c r="AG90" s="298" t="str">
        <f>IFERROR(VLOOKUP($AD90,判定基準!$I$11:$J$12,2,FALSE),"")</f>
        <v/>
      </c>
    </row>
    <row r="91" spans="2:33" ht="30" customHeight="1" x14ac:dyDescent="0.35">
      <c r="B91" s="44" t="s">
        <v>3723</v>
      </c>
      <c r="C91" s="265"/>
      <c r="D91" s="261"/>
      <c r="E91" s="265"/>
      <c r="F91" s="314"/>
      <c r="G91" s="318"/>
      <c r="H91" s="45"/>
      <c r="I91" s="45"/>
      <c r="J91" s="45"/>
      <c r="K91" s="282"/>
      <c r="L91" s="227"/>
      <c r="M91" s="155"/>
      <c r="N91" s="282"/>
      <c r="O91" s="283"/>
      <c r="P91" s="232"/>
      <c r="Q91" s="46"/>
      <c r="R91" s="47"/>
      <c r="S91" s="48"/>
      <c r="T91" s="46"/>
      <c r="U91" s="49"/>
      <c r="V91" s="50"/>
      <c r="W91" s="107"/>
      <c r="X91" s="108" t="str">
        <f t="shared" si="1"/>
        <v/>
      </c>
      <c r="Y91" s="244"/>
      <c r="Z91" s="239"/>
      <c r="AA91" s="249"/>
      <c r="AB91" s="253"/>
      <c r="AC91" s="239"/>
      <c r="AD91" s="51"/>
      <c r="AE91" s="308"/>
      <c r="AF91" s="297" t="str">
        <f>'判定シート(建築物)'!$Q91</f>
        <v/>
      </c>
      <c r="AG91" s="298" t="str">
        <f>IFERROR(VLOOKUP($AD91,判定基準!$I$11:$J$12,2,FALSE),"")</f>
        <v/>
      </c>
    </row>
    <row r="92" spans="2:33" ht="30" customHeight="1" x14ac:dyDescent="0.35">
      <c r="B92" s="44" t="s">
        <v>3724</v>
      </c>
      <c r="C92" s="265"/>
      <c r="D92" s="261"/>
      <c r="E92" s="265"/>
      <c r="F92" s="314"/>
      <c r="G92" s="318"/>
      <c r="H92" s="45"/>
      <c r="I92" s="45"/>
      <c r="J92" s="45"/>
      <c r="K92" s="282"/>
      <c r="L92" s="227"/>
      <c r="M92" s="155"/>
      <c r="N92" s="282"/>
      <c r="O92" s="283"/>
      <c r="P92" s="232"/>
      <c r="Q92" s="46"/>
      <c r="R92" s="47"/>
      <c r="S92" s="48"/>
      <c r="T92" s="46"/>
      <c r="U92" s="49"/>
      <c r="V92" s="50"/>
      <c r="W92" s="107"/>
      <c r="X92" s="108" t="str">
        <f t="shared" si="1"/>
        <v/>
      </c>
      <c r="Y92" s="244"/>
      <c r="Z92" s="239"/>
      <c r="AA92" s="249"/>
      <c r="AB92" s="253"/>
      <c r="AC92" s="239"/>
      <c r="AD92" s="51"/>
      <c r="AE92" s="308"/>
      <c r="AF92" s="297" t="str">
        <f>'判定シート(建築物)'!$Q92</f>
        <v/>
      </c>
      <c r="AG92" s="298" t="str">
        <f>IFERROR(VLOOKUP($AD92,判定基準!$I$11:$J$12,2,FALSE),"")</f>
        <v/>
      </c>
    </row>
    <row r="93" spans="2:33" ht="30" customHeight="1" x14ac:dyDescent="0.35">
      <c r="B93" s="44" t="s">
        <v>3725</v>
      </c>
      <c r="C93" s="265"/>
      <c r="D93" s="261"/>
      <c r="E93" s="265"/>
      <c r="F93" s="314"/>
      <c r="G93" s="318"/>
      <c r="H93" s="45"/>
      <c r="I93" s="45"/>
      <c r="J93" s="45"/>
      <c r="K93" s="282"/>
      <c r="L93" s="227"/>
      <c r="M93" s="155"/>
      <c r="N93" s="282"/>
      <c r="O93" s="283"/>
      <c r="P93" s="232"/>
      <c r="Q93" s="46"/>
      <c r="R93" s="47"/>
      <c r="S93" s="48"/>
      <c r="T93" s="46"/>
      <c r="U93" s="49"/>
      <c r="V93" s="50"/>
      <c r="W93" s="107"/>
      <c r="X93" s="108" t="str">
        <f t="shared" si="1"/>
        <v/>
      </c>
      <c r="Y93" s="244"/>
      <c r="Z93" s="239"/>
      <c r="AA93" s="249"/>
      <c r="AB93" s="253"/>
      <c r="AC93" s="239"/>
      <c r="AD93" s="51"/>
      <c r="AE93" s="308"/>
      <c r="AF93" s="297" t="str">
        <f>'判定シート(建築物)'!$Q93</f>
        <v/>
      </c>
      <c r="AG93" s="298" t="str">
        <f>IFERROR(VLOOKUP($AD93,判定基準!$I$11:$J$12,2,FALSE),"")</f>
        <v/>
      </c>
    </row>
    <row r="94" spans="2:33" ht="30" customHeight="1" x14ac:dyDescent="0.35">
      <c r="B94" s="44" t="s">
        <v>3726</v>
      </c>
      <c r="C94" s="265"/>
      <c r="D94" s="261"/>
      <c r="E94" s="265"/>
      <c r="F94" s="314"/>
      <c r="G94" s="318"/>
      <c r="H94" s="45"/>
      <c r="I94" s="45"/>
      <c r="J94" s="45"/>
      <c r="K94" s="282"/>
      <c r="L94" s="227"/>
      <c r="M94" s="155"/>
      <c r="N94" s="282"/>
      <c r="O94" s="283"/>
      <c r="P94" s="232"/>
      <c r="Q94" s="46"/>
      <c r="R94" s="47"/>
      <c r="S94" s="48"/>
      <c r="T94" s="46"/>
      <c r="U94" s="49"/>
      <c r="V94" s="50"/>
      <c r="W94" s="107"/>
      <c r="X94" s="108" t="str">
        <f t="shared" si="1"/>
        <v/>
      </c>
      <c r="Y94" s="244"/>
      <c r="Z94" s="239"/>
      <c r="AA94" s="249"/>
      <c r="AB94" s="253"/>
      <c r="AC94" s="239"/>
      <c r="AD94" s="51"/>
      <c r="AE94" s="308"/>
      <c r="AF94" s="297" t="str">
        <f>'判定シート(建築物)'!$Q94</f>
        <v/>
      </c>
      <c r="AG94" s="298" t="str">
        <f>IFERROR(VLOOKUP($AD94,判定基準!$I$11:$J$12,2,FALSE),"")</f>
        <v/>
      </c>
    </row>
    <row r="95" spans="2:33" ht="30" customHeight="1" x14ac:dyDescent="0.35">
      <c r="B95" s="44" t="s">
        <v>3727</v>
      </c>
      <c r="C95" s="265"/>
      <c r="D95" s="261"/>
      <c r="E95" s="265"/>
      <c r="F95" s="314"/>
      <c r="G95" s="318"/>
      <c r="H95" s="45"/>
      <c r="I95" s="45"/>
      <c r="J95" s="45"/>
      <c r="K95" s="282"/>
      <c r="L95" s="227"/>
      <c r="M95" s="155"/>
      <c r="N95" s="282"/>
      <c r="O95" s="283"/>
      <c r="P95" s="232"/>
      <c r="Q95" s="46"/>
      <c r="R95" s="47"/>
      <c r="S95" s="48"/>
      <c r="T95" s="46"/>
      <c r="U95" s="49"/>
      <c r="V95" s="50"/>
      <c r="W95" s="107"/>
      <c r="X95" s="108" t="str">
        <f t="shared" si="1"/>
        <v/>
      </c>
      <c r="Y95" s="244"/>
      <c r="Z95" s="239"/>
      <c r="AA95" s="249"/>
      <c r="AB95" s="253"/>
      <c r="AC95" s="239"/>
      <c r="AD95" s="51"/>
      <c r="AE95" s="308"/>
      <c r="AF95" s="297" t="str">
        <f>'判定シート(建築物)'!$Q95</f>
        <v/>
      </c>
      <c r="AG95" s="298" t="str">
        <f>IFERROR(VLOOKUP($AD95,判定基準!$I$11:$J$12,2,FALSE),"")</f>
        <v/>
      </c>
    </row>
    <row r="96" spans="2:33" ht="30" customHeight="1" x14ac:dyDescent="0.35">
      <c r="B96" s="44" t="s">
        <v>3728</v>
      </c>
      <c r="C96" s="265"/>
      <c r="D96" s="261"/>
      <c r="E96" s="265"/>
      <c r="F96" s="314"/>
      <c r="G96" s="318"/>
      <c r="H96" s="45"/>
      <c r="I96" s="45"/>
      <c r="J96" s="45"/>
      <c r="K96" s="282"/>
      <c r="L96" s="227"/>
      <c r="M96" s="155"/>
      <c r="N96" s="282"/>
      <c r="O96" s="283"/>
      <c r="P96" s="232"/>
      <c r="Q96" s="46"/>
      <c r="R96" s="47"/>
      <c r="S96" s="48"/>
      <c r="T96" s="46"/>
      <c r="U96" s="49"/>
      <c r="V96" s="50"/>
      <c r="W96" s="107"/>
      <c r="X96" s="108" t="str">
        <f t="shared" si="1"/>
        <v/>
      </c>
      <c r="Y96" s="244"/>
      <c r="Z96" s="239"/>
      <c r="AA96" s="249"/>
      <c r="AB96" s="253"/>
      <c r="AC96" s="239"/>
      <c r="AD96" s="51"/>
      <c r="AE96" s="308"/>
      <c r="AF96" s="297" t="str">
        <f>'判定シート(建築物)'!$Q96</f>
        <v/>
      </c>
      <c r="AG96" s="298" t="str">
        <f>IFERROR(VLOOKUP($AD96,判定基準!$I$11:$J$12,2,FALSE),"")</f>
        <v/>
      </c>
    </row>
    <row r="97" spans="2:33" ht="30" customHeight="1" x14ac:dyDescent="0.35">
      <c r="B97" s="44" t="s">
        <v>3729</v>
      </c>
      <c r="C97" s="265"/>
      <c r="D97" s="261"/>
      <c r="E97" s="265"/>
      <c r="F97" s="314"/>
      <c r="G97" s="318"/>
      <c r="H97" s="45"/>
      <c r="I97" s="45"/>
      <c r="J97" s="45"/>
      <c r="K97" s="282"/>
      <c r="L97" s="227"/>
      <c r="M97" s="155"/>
      <c r="N97" s="282"/>
      <c r="O97" s="283"/>
      <c r="P97" s="232"/>
      <c r="Q97" s="46"/>
      <c r="R97" s="47"/>
      <c r="S97" s="48"/>
      <c r="T97" s="46"/>
      <c r="U97" s="49"/>
      <c r="V97" s="50"/>
      <c r="W97" s="107"/>
      <c r="X97" s="108" t="str">
        <f t="shared" si="1"/>
        <v/>
      </c>
      <c r="Y97" s="244"/>
      <c r="Z97" s="239"/>
      <c r="AA97" s="249"/>
      <c r="AB97" s="253"/>
      <c r="AC97" s="239"/>
      <c r="AD97" s="51"/>
      <c r="AE97" s="308"/>
      <c r="AF97" s="297" t="str">
        <f>'判定シート(建築物)'!$Q97</f>
        <v/>
      </c>
      <c r="AG97" s="298" t="str">
        <f>IFERROR(VLOOKUP($AD97,判定基準!$I$11:$J$12,2,FALSE),"")</f>
        <v/>
      </c>
    </row>
    <row r="98" spans="2:33" ht="30" customHeight="1" x14ac:dyDescent="0.35">
      <c r="B98" s="44" t="s">
        <v>3730</v>
      </c>
      <c r="C98" s="265"/>
      <c r="D98" s="261"/>
      <c r="E98" s="265"/>
      <c r="F98" s="314"/>
      <c r="G98" s="318"/>
      <c r="H98" s="45"/>
      <c r="I98" s="45"/>
      <c r="J98" s="45"/>
      <c r="K98" s="282"/>
      <c r="L98" s="227"/>
      <c r="M98" s="155"/>
      <c r="N98" s="282"/>
      <c r="O98" s="283"/>
      <c r="P98" s="232"/>
      <c r="Q98" s="46"/>
      <c r="R98" s="47"/>
      <c r="S98" s="48"/>
      <c r="T98" s="46"/>
      <c r="U98" s="49"/>
      <c r="V98" s="50"/>
      <c r="W98" s="107"/>
      <c r="X98" s="108" t="str">
        <f t="shared" si="1"/>
        <v/>
      </c>
      <c r="Y98" s="244"/>
      <c r="Z98" s="239"/>
      <c r="AA98" s="249"/>
      <c r="AB98" s="253"/>
      <c r="AC98" s="239"/>
      <c r="AD98" s="51"/>
      <c r="AE98" s="308"/>
      <c r="AF98" s="297" t="str">
        <f>'判定シート(建築物)'!$Q98</f>
        <v/>
      </c>
      <c r="AG98" s="298" t="str">
        <f>IFERROR(VLOOKUP($AD98,判定基準!$I$11:$J$12,2,FALSE),"")</f>
        <v/>
      </c>
    </row>
    <row r="99" spans="2:33" ht="30" customHeight="1" x14ac:dyDescent="0.35">
      <c r="B99" s="44" t="s">
        <v>3731</v>
      </c>
      <c r="C99" s="265"/>
      <c r="D99" s="261"/>
      <c r="E99" s="265"/>
      <c r="F99" s="314"/>
      <c r="G99" s="318"/>
      <c r="H99" s="45"/>
      <c r="I99" s="45"/>
      <c r="J99" s="45"/>
      <c r="K99" s="282"/>
      <c r="L99" s="227"/>
      <c r="M99" s="155"/>
      <c r="N99" s="282"/>
      <c r="O99" s="283"/>
      <c r="P99" s="232"/>
      <c r="Q99" s="46"/>
      <c r="R99" s="47"/>
      <c r="S99" s="48"/>
      <c r="T99" s="46"/>
      <c r="U99" s="49"/>
      <c r="V99" s="50"/>
      <c r="W99" s="107"/>
      <c r="X99" s="108" t="str">
        <f t="shared" si="1"/>
        <v/>
      </c>
      <c r="Y99" s="244"/>
      <c r="Z99" s="239"/>
      <c r="AA99" s="249"/>
      <c r="AB99" s="253"/>
      <c r="AC99" s="239"/>
      <c r="AD99" s="51"/>
      <c r="AE99" s="308"/>
      <c r="AF99" s="297" t="str">
        <f>'判定シート(建築物)'!$Q99</f>
        <v/>
      </c>
      <c r="AG99" s="298" t="str">
        <f>IFERROR(VLOOKUP($AD99,判定基準!$I$11:$J$12,2,FALSE),"")</f>
        <v/>
      </c>
    </row>
    <row r="100" spans="2:33" ht="30" customHeight="1" x14ac:dyDescent="0.35">
      <c r="B100" s="44" t="s">
        <v>3732</v>
      </c>
      <c r="C100" s="265"/>
      <c r="D100" s="261"/>
      <c r="E100" s="265"/>
      <c r="F100" s="314"/>
      <c r="G100" s="318"/>
      <c r="H100" s="45"/>
      <c r="I100" s="45"/>
      <c r="J100" s="45"/>
      <c r="K100" s="282"/>
      <c r="L100" s="227"/>
      <c r="M100" s="155"/>
      <c r="N100" s="282"/>
      <c r="O100" s="283"/>
      <c r="P100" s="232"/>
      <c r="Q100" s="46"/>
      <c r="R100" s="47"/>
      <c r="S100" s="48"/>
      <c r="T100" s="46"/>
      <c r="U100" s="49"/>
      <c r="V100" s="50"/>
      <c r="W100" s="107"/>
      <c r="X100" s="108" t="str">
        <f t="shared" si="1"/>
        <v/>
      </c>
      <c r="Y100" s="244"/>
      <c r="Z100" s="239"/>
      <c r="AA100" s="249"/>
      <c r="AB100" s="253"/>
      <c r="AC100" s="239"/>
      <c r="AD100" s="51"/>
      <c r="AE100" s="308"/>
      <c r="AF100" s="297" t="str">
        <f>'判定シート(建築物)'!$Q100</f>
        <v/>
      </c>
      <c r="AG100" s="298" t="str">
        <f>IFERROR(VLOOKUP($AD100,判定基準!$I$11:$J$12,2,FALSE),"")</f>
        <v/>
      </c>
    </row>
    <row r="101" spans="2:33" ht="30" customHeight="1" x14ac:dyDescent="0.35">
      <c r="B101" s="44" t="s">
        <v>3733</v>
      </c>
      <c r="C101" s="265"/>
      <c r="D101" s="261"/>
      <c r="E101" s="265"/>
      <c r="F101" s="314"/>
      <c r="G101" s="318"/>
      <c r="H101" s="45"/>
      <c r="I101" s="45"/>
      <c r="J101" s="45"/>
      <c r="K101" s="282"/>
      <c r="L101" s="227"/>
      <c r="M101" s="155"/>
      <c r="N101" s="282"/>
      <c r="O101" s="283"/>
      <c r="P101" s="232"/>
      <c r="Q101" s="46"/>
      <c r="R101" s="47"/>
      <c r="S101" s="48"/>
      <c r="T101" s="46"/>
      <c r="U101" s="49"/>
      <c r="V101" s="50"/>
      <c r="W101" s="107"/>
      <c r="X101" s="108" t="str">
        <f t="shared" si="1"/>
        <v/>
      </c>
      <c r="Y101" s="244"/>
      <c r="Z101" s="239"/>
      <c r="AA101" s="249"/>
      <c r="AB101" s="253"/>
      <c r="AC101" s="239"/>
      <c r="AD101" s="51"/>
      <c r="AE101" s="308"/>
      <c r="AF101" s="297" t="str">
        <f>'判定シート(建築物)'!$Q101</f>
        <v/>
      </c>
      <c r="AG101" s="298" t="str">
        <f>IFERROR(VLOOKUP($AD101,判定基準!$I$11:$J$12,2,FALSE),"")</f>
        <v/>
      </c>
    </row>
    <row r="102" spans="2:33" ht="30" customHeight="1" x14ac:dyDescent="0.35">
      <c r="B102" s="44" t="s">
        <v>3734</v>
      </c>
      <c r="C102" s="265"/>
      <c r="D102" s="261"/>
      <c r="E102" s="265"/>
      <c r="F102" s="314"/>
      <c r="G102" s="318"/>
      <c r="H102" s="45"/>
      <c r="I102" s="45"/>
      <c r="J102" s="45"/>
      <c r="K102" s="282"/>
      <c r="L102" s="227"/>
      <c r="M102" s="155"/>
      <c r="N102" s="282"/>
      <c r="O102" s="283"/>
      <c r="P102" s="232"/>
      <c r="Q102" s="46"/>
      <c r="R102" s="47"/>
      <c r="S102" s="48"/>
      <c r="T102" s="46"/>
      <c r="U102" s="49"/>
      <c r="V102" s="50"/>
      <c r="W102" s="107"/>
      <c r="X102" s="108" t="str">
        <f t="shared" si="1"/>
        <v/>
      </c>
      <c r="Y102" s="244"/>
      <c r="Z102" s="239"/>
      <c r="AA102" s="249"/>
      <c r="AB102" s="253"/>
      <c r="AC102" s="239"/>
      <c r="AD102" s="51"/>
      <c r="AE102" s="308"/>
      <c r="AF102" s="297" t="str">
        <f>'判定シート(建築物)'!$Q102</f>
        <v/>
      </c>
      <c r="AG102" s="298" t="str">
        <f>IFERROR(VLOOKUP($AD102,判定基準!$I$11:$J$12,2,FALSE),"")</f>
        <v/>
      </c>
    </row>
    <row r="103" spans="2:33" ht="30" customHeight="1" x14ac:dyDescent="0.35">
      <c r="B103" s="44" t="s">
        <v>3735</v>
      </c>
      <c r="C103" s="265"/>
      <c r="D103" s="261"/>
      <c r="E103" s="265"/>
      <c r="F103" s="314"/>
      <c r="G103" s="318"/>
      <c r="H103" s="45"/>
      <c r="I103" s="45"/>
      <c r="J103" s="45"/>
      <c r="K103" s="282"/>
      <c r="L103" s="227"/>
      <c r="M103" s="155"/>
      <c r="N103" s="282"/>
      <c r="O103" s="283"/>
      <c r="P103" s="232"/>
      <c r="Q103" s="46"/>
      <c r="R103" s="47"/>
      <c r="S103" s="48"/>
      <c r="T103" s="46"/>
      <c r="U103" s="49"/>
      <c r="V103" s="50"/>
      <c r="W103" s="107"/>
      <c r="X103" s="108" t="str">
        <f t="shared" si="1"/>
        <v/>
      </c>
      <c r="Y103" s="244"/>
      <c r="Z103" s="239"/>
      <c r="AA103" s="249"/>
      <c r="AB103" s="253"/>
      <c r="AC103" s="239"/>
      <c r="AD103" s="51"/>
      <c r="AE103" s="308"/>
      <c r="AF103" s="297" t="str">
        <f>'判定シート(建築物)'!$Q103</f>
        <v/>
      </c>
      <c r="AG103" s="298" t="str">
        <f>IFERROR(VLOOKUP($AD103,判定基準!$I$11:$J$12,2,FALSE),"")</f>
        <v/>
      </c>
    </row>
    <row r="104" spans="2:33" ht="30" customHeight="1" x14ac:dyDescent="0.35">
      <c r="B104" s="44" t="s">
        <v>3736</v>
      </c>
      <c r="C104" s="265"/>
      <c r="D104" s="261"/>
      <c r="E104" s="265"/>
      <c r="F104" s="314"/>
      <c r="G104" s="318"/>
      <c r="H104" s="45"/>
      <c r="I104" s="45"/>
      <c r="J104" s="45"/>
      <c r="K104" s="282"/>
      <c r="L104" s="227"/>
      <c r="M104" s="155"/>
      <c r="N104" s="282"/>
      <c r="O104" s="283"/>
      <c r="P104" s="232"/>
      <c r="Q104" s="46"/>
      <c r="R104" s="47"/>
      <c r="S104" s="48"/>
      <c r="T104" s="46"/>
      <c r="U104" s="49"/>
      <c r="V104" s="50"/>
      <c r="W104" s="107"/>
      <c r="X104" s="108" t="str">
        <f t="shared" si="1"/>
        <v/>
      </c>
      <c r="Y104" s="244"/>
      <c r="Z104" s="239"/>
      <c r="AA104" s="249"/>
      <c r="AB104" s="253"/>
      <c r="AC104" s="239"/>
      <c r="AD104" s="51"/>
      <c r="AE104" s="308"/>
      <c r="AF104" s="297" t="str">
        <f>'判定シート(建築物)'!$Q104</f>
        <v/>
      </c>
      <c r="AG104" s="298" t="str">
        <f>IFERROR(VLOOKUP($AD104,判定基準!$I$11:$J$12,2,FALSE),"")</f>
        <v/>
      </c>
    </row>
    <row r="105" spans="2:33" ht="30" customHeight="1" x14ac:dyDescent="0.35">
      <c r="B105" s="44" t="s">
        <v>3737</v>
      </c>
      <c r="C105" s="265"/>
      <c r="D105" s="261"/>
      <c r="E105" s="265"/>
      <c r="F105" s="314"/>
      <c r="G105" s="318"/>
      <c r="H105" s="45"/>
      <c r="I105" s="45"/>
      <c r="J105" s="45"/>
      <c r="K105" s="282"/>
      <c r="L105" s="227"/>
      <c r="M105" s="155"/>
      <c r="N105" s="282"/>
      <c r="O105" s="283"/>
      <c r="P105" s="232"/>
      <c r="Q105" s="46"/>
      <c r="R105" s="47"/>
      <c r="S105" s="48"/>
      <c r="T105" s="46"/>
      <c r="U105" s="49"/>
      <c r="V105" s="50"/>
      <c r="W105" s="107"/>
      <c r="X105" s="108" t="str">
        <f t="shared" si="1"/>
        <v/>
      </c>
      <c r="Y105" s="244"/>
      <c r="Z105" s="239"/>
      <c r="AA105" s="249"/>
      <c r="AB105" s="253"/>
      <c r="AC105" s="239"/>
      <c r="AD105" s="51"/>
      <c r="AE105" s="308"/>
      <c r="AF105" s="297" t="str">
        <f>'判定シート(建築物)'!$Q105</f>
        <v/>
      </c>
      <c r="AG105" s="298" t="str">
        <f>IFERROR(VLOOKUP($AD105,判定基準!$I$11:$J$12,2,FALSE),"")</f>
        <v/>
      </c>
    </row>
    <row r="106" spans="2:33" ht="30" customHeight="1" x14ac:dyDescent="0.35">
      <c r="B106" s="44" t="s">
        <v>3738</v>
      </c>
      <c r="C106" s="265"/>
      <c r="D106" s="261"/>
      <c r="E106" s="265"/>
      <c r="F106" s="314"/>
      <c r="G106" s="318"/>
      <c r="H106" s="45"/>
      <c r="I106" s="45"/>
      <c r="J106" s="45"/>
      <c r="K106" s="282"/>
      <c r="L106" s="227"/>
      <c r="M106" s="155"/>
      <c r="N106" s="282"/>
      <c r="O106" s="283"/>
      <c r="P106" s="232"/>
      <c r="Q106" s="46"/>
      <c r="R106" s="47"/>
      <c r="S106" s="48"/>
      <c r="T106" s="46"/>
      <c r="U106" s="49"/>
      <c r="V106" s="50"/>
      <c r="W106" s="107"/>
      <c r="X106" s="108" t="str">
        <f t="shared" si="1"/>
        <v/>
      </c>
      <c r="Y106" s="244"/>
      <c r="Z106" s="239"/>
      <c r="AA106" s="249"/>
      <c r="AB106" s="253"/>
      <c r="AC106" s="239"/>
      <c r="AD106" s="51"/>
      <c r="AE106" s="308"/>
      <c r="AF106" s="297" t="str">
        <f>'判定シート(建築物)'!$Q106</f>
        <v/>
      </c>
      <c r="AG106" s="298" t="str">
        <f>IFERROR(VLOOKUP($AD106,判定基準!$I$11:$J$12,2,FALSE),"")</f>
        <v/>
      </c>
    </row>
    <row r="107" spans="2:33" ht="30" customHeight="1" x14ac:dyDescent="0.35">
      <c r="B107" s="44" t="s">
        <v>3739</v>
      </c>
      <c r="C107" s="265"/>
      <c r="D107" s="261"/>
      <c r="E107" s="265"/>
      <c r="F107" s="314"/>
      <c r="G107" s="318"/>
      <c r="H107" s="45"/>
      <c r="I107" s="45"/>
      <c r="J107" s="45"/>
      <c r="K107" s="282"/>
      <c r="L107" s="227"/>
      <c r="M107" s="155"/>
      <c r="N107" s="282"/>
      <c r="O107" s="283"/>
      <c r="P107" s="232"/>
      <c r="Q107" s="46"/>
      <c r="R107" s="47"/>
      <c r="S107" s="48"/>
      <c r="T107" s="46"/>
      <c r="U107" s="49"/>
      <c r="V107" s="50"/>
      <c r="W107" s="107"/>
      <c r="X107" s="108" t="str">
        <f t="shared" si="1"/>
        <v/>
      </c>
      <c r="Y107" s="244"/>
      <c r="Z107" s="239"/>
      <c r="AA107" s="249"/>
      <c r="AB107" s="253"/>
      <c r="AC107" s="239"/>
      <c r="AD107" s="51"/>
      <c r="AE107" s="308"/>
      <c r="AF107" s="297" t="str">
        <f>'判定シート(建築物)'!$Q107</f>
        <v/>
      </c>
      <c r="AG107" s="298" t="str">
        <f>IFERROR(VLOOKUP($AD107,判定基準!$I$11:$J$12,2,FALSE),"")</f>
        <v/>
      </c>
    </row>
    <row r="108" spans="2:33" ht="30" customHeight="1" x14ac:dyDescent="0.35">
      <c r="B108" s="44" t="s">
        <v>3740</v>
      </c>
      <c r="C108" s="265"/>
      <c r="D108" s="261"/>
      <c r="E108" s="265"/>
      <c r="F108" s="314"/>
      <c r="G108" s="318"/>
      <c r="H108" s="45"/>
      <c r="I108" s="45"/>
      <c r="J108" s="45"/>
      <c r="K108" s="282"/>
      <c r="L108" s="227"/>
      <c r="M108" s="155"/>
      <c r="N108" s="282"/>
      <c r="O108" s="283"/>
      <c r="P108" s="232"/>
      <c r="Q108" s="46"/>
      <c r="R108" s="47"/>
      <c r="S108" s="48"/>
      <c r="T108" s="46"/>
      <c r="U108" s="49"/>
      <c r="V108" s="50"/>
      <c r="W108" s="107"/>
      <c r="X108" s="108" t="str">
        <f t="shared" si="1"/>
        <v/>
      </c>
      <c r="Y108" s="244"/>
      <c r="Z108" s="239"/>
      <c r="AA108" s="249"/>
      <c r="AB108" s="253"/>
      <c r="AC108" s="239"/>
      <c r="AD108" s="51"/>
      <c r="AE108" s="308"/>
      <c r="AF108" s="297" t="str">
        <f>'判定シート(建築物)'!$Q108</f>
        <v/>
      </c>
      <c r="AG108" s="298" t="str">
        <f>IFERROR(VLOOKUP($AD108,判定基準!$I$11:$J$12,2,FALSE),"")</f>
        <v/>
      </c>
    </row>
    <row r="109" spans="2:33" ht="30" customHeight="1" x14ac:dyDescent="0.35">
      <c r="B109" s="44" t="s">
        <v>3741</v>
      </c>
      <c r="C109" s="265"/>
      <c r="D109" s="261"/>
      <c r="E109" s="265"/>
      <c r="F109" s="314"/>
      <c r="G109" s="318"/>
      <c r="H109" s="45"/>
      <c r="I109" s="45"/>
      <c r="J109" s="45"/>
      <c r="K109" s="282"/>
      <c r="L109" s="227"/>
      <c r="M109" s="155"/>
      <c r="N109" s="282"/>
      <c r="O109" s="283"/>
      <c r="P109" s="232"/>
      <c r="Q109" s="46"/>
      <c r="R109" s="47"/>
      <c r="S109" s="48"/>
      <c r="T109" s="46"/>
      <c r="U109" s="49"/>
      <c r="V109" s="50"/>
      <c r="W109" s="107"/>
      <c r="X109" s="108" t="str">
        <f t="shared" si="1"/>
        <v/>
      </c>
      <c r="Y109" s="244"/>
      <c r="Z109" s="239"/>
      <c r="AA109" s="249"/>
      <c r="AB109" s="253"/>
      <c r="AC109" s="239"/>
      <c r="AD109" s="51"/>
      <c r="AE109" s="308"/>
      <c r="AF109" s="297" t="str">
        <f>'判定シート(建築物)'!$Q109</f>
        <v/>
      </c>
      <c r="AG109" s="298" t="str">
        <f>IFERROR(VLOOKUP($AD109,判定基準!$I$11:$J$12,2,FALSE),"")</f>
        <v/>
      </c>
    </row>
    <row r="110" spans="2:33" ht="30" customHeight="1" x14ac:dyDescent="0.35">
      <c r="B110" s="44" t="s">
        <v>3742</v>
      </c>
      <c r="C110" s="265"/>
      <c r="D110" s="261"/>
      <c r="E110" s="265"/>
      <c r="F110" s="314"/>
      <c r="G110" s="318"/>
      <c r="H110" s="45"/>
      <c r="I110" s="45"/>
      <c r="J110" s="45"/>
      <c r="K110" s="282"/>
      <c r="L110" s="227"/>
      <c r="M110" s="155"/>
      <c r="N110" s="282"/>
      <c r="O110" s="283"/>
      <c r="P110" s="232"/>
      <c r="Q110" s="46"/>
      <c r="R110" s="47"/>
      <c r="S110" s="48"/>
      <c r="T110" s="46"/>
      <c r="U110" s="49"/>
      <c r="V110" s="50"/>
      <c r="W110" s="107"/>
      <c r="X110" s="108" t="str">
        <f t="shared" si="1"/>
        <v/>
      </c>
      <c r="Y110" s="244"/>
      <c r="Z110" s="239"/>
      <c r="AA110" s="249"/>
      <c r="AB110" s="253"/>
      <c r="AC110" s="239"/>
      <c r="AD110" s="51"/>
      <c r="AE110" s="308"/>
      <c r="AF110" s="297" t="str">
        <f>'判定シート(建築物)'!$Q110</f>
        <v/>
      </c>
      <c r="AG110" s="298" t="str">
        <f>IFERROR(VLOOKUP($AD110,判定基準!$I$11:$J$12,2,FALSE),"")</f>
        <v/>
      </c>
    </row>
    <row r="111" spans="2:33" ht="30" customHeight="1" x14ac:dyDescent="0.35">
      <c r="B111" s="44" t="s">
        <v>3743</v>
      </c>
      <c r="C111" s="265"/>
      <c r="D111" s="261"/>
      <c r="E111" s="265"/>
      <c r="F111" s="314"/>
      <c r="G111" s="318"/>
      <c r="H111" s="45"/>
      <c r="I111" s="45"/>
      <c r="J111" s="45"/>
      <c r="K111" s="282"/>
      <c r="L111" s="227"/>
      <c r="M111" s="155"/>
      <c r="N111" s="282"/>
      <c r="O111" s="283"/>
      <c r="P111" s="232"/>
      <c r="Q111" s="46"/>
      <c r="R111" s="47"/>
      <c r="S111" s="48"/>
      <c r="T111" s="46"/>
      <c r="U111" s="49"/>
      <c r="V111" s="50"/>
      <c r="W111" s="107"/>
      <c r="X111" s="108" t="str">
        <f t="shared" si="1"/>
        <v/>
      </c>
      <c r="Y111" s="244"/>
      <c r="Z111" s="239"/>
      <c r="AA111" s="249"/>
      <c r="AB111" s="253"/>
      <c r="AC111" s="239"/>
      <c r="AD111" s="51"/>
      <c r="AE111" s="308"/>
      <c r="AF111" s="297" t="str">
        <f>'判定シート(建築物)'!$Q111</f>
        <v/>
      </c>
      <c r="AG111" s="298" t="str">
        <f>IFERROR(VLOOKUP($AD111,判定基準!$I$11:$J$12,2,FALSE),"")</f>
        <v/>
      </c>
    </row>
    <row r="112" spans="2:33" ht="30" customHeight="1" x14ac:dyDescent="0.35">
      <c r="B112" s="44" t="s">
        <v>3744</v>
      </c>
      <c r="C112" s="265"/>
      <c r="D112" s="261"/>
      <c r="E112" s="265"/>
      <c r="F112" s="314"/>
      <c r="G112" s="318"/>
      <c r="H112" s="45"/>
      <c r="I112" s="45"/>
      <c r="J112" s="45"/>
      <c r="K112" s="282"/>
      <c r="L112" s="227"/>
      <c r="M112" s="155"/>
      <c r="N112" s="282"/>
      <c r="O112" s="283"/>
      <c r="P112" s="232"/>
      <c r="Q112" s="46"/>
      <c r="R112" s="47"/>
      <c r="S112" s="48"/>
      <c r="T112" s="46"/>
      <c r="U112" s="49"/>
      <c r="V112" s="50"/>
      <c r="W112" s="107"/>
      <c r="X112" s="108" t="str">
        <f t="shared" si="1"/>
        <v/>
      </c>
      <c r="Y112" s="244"/>
      <c r="Z112" s="239"/>
      <c r="AA112" s="249"/>
      <c r="AB112" s="253"/>
      <c r="AC112" s="239"/>
      <c r="AD112" s="51"/>
      <c r="AE112" s="308"/>
      <c r="AF112" s="297" t="str">
        <f>'判定シート(建築物)'!$Q112</f>
        <v/>
      </c>
      <c r="AG112" s="298" t="str">
        <f>IFERROR(VLOOKUP($AD112,判定基準!$I$11:$J$12,2,FALSE),"")</f>
        <v/>
      </c>
    </row>
    <row r="113" spans="2:33" ht="30" customHeight="1" x14ac:dyDescent="0.35">
      <c r="B113" s="44" t="s">
        <v>3745</v>
      </c>
      <c r="C113" s="265"/>
      <c r="D113" s="261"/>
      <c r="E113" s="265"/>
      <c r="F113" s="314"/>
      <c r="G113" s="318"/>
      <c r="H113" s="45"/>
      <c r="I113" s="45"/>
      <c r="J113" s="45"/>
      <c r="K113" s="282"/>
      <c r="L113" s="227"/>
      <c r="M113" s="155"/>
      <c r="N113" s="282"/>
      <c r="O113" s="283"/>
      <c r="P113" s="232"/>
      <c r="Q113" s="46"/>
      <c r="R113" s="47"/>
      <c r="S113" s="48"/>
      <c r="T113" s="46"/>
      <c r="U113" s="49"/>
      <c r="V113" s="50"/>
      <c r="W113" s="107"/>
      <c r="X113" s="108" t="str">
        <f t="shared" si="1"/>
        <v/>
      </c>
      <c r="Y113" s="244"/>
      <c r="Z113" s="239"/>
      <c r="AA113" s="249"/>
      <c r="AB113" s="253"/>
      <c r="AC113" s="239"/>
      <c r="AD113" s="51"/>
      <c r="AE113" s="308"/>
      <c r="AF113" s="297" t="str">
        <f>'判定シート(建築物)'!$Q113</f>
        <v/>
      </c>
      <c r="AG113" s="298" t="str">
        <f>IFERROR(VLOOKUP($AD113,判定基準!$I$11:$J$12,2,FALSE),"")</f>
        <v/>
      </c>
    </row>
    <row r="114" spans="2:33" ht="30" customHeight="1" x14ac:dyDescent="0.35">
      <c r="B114" s="44" t="s">
        <v>3746</v>
      </c>
      <c r="C114" s="265"/>
      <c r="D114" s="261"/>
      <c r="E114" s="265"/>
      <c r="F114" s="314"/>
      <c r="G114" s="318"/>
      <c r="H114" s="45"/>
      <c r="I114" s="45"/>
      <c r="J114" s="45"/>
      <c r="K114" s="282"/>
      <c r="L114" s="227"/>
      <c r="M114" s="155"/>
      <c r="N114" s="282"/>
      <c r="O114" s="283"/>
      <c r="P114" s="232"/>
      <c r="Q114" s="46"/>
      <c r="R114" s="47"/>
      <c r="S114" s="48"/>
      <c r="T114" s="46"/>
      <c r="U114" s="49"/>
      <c r="V114" s="50"/>
      <c r="W114" s="107"/>
      <c r="X114" s="108" t="str">
        <f t="shared" si="1"/>
        <v/>
      </c>
      <c r="Y114" s="244"/>
      <c r="Z114" s="239"/>
      <c r="AA114" s="249"/>
      <c r="AB114" s="253"/>
      <c r="AC114" s="239"/>
      <c r="AD114" s="51"/>
      <c r="AE114" s="308"/>
      <c r="AF114" s="297" t="str">
        <f>'判定シート(建築物)'!$Q114</f>
        <v/>
      </c>
      <c r="AG114" s="298" t="str">
        <f>IFERROR(VLOOKUP($AD114,判定基準!$I$11:$J$12,2,FALSE),"")</f>
        <v/>
      </c>
    </row>
    <row r="115" spans="2:33" ht="30" customHeight="1" x14ac:dyDescent="0.35">
      <c r="B115" s="44" t="s">
        <v>3747</v>
      </c>
      <c r="C115" s="265"/>
      <c r="D115" s="261"/>
      <c r="E115" s="265"/>
      <c r="F115" s="314"/>
      <c r="G115" s="318"/>
      <c r="H115" s="45"/>
      <c r="I115" s="45"/>
      <c r="J115" s="45"/>
      <c r="K115" s="282"/>
      <c r="L115" s="227"/>
      <c r="M115" s="155"/>
      <c r="N115" s="282"/>
      <c r="O115" s="283"/>
      <c r="P115" s="232"/>
      <c r="Q115" s="46"/>
      <c r="R115" s="47"/>
      <c r="S115" s="48"/>
      <c r="T115" s="46"/>
      <c r="U115" s="49"/>
      <c r="V115" s="50"/>
      <c r="W115" s="107"/>
      <c r="X115" s="108" t="str">
        <f t="shared" si="1"/>
        <v/>
      </c>
      <c r="Y115" s="244"/>
      <c r="Z115" s="239"/>
      <c r="AA115" s="249"/>
      <c r="AB115" s="253"/>
      <c r="AC115" s="239"/>
      <c r="AD115" s="51"/>
      <c r="AE115" s="308"/>
      <c r="AF115" s="297" t="str">
        <f>'判定シート(建築物)'!$Q115</f>
        <v/>
      </c>
      <c r="AG115" s="298" t="str">
        <f>IFERROR(VLOOKUP($AD115,判定基準!$I$11:$J$12,2,FALSE),"")</f>
        <v/>
      </c>
    </row>
    <row r="116" spans="2:33" ht="30" customHeight="1" x14ac:dyDescent="0.35">
      <c r="B116" s="44" t="s">
        <v>3748</v>
      </c>
      <c r="C116" s="265"/>
      <c r="D116" s="261"/>
      <c r="E116" s="265"/>
      <c r="F116" s="314"/>
      <c r="G116" s="318"/>
      <c r="H116" s="45"/>
      <c r="I116" s="45"/>
      <c r="J116" s="45"/>
      <c r="K116" s="282"/>
      <c r="L116" s="227"/>
      <c r="M116" s="155"/>
      <c r="N116" s="282"/>
      <c r="O116" s="283"/>
      <c r="P116" s="232"/>
      <c r="Q116" s="46"/>
      <c r="R116" s="47"/>
      <c r="S116" s="48"/>
      <c r="T116" s="46"/>
      <c r="U116" s="49"/>
      <c r="V116" s="50"/>
      <c r="W116" s="107"/>
      <c r="X116" s="108" t="str">
        <f t="shared" si="1"/>
        <v/>
      </c>
      <c r="Y116" s="244"/>
      <c r="Z116" s="239"/>
      <c r="AA116" s="249"/>
      <c r="AB116" s="253"/>
      <c r="AC116" s="239"/>
      <c r="AD116" s="51"/>
      <c r="AE116" s="308"/>
      <c r="AF116" s="297" t="str">
        <f>'判定シート(建築物)'!$Q116</f>
        <v/>
      </c>
      <c r="AG116" s="298" t="str">
        <f>IFERROR(VLOOKUP($AD116,判定基準!$I$11:$J$12,2,FALSE),"")</f>
        <v/>
      </c>
    </row>
    <row r="117" spans="2:33" ht="30" customHeight="1" x14ac:dyDescent="0.35">
      <c r="B117" s="44" t="s">
        <v>3749</v>
      </c>
      <c r="C117" s="265"/>
      <c r="D117" s="261"/>
      <c r="E117" s="265"/>
      <c r="F117" s="314"/>
      <c r="G117" s="318"/>
      <c r="H117" s="45"/>
      <c r="I117" s="45"/>
      <c r="J117" s="45"/>
      <c r="K117" s="282"/>
      <c r="L117" s="227"/>
      <c r="M117" s="155"/>
      <c r="N117" s="282"/>
      <c r="O117" s="283"/>
      <c r="P117" s="232"/>
      <c r="Q117" s="46"/>
      <c r="R117" s="47"/>
      <c r="S117" s="48"/>
      <c r="T117" s="46"/>
      <c r="U117" s="49"/>
      <c r="V117" s="50"/>
      <c r="W117" s="107"/>
      <c r="X117" s="108" t="str">
        <f t="shared" si="1"/>
        <v/>
      </c>
      <c r="Y117" s="244"/>
      <c r="Z117" s="239"/>
      <c r="AA117" s="249"/>
      <c r="AB117" s="253"/>
      <c r="AC117" s="239"/>
      <c r="AD117" s="51"/>
      <c r="AE117" s="308"/>
      <c r="AF117" s="297" t="str">
        <f>'判定シート(建築物)'!$Q117</f>
        <v/>
      </c>
      <c r="AG117" s="298" t="str">
        <f>IFERROR(VLOOKUP($AD117,判定基準!$I$11:$J$12,2,FALSE),"")</f>
        <v/>
      </c>
    </row>
    <row r="118" spans="2:33" ht="30" customHeight="1" x14ac:dyDescent="0.35">
      <c r="B118" s="44" t="s">
        <v>3750</v>
      </c>
      <c r="C118" s="265"/>
      <c r="D118" s="261"/>
      <c r="E118" s="265"/>
      <c r="F118" s="314"/>
      <c r="G118" s="318"/>
      <c r="H118" s="45"/>
      <c r="I118" s="45"/>
      <c r="J118" s="45"/>
      <c r="K118" s="282"/>
      <c r="L118" s="227"/>
      <c r="M118" s="155"/>
      <c r="N118" s="282"/>
      <c r="O118" s="283"/>
      <c r="P118" s="232"/>
      <c r="Q118" s="46"/>
      <c r="R118" s="47"/>
      <c r="S118" s="48"/>
      <c r="T118" s="46"/>
      <c r="U118" s="49"/>
      <c r="V118" s="50"/>
      <c r="W118" s="107"/>
      <c r="X118" s="108" t="str">
        <f t="shared" si="1"/>
        <v/>
      </c>
      <c r="Y118" s="244"/>
      <c r="Z118" s="239"/>
      <c r="AA118" s="249"/>
      <c r="AB118" s="253"/>
      <c r="AC118" s="239"/>
      <c r="AD118" s="51"/>
      <c r="AE118" s="308"/>
      <c r="AF118" s="297" t="str">
        <f>'判定シート(建築物)'!$Q118</f>
        <v/>
      </c>
      <c r="AG118" s="298" t="str">
        <f>IFERROR(VLOOKUP($AD118,判定基準!$I$11:$J$12,2,FALSE),"")</f>
        <v/>
      </c>
    </row>
    <row r="119" spans="2:33" ht="30" customHeight="1" x14ac:dyDescent="0.35">
      <c r="B119" s="44" t="s">
        <v>3751</v>
      </c>
      <c r="C119" s="265"/>
      <c r="D119" s="261"/>
      <c r="E119" s="265"/>
      <c r="F119" s="314"/>
      <c r="G119" s="318"/>
      <c r="H119" s="45"/>
      <c r="I119" s="45"/>
      <c r="J119" s="45"/>
      <c r="K119" s="282"/>
      <c r="L119" s="227"/>
      <c r="M119" s="155"/>
      <c r="N119" s="282"/>
      <c r="O119" s="283"/>
      <c r="P119" s="232"/>
      <c r="Q119" s="46"/>
      <c r="R119" s="47"/>
      <c r="S119" s="48"/>
      <c r="T119" s="46"/>
      <c r="U119" s="49"/>
      <c r="V119" s="50"/>
      <c r="W119" s="107"/>
      <c r="X119" s="108" t="str">
        <f t="shared" si="1"/>
        <v/>
      </c>
      <c r="Y119" s="244"/>
      <c r="Z119" s="239"/>
      <c r="AA119" s="249"/>
      <c r="AB119" s="253"/>
      <c r="AC119" s="239"/>
      <c r="AD119" s="51"/>
      <c r="AE119" s="308"/>
      <c r="AF119" s="297" t="str">
        <f>'判定シート(建築物)'!$Q119</f>
        <v/>
      </c>
      <c r="AG119" s="298" t="str">
        <f>IFERROR(VLOOKUP($AD119,判定基準!$I$11:$J$12,2,FALSE),"")</f>
        <v/>
      </c>
    </row>
    <row r="120" spans="2:33" ht="30" customHeight="1" x14ac:dyDescent="0.35">
      <c r="B120" s="44" t="s">
        <v>3752</v>
      </c>
      <c r="C120" s="265"/>
      <c r="D120" s="261"/>
      <c r="E120" s="265"/>
      <c r="F120" s="314"/>
      <c r="G120" s="318"/>
      <c r="H120" s="45"/>
      <c r="I120" s="45"/>
      <c r="J120" s="45"/>
      <c r="K120" s="282"/>
      <c r="L120" s="227"/>
      <c r="M120" s="155"/>
      <c r="N120" s="282"/>
      <c r="O120" s="283"/>
      <c r="P120" s="232"/>
      <c r="Q120" s="46"/>
      <c r="R120" s="47"/>
      <c r="S120" s="48"/>
      <c r="T120" s="46"/>
      <c r="U120" s="49"/>
      <c r="V120" s="50"/>
      <c r="W120" s="107"/>
      <c r="X120" s="108" t="str">
        <f t="shared" si="1"/>
        <v/>
      </c>
      <c r="Y120" s="244"/>
      <c r="Z120" s="239"/>
      <c r="AA120" s="249"/>
      <c r="AB120" s="253"/>
      <c r="AC120" s="239"/>
      <c r="AD120" s="51"/>
      <c r="AE120" s="308"/>
      <c r="AF120" s="297" t="str">
        <f>'判定シート(建築物)'!$Q120</f>
        <v/>
      </c>
      <c r="AG120" s="298" t="str">
        <f>IFERROR(VLOOKUP($AD120,判定基準!$I$11:$J$12,2,FALSE),"")</f>
        <v/>
      </c>
    </row>
    <row r="121" spans="2:33" ht="30" customHeight="1" x14ac:dyDescent="0.35">
      <c r="B121" s="44" t="s">
        <v>3753</v>
      </c>
      <c r="C121" s="265"/>
      <c r="D121" s="261"/>
      <c r="E121" s="265"/>
      <c r="F121" s="314"/>
      <c r="G121" s="318"/>
      <c r="H121" s="45"/>
      <c r="I121" s="45"/>
      <c r="J121" s="45"/>
      <c r="K121" s="282"/>
      <c r="L121" s="227"/>
      <c r="M121" s="155"/>
      <c r="N121" s="282"/>
      <c r="O121" s="283"/>
      <c r="P121" s="232"/>
      <c r="Q121" s="46"/>
      <c r="R121" s="47"/>
      <c r="S121" s="48"/>
      <c r="T121" s="46"/>
      <c r="U121" s="49"/>
      <c r="V121" s="50"/>
      <c r="W121" s="107"/>
      <c r="X121" s="108" t="str">
        <f t="shared" si="1"/>
        <v/>
      </c>
      <c r="Y121" s="244"/>
      <c r="Z121" s="239"/>
      <c r="AA121" s="249"/>
      <c r="AB121" s="253"/>
      <c r="AC121" s="239"/>
      <c r="AD121" s="51"/>
      <c r="AE121" s="308"/>
      <c r="AF121" s="297" t="str">
        <f>'判定シート(建築物)'!$Q121</f>
        <v/>
      </c>
      <c r="AG121" s="298" t="str">
        <f>IFERROR(VLOOKUP($AD121,判定基準!$I$11:$J$12,2,FALSE),"")</f>
        <v/>
      </c>
    </row>
    <row r="122" spans="2:33" ht="30" customHeight="1" x14ac:dyDescent="0.35">
      <c r="B122" s="44" t="s">
        <v>3754</v>
      </c>
      <c r="C122" s="265"/>
      <c r="D122" s="261"/>
      <c r="E122" s="265"/>
      <c r="F122" s="314"/>
      <c r="G122" s="318"/>
      <c r="H122" s="45"/>
      <c r="I122" s="45"/>
      <c r="J122" s="45"/>
      <c r="K122" s="282"/>
      <c r="L122" s="227"/>
      <c r="M122" s="155"/>
      <c r="N122" s="282"/>
      <c r="O122" s="283"/>
      <c r="P122" s="232"/>
      <c r="Q122" s="46"/>
      <c r="R122" s="47"/>
      <c r="S122" s="48"/>
      <c r="T122" s="46"/>
      <c r="U122" s="49"/>
      <c r="V122" s="50"/>
      <c r="W122" s="107"/>
      <c r="X122" s="108" t="str">
        <f t="shared" si="1"/>
        <v/>
      </c>
      <c r="Y122" s="244"/>
      <c r="Z122" s="239"/>
      <c r="AA122" s="249"/>
      <c r="AB122" s="253"/>
      <c r="AC122" s="239"/>
      <c r="AD122" s="51"/>
      <c r="AE122" s="308"/>
      <c r="AF122" s="297" t="str">
        <f>'判定シート(建築物)'!$Q122</f>
        <v/>
      </c>
      <c r="AG122" s="298" t="str">
        <f>IFERROR(VLOOKUP($AD122,判定基準!$I$11:$J$12,2,FALSE),"")</f>
        <v/>
      </c>
    </row>
    <row r="123" spans="2:33" ht="30" customHeight="1" x14ac:dyDescent="0.35">
      <c r="B123" s="44" t="s">
        <v>3755</v>
      </c>
      <c r="C123" s="265"/>
      <c r="D123" s="261"/>
      <c r="E123" s="265"/>
      <c r="F123" s="314"/>
      <c r="G123" s="318"/>
      <c r="H123" s="45"/>
      <c r="I123" s="45"/>
      <c r="J123" s="45"/>
      <c r="K123" s="282"/>
      <c r="L123" s="227"/>
      <c r="M123" s="155"/>
      <c r="N123" s="282"/>
      <c r="O123" s="283"/>
      <c r="P123" s="232"/>
      <c r="Q123" s="46"/>
      <c r="R123" s="47"/>
      <c r="S123" s="48"/>
      <c r="T123" s="46"/>
      <c r="U123" s="49"/>
      <c r="V123" s="50"/>
      <c r="W123" s="107"/>
      <c r="X123" s="108" t="str">
        <f t="shared" si="1"/>
        <v/>
      </c>
      <c r="Y123" s="244"/>
      <c r="Z123" s="239"/>
      <c r="AA123" s="249"/>
      <c r="AB123" s="253"/>
      <c r="AC123" s="239"/>
      <c r="AD123" s="51"/>
      <c r="AE123" s="308"/>
      <c r="AF123" s="297" t="str">
        <f>'判定シート(建築物)'!$Q123</f>
        <v/>
      </c>
      <c r="AG123" s="298" t="str">
        <f>IFERROR(VLOOKUP($AD123,判定基準!$I$11:$J$12,2,FALSE),"")</f>
        <v/>
      </c>
    </row>
    <row r="124" spans="2:33" ht="30" customHeight="1" x14ac:dyDescent="0.35">
      <c r="B124" s="44" t="s">
        <v>3756</v>
      </c>
      <c r="C124" s="265"/>
      <c r="D124" s="261"/>
      <c r="E124" s="265"/>
      <c r="F124" s="314"/>
      <c r="G124" s="318"/>
      <c r="H124" s="45"/>
      <c r="I124" s="45"/>
      <c r="J124" s="45"/>
      <c r="K124" s="282"/>
      <c r="L124" s="227"/>
      <c r="M124" s="155"/>
      <c r="N124" s="282"/>
      <c r="O124" s="283"/>
      <c r="P124" s="232"/>
      <c r="Q124" s="46"/>
      <c r="R124" s="47"/>
      <c r="S124" s="48"/>
      <c r="T124" s="46"/>
      <c r="U124" s="49"/>
      <c r="V124" s="50"/>
      <c r="W124" s="107"/>
      <c r="X124" s="108" t="str">
        <f t="shared" si="1"/>
        <v/>
      </c>
      <c r="Y124" s="244"/>
      <c r="Z124" s="239"/>
      <c r="AA124" s="249"/>
      <c r="AB124" s="253"/>
      <c r="AC124" s="239"/>
      <c r="AD124" s="51"/>
      <c r="AE124" s="308"/>
      <c r="AF124" s="297" t="str">
        <f>'判定シート(建築物)'!$Q124</f>
        <v/>
      </c>
      <c r="AG124" s="298" t="str">
        <f>IFERROR(VLOOKUP($AD124,判定基準!$I$11:$J$12,2,FALSE),"")</f>
        <v/>
      </c>
    </row>
    <row r="125" spans="2:33" ht="30" customHeight="1" x14ac:dyDescent="0.35">
      <c r="B125" s="44" t="s">
        <v>3757</v>
      </c>
      <c r="C125" s="265"/>
      <c r="D125" s="261"/>
      <c r="E125" s="265"/>
      <c r="F125" s="314"/>
      <c r="G125" s="318"/>
      <c r="H125" s="45"/>
      <c r="I125" s="45"/>
      <c r="J125" s="45"/>
      <c r="K125" s="282"/>
      <c r="L125" s="227"/>
      <c r="M125" s="155"/>
      <c r="N125" s="282"/>
      <c r="O125" s="283"/>
      <c r="P125" s="232"/>
      <c r="Q125" s="46"/>
      <c r="R125" s="47"/>
      <c r="S125" s="48"/>
      <c r="T125" s="46"/>
      <c r="U125" s="49"/>
      <c r="V125" s="50"/>
      <c r="W125" s="107"/>
      <c r="X125" s="108" t="str">
        <f t="shared" si="1"/>
        <v/>
      </c>
      <c r="Y125" s="244"/>
      <c r="Z125" s="239"/>
      <c r="AA125" s="249"/>
      <c r="AB125" s="253"/>
      <c r="AC125" s="239"/>
      <c r="AD125" s="51"/>
      <c r="AE125" s="308"/>
      <c r="AF125" s="297" t="str">
        <f>'判定シート(建築物)'!$Q125</f>
        <v/>
      </c>
      <c r="AG125" s="298" t="str">
        <f>IFERROR(VLOOKUP($AD125,判定基準!$I$11:$J$12,2,FALSE),"")</f>
        <v/>
      </c>
    </row>
    <row r="126" spans="2:33" ht="30" customHeight="1" x14ac:dyDescent="0.35">
      <c r="B126" s="44" t="s">
        <v>3758</v>
      </c>
      <c r="C126" s="265"/>
      <c r="D126" s="261"/>
      <c r="E126" s="265"/>
      <c r="F126" s="314"/>
      <c r="G126" s="318"/>
      <c r="H126" s="45"/>
      <c r="I126" s="45"/>
      <c r="J126" s="45"/>
      <c r="K126" s="282"/>
      <c r="L126" s="227"/>
      <c r="M126" s="155"/>
      <c r="N126" s="282"/>
      <c r="O126" s="283"/>
      <c r="P126" s="232"/>
      <c r="Q126" s="46"/>
      <c r="R126" s="47"/>
      <c r="S126" s="48"/>
      <c r="T126" s="46"/>
      <c r="U126" s="49"/>
      <c r="V126" s="50"/>
      <c r="W126" s="107"/>
      <c r="X126" s="108" t="str">
        <f t="shared" si="1"/>
        <v/>
      </c>
      <c r="Y126" s="244"/>
      <c r="Z126" s="239"/>
      <c r="AA126" s="249"/>
      <c r="AB126" s="253"/>
      <c r="AC126" s="239"/>
      <c r="AD126" s="51"/>
      <c r="AE126" s="308"/>
      <c r="AF126" s="297" t="str">
        <f>'判定シート(建築物)'!$Q126</f>
        <v/>
      </c>
      <c r="AG126" s="298" t="str">
        <f>IFERROR(VLOOKUP($AD126,判定基準!$I$11:$J$12,2,FALSE),"")</f>
        <v/>
      </c>
    </row>
    <row r="127" spans="2:33" ht="30" customHeight="1" x14ac:dyDescent="0.35">
      <c r="B127" s="44" t="s">
        <v>3759</v>
      </c>
      <c r="C127" s="265"/>
      <c r="D127" s="261"/>
      <c r="E127" s="265"/>
      <c r="F127" s="314"/>
      <c r="G127" s="318"/>
      <c r="H127" s="45"/>
      <c r="I127" s="45"/>
      <c r="J127" s="45"/>
      <c r="K127" s="282"/>
      <c r="L127" s="227"/>
      <c r="M127" s="155"/>
      <c r="N127" s="282"/>
      <c r="O127" s="283"/>
      <c r="P127" s="232"/>
      <c r="Q127" s="46"/>
      <c r="R127" s="47"/>
      <c r="S127" s="48"/>
      <c r="T127" s="46"/>
      <c r="U127" s="49"/>
      <c r="V127" s="50"/>
      <c r="W127" s="107"/>
      <c r="X127" s="108" t="str">
        <f t="shared" si="1"/>
        <v/>
      </c>
      <c r="Y127" s="244"/>
      <c r="Z127" s="239"/>
      <c r="AA127" s="249"/>
      <c r="AB127" s="253"/>
      <c r="AC127" s="239"/>
      <c r="AD127" s="51"/>
      <c r="AE127" s="308"/>
      <c r="AF127" s="297" t="str">
        <f>'判定シート(建築物)'!$Q127</f>
        <v/>
      </c>
      <c r="AG127" s="298" t="str">
        <f>IFERROR(VLOOKUP($AD127,判定基準!$I$11:$J$12,2,FALSE),"")</f>
        <v/>
      </c>
    </row>
    <row r="128" spans="2:33" ht="30" customHeight="1" x14ac:dyDescent="0.35">
      <c r="B128" s="44" t="s">
        <v>3760</v>
      </c>
      <c r="C128" s="265"/>
      <c r="D128" s="261"/>
      <c r="E128" s="265"/>
      <c r="F128" s="314"/>
      <c r="G128" s="318"/>
      <c r="H128" s="45"/>
      <c r="I128" s="45"/>
      <c r="J128" s="45"/>
      <c r="K128" s="282"/>
      <c r="L128" s="227"/>
      <c r="M128" s="155"/>
      <c r="N128" s="282"/>
      <c r="O128" s="283"/>
      <c r="P128" s="232"/>
      <c r="Q128" s="46"/>
      <c r="R128" s="47"/>
      <c r="S128" s="48"/>
      <c r="T128" s="46"/>
      <c r="U128" s="49"/>
      <c r="V128" s="50"/>
      <c r="W128" s="107"/>
      <c r="X128" s="108" t="str">
        <f t="shared" si="1"/>
        <v/>
      </c>
      <c r="Y128" s="244"/>
      <c r="Z128" s="239"/>
      <c r="AA128" s="249"/>
      <c r="AB128" s="253"/>
      <c r="AC128" s="239"/>
      <c r="AD128" s="51"/>
      <c r="AE128" s="308"/>
      <c r="AF128" s="297" t="str">
        <f>'判定シート(建築物)'!$Q128</f>
        <v/>
      </c>
      <c r="AG128" s="298" t="str">
        <f>IFERROR(VLOOKUP($AD128,判定基準!$I$11:$J$12,2,FALSE),"")</f>
        <v/>
      </c>
    </row>
    <row r="129" spans="2:33" ht="30" customHeight="1" x14ac:dyDescent="0.35">
      <c r="B129" s="44" t="s">
        <v>3761</v>
      </c>
      <c r="C129" s="265"/>
      <c r="D129" s="261"/>
      <c r="E129" s="265"/>
      <c r="F129" s="314"/>
      <c r="G129" s="318"/>
      <c r="H129" s="45"/>
      <c r="I129" s="45"/>
      <c r="J129" s="45"/>
      <c r="K129" s="282"/>
      <c r="L129" s="227"/>
      <c r="M129" s="155"/>
      <c r="N129" s="282"/>
      <c r="O129" s="283"/>
      <c r="P129" s="232"/>
      <c r="Q129" s="46"/>
      <c r="R129" s="47"/>
      <c r="S129" s="48"/>
      <c r="T129" s="46"/>
      <c r="U129" s="49"/>
      <c r="V129" s="50"/>
      <c r="W129" s="107"/>
      <c r="X129" s="108" t="str">
        <f t="shared" si="1"/>
        <v/>
      </c>
      <c r="Y129" s="244"/>
      <c r="Z129" s="239"/>
      <c r="AA129" s="249"/>
      <c r="AB129" s="253"/>
      <c r="AC129" s="239"/>
      <c r="AD129" s="51"/>
      <c r="AE129" s="308"/>
      <c r="AF129" s="297" t="str">
        <f>'判定シート(建築物)'!$Q129</f>
        <v/>
      </c>
      <c r="AG129" s="298" t="str">
        <f>IFERROR(VLOOKUP($AD129,判定基準!$I$11:$J$12,2,FALSE),"")</f>
        <v/>
      </c>
    </row>
    <row r="130" spans="2:33" ht="30" customHeight="1" x14ac:dyDescent="0.35">
      <c r="B130" s="44" t="s">
        <v>3762</v>
      </c>
      <c r="C130" s="265"/>
      <c r="D130" s="261"/>
      <c r="E130" s="265"/>
      <c r="F130" s="314"/>
      <c r="G130" s="318"/>
      <c r="H130" s="45"/>
      <c r="I130" s="45"/>
      <c r="J130" s="45"/>
      <c r="K130" s="282"/>
      <c r="L130" s="227"/>
      <c r="M130" s="155"/>
      <c r="N130" s="282"/>
      <c r="O130" s="283"/>
      <c r="P130" s="232"/>
      <c r="Q130" s="46"/>
      <c r="R130" s="47"/>
      <c r="S130" s="48"/>
      <c r="T130" s="46"/>
      <c r="U130" s="49"/>
      <c r="V130" s="50"/>
      <c r="W130" s="107"/>
      <c r="X130" s="108" t="str">
        <f t="shared" si="1"/>
        <v/>
      </c>
      <c r="Y130" s="244"/>
      <c r="Z130" s="239"/>
      <c r="AA130" s="249"/>
      <c r="AB130" s="253"/>
      <c r="AC130" s="239"/>
      <c r="AD130" s="51"/>
      <c r="AE130" s="308"/>
      <c r="AF130" s="297" t="str">
        <f>'判定シート(建築物)'!$Q130</f>
        <v/>
      </c>
      <c r="AG130" s="298" t="str">
        <f>IFERROR(VLOOKUP($AD130,判定基準!$I$11:$J$12,2,FALSE),"")</f>
        <v/>
      </c>
    </row>
    <row r="131" spans="2:33" ht="30" customHeight="1" x14ac:dyDescent="0.35">
      <c r="B131" s="44" t="s">
        <v>3763</v>
      </c>
      <c r="C131" s="265"/>
      <c r="D131" s="261"/>
      <c r="E131" s="265"/>
      <c r="F131" s="314"/>
      <c r="G131" s="318"/>
      <c r="H131" s="45"/>
      <c r="I131" s="45"/>
      <c r="J131" s="45"/>
      <c r="K131" s="282"/>
      <c r="L131" s="227"/>
      <c r="M131" s="155"/>
      <c r="N131" s="282"/>
      <c r="O131" s="283"/>
      <c r="P131" s="232"/>
      <c r="Q131" s="46"/>
      <c r="R131" s="47"/>
      <c r="S131" s="48"/>
      <c r="T131" s="46"/>
      <c r="U131" s="49"/>
      <c r="V131" s="50"/>
      <c r="W131" s="107"/>
      <c r="X131" s="108" t="str">
        <f t="shared" si="1"/>
        <v/>
      </c>
      <c r="Y131" s="244"/>
      <c r="Z131" s="239"/>
      <c r="AA131" s="249"/>
      <c r="AB131" s="253"/>
      <c r="AC131" s="239"/>
      <c r="AD131" s="51"/>
      <c r="AE131" s="308"/>
      <c r="AF131" s="297" t="str">
        <f>'判定シート(建築物)'!$Q131</f>
        <v/>
      </c>
      <c r="AG131" s="298" t="str">
        <f>IFERROR(VLOOKUP($AD131,判定基準!$I$11:$J$12,2,FALSE),"")</f>
        <v/>
      </c>
    </row>
    <row r="132" spans="2:33" ht="30" customHeight="1" x14ac:dyDescent="0.35">
      <c r="B132" s="44" t="s">
        <v>3764</v>
      </c>
      <c r="C132" s="265"/>
      <c r="D132" s="261"/>
      <c r="E132" s="265"/>
      <c r="F132" s="314"/>
      <c r="G132" s="318"/>
      <c r="H132" s="45"/>
      <c r="I132" s="45"/>
      <c r="J132" s="45"/>
      <c r="K132" s="282"/>
      <c r="L132" s="227"/>
      <c r="M132" s="155"/>
      <c r="N132" s="282"/>
      <c r="O132" s="283"/>
      <c r="P132" s="232"/>
      <c r="Q132" s="46"/>
      <c r="R132" s="47"/>
      <c r="S132" s="48"/>
      <c r="T132" s="46"/>
      <c r="U132" s="49"/>
      <c r="V132" s="50"/>
      <c r="W132" s="107"/>
      <c r="X132" s="108" t="str">
        <f t="shared" si="1"/>
        <v/>
      </c>
      <c r="Y132" s="244"/>
      <c r="Z132" s="239"/>
      <c r="AA132" s="249"/>
      <c r="AB132" s="253"/>
      <c r="AC132" s="239"/>
      <c r="AD132" s="51"/>
      <c r="AE132" s="308"/>
      <c r="AF132" s="297" t="str">
        <f>'判定シート(建築物)'!$Q132</f>
        <v/>
      </c>
      <c r="AG132" s="298" t="str">
        <f>IFERROR(VLOOKUP($AD132,判定基準!$I$11:$J$12,2,FALSE),"")</f>
        <v/>
      </c>
    </row>
    <row r="133" spans="2:33" ht="30" customHeight="1" x14ac:dyDescent="0.35">
      <c r="B133" s="44" t="s">
        <v>3765</v>
      </c>
      <c r="C133" s="265"/>
      <c r="D133" s="261"/>
      <c r="E133" s="265"/>
      <c r="F133" s="314"/>
      <c r="G133" s="318"/>
      <c r="H133" s="45"/>
      <c r="I133" s="45"/>
      <c r="J133" s="45"/>
      <c r="K133" s="282"/>
      <c r="L133" s="227"/>
      <c r="M133" s="155"/>
      <c r="N133" s="282"/>
      <c r="O133" s="283"/>
      <c r="P133" s="232"/>
      <c r="Q133" s="46"/>
      <c r="R133" s="47"/>
      <c r="S133" s="48"/>
      <c r="T133" s="46"/>
      <c r="U133" s="49"/>
      <c r="V133" s="50"/>
      <c r="W133" s="107"/>
      <c r="X133" s="108" t="str">
        <f t="shared" si="1"/>
        <v/>
      </c>
      <c r="Y133" s="244"/>
      <c r="Z133" s="239"/>
      <c r="AA133" s="249"/>
      <c r="AB133" s="253"/>
      <c r="AC133" s="239"/>
      <c r="AD133" s="51"/>
      <c r="AE133" s="308"/>
      <c r="AF133" s="297" t="str">
        <f>'判定シート(建築物)'!$Q133</f>
        <v/>
      </c>
      <c r="AG133" s="298" t="str">
        <f>IFERROR(VLOOKUP($AD133,判定基準!$I$11:$J$12,2,FALSE),"")</f>
        <v/>
      </c>
    </row>
    <row r="134" spans="2:33" ht="30" customHeight="1" x14ac:dyDescent="0.35">
      <c r="B134" s="44" t="s">
        <v>3766</v>
      </c>
      <c r="C134" s="265"/>
      <c r="D134" s="261"/>
      <c r="E134" s="265"/>
      <c r="F134" s="314"/>
      <c r="G134" s="318"/>
      <c r="H134" s="45"/>
      <c r="I134" s="45"/>
      <c r="J134" s="45"/>
      <c r="K134" s="282"/>
      <c r="L134" s="227"/>
      <c r="M134" s="155"/>
      <c r="N134" s="282"/>
      <c r="O134" s="283"/>
      <c r="P134" s="232"/>
      <c r="Q134" s="46"/>
      <c r="R134" s="47"/>
      <c r="S134" s="48"/>
      <c r="T134" s="46"/>
      <c r="U134" s="49"/>
      <c r="V134" s="50"/>
      <c r="W134" s="107"/>
      <c r="X134" s="108" t="str">
        <f t="shared" si="1"/>
        <v/>
      </c>
      <c r="Y134" s="244"/>
      <c r="Z134" s="239"/>
      <c r="AA134" s="249"/>
      <c r="AB134" s="253"/>
      <c r="AC134" s="239"/>
      <c r="AD134" s="51"/>
      <c r="AE134" s="308"/>
      <c r="AF134" s="297" t="str">
        <f>'判定シート(建築物)'!$Q134</f>
        <v/>
      </c>
      <c r="AG134" s="298" t="str">
        <f>IFERROR(VLOOKUP($AD134,判定基準!$I$11:$J$12,2,FALSE),"")</f>
        <v/>
      </c>
    </row>
    <row r="135" spans="2:33" ht="30" customHeight="1" x14ac:dyDescent="0.35">
      <c r="B135" s="44" t="s">
        <v>3767</v>
      </c>
      <c r="C135" s="265"/>
      <c r="D135" s="261"/>
      <c r="E135" s="265"/>
      <c r="F135" s="314"/>
      <c r="G135" s="318"/>
      <c r="H135" s="45"/>
      <c r="I135" s="45"/>
      <c r="J135" s="45"/>
      <c r="K135" s="282"/>
      <c r="L135" s="227"/>
      <c r="M135" s="155"/>
      <c r="N135" s="282"/>
      <c r="O135" s="283"/>
      <c r="P135" s="232"/>
      <c r="Q135" s="46"/>
      <c r="R135" s="47"/>
      <c r="S135" s="48"/>
      <c r="T135" s="46"/>
      <c r="U135" s="49"/>
      <c r="V135" s="50"/>
      <c r="W135" s="107"/>
      <c r="X135" s="108" t="str">
        <f t="shared" si="1"/>
        <v/>
      </c>
      <c r="Y135" s="244"/>
      <c r="Z135" s="239"/>
      <c r="AA135" s="249"/>
      <c r="AB135" s="253"/>
      <c r="AC135" s="239"/>
      <c r="AD135" s="51"/>
      <c r="AE135" s="308"/>
      <c r="AF135" s="297" t="str">
        <f>'判定シート(建築物)'!$Q135</f>
        <v/>
      </c>
      <c r="AG135" s="298" t="str">
        <f>IFERROR(VLOOKUP($AD135,判定基準!$I$11:$J$12,2,FALSE),"")</f>
        <v/>
      </c>
    </row>
    <row r="136" spans="2:33" ht="30" customHeight="1" x14ac:dyDescent="0.35">
      <c r="B136" s="44" t="s">
        <v>3768</v>
      </c>
      <c r="C136" s="265"/>
      <c r="D136" s="261"/>
      <c r="E136" s="265"/>
      <c r="F136" s="314"/>
      <c r="G136" s="318"/>
      <c r="H136" s="45"/>
      <c r="I136" s="45"/>
      <c r="J136" s="45"/>
      <c r="K136" s="282"/>
      <c r="L136" s="227"/>
      <c r="M136" s="155"/>
      <c r="N136" s="282"/>
      <c r="O136" s="283"/>
      <c r="P136" s="232"/>
      <c r="Q136" s="46"/>
      <c r="R136" s="47"/>
      <c r="S136" s="48"/>
      <c r="T136" s="46"/>
      <c r="U136" s="49"/>
      <c r="V136" s="50"/>
      <c r="W136" s="107"/>
      <c r="X136" s="108" t="str">
        <f t="shared" si="1"/>
        <v/>
      </c>
      <c r="Y136" s="244"/>
      <c r="Z136" s="239"/>
      <c r="AA136" s="249"/>
      <c r="AB136" s="253"/>
      <c r="AC136" s="239"/>
      <c r="AD136" s="51"/>
      <c r="AE136" s="308"/>
      <c r="AF136" s="297" t="str">
        <f>'判定シート(建築物)'!$Q136</f>
        <v/>
      </c>
      <c r="AG136" s="298" t="str">
        <f>IFERROR(VLOOKUP($AD136,判定基準!$I$11:$J$12,2,FALSE),"")</f>
        <v/>
      </c>
    </row>
    <row r="137" spans="2:33" ht="30" customHeight="1" x14ac:dyDescent="0.35">
      <c r="B137" s="44" t="s">
        <v>3769</v>
      </c>
      <c r="C137" s="265"/>
      <c r="D137" s="261"/>
      <c r="E137" s="265"/>
      <c r="F137" s="314"/>
      <c r="G137" s="318"/>
      <c r="H137" s="45"/>
      <c r="I137" s="45"/>
      <c r="J137" s="45"/>
      <c r="K137" s="282"/>
      <c r="L137" s="227"/>
      <c r="M137" s="155"/>
      <c r="N137" s="282"/>
      <c r="O137" s="283"/>
      <c r="P137" s="232"/>
      <c r="Q137" s="46"/>
      <c r="R137" s="47"/>
      <c r="S137" s="48"/>
      <c r="T137" s="46"/>
      <c r="U137" s="49"/>
      <c r="V137" s="50"/>
      <c r="W137" s="107"/>
      <c r="X137" s="108" t="str">
        <f t="shared" si="1"/>
        <v/>
      </c>
      <c r="Y137" s="244"/>
      <c r="Z137" s="239"/>
      <c r="AA137" s="249"/>
      <c r="AB137" s="253"/>
      <c r="AC137" s="239"/>
      <c r="AD137" s="51"/>
      <c r="AE137" s="308"/>
      <c r="AF137" s="297" t="str">
        <f>'判定シート(建築物)'!$Q137</f>
        <v/>
      </c>
      <c r="AG137" s="298" t="str">
        <f>IFERROR(VLOOKUP($AD137,判定基準!$I$11:$J$12,2,FALSE),"")</f>
        <v/>
      </c>
    </row>
    <row r="138" spans="2:33" ht="30" customHeight="1" x14ac:dyDescent="0.35">
      <c r="B138" s="44" t="s">
        <v>3770</v>
      </c>
      <c r="C138" s="265"/>
      <c r="D138" s="261"/>
      <c r="E138" s="265"/>
      <c r="F138" s="314"/>
      <c r="G138" s="318"/>
      <c r="H138" s="45"/>
      <c r="I138" s="45"/>
      <c r="J138" s="45"/>
      <c r="K138" s="282"/>
      <c r="L138" s="227"/>
      <c r="M138" s="155"/>
      <c r="N138" s="282"/>
      <c r="O138" s="283"/>
      <c r="P138" s="232"/>
      <c r="Q138" s="46"/>
      <c r="R138" s="47"/>
      <c r="S138" s="48"/>
      <c r="T138" s="46"/>
      <c r="U138" s="49"/>
      <c r="V138" s="50"/>
      <c r="W138" s="107"/>
      <c r="X138" s="108" t="str">
        <f t="shared" ref="X138:X201" si="2">IF(W138="","",IF(W138&gt;=8,W138/8,0))</f>
        <v/>
      </c>
      <c r="Y138" s="244"/>
      <c r="Z138" s="239"/>
      <c r="AA138" s="249"/>
      <c r="AB138" s="253"/>
      <c r="AC138" s="239"/>
      <c r="AD138" s="51"/>
      <c r="AE138" s="308"/>
      <c r="AF138" s="297" t="str">
        <f>'判定シート(建築物)'!$Q138</f>
        <v/>
      </c>
      <c r="AG138" s="298" t="str">
        <f>IFERROR(VLOOKUP($AD138,判定基準!$I$11:$J$12,2,FALSE),"")</f>
        <v/>
      </c>
    </row>
    <row r="139" spans="2:33" ht="30" customHeight="1" x14ac:dyDescent="0.35">
      <c r="B139" s="44" t="s">
        <v>3771</v>
      </c>
      <c r="C139" s="265"/>
      <c r="D139" s="261"/>
      <c r="E139" s="265"/>
      <c r="F139" s="314"/>
      <c r="G139" s="318"/>
      <c r="H139" s="45"/>
      <c r="I139" s="45"/>
      <c r="J139" s="45"/>
      <c r="K139" s="282"/>
      <c r="L139" s="227"/>
      <c r="M139" s="155"/>
      <c r="N139" s="282"/>
      <c r="O139" s="283"/>
      <c r="P139" s="232"/>
      <c r="Q139" s="46"/>
      <c r="R139" s="47"/>
      <c r="S139" s="48"/>
      <c r="T139" s="46"/>
      <c r="U139" s="49"/>
      <c r="V139" s="50"/>
      <c r="W139" s="107"/>
      <c r="X139" s="108" t="str">
        <f t="shared" si="2"/>
        <v/>
      </c>
      <c r="Y139" s="244"/>
      <c r="Z139" s="239"/>
      <c r="AA139" s="249"/>
      <c r="AB139" s="253"/>
      <c r="AC139" s="239"/>
      <c r="AD139" s="51"/>
      <c r="AE139" s="308"/>
      <c r="AF139" s="297" t="str">
        <f>'判定シート(建築物)'!$Q139</f>
        <v/>
      </c>
      <c r="AG139" s="298" t="str">
        <f>IFERROR(VLOOKUP($AD139,判定基準!$I$11:$J$12,2,FALSE),"")</f>
        <v/>
      </c>
    </row>
    <row r="140" spans="2:33" ht="30" customHeight="1" x14ac:dyDescent="0.35">
      <c r="B140" s="44" t="s">
        <v>3772</v>
      </c>
      <c r="C140" s="265"/>
      <c r="D140" s="261"/>
      <c r="E140" s="265"/>
      <c r="F140" s="314"/>
      <c r="G140" s="318"/>
      <c r="H140" s="45"/>
      <c r="I140" s="45"/>
      <c r="J140" s="45"/>
      <c r="K140" s="282"/>
      <c r="L140" s="227"/>
      <c r="M140" s="155"/>
      <c r="N140" s="282"/>
      <c r="O140" s="283"/>
      <c r="P140" s="232"/>
      <c r="Q140" s="46"/>
      <c r="R140" s="47"/>
      <c r="S140" s="48"/>
      <c r="T140" s="46"/>
      <c r="U140" s="49"/>
      <c r="V140" s="50"/>
      <c r="W140" s="107"/>
      <c r="X140" s="108" t="str">
        <f t="shared" si="2"/>
        <v/>
      </c>
      <c r="Y140" s="244"/>
      <c r="Z140" s="239"/>
      <c r="AA140" s="249"/>
      <c r="AB140" s="253"/>
      <c r="AC140" s="239"/>
      <c r="AD140" s="51"/>
      <c r="AE140" s="308"/>
      <c r="AF140" s="297" t="str">
        <f>'判定シート(建築物)'!$Q140</f>
        <v/>
      </c>
      <c r="AG140" s="298" t="str">
        <f>IFERROR(VLOOKUP($AD140,判定基準!$I$11:$J$12,2,FALSE),"")</f>
        <v/>
      </c>
    </row>
    <row r="141" spans="2:33" ht="30" customHeight="1" x14ac:dyDescent="0.35">
      <c r="B141" s="44" t="s">
        <v>3773</v>
      </c>
      <c r="C141" s="265"/>
      <c r="D141" s="261"/>
      <c r="E141" s="265"/>
      <c r="F141" s="314"/>
      <c r="G141" s="318"/>
      <c r="H141" s="45"/>
      <c r="I141" s="45"/>
      <c r="J141" s="45"/>
      <c r="K141" s="282"/>
      <c r="L141" s="227"/>
      <c r="M141" s="155"/>
      <c r="N141" s="282"/>
      <c r="O141" s="283"/>
      <c r="P141" s="232"/>
      <c r="Q141" s="46"/>
      <c r="R141" s="47"/>
      <c r="S141" s="48"/>
      <c r="T141" s="46"/>
      <c r="U141" s="49"/>
      <c r="V141" s="50"/>
      <c r="W141" s="107"/>
      <c r="X141" s="108" t="str">
        <f t="shared" si="2"/>
        <v/>
      </c>
      <c r="Y141" s="244"/>
      <c r="Z141" s="239"/>
      <c r="AA141" s="249"/>
      <c r="AB141" s="253"/>
      <c r="AC141" s="239"/>
      <c r="AD141" s="51"/>
      <c r="AE141" s="308"/>
      <c r="AF141" s="297" t="str">
        <f>'判定シート(建築物)'!$Q141</f>
        <v/>
      </c>
      <c r="AG141" s="298" t="str">
        <f>IFERROR(VLOOKUP($AD141,判定基準!$I$11:$J$12,2,FALSE),"")</f>
        <v/>
      </c>
    </row>
    <row r="142" spans="2:33" ht="30" customHeight="1" x14ac:dyDescent="0.35">
      <c r="B142" s="44" t="s">
        <v>3774</v>
      </c>
      <c r="C142" s="265"/>
      <c r="D142" s="261"/>
      <c r="E142" s="265"/>
      <c r="F142" s="314"/>
      <c r="G142" s="318"/>
      <c r="H142" s="45"/>
      <c r="I142" s="45"/>
      <c r="J142" s="45"/>
      <c r="K142" s="282"/>
      <c r="L142" s="227"/>
      <c r="M142" s="155"/>
      <c r="N142" s="282"/>
      <c r="O142" s="283"/>
      <c r="P142" s="232"/>
      <c r="Q142" s="46"/>
      <c r="R142" s="47"/>
      <c r="S142" s="48"/>
      <c r="T142" s="46"/>
      <c r="U142" s="49"/>
      <c r="V142" s="50"/>
      <c r="W142" s="107"/>
      <c r="X142" s="108" t="str">
        <f t="shared" si="2"/>
        <v/>
      </c>
      <c r="Y142" s="244"/>
      <c r="Z142" s="239"/>
      <c r="AA142" s="249"/>
      <c r="AB142" s="253"/>
      <c r="AC142" s="239"/>
      <c r="AD142" s="51"/>
      <c r="AE142" s="308"/>
      <c r="AF142" s="297" t="str">
        <f>'判定シート(建築物)'!$Q142</f>
        <v/>
      </c>
      <c r="AG142" s="298" t="str">
        <f>IFERROR(VLOOKUP($AD142,判定基準!$I$11:$J$12,2,FALSE),"")</f>
        <v/>
      </c>
    </row>
    <row r="143" spans="2:33" ht="30" customHeight="1" x14ac:dyDescent="0.35">
      <c r="B143" s="44" t="s">
        <v>3775</v>
      </c>
      <c r="C143" s="265"/>
      <c r="D143" s="261"/>
      <c r="E143" s="265"/>
      <c r="F143" s="314"/>
      <c r="G143" s="318"/>
      <c r="H143" s="45"/>
      <c r="I143" s="45"/>
      <c r="J143" s="45"/>
      <c r="K143" s="282"/>
      <c r="L143" s="227"/>
      <c r="M143" s="155"/>
      <c r="N143" s="282"/>
      <c r="O143" s="283"/>
      <c r="P143" s="232"/>
      <c r="Q143" s="46"/>
      <c r="R143" s="47"/>
      <c r="S143" s="48"/>
      <c r="T143" s="46"/>
      <c r="U143" s="49"/>
      <c r="V143" s="50"/>
      <c r="W143" s="107"/>
      <c r="X143" s="108" t="str">
        <f t="shared" si="2"/>
        <v/>
      </c>
      <c r="Y143" s="244"/>
      <c r="Z143" s="239"/>
      <c r="AA143" s="249"/>
      <c r="AB143" s="253"/>
      <c r="AC143" s="239"/>
      <c r="AD143" s="51"/>
      <c r="AE143" s="308"/>
      <c r="AF143" s="297" t="str">
        <f>'判定シート(建築物)'!$Q143</f>
        <v/>
      </c>
      <c r="AG143" s="298" t="str">
        <f>IFERROR(VLOOKUP($AD143,判定基準!$I$11:$J$12,2,FALSE),"")</f>
        <v/>
      </c>
    </row>
    <row r="144" spans="2:33" ht="30" customHeight="1" x14ac:dyDescent="0.35">
      <c r="B144" s="44" t="s">
        <v>3776</v>
      </c>
      <c r="C144" s="265"/>
      <c r="D144" s="261"/>
      <c r="E144" s="265"/>
      <c r="F144" s="314"/>
      <c r="G144" s="318"/>
      <c r="H144" s="45"/>
      <c r="I144" s="45"/>
      <c r="J144" s="45"/>
      <c r="K144" s="282"/>
      <c r="L144" s="227"/>
      <c r="M144" s="155"/>
      <c r="N144" s="282"/>
      <c r="O144" s="283"/>
      <c r="P144" s="232"/>
      <c r="Q144" s="46"/>
      <c r="R144" s="47"/>
      <c r="S144" s="48"/>
      <c r="T144" s="46"/>
      <c r="U144" s="49"/>
      <c r="V144" s="50"/>
      <c r="W144" s="107"/>
      <c r="X144" s="108" t="str">
        <f t="shared" si="2"/>
        <v/>
      </c>
      <c r="Y144" s="244"/>
      <c r="Z144" s="239"/>
      <c r="AA144" s="249"/>
      <c r="AB144" s="253"/>
      <c r="AC144" s="239"/>
      <c r="AD144" s="51"/>
      <c r="AE144" s="308"/>
      <c r="AF144" s="297" t="str">
        <f>'判定シート(建築物)'!$Q144</f>
        <v/>
      </c>
      <c r="AG144" s="298" t="str">
        <f>IFERROR(VLOOKUP($AD144,判定基準!$I$11:$J$12,2,FALSE),"")</f>
        <v/>
      </c>
    </row>
    <row r="145" spans="2:33" ht="30" customHeight="1" x14ac:dyDescent="0.35">
      <c r="B145" s="44" t="s">
        <v>3777</v>
      </c>
      <c r="C145" s="265"/>
      <c r="D145" s="261"/>
      <c r="E145" s="265"/>
      <c r="F145" s="314"/>
      <c r="G145" s="318"/>
      <c r="H145" s="45"/>
      <c r="I145" s="45"/>
      <c r="J145" s="45"/>
      <c r="K145" s="282"/>
      <c r="L145" s="227"/>
      <c r="M145" s="155"/>
      <c r="N145" s="282"/>
      <c r="O145" s="283"/>
      <c r="P145" s="232"/>
      <c r="Q145" s="46"/>
      <c r="R145" s="47"/>
      <c r="S145" s="48"/>
      <c r="T145" s="46"/>
      <c r="U145" s="49"/>
      <c r="V145" s="50"/>
      <c r="W145" s="107"/>
      <c r="X145" s="108" t="str">
        <f t="shared" si="2"/>
        <v/>
      </c>
      <c r="Y145" s="244"/>
      <c r="Z145" s="239"/>
      <c r="AA145" s="249"/>
      <c r="AB145" s="253"/>
      <c r="AC145" s="239"/>
      <c r="AD145" s="51"/>
      <c r="AE145" s="308"/>
      <c r="AF145" s="297" t="str">
        <f>'判定シート(建築物)'!$Q145</f>
        <v/>
      </c>
      <c r="AG145" s="298" t="str">
        <f>IFERROR(VLOOKUP($AD145,判定基準!$I$11:$J$12,2,FALSE),"")</f>
        <v/>
      </c>
    </row>
    <row r="146" spans="2:33" ht="30" customHeight="1" x14ac:dyDescent="0.35">
      <c r="B146" s="44" t="s">
        <v>3778</v>
      </c>
      <c r="C146" s="265"/>
      <c r="D146" s="261"/>
      <c r="E146" s="265"/>
      <c r="F146" s="314"/>
      <c r="G146" s="318"/>
      <c r="H146" s="45"/>
      <c r="I146" s="45"/>
      <c r="J146" s="45"/>
      <c r="K146" s="282"/>
      <c r="L146" s="227"/>
      <c r="M146" s="155"/>
      <c r="N146" s="282"/>
      <c r="O146" s="283"/>
      <c r="P146" s="232"/>
      <c r="Q146" s="46"/>
      <c r="R146" s="47"/>
      <c r="S146" s="48"/>
      <c r="T146" s="46"/>
      <c r="U146" s="49"/>
      <c r="V146" s="50"/>
      <c r="W146" s="107"/>
      <c r="X146" s="108" t="str">
        <f t="shared" si="2"/>
        <v/>
      </c>
      <c r="Y146" s="244"/>
      <c r="Z146" s="239"/>
      <c r="AA146" s="249"/>
      <c r="AB146" s="253"/>
      <c r="AC146" s="239"/>
      <c r="AD146" s="51"/>
      <c r="AE146" s="308"/>
      <c r="AF146" s="297" t="str">
        <f>'判定シート(建築物)'!$Q146</f>
        <v/>
      </c>
      <c r="AG146" s="298" t="str">
        <f>IFERROR(VLOOKUP($AD146,判定基準!$I$11:$J$12,2,FALSE),"")</f>
        <v/>
      </c>
    </row>
    <row r="147" spans="2:33" ht="30" customHeight="1" x14ac:dyDescent="0.35">
      <c r="B147" s="44" t="s">
        <v>3779</v>
      </c>
      <c r="C147" s="265"/>
      <c r="D147" s="261"/>
      <c r="E147" s="265"/>
      <c r="F147" s="314"/>
      <c r="G147" s="318"/>
      <c r="H147" s="45"/>
      <c r="I147" s="45"/>
      <c r="J147" s="45"/>
      <c r="K147" s="282"/>
      <c r="L147" s="227"/>
      <c r="M147" s="155"/>
      <c r="N147" s="282"/>
      <c r="O147" s="283"/>
      <c r="P147" s="232"/>
      <c r="Q147" s="46"/>
      <c r="R147" s="47"/>
      <c r="S147" s="48"/>
      <c r="T147" s="46"/>
      <c r="U147" s="49"/>
      <c r="V147" s="50"/>
      <c r="W147" s="107"/>
      <c r="X147" s="108" t="str">
        <f t="shared" si="2"/>
        <v/>
      </c>
      <c r="Y147" s="244"/>
      <c r="Z147" s="239"/>
      <c r="AA147" s="249"/>
      <c r="AB147" s="253"/>
      <c r="AC147" s="239"/>
      <c r="AD147" s="51"/>
      <c r="AE147" s="308"/>
      <c r="AF147" s="297" t="str">
        <f>'判定シート(建築物)'!$Q147</f>
        <v/>
      </c>
      <c r="AG147" s="298" t="str">
        <f>IFERROR(VLOOKUP($AD147,判定基準!$I$11:$J$12,2,FALSE),"")</f>
        <v/>
      </c>
    </row>
    <row r="148" spans="2:33" ht="30" customHeight="1" x14ac:dyDescent="0.35">
      <c r="B148" s="44" t="s">
        <v>3780</v>
      </c>
      <c r="C148" s="265"/>
      <c r="D148" s="261"/>
      <c r="E148" s="265"/>
      <c r="F148" s="314"/>
      <c r="G148" s="318"/>
      <c r="H148" s="45"/>
      <c r="I148" s="45"/>
      <c r="J148" s="45"/>
      <c r="K148" s="282"/>
      <c r="L148" s="227"/>
      <c r="M148" s="155"/>
      <c r="N148" s="282"/>
      <c r="O148" s="283"/>
      <c r="P148" s="232"/>
      <c r="Q148" s="46"/>
      <c r="R148" s="47"/>
      <c r="S148" s="48"/>
      <c r="T148" s="46"/>
      <c r="U148" s="49"/>
      <c r="V148" s="50"/>
      <c r="W148" s="107"/>
      <c r="X148" s="108" t="str">
        <f t="shared" si="2"/>
        <v/>
      </c>
      <c r="Y148" s="244"/>
      <c r="Z148" s="239"/>
      <c r="AA148" s="249"/>
      <c r="AB148" s="253"/>
      <c r="AC148" s="239"/>
      <c r="AD148" s="51"/>
      <c r="AE148" s="308"/>
      <c r="AF148" s="297" t="str">
        <f>'判定シート(建築物)'!$Q148</f>
        <v/>
      </c>
      <c r="AG148" s="298" t="str">
        <f>IFERROR(VLOOKUP($AD148,判定基準!$I$11:$J$12,2,FALSE),"")</f>
        <v/>
      </c>
    </row>
    <row r="149" spans="2:33" ht="30" customHeight="1" x14ac:dyDescent="0.35">
      <c r="B149" s="44" t="s">
        <v>3781</v>
      </c>
      <c r="C149" s="265"/>
      <c r="D149" s="261"/>
      <c r="E149" s="265"/>
      <c r="F149" s="314"/>
      <c r="G149" s="318"/>
      <c r="H149" s="45"/>
      <c r="I149" s="45"/>
      <c r="J149" s="45"/>
      <c r="K149" s="282"/>
      <c r="L149" s="227"/>
      <c r="M149" s="155"/>
      <c r="N149" s="282"/>
      <c r="O149" s="283"/>
      <c r="P149" s="232"/>
      <c r="Q149" s="46"/>
      <c r="R149" s="47"/>
      <c r="S149" s="48"/>
      <c r="T149" s="46"/>
      <c r="U149" s="49"/>
      <c r="V149" s="50"/>
      <c r="W149" s="107"/>
      <c r="X149" s="108" t="str">
        <f t="shared" si="2"/>
        <v/>
      </c>
      <c r="Y149" s="244"/>
      <c r="Z149" s="239"/>
      <c r="AA149" s="249"/>
      <c r="AB149" s="253"/>
      <c r="AC149" s="239"/>
      <c r="AD149" s="51"/>
      <c r="AE149" s="308"/>
      <c r="AF149" s="297" t="str">
        <f>'判定シート(建築物)'!$Q149</f>
        <v/>
      </c>
      <c r="AG149" s="298" t="str">
        <f>IFERROR(VLOOKUP($AD149,判定基準!$I$11:$J$12,2,FALSE),"")</f>
        <v/>
      </c>
    </row>
    <row r="150" spans="2:33" ht="30" customHeight="1" x14ac:dyDescent="0.35">
      <c r="B150" s="44" t="s">
        <v>3782</v>
      </c>
      <c r="C150" s="265"/>
      <c r="D150" s="261"/>
      <c r="E150" s="265"/>
      <c r="F150" s="314"/>
      <c r="G150" s="318"/>
      <c r="H150" s="45"/>
      <c r="I150" s="45"/>
      <c r="J150" s="45"/>
      <c r="K150" s="282"/>
      <c r="L150" s="227"/>
      <c r="M150" s="155"/>
      <c r="N150" s="282"/>
      <c r="O150" s="283"/>
      <c r="P150" s="232"/>
      <c r="Q150" s="46"/>
      <c r="R150" s="47"/>
      <c r="S150" s="48"/>
      <c r="T150" s="46"/>
      <c r="U150" s="49"/>
      <c r="V150" s="50"/>
      <c r="W150" s="107"/>
      <c r="X150" s="108" t="str">
        <f t="shared" si="2"/>
        <v/>
      </c>
      <c r="Y150" s="244"/>
      <c r="Z150" s="239"/>
      <c r="AA150" s="249"/>
      <c r="AB150" s="253"/>
      <c r="AC150" s="239"/>
      <c r="AD150" s="51"/>
      <c r="AE150" s="308"/>
      <c r="AF150" s="297" t="str">
        <f>'判定シート(建築物)'!$Q150</f>
        <v/>
      </c>
      <c r="AG150" s="298" t="str">
        <f>IFERROR(VLOOKUP($AD150,判定基準!$I$11:$J$12,2,FALSE),"")</f>
        <v/>
      </c>
    </row>
    <row r="151" spans="2:33" ht="30" customHeight="1" x14ac:dyDescent="0.35">
      <c r="B151" s="44" t="s">
        <v>3783</v>
      </c>
      <c r="C151" s="265"/>
      <c r="D151" s="261"/>
      <c r="E151" s="265"/>
      <c r="F151" s="314"/>
      <c r="G151" s="318"/>
      <c r="H151" s="45"/>
      <c r="I151" s="45"/>
      <c r="J151" s="45"/>
      <c r="K151" s="282"/>
      <c r="L151" s="227"/>
      <c r="M151" s="155"/>
      <c r="N151" s="282"/>
      <c r="O151" s="283"/>
      <c r="P151" s="232"/>
      <c r="Q151" s="46"/>
      <c r="R151" s="47"/>
      <c r="S151" s="48"/>
      <c r="T151" s="46"/>
      <c r="U151" s="49"/>
      <c r="V151" s="50"/>
      <c r="W151" s="107"/>
      <c r="X151" s="108" t="str">
        <f t="shared" si="2"/>
        <v/>
      </c>
      <c r="Y151" s="244"/>
      <c r="Z151" s="239"/>
      <c r="AA151" s="249"/>
      <c r="AB151" s="253"/>
      <c r="AC151" s="239"/>
      <c r="AD151" s="51"/>
      <c r="AE151" s="308"/>
      <c r="AF151" s="297" t="str">
        <f>'判定シート(建築物)'!$Q151</f>
        <v/>
      </c>
      <c r="AG151" s="298" t="str">
        <f>IFERROR(VLOOKUP($AD151,判定基準!$I$11:$J$12,2,FALSE),"")</f>
        <v/>
      </c>
    </row>
    <row r="152" spans="2:33" ht="30" customHeight="1" x14ac:dyDescent="0.35">
      <c r="B152" s="44" t="s">
        <v>3784</v>
      </c>
      <c r="C152" s="265"/>
      <c r="D152" s="261"/>
      <c r="E152" s="265"/>
      <c r="F152" s="314"/>
      <c r="G152" s="318"/>
      <c r="H152" s="45"/>
      <c r="I152" s="45"/>
      <c r="J152" s="45"/>
      <c r="K152" s="282"/>
      <c r="L152" s="227"/>
      <c r="M152" s="155"/>
      <c r="N152" s="282"/>
      <c r="O152" s="283"/>
      <c r="P152" s="232"/>
      <c r="Q152" s="46"/>
      <c r="R152" s="47"/>
      <c r="S152" s="48"/>
      <c r="T152" s="46"/>
      <c r="U152" s="49"/>
      <c r="V152" s="50"/>
      <c r="W152" s="107"/>
      <c r="X152" s="108" t="str">
        <f t="shared" si="2"/>
        <v/>
      </c>
      <c r="Y152" s="244"/>
      <c r="Z152" s="239"/>
      <c r="AA152" s="249"/>
      <c r="AB152" s="253"/>
      <c r="AC152" s="239"/>
      <c r="AD152" s="51"/>
      <c r="AE152" s="308"/>
      <c r="AF152" s="297" t="str">
        <f>'判定シート(建築物)'!$Q152</f>
        <v/>
      </c>
      <c r="AG152" s="298" t="str">
        <f>IFERROR(VLOOKUP($AD152,判定基準!$I$11:$J$12,2,FALSE),"")</f>
        <v/>
      </c>
    </row>
    <row r="153" spans="2:33" ht="30" customHeight="1" x14ac:dyDescent="0.35">
      <c r="B153" s="44" t="s">
        <v>3785</v>
      </c>
      <c r="C153" s="265"/>
      <c r="D153" s="261"/>
      <c r="E153" s="265"/>
      <c r="F153" s="314"/>
      <c r="G153" s="318"/>
      <c r="H153" s="45"/>
      <c r="I153" s="45"/>
      <c r="J153" s="45"/>
      <c r="K153" s="282"/>
      <c r="L153" s="227"/>
      <c r="M153" s="155"/>
      <c r="N153" s="282"/>
      <c r="O153" s="283"/>
      <c r="P153" s="232"/>
      <c r="Q153" s="46"/>
      <c r="R153" s="47"/>
      <c r="S153" s="48"/>
      <c r="T153" s="46"/>
      <c r="U153" s="49"/>
      <c r="V153" s="50"/>
      <c r="W153" s="107"/>
      <c r="X153" s="108" t="str">
        <f t="shared" si="2"/>
        <v/>
      </c>
      <c r="Y153" s="244"/>
      <c r="Z153" s="239"/>
      <c r="AA153" s="249"/>
      <c r="AB153" s="253"/>
      <c r="AC153" s="239"/>
      <c r="AD153" s="51"/>
      <c r="AE153" s="308"/>
      <c r="AF153" s="297" t="str">
        <f>'判定シート(建築物)'!$Q153</f>
        <v/>
      </c>
      <c r="AG153" s="298" t="str">
        <f>IFERROR(VLOOKUP($AD153,判定基準!$I$11:$J$12,2,FALSE),"")</f>
        <v/>
      </c>
    </row>
    <row r="154" spans="2:33" ht="30" customHeight="1" x14ac:dyDescent="0.35">
      <c r="B154" s="44" t="s">
        <v>3786</v>
      </c>
      <c r="C154" s="265"/>
      <c r="D154" s="261"/>
      <c r="E154" s="265"/>
      <c r="F154" s="314"/>
      <c r="G154" s="318"/>
      <c r="H154" s="45"/>
      <c r="I154" s="45"/>
      <c r="J154" s="45"/>
      <c r="K154" s="282"/>
      <c r="L154" s="227"/>
      <c r="M154" s="155"/>
      <c r="N154" s="282"/>
      <c r="O154" s="283"/>
      <c r="P154" s="232"/>
      <c r="Q154" s="46"/>
      <c r="R154" s="47"/>
      <c r="S154" s="48"/>
      <c r="T154" s="46"/>
      <c r="U154" s="49"/>
      <c r="V154" s="50"/>
      <c r="W154" s="107"/>
      <c r="X154" s="108" t="str">
        <f t="shared" si="2"/>
        <v/>
      </c>
      <c r="Y154" s="244"/>
      <c r="Z154" s="239"/>
      <c r="AA154" s="249"/>
      <c r="AB154" s="253"/>
      <c r="AC154" s="239"/>
      <c r="AD154" s="51"/>
      <c r="AE154" s="308"/>
      <c r="AF154" s="297" t="str">
        <f>'判定シート(建築物)'!$Q154</f>
        <v/>
      </c>
      <c r="AG154" s="298" t="str">
        <f>IFERROR(VLOOKUP($AD154,判定基準!$I$11:$J$12,2,FALSE),"")</f>
        <v/>
      </c>
    </row>
    <row r="155" spans="2:33" ht="30" customHeight="1" x14ac:dyDescent="0.35">
      <c r="B155" s="44" t="s">
        <v>3787</v>
      </c>
      <c r="C155" s="265"/>
      <c r="D155" s="261"/>
      <c r="E155" s="265"/>
      <c r="F155" s="314"/>
      <c r="G155" s="318"/>
      <c r="H155" s="45"/>
      <c r="I155" s="45"/>
      <c r="J155" s="45"/>
      <c r="K155" s="282"/>
      <c r="L155" s="227"/>
      <c r="M155" s="155"/>
      <c r="N155" s="282"/>
      <c r="O155" s="283"/>
      <c r="P155" s="232"/>
      <c r="Q155" s="46"/>
      <c r="R155" s="47"/>
      <c r="S155" s="48"/>
      <c r="T155" s="46"/>
      <c r="U155" s="49"/>
      <c r="V155" s="50"/>
      <c r="W155" s="107"/>
      <c r="X155" s="108" t="str">
        <f t="shared" si="2"/>
        <v/>
      </c>
      <c r="Y155" s="244"/>
      <c r="Z155" s="239"/>
      <c r="AA155" s="249"/>
      <c r="AB155" s="253"/>
      <c r="AC155" s="239"/>
      <c r="AD155" s="51"/>
      <c r="AE155" s="308"/>
      <c r="AF155" s="297" t="str">
        <f>'判定シート(建築物)'!$Q155</f>
        <v/>
      </c>
      <c r="AG155" s="298" t="str">
        <f>IFERROR(VLOOKUP($AD155,判定基準!$I$11:$J$12,2,FALSE),"")</f>
        <v/>
      </c>
    </row>
    <row r="156" spans="2:33" ht="30" customHeight="1" x14ac:dyDescent="0.35">
      <c r="B156" s="44" t="s">
        <v>3788</v>
      </c>
      <c r="C156" s="265"/>
      <c r="D156" s="261"/>
      <c r="E156" s="265"/>
      <c r="F156" s="314"/>
      <c r="G156" s="318"/>
      <c r="H156" s="45"/>
      <c r="I156" s="45"/>
      <c r="J156" s="45"/>
      <c r="K156" s="282"/>
      <c r="L156" s="227"/>
      <c r="M156" s="155"/>
      <c r="N156" s="282"/>
      <c r="O156" s="283"/>
      <c r="P156" s="232"/>
      <c r="Q156" s="46"/>
      <c r="R156" s="47"/>
      <c r="S156" s="48"/>
      <c r="T156" s="46"/>
      <c r="U156" s="49"/>
      <c r="V156" s="50"/>
      <c r="W156" s="107"/>
      <c r="X156" s="108" t="str">
        <f t="shared" si="2"/>
        <v/>
      </c>
      <c r="Y156" s="244"/>
      <c r="Z156" s="239"/>
      <c r="AA156" s="249"/>
      <c r="AB156" s="253"/>
      <c r="AC156" s="239"/>
      <c r="AD156" s="51"/>
      <c r="AE156" s="308"/>
      <c r="AF156" s="297" t="str">
        <f>'判定シート(建築物)'!$Q156</f>
        <v/>
      </c>
      <c r="AG156" s="298" t="str">
        <f>IFERROR(VLOOKUP($AD156,判定基準!$I$11:$J$12,2,FALSE),"")</f>
        <v/>
      </c>
    </row>
    <row r="157" spans="2:33" ht="30" customHeight="1" x14ac:dyDescent="0.35">
      <c r="B157" s="44" t="s">
        <v>3789</v>
      </c>
      <c r="C157" s="265"/>
      <c r="D157" s="261"/>
      <c r="E157" s="265"/>
      <c r="F157" s="314"/>
      <c r="G157" s="318"/>
      <c r="H157" s="45"/>
      <c r="I157" s="45"/>
      <c r="J157" s="45"/>
      <c r="K157" s="282"/>
      <c r="L157" s="227"/>
      <c r="M157" s="155"/>
      <c r="N157" s="282"/>
      <c r="O157" s="283"/>
      <c r="P157" s="232"/>
      <c r="Q157" s="46"/>
      <c r="R157" s="47"/>
      <c r="S157" s="48"/>
      <c r="T157" s="46"/>
      <c r="U157" s="49"/>
      <c r="V157" s="50"/>
      <c r="W157" s="107"/>
      <c r="X157" s="108" t="str">
        <f t="shared" si="2"/>
        <v/>
      </c>
      <c r="Y157" s="244"/>
      <c r="Z157" s="239"/>
      <c r="AA157" s="249"/>
      <c r="AB157" s="253"/>
      <c r="AC157" s="239"/>
      <c r="AD157" s="51"/>
      <c r="AE157" s="308"/>
      <c r="AF157" s="297" t="str">
        <f>'判定シート(建築物)'!$Q157</f>
        <v/>
      </c>
      <c r="AG157" s="298" t="str">
        <f>IFERROR(VLOOKUP($AD157,判定基準!$I$11:$J$12,2,FALSE),"")</f>
        <v/>
      </c>
    </row>
    <row r="158" spans="2:33" ht="30" customHeight="1" x14ac:dyDescent="0.35">
      <c r="B158" s="44" t="s">
        <v>3790</v>
      </c>
      <c r="C158" s="265"/>
      <c r="D158" s="261"/>
      <c r="E158" s="265"/>
      <c r="F158" s="314"/>
      <c r="G158" s="318"/>
      <c r="H158" s="45"/>
      <c r="I158" s="45"/>
      <c r="J158" s="45"/>
      <c r="K158" s="282"/>
      <c r="L158" s="227"/>
      <c r="M158" s="155"/>
      <c r="N158" s="282"/>
      <c r="O158" s="283"/>
      <c r="P158" s="232"/>
      <c r="Q158" s="46"/>
      <c r="R158" s="47"/>
      <c r="S158" s="48"/>
      <c r="T158" s="46"/>
      <c r="U158" s="49"/>
      <c r="V158" s="50"/>
      <c r="W158" s="107"/>
      <c r="X158" s="108" t="str">
        <f t="shared" si="2"/>
        <v/>
      </c>
      <c r="Y158" s="244"/>
      <c r="Z158" s="239"/>
      <c r="AA158" s="249"/>
      <c r="AB158" s="253"/>
      <c r="AC158" s="239"/>
      <c r="AD158" s="51"/>
      <c r="AE158" s="308"/>
      <c r="AF158" s="297" t="str">
        <f>'判定シート(建築物)'!$Q158</f>
        <v/>
      </c>
      <c r="AG158" s="298" t="str">
        <f>IFERROR(VLOOKUP($AD158,判定基準!$I$11:$J$12,2,FALSE),"")</f>
        <v/>
      </c>
    </row>
    <row r="159" spans="2:33" ht="30" customHeight="1" x14ac:dyDescent="0.35">
      <c r="B159" s="44" t="s">
        <v>3791</v>
      </c>
      <c r="C159" s="265"/>
      <c r="D159" s="261"/>
      <c r="E159" s="265"/>
      <c r="F159" s="314"/>
      <c r="G159" s="318"/>
      <c r="H159" s="45"/>
      <c r="I159" s="45"/>
      <c r="J159" s="45"/>
      <c r="K159" s="282"/>
      <c r="L159" s="227"/>
      <c r="M159" s="155"/>
      <c r="N159" s="282"/>
      <c r="O159" s="283"/>
      <c r="P159" s="232"/>
      <c r="Q159" s="46"/>
      <c r="R159" s="47"/>
      <c r="S159" s="48"/>
      <c r="T159" s="46"/>
      <c r="U159" s="49"/>
      <c r="V159" s="50"/>
      <c r="W159" s="107"/>
      <c r="X159" s="108" t="str">
        <f t="shared" si="2"/>
        <v/>
      </c>
      <c r="Y159" s="244"/>
      <c r="Z159" s="239"/>
      <c r="AA159" s="249"/>
      <c r="AB159" s="253"/>
      <c r="AC159" s="239"/>
      <c r="AD159" s="51"/>
      <c r="AE159" s="308"/>
      <c r="AF159" s="297" t="str">
        <f>'判定シート(建築物)'!$Q159</f>
        <v/>
      </c>
      <c r="AG159" s="298" t="str">
        <f>IFERROR(VLOOKUP($AD159,判定基準!$I$11:$J$12,2,FALSE),"")</f>
        <v/>
      </c>
    </row>
    <row r="160" spans="2:33" ht="30" customHeight="1" x14ac:dyDescent="0.35">
      <c r="B160" s="44" t="s">
        <v>3792</v>
      </c>
      <c r="C160" s="265"/>
      <c r="D160" s="261"/>
      <c r="E160" s="265"/>
      <c r="F160" s="314"/>
      <c r="G160" s="318"/>
      <c r="H160" s="45"/>
      <c r="I160" s="45"/>
      <c r="J160" s="45"/>
      <c r="K160" s="282"/>
      <c r="L160" s="227"/>
      <c r="M160" s="155"/>
      <c r="N160" s="282"/>
      <c r="O160" s="283"/>
      <c r="P160" s="232"/>
      <c r="Q160" s="46"/>
      <c r="R160" s="47"/>
      <c r="S160" s="48"/>
      <c r="T160" s="46"/>
      <c r="U160" s="49"/>
      <c r="V160" s="50"/>
      <c r="W160" s="107"/>
      <c r="X160" s="108" t="str">
        <f t="shared" si="2"/>
        <v/>
      </c>
      <c r="Y160" s="244"/>
      <c r="Z160" s="239"/>
      <c r="AA160" s="249"/>
      <c r="AB160" s="253"/>
      <c r="AC160" s="239"/>
      <c r="AD160" s="51"/>
      <c r="AE160" s="308"/>
      <c r="AF160" s="297" t="str">
        <f>'判定シート(建築物)'!$Q160</f>
        <v/>
      </c>
      <c r="AG160" s="298" t="str">
        <f>IFERROR(VLOOKUP($AD160,判定基準!$I$11:$J$12,2,FALSE),"")</f>
        <v/>
      </c>
    </row>
    <row r="161" spans="2:33" ht="30" customHeight="1" x14ac:dyDescent="0.35">
      <c r="B161" s="44" t="s">
        <v>3793</v>
      </c>
      <c r="C161" s="265"/>
      <c r="D161" s="261"/>
      <c r="E161" s="265"/>
      <c r="F161" s="314"/>
      <c r="G161" s="318"/>
      <c r="H161" s="45"/>
      <c r="I161" s="45"/>
      <c r="J161" s="45"/>
      <c r="K161" s="282"/>
      <c r="L161" s="227"/>
      <c r="M161" s="155"/>
      <c r="N161" s="282"/>
      <c r="O161" s="283"/>
      <c r="P161" s="232"/>
      <c r="Q161" s="46"/>
      <c r="R161" s="47"/>
      <c r="S161" s="48"/>
      <c r="T161" s="46"/>
      <c r="U161" s="49"/>
      <c r="V161" s="50"/>
      <c r="W161" s="107"/>
      <c r="X161" s="108" t="str">
        <f t="shared" si="2"/>
        <v/>
      </c>
      <c r="Y161" s="244"/>
      <c r="Z161" s="239"/>
      <c r="AA161" s="249"/>
      <c r="AB161" s="253"/>
      <c r="AC161" s="239"/>
      <c r="AD161" s="51"/>
      <c r="AE161" s="308"/>
      <c r="AF161" s="297" t="str">
        <f>'判定シート(建築物)'!$Q161</f>
        <v/>
      </c>
      <c r="AG161" s="298" t="str">
        <f>IFERROR(VLOOKUP($AD161,判定基準!$I$11:$J$12,2,FALSE),"")</f>
        <v/>
      </c>
    </row>
    <row r="162" spans="2:33" ht="30" customHeight="1" x14ac:dyDescent="0.35">
      <c r="B162" s="44" t="s">
        <v>3794</v>
      </c>
      <c r="C162" s="265"/>
      <c r="D162" s="261"/>
      <c r="E162" s="265"/>
      <c r="F162" s="314"/>
      <c r="G162" s="318"/>
      <c r="H162" s="45"/>
      <c r="I162" s="45"/>
      <c r="J162" s="45"/>
      <c r="K162" s="282"/>
      <c r="L162" s="227"/>
      <c r="M162" s="155"/>
      <c r="N162" s="282"/>
      <c r="O162" s="283"/>
      <c r="P162" s="232"/>
      <c r="Q162" s="46"/>
      <c r="R162" s="47"/>
      <c r="S162" s="48"/>
      <c r="T162" s="46"/>
      <c r="U162" s="49"/>
      <c r="V162" s="50"/>
      <c r="W162" s="107"/>
      <c r="X162" s="108" t="str">
        <f t="shared" si="2"/>
        <v/>
      </c>
      <c r="Y162" s="244"/>
      <c r="Z162" s="239"/>
      <c r="AA162" s="249"/>
      <c r="AB162" s="253"/>
      <c r="AC162" s="239"/>
      <c r="AD162" s="51"/>
      <c r="AE162" s="308"/>
      <c r="AF162" s="297" t="str">
        <f>'判定シート(建築物)'!$Q162</f>
        <v/>
      </c>
      <c r="AG162" s="298" t="str">
        <f>IFERROR(VLOOKUP($AD162,判定基準!$I$11:$J$12,2,FALSE),"")</f>
        <v/>
      </c>
    </row>
    <row r="163" spans="2:33" ht="30" customHeight="1" x14ac:dyDescent="0.35">
      <c r="B163" s="44" t="s">
        <v>3795</v>
      </c>
      <c r="C163" s="265"/>
      <c r="D163" s="261"/>
      <c r="E163" s="265"/>
      <c r="F163" s="314"/>
      <c r="G163" s="318"/>
      <c r="H163" s="45"/>
      <c r="I163" s="45"/>
      <c r="J163" s="45"/>
      <c r="K163" s="282"/>
      <c r="L163" s="227"/>
      <c r="M163" s="155"/>
      <c r="N163" s="282"/>
      <c r="O163" s="283"/>
      <c r="P163" s="232"/>
      <c r="Q163" s="46"/>
      <c r="R163" s="47"/>
      <c r="S163" s="48"/>
      <c r="T163" s="46"/>
      <c r="U163" s="49"/>
      <c r="V163" s="50"/>
      <c r="W163" s="107"/>
      <c r="X163" s="108" t="str">
        <f t="shared" si="2"/>
        <v/>
      </c>
      <c r="Y163" s="244"/>
      <c r="Z163" s="239"/>
      <c r="AA163" s="249"/>
      <c r="AB163" s="253"/>
      <c r="AC163" s="239"/>
      <c r="AD163" s="51"/>
      <c r="AE163" s="308"/>
      <c r="AF163" s="297" t="str">
        <f>'判定シート(建築物)'!$Q163</f>
        <v/>
      </c>
      <c r="AG163" s="298" t="str">
        <f>IFERROR(VLOOKUP($AD163,判定基準!$I$11:$J$12,2,FALSE),"")</f>
        <v/>
      </c>
    </row>
    <row r="164" spans="2:33" ht="30" customHeight="1" x14ac:dyDescent="0.35">
      <c r="B164" s="44" t="s">
        <v>3796</v>
      </c>
      <c r="C164" s="265"/>
      <c r="D164" s="261"/>
      <c r="E164" s="265"/>
      <c r="F164" s="314"/>
      <c r="G164" s="318"/>
      <c r="H164" s="45"/>
      <c r="I164" s="45"/>
      <c r="J164" s="45"/>
      <c r="K164" s="282"/>
      <c r="L164" s="227"/>
      <c r="M164" s="155"/>
      <c r="N164" s="282"/>
      <c r="O164" s="283"/>
      <c r="P164" s="232"/>
      <c r="Q164" s="46"/>
      <c r="R164" s="47"/>
      <c r="S164" s="48"/>
      <c r="T164" s="46"/>
      <c r="U164" s="49"/>
      <c r="V164" s="50"/>
      <c r="W164" s="107"/>
      <c r="X164" s="108" t="str">
        <f t="shared" si="2"/>
        <v/>
      </c>
      <c r="Y164" s="244"/>
      <c r="Z164" s="239"/>
      <c r="AA164" s="249"/>
      <c r="AB164" s="253"/>
      <c r="AC164" s="239"/>
      <c r="AD164" s="51"/>
      <c r="AE164" s="308"/>
      <c r="AF164" s="297" t="str">
        <f>'判定シート(建築物)'!$Q164</f>
        <v/>
      </c>
      <c r="AG164" s="298" t="str">
        <f>IFERROR(VLOOKUP($AD164,判定基準!$I$11:$J$12,2,FALSE),"")</f>
        <v/>
      </c>
    </row>
    <row r="165" spans="2:33" ht="30" customHeight="1" x14ac:dyDescent="0.35">
      <c r="B165" s="44" t="s">
        <v>3797</v>
      </c>
      <c r="C165" s="265"/>
      <c r="D165" s="261"/>
      <c r="E165" s="265"/>
      <c r="F165" s="314"/>
      <c r="G165" s="318"/>
      <c r="H165" s="45"/>
      <c r="I165" s="45"/>
      <c r="J165" s="45"/>
      <c r="K165" s="282"/>
      <c r="L165" s="227"/>
      <c r="M165" s="155"/>
      <c r="N165" s="282"/>
      <c r="O165" s="283"/>
      <c r="P165" s="232"/>
      <c r="Q165" s="46"/>
      <c r="R165" s="47"/>
      <c r="S165" s="48"/>
      <c r="T165" s="46"/>
      <c r="U165" s="49"/>
      <c r="V165" s="50"/>
      <c r="W165" s="107"/>
      <c r="X165" s="108" t="str">
        <f t="shared" si="2"/>
        <v/>
      </c>
      <c r="Y165" s="244"/>
      <c r="Z165" s="239"/>
      <c r="AA165" s="249"/>
      <c r="AB165" s="253"/>
      <c r="AC165" s="239"/>
      <c r="AD165" s="51"/>
      <c r="AE165" s="308"/>
      <c r="AF165" s="297" t="str">
        <f>'判定シート(建築物)'!$Q165</f>
        <v/>
      </c>
      <c r="AG165" s="298" t="str">
        <f>IFERROR(VLOOKUP($AD165,判定基準!$I$11:$J$12,2,FALSE),"")</f>
        <v/>
      </c>
    </row>
    <row r="166" spans="2:33" ht="30" customHeight="1" x14ac:dyDescent="0.35">
      <c r="B166" s="44" t="s">
        <v>3798</v>
      </c>
      <c r="C166" s="265"/>
      <c r="D166" s="261"/>
      <c r="E166" s="265"/>
      <c r="F166" s="314"/>
      <c r="G166" s="318"/>
      <c r="H166" s="45"/>
      <c r="I166" s="45"/>
      <c r="J166" s="45"/>
      <c r="K166" s="282"/>
      <c r="L166" s="227"/>
      <c r="M166" s="155"/>
      <c r="N166" s="282"/>
      <c r="O166" s="283"/>
      <c r="P166" s="232"/>
      <c r="Q166" s="46"/>
      <c r="R166" s="47"/>
      <c r="S166" s="48"/>
      <c r="T166" s="46"/>
      <c r="U166" s="49"/>
      <c r="V166" s="50"/>
      <c r="W166" s="107"/>
      <c r="X166" s="108" t="str">
        <f t="shared" si="2"/>
        <v/>
      </c>
      <c r="Y166" s="244"/>
      <c r="Z166" s="239"/>
      <c r="AA166" s="249"/>
      <c r="AB166" s="253"/>
      <c r="AC166" s="239"/>
      <c r="AD166" s="51"/>
      <c r="AE166" s="308"/>
      <c r="AF166" s="297" t="str">
        <f>'判定シート(建築物)'!$Q166</f>
        <v/>
      </c>
      <c r="AG166" s="298" t="str">
        <f>IFERROR(VLOOKUP($AD166,判定基準!$I$11:$J$12,2,FALSE),"")</f>
        <v/>
      </c>
    </row>
    <row r="167" spans="2:33" ht="30" customHeight="1" x14ac:dyDescent="0.35">
      <c r="B167" s="44" t="s">
        <v>3799</v>
      </c>
      <c r="C167" s="265"/>
      <c r="D167" s="261"/>
      <c r="E167" s="265"/>
      <c r="F167" s="314"/>
      <c r="G167" s="318"/>
      <c r="H167" s="45"/>
      <c r="I167" s="45"/>
      <c r="J167" s="45"/>
      <c r="K167" s="282"/>
      <c r="L167" s="227"/>
      <c r="M167" s="155"/>
      <c r="N167" s="282"/>
      <c r="O167" s="283"/>
      <c r="P167" s="232"/>
      <c r="Q167" s="46"/>
      <c r="R167" s="47"/>
      <c r="S167" s="48"/>
      <c r="T167" s="46"/>
      <c r="U167" s="49"/>
      <c r="V167" s="50"/>
      <c r="W167" s="107"/>
      <c r="X167" s="108" t="str">
        <f t="shared" si="2"/>
        <v/>
      </c>
      <c r="Y167" s="244"/>
      <c r="Z167" s="239"/>
      <c r="AA167" s="249"/>
      <c r="AB167" s="253"/>
      <c r="AC167" s="239"/>
      <c r="AD167" s="51"/>
      <c r="AE167" s="308"/>
      <c r="AF167" s="297" t="str">
        <f>'判定シート(建築物)'!$Q167</f>
        <v/>
      </c>
      <c r="AG167" s="298" t="str">
        <f>IFERROR(VLOOKUP($AD167,判定基準!$I$11:$J$12,2,FALSE),"")</f>
        <v/>
      </c>
    </row>
    <row r="168" spans="2:33" ht="30" customHeight="1" x14ac:dyDescent="0.35">
      <c r="B168" s="44" t="s">
        <v>3800</v>
      </c>
      <c r="C168" s="265"/>
      <c r="D168" s="261"/>
      <c r="E168" s="265"/>
      <c r="F168" s="314"/>
      <c r="G168" s="318"/>
      <c r="H168" s="45"/>
      <c r="I168" s="45"/>
      <c r="J168" s="45"/>
      <c r="K168" s="282"/>
      <c r="L168" s="227"/>
      <c r="M168" s="155"/>
      <c r="N168" s="282"/>
      <c r="O168" s="283"/>
      <c r="P168" s="232"/>
      <c r="Q168" s="46"/>
      <c r="R168" s="47"/>
      <c r="S168" s="48"/>
      <c r="T168" s="46"/>
      <c r="U168" s="49"/>
      <c r="V168" s="50"/>
      <c r="W168" s="107"/>
      <c r="X168" s="108" t="str">
        <f t="shared" si="2"/>
        <v/>
      </c>
      <c r="Y168" s="244"/>
      <c r="Z168" s="239"/>
      <c r="AA168" s="249"/>
      <c r="AB168" s="253"/>
      <c r="AC168" s="239"/>
      <c r="AD168" s="51"/>
      <c r="AE168" s="308"/>
      <c r="AF168" s="297" t="str">
        <f>'判定シート(建築物)'!$Q168</f>
        <v/>
      </c>
      <c r="AG168" s="298" t="str">
        <f>IFERROR(VLOOKUP($AD168,判定基準!$I$11:$J$12,2,FALSE),"")</f>
        <v/>
      </c>
    </row>
    <row r="169" spans="2:33" ht="30" customHeight="1" x14ac:dyDescent="0.35">
      <c r="B169" s="44" t="s">
        <v>3801</v>
      </c>
      <c r="C169" s="265"/>
      <c r="D169" s="261"/>
      <c r="E169" s="265"/>
      <c r="F169" s="314"/>
      <c r="G169" s="318"/>
      <c r="H169" s="45"/>
      <c r="I169" s="45"/>
      <c r="J169" s="45"/>
      <c r="K169" s="282"/>
      <c r="L169" s="227"/>
      <c r="M169" s="155"/>
      <c r="N169" s="282"/>
      <c r="O169" s="283"/>
      <c r="P169" s="232"/>
      <c r="Q169" s="46"/>
      <c r="R169" s="47"/>
      <c r="S169" s="48"/>
      <c r="T169" s="46"/>
      <c r="U169" s="49"/>
      <c r="V169" s="50"/>
      <c r="W169" s="107"/>
      <c r="X169" s="108" t="str">
        <f t="shared" si="2"/>
        <v/>
      </c>
      <c r="Y169" s="244"/>
      <c r="Z169" s="239"/>
      <c r="AA169" s="249"/>
      <c r="AB169" s="253"/>
      <c r="AC169" s="239"/>
      <c r="AD169" s="51"/>
      <c r="AE169" s="308"/>
      <c r="AF169" s="297" t="str">
        <f>'判定シート(建築物)'!$Q169</f>
        <v/>
      </c>
      <c r="AG169" s="298" t="str">
        <f>IFERROR(VLOOKUP($AD169,判定基準!$I$11:$J$12,2,FALSE),"")</f>
        <v/>
      </c>
    </row>
    <row r="170" spans="2:33" ht="30" customHeight="1" x14ac:dyDescent="0.35">
      <c r="B170" s="44" t="s">
        <v>3802</v>
      </c>
      <c r="C170" s="265"/>
      <c r="D170" s="261"/>
      <c r="E170" s="265"/>
      <c r="F170" s="314"/>
      <c r="G170" s="318"/>
      <c r="H170" s="45"/>
      <c r="I170" s="45"/>
      <c r="J170" s="45"/>
      <c r="K170" s="282"/>
      <c r="L170" s="227"/>
      <c r="M170" s="155"/>
      <c r="N170" s="282"/>
      <c r="O170" s="283"/>
      <c r="P170" s="232"/>
      <c r="Q170" s="46"/>
      <c r="R170" s="47"/>
      <c r="S170" s="48"/>
      <c r="T170" s="46"/>
      <c r="U170" s="49"/>
      <c r="V170" s="50"/>
      <c r="W170" s="107"/>
      <c r="X170" s="108" t="str">
        <f t="shared" si="2"/>
        <v/>
      </c>
      <c r="Y170" s="244"/>
      <c r="Z170" s="239"/>
      <c r="AA170" s="249"/>
      <c r="AB170" s="253"/>
      <c r="AC170" s="239"/>
      <c r="AD170" s="51"/>
      <c r="AE170" s="308"/>
      <c r="AF170" s="297" t="str">
        <f>'判定シート(建築物)'!$Q170</f>
        <v/>
      </c>
      <c r="AG170" s="298" t="str">
        <f>IFERROR(VLOOKUP($AD170,判定基準!$I$11:$J$12,2,FALSE),"")</f>
        <v/>
      </c>
    </row>
    <row r="171" spans="2:33" ht="30" customHeight="1" x14ac:dyDescent="0.35">
      <c r="B171" s="44" t="s">
        <v>3803</v>
      </c>
      <c r="C171" s="265"/>
      <c r="D171" s="261"/>
      <c r="E171" s="265"/>
      <c r="F171" s="314"/>
      <c r="G171" s="318"/>
      <c r="H171" s="45"/>
      <c r="I171" s="45"/>
      <c r="J171" s="45"/>
      <c r="K171" s="282"/>
      <c r="L171" s="227"/>
      <c r="M171" s="155"/>
      <c r="N171" s="282"/>
      <c r="O171" s="283"/>
      <c r="P171" s="232"/>
      <c r="Q171" s="46"/>
      <c r="R171" s="47"/>
      <c r="S171" s="48"/>
      <c r="T171" s="46"/>
      <c r="U171" s="49"/>
      <c r="V171" s="50"/>
      <c r="W171" s="107"/>
      <c r="X171" s="108" t="str">
        <f t="shared" si="2"/>
        <v/>
      </c>
      <c r="Y171" s="244"/>
      <c r="Z171" s="239"/>
      <c r="AA171" s="249"/>
      <c r="AB171" s="253"/>
      <c r="AC171" s="239"/>
      <c r="AD171" s="51"/>
      <c r="AE171" s="308"/>
      <c r="AF171" s="297" t="str">
        <f>'判定シート(建築物)'!$Q171</f>
        <v/>
      </c>
      <c r="AG171" s="298" t="str">
        <f>IFERROR(VLOOKUP($AD171,判定基準!$I$11:$J$12,2,FALSE),"")</f>
        <v/>
      </c>
    </row>
    <row r="172" spans="2:33" ht="30" customHeight="1" x14ac:dyDescent="0.35">
      <c r="B172" s="44" t="s">
        <v>3804</v>
      </c>
      <c r="C172" s="265"/>
      <c r="D172" s="261"/>
      <c r="E172" s="265"/>
      <c r="F172" s="314"/>
      <c r="G172" s="318"/>
      <c r="H172" s="45"/>
      <c r="I172" s="45"/>
      <c r="J172" s="45"/>
      <c r="K172" s="282"/>
      <c r="L172" s="227"/>
      <c r="M172" s="155"/>
      <c r="N172" s="282"/>
      <c r="O172" s="283"/>
      <c r="P172" s="232"/>
      <c r="Q172" s="46"/>
      <c r="R172" s="47"/>
      <c r="S172" s="48"/>
      <c r="T172" s="46"/>
      <c r="U172" s="49"/>
      <c r="V172" s="50"/>
      <c r="W172" s="107"/>
      <c r="X172" s="108" t="str">
        <f t="shared" si="2"/>
        <v/>
      </c>
      <c r="Y172" s="244"/>
      <c r="Z172" s="239"/>
      <c r="AA172" s="249"/>
      <c r="AB172" s="253"/>
      <c r="AC172" s="239"/>
      <c r="AD172" s="51"/>
      <c r="AE172" s="308"/>
      <c r="AF172" s="297" t="str">
        <f>'判定シート(建築物)'!$Q172</f>
        <v/>
      </c>
      <c r="AG172" s="298" t="str">
        <f>IFERROR(VLOOKUP($AD172,判定基準!$I$11:$J$12,2,FALSE),"")</f>
        <v/>
      </c>
    </row>
    <row r="173" spans="2:33" ht="30" customHeight="1" x14ac:dyDescent="0.35">
      <c r="B173" s="44" t="s">
        <v>3805</v>
      </c>
      <c r="C173" s="265"/>
      <c r="D173" s="261"/>
      <c r="E173" s="265"/>
      <c r="F173" s="314"/>
      <c r="G173" s="318"/>
      <c r="H173" s="45"/>
      <c r="I173" s="45"/>
      <c r="J173" s="45"/>
      <c r="K173" s="282"/>
      <c r="L173" s="227"/>
      <c r="M173" s="155"/>
      <c r="N173" s="282"/>
      <c r="O173" s="283"/>
      <c r="P173" s="232"/>
      <c r="Q173" s="46"/>
      <c r="R173" s="47"/>
      <c r="S173" s="48"/>
      <c r="T173" s="46"/>
      <c r="U173" s="49"/>
      <c r="V173" s="50"/>
      <c r="W173" s="107"/>
      <c r="X173" s="108" t="str">
        <f t="shared" si="2"/>
        <v/>
      </c>
      <c r="Y173" s="244"/>
      <c r="Z173" s="239"/>
      <c r="AA173" s="249"/>
      <c r="AB173" s="253"/>
      <c r="AC173" s="239"/>
      <c r="AD173" s="51"/>
      <c r="AE173" s="308"/>
      <c r="AF173" s="297" t="str">
        <f>'判定シート(建築物)'!$Q173</f>
        <v/>
      </c>
      <c r="AG173" s="298" t="str">
        <f>IFERROR(VLOOKUP($AD173,判定基準!$I$11:$J$12,2,FALSE),"")</f>
        <v/>
      </c>
    </row>
    <row r="174" spans="2:33" ht="30" customHeight="1" x14ac:dyDescent="0.35">
      <c r="B174" s="44" t="s">
        <v>3806</v>
      </c>
      <c r="C174" s="265"/>
      <c r="D174" s="261"/>
      <c r="E174" s="265"/>
      <c r="F174" s="314"/>
      <c r="G174" s="318"/>
      <c r="H174" s="45"/>
      <c r="I174" s="45"/>
      <c r="J174" s="45"/>
      <c r="K174" s="282"/>
      <c r="L174" s="227"/>
      <c r="M174" s="155"/>
      <c r="N174" s="282"/>
      <c r="O174" s="283"/>
      <c r="P174" s="232"/>
      <c r="Q174" s="46"/>
      <c r="R174" s="47"/>
      <c r="S174" s="48"/>
      <c r="T174" s="46"/>
      <c r="U174" s="49"/>
      <c r="V174" s="50"/>
      <c r="W174" s="107"/>
      <c r="X174" s="108" t="str">
        <f t="shared" si="2"/>
        <v/>
      </c>
      <c r="Y174" s="244"/>
      <c r="Z174" s="239"/>
      <c r="AA174" s="249"/>
      <c r="AB174" s="253"/>
      <c r="AC174" s="239"/>
      <c r="AD174" s="51"/>
      <c r="AE174" s="308"/>
      <c r="AF174" s="297" t="str">
        <f>'判定シート(建築物)'!$Q174</f>
        <v/>
      </c>
      <c r="AG174" s="298" t="str">
        <f>IFERROR(VLOOKUP($AD174,判定基準!$I$11:$J$12,2,FALSE),"")</f>
        <v/>
      </c>
    </row>
    <row r="175" spans="2:33" ht="30" customHeight="1" x14ac:dyDescent="0.35">
      <c r="B175" s="44" t="s">
        <v>3807</v>
      </c>
      <c r="C175" s="265"/>
      <c r="D175" s="261"/>
      <c r="E175" s="265"/>
      <c r="F175" s="314"/>
      <c r="G175" s="318"/>
      <c r="H175" s="45"/>
      <c r="I175" s="45"/>
      <c r="J175" s="45"/>
      <c r="K175" s="282"/>
      <c r="L175" s="227"/>
      <c r="M175" s="155"/>
      <c r="N175" s="282"/>
      <c r="O175" s="283"/>
      <c r="P175" s="232"/>
      <c r="Q175" s="46"/>
      <c r="R175" s="47"/>
      <c r="S175" s="48"/>
      <c r="T175" s="46"/>
      <c r="U175" s="49"/>
      <c r="V175" s="50"/>
      <c r="W175" s="107"/>
      <c r="X175" s="108" t="str">
        <f t="shared" si="2"/>
        <v/>
      </c>
      <c r="Y175" s="244"/>
      <c r="Z175" s="239"/>
      <c r="AA175" s="249"/>
      <c r="AB175" s="253"/>
      <c r="AC175" s="239"/>
      <c r="AD175" s="51"/>
      <c r="AE175" s="308"/>
      <c r="AF175" s="297" t="str">
        <f>'判定シート(建築物)'!$Q175</f>
        <v/>
      </c>
      <c r="AG175" s="298" t="str">
        <f>IFERROR(VLOOKUP($AD175,判定基準!$I$11:$J$12,2,FALSE),"")</f>
        <v/>
      </c>
    </row>
    <row r="176" spans="2:33" ht="30" customHeight="1" x14ac:dyDescent="0.35">
      <c r="B176" s="44" t="s">
        <v>3808</v>
      </c>
      <c r="C176" s="265"/>
      <c r="D176" s="261"/>
      <c r="E176" s="265"/>
      <c r="F176" s="314"/>
      <c r="G176" s="318"/>
      <c r="H176" s="45"/>
      <c r="I176" s="45"/>
      <c r="J176" s="45"/>
      <c r="K176" s="282"/>
      <c r="L176" s="227"/>
      <c r="M176" s="155"/>
      <c r="N176" s="282"/>
      <c r="O176" s="283"/>
      <c r="P176" s="232"/>
      <c r="Q176" s="46"/>
      <c r="R176" s="47"/>
      <c r="S176" s="48"/>
      <c r="T176" s="46"/>
      <c r="U176" s="49"/>
      <c r="V176" s="50"/>
      <c r="W176" s="107"/>
      <c r="X176" s="108" t="str">
        <f t="shared" si="2"/>
        <v/>
      </c>
      <c r="Y176" s="244"/>
      <c r="Z176" s="239"/>
      <c r="AA176" s="249"/>
      <c r="AB176" s="253"/>
      <c r="AC176" s="239"/>
      <c r="AD176" s="51"/>
      <c r="AE176" s="308"/>
      <c r="AF176" s="297" t="str">
        <f>'判定シート(建築物)'!$Q176</f>
        <v/>
      </c>
      <c r="AG176" s="298" t="str">
        <f>IFERROR(VLOOKUP($AD176,判定基準!$I$11:$J$12,2,FALSE),"")</f>
        <v/>
      </c>
    </row>
    <row r="177" spans="2:33" ht="30" customHeight="1" x14ac:dyDescent="0.35">
      <c r="B177" s="44" t="s">
        <v>3809</v>
      </c>
      <c r="C177" s="265"/>
      <c r="D177" s="261"/>
      <c r="E177" s="265"/>
      <c r="F177" s="314"/>
      <c r="G177" s="318"/>
      <c r="H177" s="45"/>
      <c r="I177" s="45"/>
      <c r="J177" s="45"/>
      <c r="K177" s="282"/>
      <c r="L177" s="227"/>
      <c r="M177" s="155"/>
      <c r="N177" s="282"/>
      <c r="O177" s="283"/>
      <c r="P177" s="232"/>
      <c r="Q177" s="46"/>
      <c r="R177" s="47"/>
      <c r="S177" s="48"/>
      <c r="T177" s="46"/>
      <c r="U177" s="49"/>
      <c r="V177" s="50"/>
      <c r="W177" s="107"/>
      <c r="X177" s="108" t="str">
        <f t="shared" si="2"/>
        <v/>
      </c>
      <c r="Y177" s="244"/>
      <c r="Z177" s="239"/>
      <c r="AA177" s="249"/>
      <c r="AB177" s="253"/>
      <c r="AC177" s="239"/>
      <c r="AD177" s="51"/>
      <c r="AE177" s="308"/>
      <c r="AF177" s="297" t="str">
        <f>'判定シート(建築物)'!$Q177</f>
        <v/>
      </c>
      <c r="AG177" s="298" t="str">
        <f>IFERROR(VLOOKUP($AD177,判定基準!$I$11:$J$12,2,FALSE),"")</f>
        <v/>
      </c>
    </row>
    <row r="178" spans="2:33" ht="30" customHeight="1" x14ac:dyDescent="0.35">
      <c r="B178" s="44" t="s">
        <v>3810</v>
      </c>
      <c r="C178" s="265"/>
      <c r="D178" s="261"/>
      <c r="E178" s="265"/>
      <c r="F178" s="314"/>
      <c r="G178" s="318"/>
      <c r="H178" s="45"/>
      <c r="I178" s="45"/>
      <c r="J178" s="45"/>
      <c r="K178" s="282"/>
      <c r="L178" s="227"/>
      <c r="M178" s="155"/>
      <c r="N178" s="282"/>
      <c r="O178" s="283"/>
      <c r="P178" s="232"/>
      <c r="Q178" s="46"/>
      <c r="R178" s="47"/>
      <c r="S178" s="48"/>
      <c r="T178" s="46"/>
      <c r="U178" s="49"/>
      <c r="V178" s="50"/>
      <c r="W178" s="107"/>
      <c r="X178" s="108" t="str">
        <f t="shared" si="2"/>
        <v/>
      </c>
      <c r="Y178" s="244"/>
      <c r="Z178" s="239"/>
      <c r="AA178" s="249"/>
      <c r="AB178" s="253"/>
      <c r="AC178" s="239"/>
      <c r="AD178" s="51"/>
      <c r="AE178" s="308"/>
      <c r="AF178" s="297" t="str">
        <f>'判定シート(建築物)'!$Q178</f>
        <v/>
      </c>
      <c r="AG178" s="298" t="str">
        <f>IFERROR(VLOOKUP($AD178,判定基準!$I$11:$J$12,2,FALSE),"")</f>
        <v/>
      </c>
    </row>
    <row r="179" spans="2:33" ht="30" customHeight="1" x14ac:dyDescent="0.35">
      <c r="B179" s="44" t="s">
        <v>3811</v>
      </c>
      <c r="C179" s="265"/>
      <c r="D179" s="261"/>
      <c r="E179" s="265"/>
      <c r="F179" s="314"/>
      <c r="G179" s="318"/>
      <c r="H179" s="45"/>
      <c r="I179" s="45"/>
      <c r="J179" s="45"/>
      <c r="K179" s="282"/>
      <c r="L179" s="227"/>
      <c r="M179" s="155"/>
      <c r="N179" s="282"/>
      <c r="O179" s="283"/>
      <c r="P179" s="232"/>
      <c r="Q179" s="46"/>
      <c r="R179" s="47"/>
      <c r="S179" s="48"/>
      <c r="T179" s="46"/>
      <c r="U179" s="49"/>
      <c r="V179" s="50"/>
      <c r="W179" s="107"/>
      <c r="X179" s="108" t="str">
        <f t="shared" si="2"/>
        <v/>
      </c>
      <c r="Y179" s="244"/>
      <c r="Z179" s="239"/>
      <c r="AA179" s="249"/>
      <c r="AB179" s="253"/>
      <c r="AC179" s="239"/>
      <c r="AD179" s="51"/>
      <c r="AE179" s="308"/>
      <c r="AF179" s="297" t="str">
        <f>'判定シート(建築物)'!$Q179</f>
        <v/>
      </c>
      <c r="AG179" s="298" t="str">
        <f>IFERROR(VLOOKUP($AD179,判定基準!$I$11:$J$12,2,FALSE),"")</f>
        <v/>
      </c>
    </row>
    <row r="180" spans="2:33" ht="30" customHeight="1" x14ac:dyDescent="0.35">
      <c r="B180" s="44" t="s">
        <v>3812</v>
      </c>
      <c r="C180" s="265"/>
      <c r="D180" s="261"/>
      <c r="E180" s="265"/>
      <c r="F180" s="314"/>
      <c r="G180" s="318"/>
      <c r="H180" s="45"/>
      <c r="I180" s="45"/>
      <c r="J180" s="45"/>
      <c r="K180" s="282"/>
      <c r="L180" s="227"/>
      <c r="M180" s="155"/>
      <c r="N180" s="282"/>
      <c r="O180" s="283"/>
      <c r="P180" s="232"/>
      <c r="Q180" s="46"/>
      <c r="R180" s="47"/>
      <c r="S180" s="48"/>
      <c r="T180" s="46"/>
      <c r="U180" s="49"/>
      <c r="V180" s="50"/>
      <c r="W180" s="107"/>
      <c r="X180" s="108" t="str">
        <f t="shared" si="2"/>
        <v/>
      </c>
      <c r="Y180" s="244"/>
      <c r="Z180" s="239"/>
      <c r="AA180" s="249"/>
      <c r="AB180" s="253"/>
      <c r="AC180" s="239"/>
      <c r="AD180" s="51"/>
      <c r="AE180" s="308"/>
      <c r="AF180" s="297" t="str">
        <f>'判定シート(建築物)'!$Q180</f>
        <v/>
      </c>
      <c r="AG180" s="298" t="str">
        <f>IFERROR(VLOOKUP($AD180,判定基準!$I$11:$J$12,2,FALSE),"")</f>
        <v/>
      </c>
    </row>
    <row r="181" spans="2:33" ht="30" customHeight="1" x14ac:dyDescent="0.35">
      <c r="B181" s="44" t="s">
        <v>3813</v>
      </c>
      <c r="C181" s="265"/>
      <c r="D181" s="261"/>
      <c r="E181" s="265"/>
      <c r="F181" s="314"/>
      <c r="G181" s="318"/>
      <c r="H181" s="45"/>
      <c r="I181" s="45"/>
      <c r="J181" s="45"/>
      <c r="K181" s="282"/>
      <c r="L181" s="227"/>
      <c r="M181" s="155"/>
      <c r="N181" s="282"/>
      <c r="O181" s="283"/>
      <c r="P181" s="232"/>
      <c r="Q181" s="46"/>
      <c r="R181" s="47"/>
      <c r="S181" s="48"/>
      <c r="T181" s="46"/>
      <c r="U181" s="49"/>
      <c r="V181" s="50"/>
      <c r="W181" s="107"/>
      <c r="X181" s="108" t="str">
        <f t="shared" si="2"/>
        <v/>
      </c>
      <c r="Y181" s="244"/>
      <c r="Z181" s="239"/>
      <c r="AA181" s="249"/>
      <c r="AB181" s="253"/>
      <c r="AC181" s="239"/>
      <c r="AD181" s="51"/>
      <c r="AE181" s="308"/>
      <c r="AF181" s="297" t="str">
        <f>'判定シート(建築物)'!$Q181</f>
        <v/>
      </c>
      <c r="AG181" s="298" t="str">
        <f>IFERROR(VLOOKUP($AD181,判定基準!$I$11:$J$12,2,FALSE),"")</f>
        <v/>
      </c>
    </row>
    <row r="182" spans="2:33" ht="30" customHeight="1" x14ac:dyDescent="0.35">
      <c r="B182" s="44" t="s">
        <v>3814</v>
      </c>
      <c r="C182" s="265"/>
      <c r="D182" s="261"/>
      <c r="E182" s="265"/>
      <c r="F182" s="314"/>
      <c r="G182" s="318"/>
      <c r="H182" s="45"/>
      <c r="I182" s="45"/>
      <c r="J182" s="45"/>
      <c r="K182" s="282"/>
      <c r="L182" s="227"/>
      <c r="M182" s="155"/>
      <c r="N182" s="282"/>
      <c r="O182" s="283"/>
      <c r="P182" s="232"/>
      <c r="Q182" s="46"/>
      <c r="R182" s="47"/>
      <c r="S182" s="48"/>
      <c r="T182" s="46"/>
      <c r="U182" s="49"/>
      <c r="V182" s="50"/>
      <c r="W182" s="107"/>
      <c r="X182" s="108" t="str">
        <f t="shared" si="2"/>
        <v/>
      </c>
      <c r="Y182" s="244"/>
      <c r="Z182" s="239"/>
      <c r="AA182" s="249"/>
      <c r="AB182" s="253"/>
      <c r="AC182" s="239"/>
      <c r="AD182" s="51"/>
      <c r="AE182" s="308"/>
      <c r="AF182" s="297" t="str">
        <f>'判定シート(建築物)'!$Q182</f>
        <v/>
      </c>
      <c r="AG182" s="298" t="str">
        <f>IFERROR(VLOOKUP($AD182,判定基準!$I$11:$J$12,2,FALSE),"")</f>
        <v/>
      </c>
    </row>
    <row r="183" spans="2:33" ht="30" customHeight="1" x14ac:dyDescent="0.35">
      <c r="B183" s="44" t="s">
        <v>3815</v>
      </c>
      <c r="C183" s="265"/>
      <c r="D183" s="261"/>
      <c r="E183" s="265"/>
      <c r="F183" s="314"/>
      <c r="G183" s="318"/>
      <c r="H183" s="45"/>
      <c r="I183" s="45"/>
      <c r="J183" s="45"/>
      <c r="K183" s="282"/>
      <c r="L183" s="227"/>
      <c r="M183" s="155"/>
      <c r="N183" s="282"/>
      <c r="O183" s="283"/>
      <c r="P183" s="232"/>
      <c r="Q183" s="46"/>
      <c r="R183" s="47"/>
      <c r="S183" s="48"/>
      <c r="T183" s="46"/>
      <c r="U183" s="49"/>
      <c r="V183" s="50"/>
      <c r="W183" s="107"/>
      <c r="X183" s="108" t="str">
        <f t="shared" si="2"/>
        <v/>
      </c>
      <c r="Y183" s="244"/>
      <c r="Z183" s="239"/>
      <c r="AA183" s="249"/>
      <c r="AB183" s="253"/>
      <c r="AC183" s="239"/>
      <c r="AD183" s="51"/>
      <c r="AE183" s="308"/>
      <c r="AF183" s="297" t="str">
        <f>'判定シート(建築物)'!$Q183</f>
        <v/>
      </c>
      <c r="AG183" s="298" t="str">
        <f>IFERROR(VLOOKUP($AD183,判定基準!$I$11:$J$12,2,FALSE),"")</f>
        <v/>
      </c>
    </row>
    <row r="184" spans="2:33" ht="30" customHeight="1" x14ac:dyDescent="0.35">
      <c r="B184" s="44" t="s">
        <v>3816</v>
      </c>
      <c r="C184" s="265"/>
      <c r="D184" s="261"/>
      <c r="E184" s="265"/>
      <c r="F184" s="314"/>
      <c r="G184" s="318"/>
      <c r="H184" s="45"/>
      <c r="I184" s="45"/>
      <c r="J184" s="45"/>
      <c r="K184" s="282"/>
      <c r="L184" s="227"/>
      <c r="M184" s="155"/>
      <c r="N184" s="282"/>
      <c r="O184" s="283"/>
      <c r="P184" s="232"/>
      <c r="Q184" s="46"/>
      <c r="R184" s="47"/>
      <c r="S184" s="48"/>
      <c r="T184" s="46"/>
      <c r="U184" s="49"/>
      <c r="V184" s="50"/>
      <c r="W184" s="107"/>
      <c r="X184" s="108" t="str">
        <f t="shared" si="2"/>
        <v/>
      </c>
      <c r="Y184" s="244"/>
      <c r="Z184" s="239"/>
      <c r="AA184" s="249"/>
      <c r="AB184" s="253"/>
      <c r="AC184" s="239"/>
      <c r="AD184" s="51"/>
      <c r="AE184" s="308"/>
      <c r="AF184" s="297" t="str">
        <f>'判定シート(建築物)'!$Q184</f>
        <v/>
      </c>
      <c r="AG184" s="298" t="str">
        <f>IFERROR(VLOOKUP($AD184,判定基準!$I$11:$J$12,2,FALSE),"")</f>
        <v/>
      </c>
    </row>
    <row r="185" spans="2:33" ht="30" customHeight="1" x14ac:dyDescent="0.35">
      <c r="B185" s="44" t="s">
        <v>3817</v>
      </c>
      <c r="C185" s="265"/>
      <c r="D185" s="261"/>
      <c r="E185" s="265"/>
      <c r="F185" s="314"/>
      <c r="G185" s="318"/>
      <c r="H185" s="45"/>
      <c r="I185" s="45"/>
      <c r="J185" s="45"/>
      <c r="K185" s="282"/>
      <c r="L185" s="227"/>
      <c r="M185" s="155"/>
      <c r="N185" s="282"/>
      <c r="O185" s="283"/>
      <c r="P185" s="232"/>
      <c r="Q185" s="46"/>
      <c r="R185" s="47"/>
      <c r="S185" s="48"/>
      <c r="T185" s="46"/>
      <c r="U185" s="49"/>
      <c r="V185" s="50"/>
      <c r="W185" s="107"/>
      <c r="X185" s="108" t="str">
        <f t="shared" si="2"/>
        <v/>
      </c>
      <c r="Y185" s="244"/>
      <c r="Z185" s="239"/>
      <c r="AA185" s="249"/>
      <c r="AB185" s="253"/>
      <c r="AC185" s="239"/>
      <c r="AD185" s="51"/>
      <c r="AE185" s="308"/>
      <c r="AF185" s="297" t="str">
        <f>'判定シート(建築物)'!$Q185</f>
        <v/>
      </c>
      <c r="AG185" s="298" t="str">
        <f>IFERROR(VLOOKUP($AD185,判定基準!$I$11:$J$12,2,FALSE),"")</f>
        <v/>
      </c>
    </row>
    <row r="186" spans="2:33" ht="30" customHeight="1" x14ac:dyDescent="0.35">
      <c r="B186" s="44" t="s">
        <v>3818</v>
      </c>
      <c r="C186" s="265"/>
      <c r="D186" s="261"/>
      <c r="E186" s="265"/>
      <c r="F186" s="314"/>
      <c r="G186" s="318"/>
      <c r="H186" s="45"/>
      <c r="I186" s="45"/>
      <c r="J186" s="45"/>
      <c r="K186" s="282"/>
      <c r="L186" s="227"/>
      <c r="M186" s="155"/>
      <c r="N186" s="282"/>
      <c r="O186" s="283"/>
      <c r="P186" s="232"/>
      <c r="Q186" s="46"/>
      <c r="R186" s="47"/>
      <c r="S186" s="48"/>
      <c r="T186" s="46"/>
      <c r="U186" s="49"/>
      <c r="V186" s="50"/>
      <c r="W186" s="107"/>
      <c r="X186" s="108" t="str">
        <f t="shared" si="2"/>
        <v/>
      </c>
      <c r="Y186" s="244"/>
      <c r="Z186" s="239"/>
      <c r="AA186" s="249"/>
      <c r="AB186" s="253"/>
      <c r="AC186" s="239"/>
      <c r="AD186" s="51"/>
      <c r="AE186" s="308"/>
      <c r="AF186" s="297" t="str">
        <f>'判定シート(建築物)'!$Q186</f>
        <v/>
      </c>
      <c r="AG186" s="298" t="str">
        <f>IFERROR(VLOOKUP($AD186,判定基準!$I$11:$J$12,2,FALSE),"")</f>
        <v/>
      </c>
    </row>
    <row r="187" spans="2:33" ht="30" customHeight="1" x14ac:dyDescent="0.35">
      <c r="B187" s="44" t="s">
        <v>3819</v>
      </c>
      <c r="C187" s="265"/>
      <c r="D187" s="261"/>
      <c r="E187" s="265"/>
      <c r="F187" s="314"/>
      <c r="G187" s="318"/>
      <c r="H187" s="45"/>
      <c r="I187" s="45"/>
      <c r="J187" s="45"/>
      <c r="K187" s="282"/>
      <c r="L187" s="227"/>
      <c r="M187" s="155"/>
      <c r="N187" s="282"/>
      <c r="O187" s="283"/>
      <c r="P187" s="232"/>
      <c r="Q187" s="46"/>
      <c r="R187" s="47"/>
      <c r="S187" s="48"/>
      <c r="T187" s="46"/>
      <c r="U187" s="49"/>
      <c r="V187" s="50"/>
      <c r="W187" s="107"/>
      <c r="X187" s="108" t="str">
        <f t="shared" si="2"/>
        <v/>
      </c>
      <c r="Y187" s="244"/>
      <c r="Z187" s="239"/>
      <c r="AA187" s="249"/>
      <c r="AB187" s="253"/>
      <c r="AC187" s="239"/>
      <c r="AD187" s="51"/>
      <c r="AE187" s="308"/>
      <c r="AF187" s="297" t="str">
        <f>'判定シート(建築物)'!$Q187</f>
        <v/>
      </c>
      <c r="AG187" s="298" t="str">
        <f>IFERROR(VLOOKUP($AD187,判定基準!$I$11:$J$12,2,FALSE),"")</f>
        <v/>
      </c>
    </row>
    <row r="188" spans="2:33" ht="30" customHeight="1" x14ac:dyDescent="0.35">
      <c r="B188" s="44" t="s">
        <v>3820</v>
      </c>
      <c r="C188" s="265"/>
      <c r="D188" s="261"/>
      <c r="E188" s="265"/>
      <c r="F188" s="314"/>
      <c r="G188" s="318"/>
      <c r="H188" s="45"/>
      <c r="I188" s="45"/>
      <c r="J188" s="45"/>
      <c r="K188" s="282"/>
      <c r="L188" s="227"/>
      <c r="M188" s="155"/>
      <c r="N188" s="282"/>
      <c r="O188" s="283"/>
      <c r="P188" s="232"/>
      <c r="Q188" s="46"/>
      <c r="R188" s="47"/>
      <c r="S188" s="48"/>
      <c r="T188" s="46"/>
      <c r="U188" s="49"/>
      <c r="V188" s="50"/>
      <c r="W188" s="107"/>
      <c r="X188" s="108" t="str">
        <f t="shared" si="2"/>
        <v/>
      </c>
      <c r="Y188" s="244"/>
      <c r="Z188" s="239"/>
      <c r="AA188" s="249"/>
      <c r="AB188" s="253"/>
      <c r="AC188" s="239"/>
      <c r="AD188" s="51"/>
      <c r="AE188" s="308"/>
      <c r="AF188" s="297" t="str">
        <f>'判定シート(建築物)'!$Q188</f>
        <v/>
      </c>
      <c r="AG188" s="298" t="str">
        <f>IFERROR(VLOOKUP($AD188,判定基準!$I$11:$J$12,2,FALSE),"")</f>
        <v/>
      </c>
    </row>
    <row r="189" spans="2:33" ht="30" customHeight="1" x14ac:dyDescent="0.35">
      <c r="B189" s="44" t="s">
        <v>3821</v>
      </c>
      <c r="C189" s="265"/>
      <c r="D189" s="261"/>
      <c r="E189" s="265"/>
      <c r="F189" s="314"/>
      <c r="G189" s="318"/>
      <c r="H189" s="45"/>
      <c r="I189" s="45"/>
      <c r="J189" s="45"/>
      <c r="K189" s="282"/>
      <c r="L189" s="227"/>
      <c r="M189" s="155"/>
      <c r="N189" s="282"/>
      <c r="O189" s="283"/>
      <c r="P189" s="232"/>
      <c r="Q189" s="46"/>
      <c r="R189" s="47"/>
      <c r="S189" s="48"/>
      <c r="T189" s="46"/>
      <c r="U189" s="49"/>
      <c r="V189" s="50"/>
      <c r="W189" s="107"/>
      <c r="X189" s="108" t="str">
        <f t="shared" si="2"/>
        <v/>
      </c>
      <c r="Y189" s="244"/>
      <c r="Z189" s="239"/>
      <c r="AA189" s="249"/>
      <c r="AB189" s="253"/>
      <c r="AC189" s="239"/>
      <c r="AD189" s="51"/>
      <c r="AE189" s="308"/>
      <c r="AF189" s="297" t="str">
        <f>'判定シート(建築物)'!$Q189</f>
        <v/>
      </c>
      <c r="AG189" s="298" t="str">
        <f>IFERROR(VLOOKUP($AD189,判定基準!$I$11:$J$12,2,FALSE),"")</f>
        <v/>
      </c>
    </row>
    <row r="190" spans="2:33" ht="30" customHeight="1" x14ac:dyDescent="0.35">
      <c r="B190" s="44" t="s">
        <v>3822</v>
      </c>
      <c r="C190" s="265"/>
      <c r="D190" s="261"/>
      <c r="E190" s="265"/>
      <c r="F190" s="314"/>
      <c r="G190" s="318"/>
      <c r="H190" s="45"/>
      <c r="I190" s="45"/>
      <c r="J190" s="45"/>
      <c r="K190" s="282"/>
      <c r="L190" s="227"/>
      <c r="M190" s="155"/>
      <c r="N190" s="282"/>
      <c r="O190" s="283"/>
      <c r="P190" s="232"/>
      <c r="Q190" s="46"/>
      <c r="R190" s="47"/>
      <c r="S190" s="48"/>
      <c r="T190" s="46"/>
      <c r="U190" s="49"/>
      <c r="V190" s="50"/>
      <c r="W190" s="107"/>
      <c r="X190" s="108" t="str">
        <f t="shared" si="2"/>
        <v/>
      </c>
      <c r="Y190" s="244"/>
      <c r="Z190" s="239"/>
      <c r="AA190" s="249"/>
      <c r="AB190" s="253"/>
      <c r="AC190" s="239"/>
      <c r="AD190" s="51"/>
      <c r="AE190" s="308"/>
      <c r="AF190" s="297" t="str">
        <f>'判定シート(建築物)'!$Q190</f>
        <v/>
      </c>
      <c r="AG190" s="298" t="str">
        <f>IFERROR(VLOOKUP($AD190,判定基準!$I$11:$J$12,2,FALSE),"")</f>
        <v/>
      </c>
    </row>
    <row r="191" spans="2:33" ht="30" customHeight="1" x14ac:dyDescent="0.35">
      <c r="B191" s="44" t="s">
        <v>3823</v>
      </c>
      <c r="C191" s="265"/>
      <c r="D191" s="261"/>
      <c r="E191" s="265"/>
      <c r="F191" s="314"/>
      <c r="G191" s="318"/>
      <c r="H191" s="45"/>
      <c r="I191" s="45"/>
      <c r="J191" s="45"/>
      <c r="K191" s="282"/>
      <c r="L191" s="227"/>
      <c r="M191" s="155"/>
      <c r="N191" s="282"/>
      <c r="O191" s="283"/>
      <c r="P191" s="232"/>
      <c r="Q191" s="46"/>
      <c r="R191" s="47"/>
      <c r="S191" s="48"/>
      <c r="T191" s="46"/>
      <c r="U191" s="49"/>
      <c r="V191" s="50"/>
      <c r="W191" s="107"/>
      <c r="X191" s="108" t="str">
        <f t="shared" si="2"/>
        <v/>
      </c>
      <c r="Y191" s="244"/>
      <c r="Z191" s="239"/>
      <c r="AA191" s="249"/>
      <c r="AB191" s="253"/>
      <c r="AC191" s="239"/>
      <c r="AD191" s="51"/>
      <c r="AE191" s="308"/>
      <c r="AF191" s="297" t="str">
        <f>'判定シート(建築物)'!$Q191</f>
        <v/>
      </c>
      <c r="AG191" s="298" t="str">
        <f>IFERROR(VLOOKUP($AD191,判定基準!$I$11:$J$12,2,FALSE),"")</f>
        <v/>
      </c>
    </row>
    <row r="192" spans="2:33" ht="30" customHeight="1" x14ac:dyDescent="0.35">
      <c r="B192" s="44" t="s">
        <v>3824</v>
      </c>
      <c r="C192" s="265"/>
      <c r="D192" s="261"/>
      <c r="E192" s="265"/>
      <c r="F192" s="314"/>
      <c r="G192" s="318"/>
      <c r="H192" s="45"/>
      <c r="I192" s="45"/>
      <c r="J192" s="45"/>
      <c r="K192" s="282"/>
      <c r="L192" s="227"/>
      <c r="M192" s="155"/>
      <c r="N192" s="282"/>
      <c r="O192" s="283"/>
      <c r="P192" s="232"/>
      <c r="Q192" s="46"/>
      <c r="R192" s="47"/>
      <c r="S192" s="48"/>
      <c r="T192" s="46"/>
      <c r="U192" s="49"/>
      <c r="V192" s="50"/>
      <c r="W192" s="107"/>
      <c r="X192" s="108" t="str">
        <f t="shared" si="2"/>
        <v/>
      </c>
      <c r="Y192" s="244"/>
      <c r="Z192" s="239"/>
      <c r="AA192" s="249"/>
      <c r="AB192" s="253"/>
      <c r="AC192" s="239"/>
      <c r="AD192" s="51"/>
      <c r="AE192" s="308"/>
      <c r="AF192" s="297" t="str">
        <f>'判定シート(建築物)'!$Q192</f>
        <v/>
      </c>
      <c r="AG192" s="298" t="str">
        <f>IFERROR(VLOOKUP($AD192,判定基準!$I$11:$J$12,2,FALSE),"")</f>
        <v/>
      </c>
    </row>
    <row r="193" spans="2:33" ht="30" customHeight="1" x14ac:dyDescent="0.35">
      <c r="B193" s="44" t="s">
        <v>3825</v>
      </c>
      <c r="C193" s="265"/>
      <c r="D193" s="261"/>
      <c r="E193" s="265"/>
      <c r="F193" s="314"/>
      <c r="G193" s="318"/>
      <c r="H193" s="45"/>
      <c r="I193" s="45"/>
      <c r="J193" s="45"/>
      <c r="K193" s="282"/>
      <c r="L193" s="227"/>
      <c r="M193" s="155"/>
      <c r="N193" s="282"/>
      <c r="O193" s="283"/>
      <c r="P193" s="232"/>
      <c r="Q193" s="46"/>
      <c r="R193" s="47"/>
      <c r="S193" s="48"/>
      <c r="T193" s="46"/>
      <c r="U193" s="49"/>
      <c r="V193" s="50"/>
      <c r="W193" s="107"/>
      <c r="X193" s="108" t="str">
        <f t="shared" si="2"/>
        <v/>
      </c>
      <c r="Y193" s="244"/>
      <c r="Z193" s="239"/>
      <c r="AA193" s="249"/>
      <c r="AB193" s="253"/>
      <c r="AC193" s="239"/>
      <c r="AD193" s="51"/>
      <c r="AE193" s="308"/>
      <c r="AF193" s="297" t="str">
        <f>'判定シート(建築物)'!$Q193</f>
        <v/>
      </c>
      <c r="AG193" s="298" t="str">
        <f>IFERROR(VLOOKUP($AD193,判定基準!$I$11:$J$12,2,FALSE),"")</f>
        <v/>
      </c>
    </row>
    <row r="194" spans="2:33" ht="30" customHeight="1" x14ac:dyDescent="0.35">
      <c r="B194" s="44" t="s">
        <v>3826</v>
      </c>
      <c r="C194" s="265"/>
      <c r="D194" s="261"/>
      <c r="E194" s="265"/>
      <c r="F194" s="314"/>
      <c r="G194" s="318"/>
      <c r="H194" s="45"/>
      <c r="I194" s="45"/>
      <c r="J194" s="45"/>
      <c r="K194" s="282"/>
      <c r="L194" s="227"/>
      <c r="M194" s="155"/>
      <c r="N194" s="282"/>
      <c r="O194" s="283"/>
      <c r="P194" s="232"/>
      <c r="Q194" s="46"/>
      <c r="R194" s="47"/>
      <c r="S194" s="48"/>
      <c r="T194" s="46"/>
      <c r="U194" s="49"/>
      <c r="V194" s="50"/>
      <c r="W194" s="107"/>
      <c r="X194" s="108" t="str">
        <f t="shared" si="2"/>
        <v/>
      </c>
      <c r="Y194" s="244"/>
      <c r="Z194" s="239"/>
      <c r="AA194" s="249"/>
      <c r="AB194" s="253"/>
      <c r="AC194" s="239"/>
      <c r="AD194" s="51"/>
      <c r="AE194" s="308"/>
      <c r="AF194" s="297" t="str">
        <f>'判定シート(建築物)'!$Q194</f>
        <v/>
      </c>
      <c r="AG194" s="298" t="str">
        <f>IFERROR(VLOOKUP($AD194,判定基準!$I$11:$J$12,2,FALSE),"")</f>
        <v/>
      </c>
    </row>
    <row r="195" spans="2:33" ht="30" customHeight="1" x14ac:dyDescent="0.35">
      <c r="B195" s="44" t="s">
        <v>3827</v>
      </c>
      <c r="C195" s="265"/>
      <c r="D195" s="261"/>
      <c r="E195" s="265"/>
      <c r="F195" s="314"/>
      <c r="G195" s="318"/>
      <c r="H195" s="45"/>
      <c r="I195" s="45"/>
      <c r="J195" s="45"/>
      <c r="K195" s="282"/>
      <c r="L195" s="227"/>
      <c r="M195" s="155"/>
      <c r="N195" s="282"/>
      <c r="O195" s="283"/>
      <c r="P195" s="232"/>
      <c r="Q195" s="46"/>
      <c r="R195" s="47"/>
      <c r="S195" s="48"/>
      <c r="T195" s="46"/>
      <c r="U195" s="49"/>
      <c r="V195" s="50"/>
      <c r="W195" s="107"/>
      <c r="X195" s="108" t="str">
        <f t="shared" si="2"/>
        <v/>
      </c>
      <c r="Y195" s="244"/>
      <c r="Z195" s="239"/>
      <c r="AA195" s="249"/>
      <c r="AB195" s="253"/>
      <c r="AC195" s="239"/>
      <c r="AD195" s="51"/>
      <c r="AE195" s="308"/>
      <c r="AF195" s="297" t="str">
        <f>'判定シート(建築物)'!$Q195</f>
        <v/>
      </c>
      <c r="AG195" s="298" t="str">
        <f>IFERROR(VLOOKUP($AD195,判定基準!$I$11:$J$12,2,FALSE),"")</f>
        <v/>
      </c>
    </row>
    <row r="196" spans="2:33" ht="30" customHeight="1" x14ac:dyDescent="0.35">
      <c r="B196" s="44" t="s">
        <v>3828</v>
      </c>
      <c r="C196" s="265"/>
      <c r="D196" s="261"/>
      <c r="E196" s="265"/>
      <c r="F196" s="314"/>
      <c r="G196" s="318"/>
      <c r="H196" s="45"/>
      <c r="I196" s="45"/>
      <c r="J196" s="45"/>
      <c r="K196" s="282"/>
      <c r="L196" s="227"/>
      <c r="M196" s="155"/>
      <c r="N196" s="282"/>
      <c r="O196" s="283"/>
      <c r="P196" s="232"/>
      <c r="Q196" s="46"/>
      <c r="R196" s="47"/>
      <c r="S196" s="48"/>
      <c r="T196" s="46"/>
      <c r="U196" s="49"/>
      <c r="V196" s="50"/>
      <c r="W196" s="107"/>
      <c r="X196" s="108" t="str">
        <f t="shared" si="2"/>
        <v/>
      </c>
      <c r="Y196" s="244"/>
      <c r="Z196" s="239"/>
      <c r="AA196" s="249"/>
      <c r="AB196" s="253"/>
      <c r="AC196" s="239"/>
      <c r="AD196" s="51"/>
      <c r="AE196" s="308"/>
      <c r="AF196" s="297" t="str">
        <f>'判定シート(建築物)'!$Q196</f>
        <v/>
      </c>
      <c r="AG196" s="298" t="str">
        <f>IFERROR(VLOOKUP($AD196,判定基準!$I$11:$J$12,2,FALSE),"")</f>
        <v/>
      </c>
    </row>
    <row r="197" spans="2:33" ht="30" customHeight="1" x14ac:dyDescent="0.35">
      <c r="B197" s="44" t="s">
        <v>3829</v>
      </c>
      <c r="C197" s="265"/>
      <c r="D197" s="261"/>
      <c r="E197" s="265"/>
      <c r="F197" s="314"/>
      <c r="G197" s="318"/>
      <c r="H197" s="45"/>
      <c r="I197" s="45"/>
      <c r="J197" s="45"/>
      <c r="K197" s="282"/>
      <c r="L197" s="227"/>
      <c r="M197" s="155"/>
      <c r="N197" s="282"/>
      <c r="O197" s="283"/>
      <c r="P197" s="232"/>
      <c r="Q197" s="46"/>
      <c r="R197" s="47"/>
      <c r="S197" s="48"/>
      <c r="T197" s="46"/>
      <c r="U197" s="49"/>
      <c r="V197" s="50"/>
      <c r="W197" s="107"/>
      <c r="X197" s="108" t="str">
        <f t="shared" si="2"/>
        <v/>
      </c>
      <c r="Y197" s="244"/>
      <c r="Z197" s="239"/>
      <c r="AA197" s="249"/>
      <c r="AB197" s="253"/>
      <c r="AC197" s="239"/>
      <c r="AD197" s="51"/>
      <c r="AE197" s="308"/>
      <c r="AF197" s="297" t="str">
        <f>'判定シート(建築物)'!$Q197</f>
        <v/>
      </c>
      <c r="AG197" s="298" t="str">
        <f>IFERROR(VLOOKUP($AD197,判定基準!$I$11:$J$12,2,FALSE),"")</f>
        <v/>
      </c>
    </row>
    <row r="198" spans="2:33" ht="30" customHeight="1" x14ac:dyDescent="0.35">
      <c r="B198" s="44" t="s">
        <v>3830</v>
      </c>
      <c r="C198" s="265"/>
      <c r="D198" s="261"/>
      <c r="E198" s="265"/>
      <c r="F198" s="314"/>
      <c r="G198" s="318"/>
      <c r="H198" s="45"/>
      <c r="I198" s="45"/>
      <c r="J198" s="45"/>
      <c r="K198" s="282"/>
      <c r="L198" s="227"/>
      <c r="M198" s="155"/>
      <c r="N198" s="282"/>
      <c r="O198" s="283"/>
      <c r="P198" s="232"/>
      <c r="Q198" s="46"/>
      <c r="R198" s="47"/>
      <c r="S198" s="48"/>
      <c r="T198" s="46"/>
      <c r="U198" s="49"/>
      <c r="V198" s="50"/>
      <c r="W198" s="107"/>
      <c r="X198" s="108" t="str">
        <f t="shared" si="2"/>
        <v/>
      </c>
      <c r="Y198" s="244"/>
      <c r="Z198" s="239"/>
      <c r="AA198" s="249"/>
      <c r="AB198" s="253"/>
      <c r="AC198" s="239"/>
      <c r="AD198" s="51"/>
      <c r="AE198" s="308"/>
      <c r="AF198" s="297" t="str">
        <f>'判定シート(建築物)'!$Q198</f>
        <v/>
      </c>
      <c r="AG198" s="298" t="str">
        <f>IFERROR(VLOOKUP($AD198,判定基準!$I$11:$J$12,2,FALSE),"")</f>
        <v/>
      </c>
    </row>
    <row r="199" spans="2:33" ht="30" customHeight="1" x14ac:dyDescent="0.35">
      <c r="B199" s="44" t="s">
        <v>3831</v>
      </c>
      <c r="C199" s="265"/>
      <c r="D199" s="261"/>
      <c r="E199" s="265"/>
      <c r="F199" s="314"/>
      <c r="G199" s="318"/>
      <c r="H199" s="45"/>
      <c r="I199" s="45"/>
      <c r="J199" s="45"/>
      <c r="K199" s="282"/>
      <c r="L199" s="227"/>
      <c r="M199" s="155"/>
      <c r="N199" s="282"/>
      <c r="O199" s="283"/>
      <c r="P199" s="232"/>
      <c r="Q199" s="46"/>
      <c r="R199" s="47"/>
      <c r="S199" s="48"/>
      <c r="T199" s="46"/>
      <c r="U199" s="49"/>
      <c r="V199" s="50"/>
      <c r="W199" s="107"/>
      <c r="X199" s="108" t="str">
        <f t="shared" si="2"/>
        <v/>
      </c>
      <c r="Y199" s="244"/>
      <c r="Z199" s="239"/>
      <c r="AA199" s="249"/>
      <c r="AB199" s="253"/>
      <c r="AC199" s="239"/>
      <c r="AD199" s="51"/>
      <c r="AE199" s="308"/>
      <c r="AF199" s="297" t="str">
        <f>'判定シート(建築物)'!$Q199</f>
        <v/>
      </c>
      <c r="AG199" s="298" t="str">
        <f>IFERROR(VLOOKUP($AD199,判定基準!$I$11:$J$12,2,FALSE),"")</f>
        <v/>
      </c>
    </row>
    <row r="200" spans="2:33" ht="30" customHeight="1" x14ac:dyDescent="0.35">
      <c r="B200" s="44" t="s">
        <v>3832</v>
      </c>
      <c r="C200" s="265"/>
      <c r="D200" s="261"/>
      <c r="E200" s="265"/>
      <c r="F200" s="314"/>
      <c r="G200" s="318"/>
      <c r="H200" s="45"/>
      <c r="I200" s="45"/>
      <c r="J200" s="45"/>
      <c r="K200" s="282"/>
      <c r="L200" s="227"/>
      <c r="M200" s="155"/>
      <c r="N200" s="282"/>
      <c r="O200" s="283"/>
      <c r="P200" s="232"/>
      <c r="Q200" s="46"/>
      <c r="R200" s="47"/>
      <c r="S200" s="48"/>
      <c r="T200" s="46"/>
      <c r="U200" s="49"/>
      <c r="V200" s="50"/>
      <c r="W200" s="107"/>
      <c r="X200" s="108" t="str">
        <f t="shared" si="2"/>
        <v/>
      </c>
      <c r="Y200" s="244"/>
      <c r="Z200" s="239"/>
      <c r="AA200" s="249"/>
      <c r="AB200" s="253"/>
      <c r="AC200" s="239"/>
      <c r="AD200" s="51"/>
      <c r="AE200" s="308"/>
      <c r="AF200" s="297" t="str">
        <f>'判定シート(建築物)'!$Q200</f>
        <v/>
      </c>
      <c r="AG200" s="298" t="str">
        <f>IFERROR(VLOOKUP($AD200,判定基準!$I$11:$J$12,2,FALSE),"")</f>
        <v/>
      </c>
    </row>
    <row r="201" spans="2:33" ht="30" customHeight="1" x14ac:dyDescent="0.35">
      <c r="B201" s="44" t="s">
        <v>3833</v>
      </c>
      <c r="C201" s="265"/>
      <c r="D201" s="261"/>
      <c r="E201" s="265"/>
      <c r="F201" s="314"/>
      <c r="G201" s="318"/>
      <c r="H201" s="45"/>
      <c r="I201" s="45"/>
      <c r="J201" s="45"/>
      <c r="K201" s="282"/>
      <c r="L201" s="227"/>
      <c r="M201" s="155"/>
      <c r="N201" s="282"/>
      <c r="O201" s="283"/>
      <c r="P201" s="232"/>
      <c r="Q201" s="46"/>
      <c r="R201" s="47"/>
      <c r="S201" s="48"/>
      <c r="T201" s="46"/>
      <c r="U201" s="49"/>
      <c r="V201" s="50"/>
      <c r="W201" s="107"/>
      <c r="X201" s="108" t="str">
        <f t="shared" si="2"/>
        <v/>
      </c>
      <c r="Y201" s="244"/>
      <c r="Z201" s="239"/>
      <c r="AA201" s="249"/>
      <c r="AB201" s="253"/>
      <c r="AC201" s="239"/>
      <c r="AD201" s="51"/>
      <c r="AE201" s="308"/>
      <c r="AF201" s="297" t="str">
        <f>'判定シート(建築物)'!$Q201</f>
        <v/>
      </c>
      <c r="AG201" s="298" t="str">
        <f>IFERROR(VLOOKUP($AD201,判定基準!$I$11:$J$12,2,FALSE),"")</f>
        <v/>
      </c>
    </row>
    <row r="202" spans="2:33" ht="30" customHeight="1" x14ac:dyDescent="0.35">
      <c r="B202" s="44" t="s">
        <v>3834</v>
      </c>
      <c r="C202" s="265"/>
      <c r="D202" s="261"/>
      <c r="E202" s="265"/>
      <c r="F202" s="314"/>
      <c r="G202" s="318"/>
      <c r="H202" s="45"/>
      <c r="I202" s="45"/>
      <c r="J202" s="45"/>
      <c r="K202" s="282"/>
      <c r="L202" s="227"/>
      <c r="M202" s="155"/>
      <c r="N202" s="282"/>
      <c r="O202" s="283"/>
      <c r="P202" s="232"/>
      <c r="Q202" s="46"/>
      <c r="R202" s="47"/>
      <c r="S202" s="48"/>
      <c r="T202" s="46"/>
      <c r="U202" s="49"/>
      <c r="V202" s="50"/>
      <c r="W202" s="107"/>
      <c r="X202" s="108" t="str">
        <f t="shared" ref="X202:X265" si="3">IF(W202="","",IF(W202&gt;=8,W202/8,0))</f>
        <v/>
      </c>
      <c r="Y202" s="244"/>
      <c r="Z202" s="239"/>
      <c r="AA202" s="249"/>
      <c r="AB202" s="253"/>
      <c r="AC202" s="239"/>
      <c r="AD202" s="51"/>
      <c r="AE202" s="308"/>
      <c r="AF202" s="297" t="str">
        <f>'判定シート(建築物)'!$Q202</f>
        <v/>
      </c>
      <c r="AG202" s="298" t="str">
        <f>IFERROR(VLOOKUP($AD202,判定基準!$I$11:$J$12,2,FALSE),"")</f>
        <v/>
      </c>
    </row>
    <row r="203" spans="2:33" ht="30" customHeight="1" x14ac:dyDescent="0.35">
      <c r="B203" s="44" t="s">
        <v>3835</v>
      </c>
      <c r="C203" s="265"/>
      <c r="D203" s="261"/>
      <c r="E203" s="265"/>
      <c r="F203" s="314"/>
      <c r="G203" s="318"/>
      <c r="H203" s="45"/>
      <c r="I203" s="45"/>
      <c r="J203" s="45"/>
      <c r="K203" s="282"/>
      <c r="L203" s="227"/>
      <c r="M203" s="155"/>
      <c r="N203" s="282"/>
      <c r="O203" s="283"/>
      <c r="P203" s="232"/>
      <c r="Q203" s="46"/>
      <c r="R203" s="47"/>
      <c r="S203" s="48"/>
      <c r="T203" s="46"/>
      <c r="U203" s="49"/>
      <c r="V203" s="50"/>
      <c r="W203" s="107"/>
      <c r="X203" s="108" t="str">
        <f t="shared" si="3"/>
        <v/>
      </c>
      <c r="Y203" s="244"/>
      <c r="Z203" s="239"/>
      <c r="AA203" s="249"/>
      <c r="AB203" s="253"/>
      <c r="AC203" s="239"/>
      <c r="AD203" s="51"/>
      <c r="AE203" s="308"/>
      <c r="AF203" s="297" t="str">
        <f>'判定シート(建築物)'!$Q203</f>
        <v/>
      </c>
      <c r="AG203" s="298" t="str">
        <f>IFERROR(VLOOKUP($AD203,判定基準!$I$11:$J$12,2,FALSE),"")</f>
        <v/>
      </c>
    </row>
    <row r="204" spans="2:33" ht="30" customHeight="1" x14ac:dyDescent="0.35">
      <c r="B204" s="44" t="s">
        <v>3836</v>
      </c>
      <c r="C204" s="265"/>
      <c r="D204" s="261"/>
      <c r="E204" s="265"/>
      <c r="F204" s="314"/>
      <c r="G204" s="318"/>
      <c r="H204" s="45"/>
      <c r="I204" s="45"/>
      <c r="J204" s="45"/>
      <c r="K204" s="282"/>
      <c r="L204" s="227"/>
      <c r="M204" s="155"/>
      <c r="N204" s="282"/>
      <c r="O204" s="283"/>
      <c r="P204" s="232"/>
      <c r="Q204" s="46"/>
      <c r="R204" s="47"/>
      <c r="S204" s="48"/>
      <c r="T204" s="46"/>
      <c r="U204" s="49"/>
      <c r="V204" s="50"/>
      <c r="W204" s="107"/>
      <c r="X204" s="108" t="str">
        <f t="shared" si="3"/>
        <v/>
      </c>
      <c r="Y204" s="244"/>
      <c r="Z204" s="239"/>
      <c r="AA204" s="249"/>
      <c r="AB204" s="253"/>
      <c r="AC204" s="239"/>
      <c r="AD204" s="51"/>
      <c r="AE204" s="308"/>
      <c r="AF204" s="297" t="str">
        <f>'判定シート(建築物)'!$Q204</f>
        <v/>
      </c>
      <c r="AG204" s="298" t="str">
        <f>IFERROR(VLOOKUP($AD204,判定基準!$I$11:$J$12,2,FALSE),"")</f>
        <v/>
      </c>
    </row>
    <row r="205" spans="2:33" ht="30" customHeight="1" x14ac:dyDescent="0.35">
      <c r="B205" s="44" t="s">
        <v>3837</v>
      </c>
      <c r="C205" s="265"/>
      <c r="D205" s="261"/>
      <c r="E205" s="265"/>
      <c r="F205" s="314"/>
      <c r="G205" s="318"/>
      <c r="H205" s="45"/>
      <c r="I205" s="45"/>
      <c r="J205" s="45"/>
      <c r="K205" s="282"/>
      <c r="L205" s="227"/>
      <c r="M205" s="155"/>
      <c r="N205" s="282"/>
      <c r="O205" s="283"/>
      <c r="P205" s="232"/>
      <c r="Q205" s="46"/>
      <c r="R205" s="47"/>
      <c r="S205" s="48"/>
      <c r="T205" s="46"/>
      <c r="U205" s="49"/>
      <c r="V205" s="50"/>
      <c r="W205" s="107"/>
      <c r="X205" s="108" t="str">
        <f t="shared" si="3"/>
        <v/>
      </c>
      <c r="Y205" s="244"/>
      <c r="Z205" s="239"/>
      <c r="AA205" s="249"/>
      <c r="AB205" s="253"/>
      <c r="AC205" s="239"/>
      <c r="AD205" s="51"/>
      <c r="AE205" s="308"/>
      <c r="AF205" s="297" t="str">
        <f>'判定シート(建築物)'!$Q205</f>
        <v/>
      </c>
      <c r="AG205" s="298" t="str">
        <f>IFERROR(VLOOKUP($AD205,判定基準!$I$11:$J$12,2,FALSE),"")</f>
        <v/>
      </c>
    </row>
    <row r="206" spans="2:33" ht="30" customHeight="1" x14ac:dyDescent="0.35">
      <c r="B206" s="44" t="s">
        <v>3838</v>
      </c>
      <c r="C206" s="265"/>
      <c r="D206" s="261"/>
      <c r="E206" s="265"/>
      <c r="F206" s="314"/>
      <c r="G206" s="318"/>
      <c r="H206" s="45"/>
      <c r="I206" s="45"/>
      <c r="J206" s="45"/>
      <c r="K206" s="282"/>
      <c r="L206" s="227"/>
      <c r="M206" s="155"/>
      <c r="N206" s="282"/>
      <c r="O206" s="283"/>
      <c r="P206" s="232"/>
      <c r="Q206" s="46"/>
      <c r="R206" s="47"/>
      <c r="S206" s="48"/>
      <c r="T206" s="46"/>
      <c r="U206" s="49"/>
      <c r="V206" s="50"/>
      <c r="W206" s="107"/>
      <c r="X206" s="108" t="str">
        <f t="shared" si="3"/>
        <v/>
      </c>
      <c r="Y206" s="244"/>
      <c r="Z206" s="239"/>
      <c r="AA206" s="249"/>
      <c r="AB206" s="253"/>
      <c r="AC206" s="239"/>
      <c r="AD206" s="51"/>
      <c r="AE206" s="308"/>
      <c r="AF206" s="297" t="str">
        <f>'判定シート(建築物)'!$Q206</f>
        <v/>
      </c>
      <c r="AG206" s="298" t="str">
        <f>IFERROR(VLOOKUP($AD206,判定基準!$I$11:$J$12,2,FALSE),"")</f>
        <v/>
      </c>
    </row>
    <row r="207" spans="2:33" ht="30" customHeight="1" x14ac:dyDescent="0.35">
      <c r="B207" s="44" t="s">
        <v>3839</v>
      </c>
      <c r="C207" s="265"/>
      <c r="D207" s="261"/>
      <c r="E207" s="265"/>
      <c r="F207" s="314"/>
      <c r="G207" s="318"/>
      <c r="H207" s="45"/>
      <c r="I207" s="45"/>
      <c r="J207" s="45"/>
      <c r="K207" s="282"/>
      <c r="L207" s="227"/>
      <c r="M207" s="155"/>
      <c r="N207" s="282"/>
      <c r="O207" s="283"/>
      <c r="P207" s="232"/>
      <c r="Q207" s="46"/>
      <c r="R207" s="47"/>
      <c r="S207" s="48"/>
      <c r="T207" s="46"/>
      <c r="U207" s="49"/>
      <c r="V207" s="50"/>
      <c r="W207" s="107"/>
      <c r="X207" s="108" t="str">
        <f t="shared" si="3"/>
        <v/>
      </c>
      <c r="Y207" s="244"/>
      <c r="Z207" s="239"/>
      <c r="AA207" s="249"/>
      <c r="AB207" s="253"/>
      <c r="AC207" s="239"/>
      <c r="AD207" s="51"/>
      <c r="AE207" s="308"/>
      <c r="AF207" s="297" t="str">
        <f>'判定シート(建築物)'!$Q207</f>
        <v/>
      </c>
      <c r="AG207" s="298" t="str">
        <f>IFERROR(VLOOKUP($AD207,判定基準!$I$11:$J$12,2,FALSE),"")</f>
        <v/>
      </c>
    </row>
    <row r="208" spans="2:33" ht="30" customHeight="1" x14ac:dyDescent="0.35">
      <c r="B208" s="44" t="s">
        <v>3840</v>
      </c>
      <c r="C208" s="265"/>
      <c r="D208" s="261"/>
      <c r="E208" s="265"/>
      <c r="F208" s="314"/>
      <c r="G208" s="318"/>
      <c r="H208" s="45"/>
      <c r="I208" s="45"/>
      <c r="J208" s="45"/>
      <c r="K208" s="282"/>
      <c r="L208" s="227"/>
      <c r="M208" s="155"/>
      <c r="N208" s="282"/>
      <c r="O208" s="283"/>
      <c r="P208" s="232"/>
      <c r="Q208" s="46"/>
      <c r="R208" s="47"/>
      <c r="S208" s="48"/>
      <c r="T208" s="46"/>
      <c r="U208" s="49"/>
      <c r="V208" s="50"/>
      <c r="W208" s="107"/>
      <c r="X208" s="108" t="str">
        <f t="shared" si="3"/>
        <v/>
      </c>
      <c r="Y208" s="244"/>
      <c r="Z208" s="239"/>
      <c r="AA208" s="249"/>
      <c r="AB208" s="253"/>
      <c r="AC208" s="239"/>
      <c r="AD208" s="51"/>
      <c r="AE208" s="308"/>
      <c r="AF208" s="297" t="str">
        <f>'判定シート(建築物)'!$Q208</f>
        <v/>
      </c>
      <c r="AG208" s="298" t="str">
        <f>IFERROR(VLOOKUP($AD208,判定基準!$I$11:$J$12,2,FALSE),"")</f>
        <v/>
      </c>
    </row>
    <row r="209" spans="2:33" ht="30" customHeight="1" x14ac:dyDescent="0.35">
      <c r="B209" s="44" t="s">
        <v>3841</v>
      </c>
      <c r="C209" s="265"/>
      <c r="D209" s="261"/>
      <c r="E209" s="265"/>
      <c r="F209" s="314"/>
      <c r="G209" s="318"/>
      <c r="H209" s="45"/>
      <c r="I209" s="45"/>
      <c r="J209" s="45"/>
      <c r="K209" s="282"/>
      <c r="L209" s="227"/>
      <c r="M209" s="155"/>
      <c r="N209" s="282"/>
      <c r="O209" s="283"/>
      <c r="P209" s="232"/>
      <c r="Q209" s="46"/>
      <c r="R209" s="47"/>
      <c r="S209" s="48"/>
      <c r="T209" s="46"/>
      <c r="U209" s="49"/>
      <c r="V209" s="50"/>
      <c r="W209" s="107"/>
      <c r="X209" s="108" t="str">
        <f t="shared" si="3"/>
        <v/>
      </c>
      <c r="Y209" s="244"/>
      <c r="Z209" s="239"/>
      <c r="AA209" s="249"/>
      <c r="AB209" s="253"/>
      <c r="AC209" s="239"/>
      <c r="AD209" s="51"/>
      <c r="AE209" s="308"/>
      <c r="AF209" s="297" t="str">
        <f>'判定シート(建築物)'!$Q209</f>
        <v/>
      </c>
      <c r="AG209" s="298" t="str">
        <f>IFERROR(VLOOKUP($AD209,判定基準!$I$11:$J$12,2,FALSE),"")</f>
        <v/>
      </c>
    </row>
    <row r="210" spans="2:33" ht="30" customHeight="1" x14ac:dyDescent="0.35">
      <c r="B210" s="44" t="s">
        <v>3842</v>
      </c>
      <c r="C210" s="265"/>
      <c r="D210" s="261"/>
      <c r="E210" s="265"/>
      <c r="F210" s="314"/>
      <c r="G210" s="318"/>
      <c r="H210" s="45"/>
      <c r="I210" s="45"/>
      <c r="J210" s="45"/>
      <c r="K210" s="282"/>
      <c r="L210" s="227"/>
      <c r="M210" s="155"/>
      <c r="N210" s="282"/>
      <c r="O210" s="283"/>
      <c r="P210" s="232"/>
      <c r="Q210" s="46"/>
      <c r="R210" s="47"/>
      <c r="S210" s="48"/>
      <c r="T210" s="46"/>
      <c r="U210" s="49"/>
      <c r="V210" s="50"/>
      <c r="W210" s="107"/>
      <c r="X210" s="108" t="str">
        <f t="shared" si="3"/>
        <v/>
      </c>
      <c r="Y210" s="244"/>
      <c r="Z210" s="239"/>
      <c r="AA210" s="249"/>
      <c r="AB210" s="253"/>
      <c r="AC210" s="239"/>
      <c r="AD210" s="51"/>
      <c r="AE210" s="308"/>
      <c r="AF210" s="297" t="str">
        <f>'判定シート(建築物)'!$Q210</f>
        <v/>
      </c>
      <c r="AG210" s="298" t="str">
        <f>IFERROR(VLOOKUP($AD210,判定基準!$I$11:$J$12,2,FALSE),"")</f>
        <v/>
      </c>
    </row>
    <row r="211" spans="2:33" ht="30" customHeight="1" x14ac:dyDescent="0.35">
      <c r="B211" s="44" t="s">
        <v>3843</v>
      </c>
      <c r="C211" s="265"/>
      <c r="D211" s="261"/>
      <c r="E211" s="265"/>
      <c r="F211" s="314"/>
      <c r="G211" s="318"/>
      <c r="H211" s="45"/>
      <c r="I211" s="45"/>
      <c r="J211" s="45"/>
      <c r="K211" s="282"/>
      <c r="L211" s="227"/>
      <c r="M211" s="155"/>
      <c r="N211" s="282"/>
      <c r="O211" s="283"/>
      <c r="P211" s="232"/>
      <c r="Q211" s="46"/>
      <c r="R211" s="47"/>
      <c r="S211" s="48"/>
      <c r="T211" s="46"/>
      <c r="U211" s="49"/>
      <c r="V211" s="50"/>
      <c r="W211" s="107"/>
      <c r="X211" s="108" t="str">
        <f t="shared" si="3"/>
        <v/>
      </c>
      <c r="Y211" s="244"/>
      <c r="Z211" s="239"/>
      <c r="AA211" s="249"/>
      <c r="AB211" s="253"/>
      <c r="AC211" s="239"/>
      <c r="AD211" s="51"/>
      <c r="AE211" s="308"/>
      <c r="AF211" s="297" t="str">
        <f>'判定シート(建築物)'!$Q211</f>
        <v/>
      </c>
      <c r="AG211" s="298" t="str">
        <f>IFERROR(VLOOKUP($AD211,判定基準!$I$11:$J$12,2,FALSE),"")</f>
        <v/>
      </c>
    </row>
    <row r="212" spans="2:33" ht="30" customHeight="1" x14ac:dyDescent="0.35">
      <c r="B212" s="44" t="s">
        <v>3844</v>
      </c>
      <c r="C212" s="265"/>
      <c r="D212" s="261"/>
      <c r="E212" s="265"/>
      <c r="F212" s="314"/>
      <c r="G212" s="318"/>
      <c r="H212" s="45"/>
      <c r="I212" s="45"/>
      <c r="J212" s="45"/>
      <c r="K212" s="282"/>
      <c r="L212" s="227"/>
      <c r="M212" s="155"/>
      <c r="N212" s="282"/>
      <c r="O212" s="283"/>
      <c r="P212" s="232"/>
      <c r="Q212" s="46"/>
      <c r="R212" s="47"/>
      <c r="S212" s="48"/>
      <c r="T212" s="46"/>
      <c r="U212" s="49"/>
      <c r="V212" s="50"/>
      <c r="W212" s="107"/>
      <c r="X212" s="108" t="str">
        <f t="shared" si="3"/>
        <v/>
      </c>
      <c r="Y212" s="244"/>
      <c r="Z212" s="239"/>
      <c r="AA212" s="249"/>
      <c r="AB212" s="253"/>
      <c r="AC212" s="239"/>
      <c r="AD212" s="51"/>
      <c r="AE212" s="308"/>
      <c r="AF212" s="297" t="str">
        <f>'判定シート(建築物)'!$Q212</f>
        <v/>
      </c>
      <c r="AG212" s="298" t="str">
        <f>IFERROR(VLOOKUP($AD212,判定基準!$I$11:$J$12,2,FALSE),"")</f>
        <v/>
      </c>
    </row>
    <row r="213" spans="2:33" ht="30" customHeight="1" x14ac:dyDescent="0.35">
      <c r="B213" s="44" t="s">
        <v>3845</v>
      </c>
      <c r="C213" s="265"/>
      <c r="D213" s="261"/>
      <c r="E213" s="265"/>
      <c r="F213" s="314"/>
      <c r="G213" s="318"/>
      <c r="H213" s="45"/>
      <c r="I213" s="45"/>
      <c r="J213" s="45"/>
      <c r="K213" s="282"/>
      <c r="L213" s="227"/>
      <c r="M213" s="155"/>
      <c r="N213" s="282"/>
      <c r="O213" s="283"/>
      <c r="P213" s="232"/>
      <c r="Q213" s="46"/>
      <c r="R213" s="47"/>
      <c r="S213" s="48"/>
      <c r="T213" s="46"/>
      <c r="U213" s="49"/>
      <c r="V213" s="50"/>
      <c r="W213" s="107"/>
      <c r="X213" s="108" t="str">
        <f t="shared" si="3"/>
        <v/>
      </c>
      <c r="Y213" s="244"/>
      <c r="Z213" s="239"/>
      <c r="AA213" s="249"/>
      <c r="AB213" s="253"/>
      <c r="AC213" s="239"/>
      <c r="AD213" s="51"/>
      <c r="AE213" s="308"/>
      <c r="AF213" s="297" t="str">
        <f>'判定シート(建築物)'!$Q213</f>
        <v/>
      </c>
      <c r="AG213" s="298" t="str">
        <f>IFERROR(VLOOKUP($AD213,判定基準!$I$11:$J$12,2,FALSE),"")</f>
        <v/>
      </c>
    </row>
    <row r="214" spans="2:33" ht="30" customHeight="1" x14ac:dyDescent="0.35">
      <c r="B214" s="44" t="s">
        <v>3846</v>
      </c>
      <c r="C214" s="265"/>
      <c r="D214" s="261"/>
      <c r="E214" s="265"/>
      <c r="F214" s="314"/>
      <c r="G214" s="318"/>
      <c r="H214" s="45"/>
      <c r="I214" s="45"/>
      <c r="J214" s="45"/>
      <c r="K214" s="282"/>
      <c r="L214" s="227"/>
      <c r="M214" s="155"/>
      <c r="N214" s="282"/>
      <c r="O214" s="283"/>
      <c r="P214" s="232"/>
      <c r="Q214" s="46"/>
      <c r="R214" s="47"/>
      <c r="S214" s="48"/>
      <c r="T214" s="46"/>
      <c r="U214" s="49"/>
      <c r="V214" s="50"/>
      <c r="W214" s="107"/>
      <c r="X214" s="108" t="str">
        <f t="shared" si="3"/>
        <v/>
      </c>
      <c r="Y214" s="244"/>
      <c r="Z214" s="239"/>
      <c r="AA214" s="249"/>
      <c r="AB214" s="253"/>
      <c r="AC214" s="239"/>
      <c r="AD214" s="51"/>
      <c r="AE214" s="308"/>
      <c r="AF214" s="297" t="str">
        <f>'判定シート(建築物)'!$Q214</f>
        <v/>
      </c>
      <c r="AG214" s="298" t="str">
        <f>IFERROR(VLOOKUP($AD214,判定基準!$I$11:$J$12,2,FALSE),"")</f>
        <v/>
      </c>
    </row>
    <row r="215" spans="2:33" ht="30" customHeight="1" x14ac:dyDescent="0.35">
      <c r="B215" s="44" t="s">
        <v>3847</v>
      </c>
      <c r="C215" s="265"/>
      <c r="D215" s="261"/>
      <c r="E215" s="265"/>
      <c r="F215" s="314"/>
      <c r="G215" s="318"/>
      <c r="H215" s="45"/>
      <c r="I215" s="45"/>
      <c r="J215" s="45"/>
      <c r="K215" s="282"/>
      <c r="L215" s="227"/>
      <c r="M215" s="155"/>
      <c r="N215" s="282"/>
      <c r="O215" s="283"/>
      <c r="P215" s="232"/>
      <c r="Q215" s="46"/>
      <c r="R215" s="47"/>
      <c r="S215" s="48"/>
      <c r="T215" s="46"/>
      <c r="U215" s="49"/>
      <c r="V215" s="50"/>
      <c r="W215" s="107"/>
      <c r="X215" s="108" t="str">
        <f t="shared" si="3"/>
        <v/>
      </c>
      <c r="Y215" s="244"/>
      <c r="Z215" s="239"/>
      <c r="AA215" s="249"/>
      <c r="AB215" s="253"/>
      <c r="AC215" s="239"/>
      <c r="AD215" s="51"/>
      <c r="AE215" s="308"/>
      <c r="AF215" s="297" t="str">
        <f>'判定シート(建築物)'!$Q215</f>
        <v/>
      </c>
      <c r="AG215" s="298" t="str">
        <f>IFERROR(VLOOKUP($AD215,判定基準!$I$11:$J$12,2,FALSE),"")</f>
        <v/>
      </c>
    </row>
    <row r="216" spans="2:33" ht="30" customHeight="1" x14ac:dyDescent="0.35">
      <c r="B216" s="44" t="s">
        <v>3848</v>
      </c>
      <c r="C216" s="265"/>
      <c r="D216" s="261"/>
      <c r="E216" s="265"/>
      <c r="F216" s="314"/>
      <c r="G216" s="318"/>
      <c r="H216" s="45"/>
      <c r="I216" s="45"/>
      <c r="J216" s="45"/>
      <c r="K216" s="282"/>
      <c r="L216" s="227"/>
      <c r="M216" s="155"/>
      <c r="N216" s="282"/>
      <c r="O216" s="283"/>
      <c r="P216" s="232"/>
      <c r="Q216" s="46"/>
      <c r="R216" s="47"/>
      <c r="S216" s="48"/>
      <c r="T216" s="46"/>
      <c r="U216" s="49"/>
      <c r="V216" s="50"/>
      <c r="W216" s="107"/>
      <c r="X216" s="108" t="str">
        <f t="shared" si="3"/>
        <v/>
      </c>
      <c r="Y216" s="244"/>
      <c r="Z216" s="239"/>
      <c r="AA216" s="249"/>
      <c r="AB216" s="253"/>
      <c r="AC216" s="239"/>
      <c r="AD216" s="51"/>
      <c r="AE216" s="308"/>
      <c r="AF216" s="297" t="str">
        <f>'判定シート(建築物)'!$Q216</f>
        <v/>
      </c>
      <c r="AG216" s="298" t="str">
        <f>IFERROR(VLOOKUP($AD216,判定基準!$I$11:$J$12,2,FALSE),"")</f>
        <v/>
      </c>
    </row>
    <row r="217" spans="2:33" ht="30" customHeight="1" x14ac:dyDescent="0.35">
      <c r="B217" s="44" t="s">
        <v>3849</v>
      </c>
      <c r="C217" s="265"/>
      <c r="D217" s="261"/>
      <c r="E217" s="265"/>
      <c r="F217" s="314"/>
      <c r="G217" s="318"/>
      <c r="H217" s="45"/>
      <c r="I217" s="45"/>
      <c r="J217" s="45"/>
      <c r="K217" s="282"/>
      <c r="L217" s="227"/>
      <c r="M217" s="155"/>
      <c r="N217" s="282"/>
      <c r="O217" s="283"/>
      <c r="P217" s="232"/>
      <c r="Q217" s="46"/>
      <c r="R217" s="47"/>
      <c r="S217" s="48"/>
      <c r="T217" s="46"/>
      <c r="U217" s="49"/>
      <c r="V217" s="50"/>
      <c r="W217" s="107"/>
      <c r="X217" s="108" t="str">
        <f t="shared" si="3"/>
        <v/>
      </c>
      <c r="Y217" s="244"/>
      <c r="Z217" s="239"/>
      <c r="AA217" s="249"/>
      <c r="AB217" s="253"/>
      <c r="AC217" s="239"/>
      <c r="AD217" s="51"/>
      <c r="AE217" s="308"/>
      <c r="AF217" s="297" t="str">
        <f>'判定シート(建築物)'!$Q217</f>
        <v/>
      </c>
      <c r="AG217" s="298" t="str">
        <f>IFERROR(VLOOKUP($AD217,判定基準!$I$11:$J$12,2,FALSE),"")</f>
        <v/>
      </c>
    </row>
    <row r="218" spans="2:33" ht="30" customHeight="1" x14ac:dyDescent="0.35">
      <c r="B218" s="44" t="s">
        <v>3850</v>
      </c>
      <c r="C218" s="265"/>
      <c r="D218" s="261"/>
      <c r="E218" s="265"/>
      <c r="F218" s="314"/>
      <c r="G218" s="318"/>
      <c r="H218" s="45"/>
      <c r="I218" s="45"/>
      <c r="J218" s="45"/>
      <c r="K218" s="282"/>
      <c r="L218" s="227"/>
      <c r="M218" s="155"/>
      <c r="N218" s="282"/>
      <c r="O218" s="283"/>
      <c r="P218" s="232"/>
      <c r="Q218" s="46"/>
      <c r="R218" s="47"/>
      <c r="S218" s="48"/>
      <c r="T218" s="46"/>
      <c r="U218" s="49"/>
      <c r="V218" s="50"/>
      <c r="W218" s="107"/>
      <c r="X218" s="108" t="str">
        <f t="shared" si="3"/>
        <v/>
      </c>
      <c r="Y218" s="244"/>
      <c r="Z218" s="239"/>
      <c r="AA218" s="249"/>
      <c r="AB218" s="253"/>
      <c r="AC218" s="239"/>
      <c r="AD218" s="51"/>
      <c r="AE218" s="308"/>
      <c r="AF218" s="297" t="str">
        <f>'判定シート(建築物)'!$Q218</f>
        <v/>
      </c>
      <c r="AG218" s="298" t="str">
        <f>IFERROR(VLOOKUP($AD218,判定基準!$I$11:$J$12,2,FALSE),"")</f>
        <v/>
      </c>
    </row>
    <row r="219" spans="2:33" ht="30" customHeight="1" x14ac:dyDescent="0.35">
      <c r="B219" s="44" t="s">
        <v>3851</v>
      </c>
      <c r="C219" s="265"/>
      <c r="D219" s="261"/>
      <c r="E219" s="265"/>
      <c r="F219" s="314"/>
      <c r="G219" s="318"/>
      <c r="H219" s="45"/>
      <c r="I219" s="45"/>
      <c r="J219" s="45"/>
      <c r="K219" s="282"/>
      <c r="L219" s="227"/>
      <c r="M219" s="155"/>
      <c r="N219" s="282"/>
      <c r="O219" s="283"/>
      <c r="P219" s="232"/>
      <c r="Q219" s="46"/>
      <c r="R219" s="47"/>
      <c r="S219" s="48"/>
      <c r="T219" s="46"/>
      <c r="U219" s="49"/>
      <c r="V219" s="50"/>
      <c r="W219" s="107"/>
      <c r="X219" s="108" t="str">
        <f t="shared" si="3"/>
        <v/>
      </c>
      <c r="Y219" s="244"/>
      <c r="Z219" s="239"/>
      <c r="AA219" s="249"/>
      <c r="AB219" s="253"/>
      <c r="AC219" s="239"/>
      <c r="AD219" s="51"/>
      <c r="AE219" s="308"/>
      <c r="AF219" s="297" t="str">
        <f>'判定シート(建築物)'!$Q219</f>
        <v/>
      </c>
      <c r="AG219" s="298" t="str">
        <f>IFERROR(VLOOKUP($AD219,判定基準!$I$11:$J$12,2,FALSE),"")</f>
        <v/>
      </c>
    </row>
    <row r="220" spans="2:33" ht="30" customHeight="1" x14ac:dyDescent="0.35">
      <c r="B220" s="44" t="s">
        <v>3852</v>
      </c>
      <c r="C220" s="265"/>
      <c r="D220" s="261"/>
      <c r="E220" s="265"/>
      <c r="F220" s="314"/>
      <c r="G220" s="318"/>
      <c r="H220" s="45"/>
      <c r="I220" s="45"/>
      <c r="J220" s="45"/>
      <c r="K220" s="282"/>
      <c r="L220" s="227"/>
      <c r="M220" s="155"/>
      <c r="N220" s="282"/>
      <c r="O220" s="283"/>
      <c r="P220" s="232"/>
      <c r="Q220" s="46"/>
      <c r="R220" s="47"/>
      <c r="S220" s="48"/>
      <c r="T220" s="46"/>
      <c r="U220" s="49"/>
      <c r="V220" s="50"/>
      <c r="W220" s="107"/>
      <c r="X220" s="108" t="str">
        <f t="shared" si="3"/>
        <v/>
      </c>
      <c r="Y220" s="244"/>
      <c r="Z220" s="239"/>
      <c r="AA220" s="249"/>
      <c r="AB220" s="253"/>
      <c r="AC220" s="239"/>
      <c r="AD220" s="51"/>
      <c r="AE220" s="308"/>
      <c r="AF220" s="297" t="str">
        <f>'判定シート(建築物)'!$Q220</f>
        <v/>
      </c>
      <c r="AG220" s="298" t="str">
        <f>IFERROR(VLOOKUP($AD220,判定基準!$I$11:$J$12,2,FALSE),"")</f>
        <v/>
      </c>
    </row>
    <row r="221" spans="2:33" ht="30" customHeight="1" x14ac:dyDescent="0.35">
      <c r="B221" s="44" t="s">
        <v>3853</v>
      </c>
      <c r="C221" s="265"/>
      <c r="D221" s="261"/>
      <c r="E221" s="265"/>
      <c r="F221" s="314"/>
      <c r="G221" s="318"/>
      <c r="H221" s="45"/>
      <c r="I221" s="45"/>
      <c r="J221" s="45"/>
      <c r="K221" s="282"/>
      <c r="L221" s="227"/>
      <c r="M221" s="155"/>
      <c r="N221" s="282"/>
      <c r="O221" s="283"/>
      <c r="P221" s="232"/>
      <c r="Q221" s="46"/>
      <c r="R221" s="47"/>
      <c r="S221" s="48"/>
      <c r="T221" s="46"/>
      <c r="U221" s="49"/>
      <c r="V221" s="50"/>
      <c r="W221" s="107"/>
      <c r="X221" s="108" t="str">
        <f t="shared" si="3"/>
        <v/>
      </c>
      <c r="Y221" s="244"/>
      <c r="Z221" s="239"/>
      <c r="AA221" s="249"/>
      <c r="AB221" s="253"/>
      <c r="AC221" s="239"/>
      <c r="AD221" s="51"/>
      <c r="AE221" s="308"/>
      <c r="AF221" s="297" t="str">
        <f>'判定シート(建築物)'!$Q221</f>
        <v/>
      </c>
      <c r="AG221" s="298" t="str">
        <f>IFERROR(VLOOKUP($AD221,判定基準!$I$11:$J$12,2,FALSE),"")</f>
        <v/>
      </c>
    </row>
    <row r="222" spans="2:33" ht="30" customHeight="1" x14ac:dyDescent="0.35">
      <c r="B222" s="44" t="s">
        <v>3854</v>
      </c>
      <c r="C222" s="265"/>
      <c r="D222" s="261"/>
      <c r="E222" s="265"/>
      <c r="F222" s="314"/>
      <c r="G222" s="318"/>
      <c r="H222" s="45"/>
      <c r="I222" s="45"/>
      <c r="J222" s="45"/>
      <c r="K222" s="282"/>
      <c r="L222" s="227"/>
      <c r="M222" s="155"/>
      <c r="N222" s="282"/>
      <c r="O222" s="283"/>
      <c r="P222" s="232"/>
      <c r="Q222" s="46"/>
      <c r="R222" s="47"/>
      <c r="S222" s="48"/>
      <c r="T222" s="46"/>
      <c r="U222" s="49"/>
      <c r="V222" s="50"/>
      <c r="W222" s="107"/>
      <c r="X222" s="108" t="str">
        <f t="shared" si="3"/>
        <v/>
      </c>
      <c r="Y222" s="244"/>
      <c r="Z222" s="239"/>
      <c r="AA222" s="249"/>
      <c r="AB222" s="253"/>
      <c r="AC222" s="239"/>
      <c r="AD222" s="51"/>
      <c r="AE222" s="308"/>
      <c r="AF222" s="297" t="str">
        <f>'判定シート(建築物)'!$Q222</f>
        <v/>
      </c>
      <c r="AG222" s="298" t="str">
        <f>IFERROR(VLOOKUP($AD222,判定基準!$I$11:$J$12,2,FALSE),"")</f>
        <v/>
      </c>
    </row>
    <row r="223" spans="2:33" ht="30" customHeight="1" x14ac:dyDescent="0.35">
      <c r="B223" s="44" t="s">
        <v>3855</v>
      </c>
      <c r="C223" s="265"/>
      <c r="D223" s="261"/>
      <c r="E223" s="265"/>
      <c r="F223" s="314"/>
      <c r="G223" s="318"/>
      <c r="H223" s="45"/>
      <c r="I223" s="45"/>
      <c r="J223" s="45"/>
      <c r="K223" s="282"/>
      <c r="L223" s="227"/>
      <c r="M223" s="155"/>
      <c r="N223" s="282"/>
      <c r="O223" s="283"/>
      <c r="P223" s="232"/>
      <c r="Q223" s="46"/>
      <c r="R223" s="47"/>
      <c r="S223" s="48"/>
      <c r="T223" s="46"/>
      <c r="U223" s="49"/>
      <c r="V223" s="50"/>
      <c r="W223" s="107"/>
      <c r="X223" s="108" t="str">
        <f t="shared" si="3"/>
        <v/>
      </c>
      <c r="Y223" s="244"/>
      <c r="Z223" s="239"/>
      <c r="AA223" s="249"/>
      <c r="AB223" s="253"/>
      <c r="AC223" s="239"/>
      <c r="AD223" s="51"/>
      <c r="AE223" s="308"/>
      <c r="AF223" s="297" t="str">
        <f>'判定シート(建築物)'!$Q223</f>
        <v/>
      </c>
      <c r="AG223" s="298" t="str">
        <f>IFERROR(VLOOKUP($AD223,判定基準!$I$11:$J$12,2,FALSE),"")</f>
        <v/>
      </c>
    </row>
    <row r="224" spans="2:33" ht="30" customHeight="1" x14ac:dyDescent="0.35">
      <c r="B224" s="44" t="s">
        <v>3856</v>
      </c>
      <c r="C224" s="265"/>
      <c r="D224" s="261"/>
      <c r="E224" s="265"/>
      <c r="F224" s="314"/>
      <c r="G224" s="318"/>
      <c r="H224" s="45"/>
      <c r="I224" s="45"/>
      <c r="J224" s="45"/>
      <c r="K224" s="282"/>
      <c r="L224" s="227"/>
      <c r="M224" s="155"/>
      <c r="N224" s="282"/>
      <c r="O224" s="283"/>
      <c r="P224" s="232"/>
      <c r="Q224" s="46"/>
      <c r="R224" s="47"/>
      <c r="S224" s="48"/>
      <c r="T224" s="46"/>
      <c r="U224" s="49"/>
      <c r="V224" s="50"/>
      <c r="W224" s="107"/>
      <c r="X224" s="108" t="str">
        <f t="shared" si="3"/>
        <v/>
      </c>
      <c r="Y224" s="244"/>
      <c r="Z224" s="239"/>
      <c r="AA224" s="249"/>
      <c r="AB224" s="253"/>
      <c r="AC224" s="239"/>
      <c r="AD224" s="51"/>
      <c r="AE224" s="308"/>
      <c r="AF224" s="297" t="str">
        <f>'判定シート(建築物)'!$Q224</f>
        <v/>
      </c>
      <c r="AG224" s="298" t="str">
        <f>IFERROR(VLOOKUP($AD224,判定基準!$I$11:$J$12,2,FALSE),"")</f>
        <v/>
      </c>
    </row>
    <row r="225" spans="2:33" ht="30" customHeight="1" x14ac:dyDescent="0.35">
      <c r="B225" s="44" t="s">
        <v>3857</v>
      </c>
      <c r="C225" s="265"/>
      <c r="D225" s="261"/>
      <c r="E225" s="265"/>
      <c r="F225" s="314"/>
      <c r="G225" s="318"/>
      <c r="H225" s="45"/>
      <c r="I225" s="45"/>
      <c r="J225" s="45"/>
      <c r="K225" s="282"/>
      <c r="L225" s="227"/>
      <c r="M225" s="155"/>
      <c r="N225" s="282"/>
      <c r="O225" s="283"/>
      <c r="P225" s="232"/>
      <c r="Q225" s="46"/>
      <c r="R225" s="47"/>
      <c r="S225" s="48"/>
      <c r="T225" s="46"/>
      <c r="U225" s="49"/>
      <c r="V225" s="50"/>
      <c r="W225" s="107"/>
      <c r="X225" s="108" t="str">
        <f t="shared" si="3"/>
        <v/>
      </c>
      <c r="Y225" s="244"/>
      <c r="Z225" s="239"/>
      <c r="AA225" s="249"/>
      <c r="AB225" s="253"/>
      <c r="AC225" s="239"/>
      <c r="AD225" s="51"/>
      <c r="AE225" s="308"/>
      <c r="AF225" s="297" t="str">
        <f>'判定シート(建築物)'!$Q225</f>
        <v/>
      </c>
      <c r="AG225" s="298" t="str">
        <f>IFERROR(VLOOKUP($AD225,判定基準!$I$11:$J$12,2,FALSE),"")</f>
        <v/>
      </c>
    </row>
    <row r="226" spans="2:33" ht="30" customHeight="1" x14ac:dyDescent="0.35">
      <c r="B226" s="44" t="s">
        <v>3858</v>
      </c>
      <c r="C226" s="265"/>
      <c r="D226" s="261"/>
      <c r="E226" s="265"/>
      <c r="F226" s="314"/>
      <c r="G226" s="318"/>
      <c r="H226" s="45"/>
      <c r="I226" s="45"/>
      <c r="J226" s="45"/>
      <c r="K226" s="282"/>
      <c r="L226" s="227"/>
      <c r="M226" s="155"/>
      <c r="N226" s="282"/>
      <c r="O226" s="283"/>
      <c r="P226" s="232"/>
      <c r="Q226" s="46"/>
      <c r="R226" s="47"/>
      <c r="S226" s="48"/>
      <c r="T226" s="46"/>
      <c r="U226" s="49"/>
      <c r="V226" s="50"/>
      <c r="W226" s="107"/>
      <c r="X226" s="108" t="str">
        <f t="shared" si="3"/>
        <v/>
      </c>
      <c r="Y226" s="244"/>
      <c r="Z226" s="239"/>
      <c r="AA226" s="249"/>
      <c r="AB226" s="253"/>
      <c r="AC226" s="239"/>
      <c r="AD226" s="51"/>
      <c r="AE226" s="308"/>
      <c r="AF226" s="297" t="str">
        <f>'判定シート(建築物)'!$Q226</f>
        <v/>
      </c>
      <c r="AG226" s="298" t="str">
        <f>IFERROR(VLOOKUP($AD226,判定基準!$I$11:$J$12,2,FALSE),"")</f>
        <v/>
      </c>
    </row>
    <row r="227" spans="2:33" ht="30" customHeight="1" x14ac:dyDescent="0.35">
      <c r="B227" s="44" t="s">
        <v>3859</v>
      </c>
      <c r="C227" s="265"/>
      <c r="D227" s="261"/>
      <c r="E227" s="265"/>
      <c r="F227" s="314"/>
      <c r="G227" s="318"/>
      <c r="H227" s="45"/>
      <c r="I227" s="45"/>
      <c r="J227" s="45"/>
      <c r="K227" s="282"/>
      <c r="L227" s="227"/>
      <c r="M227" s="155"/>
      <c r="N227" s="282"/>
      <c r="O227" s="283"/>
      <c r="P227" s="232"/>
      <c r="Q227" s="46"/>
      <c r="R227" s="47"/>
      <c r="S227" s="48"/>
      <c r="T227" s="46"/>
      <c r="U227" s="49"/>
      <c r="V227" s="50"/>
      <c r="W227" s="107"/>
      <c r="X227" s="108" t="str">
        <f t="shared" si="3"/>
        <v/>
      </c>
      <c r="Y227" s="244"/>
      <c r="Z227" s="239"/>
      <c r="AA227" s="249"/>
      <c r="AB227" s="253"/>
      <c r="AC227" s="239"/>
      <c r="AD227" s="51"/>
      <c r="AE227" s="308"/>
      <c r="AF227" s="297" t="str">
        <f>'判定シート(建築物)'!$Q227</f>
        <v/>
      </c>
      <c r="AG227" s="298" t="str">
        <f>IFERROR(VLOOKUP($AD227,判定基準!$I$11:$J$12,2,FALSE),"")</f>
        <v/>
      </c>
    </row>
    <row r="228" spans="2:33" ht="30" customHeight="1" x14ac:dyDescent="0.35">
      <c r="B228" s="44" t="s">
        <v>3860</v>
      </c>
      <c r="C228" s="265"/>
      <c r="D228" s="261"/>
      <c r="E228" s="265"/>
      <c r="F228" s="314"/>
      <c r="G228" s="318"/>
      <c r="H228" s="45"/>
      <c r="I228" s="45"/>
      <c r="J228" s="45"/>
      <c r="K228" s="282"/>
      <c r="L228" s="227"/>
      <c r="M228" s="155"/>
      <c r="N228" s="282"/>
      <c r="O228" s="283"/>
      <c r="P228" s="232"/>
      <c r="Q228" s="46"/>
      <c r="R228" s="47"/>
      <c r="S228" s="48"/>
      <c r="T228" s="46"/>
      <c r="U228" s="49"/>
      <c r="V228" s="50"/>
      <c r="W228" s="107"/>
      <c r="X228" s="108" t="str">
        <f t="shared" si="3"/>
        <v/>
      </c>
      <c r="Y228" s="244"/>
      <c r="Z228" s="239"/>
      <c r="AA228" s="249"/>
      <c r="AB228" s="253"/>
      <c r="AC228" s="239"/>
      <c r="AD228" s="51"/>
      <c r="AE228" s="308"/>
      <c r="AF228" s="297" t="str">
        <f>'判定シート(建築物)'!$Q228</f>
        <v/>
      </c>
      <c r="AG228" s="298" t="str">
        <f>IFERROR(VLOOKUP($AD228,判定基準!$I$11:$J$12,2,FALSE),"")</f>
        <v/>
      </c>
    </row>
    <row r="229" spans="2:33" ht="30" customHeight="1" x14ac:dyDescent="0.35">
      <c r="B229" s="44" t="s">
        <v>3861</v>
      </c>
      <c r="C229" s="265"/>
      <c r="D229" s="261"/>
      <c r="E229" s="265"/>
      <c r="F229" s="314"/>
      <c r="G229" s="318"/>
      <c r="H229" s="45"/>
      <c r="I229" s="45"/>
      <c r="J229" s="45"/>
      <c r="K229" s="282"/>
      <c r="L229" s="227"/>
      <c r="M229" s="155"/>
      <c r="N229" s="282"/>
      <c r="O229" s="283"/>
      <c r="P229" s="232"/>
      <c r="Q229" s="46"/>
      <c r="R229" s="47"/>
      <c r="S229" s="48"/>
      <c r="T229" s="46"/>
      <c r="U229" s="49"/>
      <c r="V229" s="50"/>
      <c r="W229" s="107"/>
      <c r="X229" s="108" t="str">
        <f t="shared" si="3"/>
        <v/>
      </c>
      <c r="Y229" s="244"/>
      <c r="Z229" s="239"/>
      <c r="AA229" s="249"/>
      <c r="AB229" s="253"/>
      <c r="AC229" s="239"/>
      <c r="AD229" s="51"/>
      <c r="AE229" s="308"/>
      <c r="AF229" s="297" t="str">
        <f>'判定シート(建築物)'!$Q229</f>
        <v/>
      </c>
      <c r="AG229" s="298" t="str">
        <f>IFERROR(VLOOKUP($AD229,判定基準!$I$11:$J$12,2,FALSE),"")</f>
        <v/>
      </c>
    </row>
    <row r="230" spans="2:33" ht="30" customHeight="1" x14ac:dyDescent="0.35">
      <c r="B230" s="44" t="s">
        <v>3862</v>
      </c>
      <c r="C230" s="265"/>
      <c r="D230" s="261"/>
      <c r="E230" s="265"/>
      <c r="F230" s="314"/>
      <c r="G230" s="318"/>
      <c r="H230" s="45"/>
      <c r="I230" s="45"/>
      <c r="J230" s="45"/>
      <c r="K230" s="282"/>
      <c r="L230" s="227"/>
      <c r="M230" s="155"/>
      <c r="N230" s="282"/>
      <c r="O230" s="283"/>
      <c r="P230" s="232"/>
      <c r="Q230" s="46"/>
      <c r="R230" s="47"/>
      <c r="S230" s="48"/>
      <c r="T230" s="46"/>
      <c r="U230" s="49"/>
      <c r="V230" s="50"/>
      <c r="W230" s="107"/>
      <c r="X230" s="108" t="str">
        <f t="shared" si="3"/>
        <v/>
      </c>
      <c r="Y230" s="244"/>
      <c r="Z230" s="239"/>
      <c r="AA230" s="249"/>
      <c r="AB230" s="253"/>
      <c r="AC230" s="239"/>
      <c r="AD230" s="51"/>
      <c r="AE230" s="308"/>
      <c r="AF230" s="297" t="str">
        <f>'判定シート(建築物)'!$Q230</f>
        <v/>
      </c>
      <c r="AG230" s="298" t="str">
        <f>IFERROR(VLOOKUP($AD230,判定基準!$I$11:$J$12,2,FALSE),"")</f>
        <v/>
      </c>
    </row>
    <row r="231" spans="2:33" ht="30" customHeight="1" x14ac:dyDescent="0.35">
      <c r="B231" s="44" t="s">
        <v>3863</v>
      </c>
      <c r="C231" s="265"/>
      <c r="D231" s="261"/>
      <c r="E231" s="265"/>
      <c r="F231" s="314"/>
      <c r="G231" s="318"/>
      <c r="H231" s="45"/>
      <c r="I231" s="45"/>
      <c r="J231" s="45"/>
      <c r="K231" s="282"/>
      <c r="L231" s="227"/>
      <c r="M231" s="155"/>
      <c r="N231" s="282"/>
      <c r="O231" s="283"/>
      <c r="P231" s="232"/>
      <c r="Q231" s="46"/>
      <c r="R231" s="47"/>
      <c r="S231" s="48"/>
      <c r="T231" s="46"/>
      <c r="U231" s="49"/>
      <c r="V231" s="50"/>
      <c r="W231" s="107"/>
      <c r="X231" s="108" t="str">
        <f t="shared" si="3"/>
        <v/>
      </c>
      <c r="Y231" s="244"/>
      <c r="Z231" s="239"/>
      <c r="AA231" s="249"/>
      <c r="AB231" s="253"/>
      <c r="AC231" s="239"/>
      <c r="AD231" s="51"/>
      <c r="AE231" s="308"/>
      <c r="AF231" s="297" t="str">
        <f>'判定シート(建築物)'!$Q231</f>
        <v/>
      </c>
      <c r="AG231" s="298" t="str">
        <f>IFERROR(VLOOKUP($AD231,判定基準!$I$11:$J$12,2,FALSE),"")</f>
        <v/>
      </c>
    </row>
    <row r="232" spans="2:33" ht="30" customHeight="1" x14ac:dyDescent="0.35">
      <c r="B232" s="44" t="s">
        <v>3864</v>
      </c>
      <c r="C232" s="265"/>
      <c r="D232" s="261"/>
      <c r="E232" s="265"/>
      <c r="F232" s="314"/>
      <c r="G232" s="318"/>
      <c r="H232" s="45"/>
      <c r="I232" s="45"/>
      <c r="J232" s="45"/>
      <c r="K232" s="282"/>
      <c r="L232" s="227"/>
      <c r="M232" s="155"/>
      <c r="N232" s="282"/>
      <c r="O232" s="283"/>
      <c r="P232" s="232"/>
      <c r="Q232" s="46"/>
      <c r="R232" s="47"/>
      <c r="S232" s="48"/>
      <c r="T232" s="46"/>
      <c r="U232" s="49"/>
      <c r="V232" s="50"/>
      <c r="W232" s="107"/>
      <c r="X232" s="108" t="str">
        <f t="shared" si="3"/>
        <v/>
      </c>
      <c r="Y232" s="244"/>
      <c r="Z232" s="239"/>
      <c r="AA232" s="249"/>
      <c r="AB232" s="253"/>
      <c r="AC232" s="239"/>
      <c r="AD232" s="51"/>
      <c r="AE232" s="308"/>
      <c r="AF232" s="297" t="str">
        <f>'判定シート(建築物)'!$Q232</f>
        <v/>
      </c>
      <c r="AG232" s="298" t="str">
        <f>IFERROR(VLOOKUP($AD232,判定基準!$I$11:$J$12,2,FALSE),"")</f>
        <v/>
      </c>
    </row>
    <row r="233" spans="2:33" ht="30" customHeight="1" x14ac:dyDescent="0.35">
      <c r="B233" s="44" t="s">
        <v>3865</v>
      </c>
      <c r="C233" s="266"/>
      <c r="D233" s="262"/>
      <c r="E233" s="266"/>
      <c r="F233" s="315"/>
      <c r="G233" s="319"/>
      <c r="H233" s="52"/>
      <c r="I233" s="52"/>
      <c r="J233" s="52"/>
      <c r="K233" s="284"/>
      <c r="L233" s="228"/>
      <c r="M233" s="156"/>
      <c r="N233" s="284"/>
      <c r="O233" s="283"/>
      <c r="P233" s="232"/>
      <c r="Q233" s="46"/>
      <c r="R233" s="47"/>
      <c r="S233" s="48"/>
      <c r="T233" s="53"/>
      <c r="U233" s="54"/>
      <c r="V233" s="55"/>
      <c r="W233" s="109"/>
      <c r="X233" s="110" t="str">
        <f t="shared" si="3"/>
        <v/>
      </c>
      <c r="Y233" s="245"/>
      <c r="Z233" s="240"/>
      <c r="AA233" s="250"/>
      <c r="AB233" s="254"/>
      <c r="AC233" s="240"/>
      <c r="AD233" s="56"/>
      <c r="AE233" s="309"/>
      <c r="AF233" s="297" t="str">
        <f>'判定シート(建築物)'!$Q233</f>
        <v/>
      </c>
      <c r="AG233" s="298" t="str">
        <f>IFERROR(VLOOKUP($AD233,判定基準!$I$11:$J$12,2,FALSE),"")</f>
        <v/>
      </c>
    </row>
    <row r="234" spans="2:33" ht="30" customHeight="1" x14ac:dyDescent="0.35">
      <c r="B234" s="44" t="s">
        <v>3866</v>
      </c>
      <c r="C234" s="265"/>
      <c r="D234" s="261"/>
      <c r="E234" s="265"/>
      <c r="F234" s="314"/>
      <c r="G234" s="318"/>
      <c r="H234" s="45"/>
      <c r="I234" s="45"/>
      <c r="J234" s="45"/>
      <c r="K234" s="282"/>
      <c r="L234" s="227"/>
      <c r="M234" s="155"/>
      <c r="N234" s="282"/>
      <c r="O234" s="283"/>
      <c r="P234" s="232"/>
      <c r="Q234" s="46"/>
      <c r="R234" s="47"/>
      <c r="S234" s="48"/>
      <c r="T234" s="46"/>
      <c r="U234" s="49"/>
      <c r="V234" s="50"/>
      <c r="W234" s="107"/>
      <c r="X234" s="108" t="str">
        <f t="shared" si="3"/>
        <v/>
      </c>
      <c r="Y234" s="244"/>
      <c r="Z234" s="239"/>
      <c r="AA234" s="249"/>
      <c r="AB234" s="253"/>
      <c r="AC234" s="239"/>
      <c r="AD234" s="51"/>
      <c r="AE234" s="308"/>
      <c r="AF234" s="297" t="str">
        <f>'判定シート(建築物)'!$Q234</f>
        <v/>
      </c>
      <c r="AG234" s="298" t="str">
        <f>IFERROR(VLOOKUP($AD234,判定基準!$I$11:$J$12,2,FALSE),"")</f>
        <v/>
      </c>
    </row>
    <row r="235" spans="2:33" ht="30" customHeight="1" x14ac:dyDescent="0.35">
      <c r="B235" s="44" t="s">
        <v>3867</v>
      </c>
      <c r="C235" s="265"/>
      <c r="D235" s="261"/>
      <c r="E235" s="265"/>
      <c r="F235" s="314"/>
      <c r="G235" s="318"/>
      <c r="H235" s="45"/>
      <c r="I235" s="45"/>
      <c r="J235" s="45"/>
      <c r="K235" s="282"/>
      <c r="L235" s="227"/>
      <c r="M235" s="155"/>
      <c r="N235" s="282"/>
      <c r="O235" s="283"/>
      <c r="P235" s="232"/>
      <c r="Q235" s="46"/>
      <c r="R235" s="47"/>
      <c r="S235" s="48"/>
      <c r="T235" s="46"/>
      <c r="U235" s="49"/>
      <c r="V235" s="50"/>
      <c r="W235" s="107"/>
      <c r="X235" s="108" t="str">
        <f t="shared" si="3"/>
        <v/>
      </c>
      <c r="Y235" s="244"/>
      <c r="Z235" s="239"/>
      <c r="AA235" s="249"/>
      <c r="AB235" s="253"/>
      <c r="AC235" s="239"/>
      <c r="AD235" s="51"/>
      <c r="AE235" s="308"/>
      <c r="AF235" s="297" t="str">
        <f>'判定シート(建築物)'!$Q235</f>
        <v/>
      </c>
      <c r="AG235" s="298" t="str">
        <f>IFERROR(VLOOKUP($AD235,判定基準!$I$11:$J$12,2,FALSE),"")</f>
        <v/>
      </c>
    </row>
    <row r="236" spans="2:33" ht="30" customHeight="1" x14ac:dyDescent="0.35">
      <c r="B236" s="44" t="s">
        <v>3868</v>
      </c>
      <c r="C236" s="265"/>
      <c r="D236" s="261"/>
      <c r="E236" s="265"/>
      <c r="F236" s="314"/>
      <c r="G236" s="318"/>
      <c r="H236" s="45"/>
      <c r="I236" s="45"/>
      <c r="J236" s="45"/>
      <c r="K236" s="282"/>
      <c r="L236" s="227"/>
      <c r="M236" s="155"/>
      <c r="N236" s="282"/>
      <c r="O236" s="283"/>
      <c r="P236" s="232"/>
      <c r="Q236" s="46"/>
      <c r="R236" s="47"/>
      <c r="S236" s="48"/>
      <c r="T236" s="46"/>
      <c r="U236" s="49"/>
      <c r="V236" s="50"/>
      <c r="W236" s="107"/>
      <c r="X236" s="108" t="str">
        <f t="shared" si="3"/>
        <v/>
      </c>
      <c r="Y236" s="244"/>
      <c r="Z236" s="239"/>
      <c r="AA236" s="249"/>
      <c r="AB236" s="253"/>
      <c r="AC236" s="239"/>
      <c r="AD236" s="51"/>
      <c r="AE236" s="308"/>
      <c r="AF236" s="297" t="str">
        <f>'判定シート(建築物)'!$Q236</f>
        <v/>
      </c>
      <c r="AG236" s="298" t="str">
        <f>IFERROR(VLOOKUP($AD236,判定基準!$I$11:$J$12,2,FALSE),"")</f>
        <v/>
      </c>
    </row>
    <row r="237" spans="2:33" ht="30" customHeight="1" x14ac:dyDescent="0.35">
      <c r="B237" s="44" t="s">
        <v>3869</v>
      </c>
      <c r="C237" s="265"/>
      <c r="D237" s="261"/>
      <c r="E237" s="265"/>
      <c r="F237" s="314"/>
      <c r="G237" s="318"/>
      <c r="H237" s="45"/>
      <c r="I237" s="45"/>
      <c r="J237" s="45"/>
      <c r="K237" s="282"/>
      <c r="L237" s="227"/>
      <c r="M237" s="155"/>
      <c r="N237" s="282"/>
      <c r="O237" s="283"/>
      <c r="P237" s="232"/>
      <c r="Q237" s="46"/>
      <c r="R237" s="47"/>
      <c r="S237" s="48"/>
      <c r="T237" s="46"/>
      <c r="U237" s="49"/>
      <c r="V237" s="50"/>
      <c r="W237" s="107"/>
      <c r="X237" s="108" t="str">
        <f t="shared" si="3"/>
        <v/>
      </c>
      <c r="Y237" s="244"/>
      <c r="Z237" s="239"/>
      <c r="AA237" s="249"/>
      <c r="AB237" s="253"/>
      <c r="AC237" s="239"/>
      <c r="AD237" s="51"/>
      <c r="AE237" s="308"/>
      <c r="AF237" s="297" t="str">
        <f>'判定シート(建築物)'!$Q237</f>
        <v/>
      </c>
      <c r="AG237" s="298" t="str">
        <f>IFERROR(VLOOKUP($AD237,判定基準!$I$11:$J$12,2,FALSE),"")</f>
        <v/>
      </c>
    </row>
    <row r="238" spans="2:33" ht="30" customHeight="1" x14ac:dyDescent="0.35">
      <c r="B238" s="44" t="s">
        <v>3870</v>
      </c>
      <c r="C238" s="265"/>
      <c r="D238" s="261"/>
      <c r="E238" s="265"/>
      <c r="F238" s="314"/>
      <c r="G238" s="318"/>
      <c r="H238" s="45"/>
      <c r="I238" s="45"/>
      <c r="J238" s="45"/>
      <c r="K238" s="282"/>
      <c r="L238" s="227"/>
      <c r="M238" s="155"/>
      <c r="N238" s="282"/>
      <c r="O238" s="283"/>
      <c r="P238" s="232"/>
      <c r="Q238" s="46"/>
      <c r="R238" s="47"/>
      <c r="S238" s="48"/>
      <c r="T238" s="46"/>
      <c r="U238" s="49"/>
      <c r="V238" s="50"/>
      <c r="W238" s="107"/>
      <c r="X238" s="108" t="str">
        <f t="shared" si="3"/>
        <v/>
      </c>
      <c r="Y238" s="244"/>
      <c r="Z238" s="239"/>
      <c r="AA238" s="249"/>
      <c r="AB238" s="253"/>
      <c r="AC238" s="239"/>
      <c r="AD238" s="51"/>
      <c r="AE238" s="308"/>
      <c r="AF238" s="297" t="str">
        <f>'判定シート(建築物)'!$Q238</f>
        <v/>
      </c>
      <c r="AG238" s="298" t="str">
        <f>IFERROR(VLOOKUP($AD238,判定基準!$I$11:$J$12,2,FALSE),"")</f>
        <v/>
      </c>
    </row>
    <row r="239" spans="2:33" ht="30" customHeight="1" x14ac:dyDescent="0.35">
      <c r="B239" s="44" t="s">
        <v>3871</v>
      </c>
      <c r="C239" s="265"/>
      <c r="D239" s="261"/>
      <c r="E239" s="265"/>
      <c r="F239" s="314"/>
      <c r="G239" s="318"/>
      <c r="H239" s="45"/>
      <c r="I239" s="45"/>
      <c r="J239" s="45"/>
      <c r="K239" s="282"/>
      <c r="L239" s="227"/>
      <c r="M239" s="155"/>
      <c r="N239" s="282"/>
      <c r="O239" s="283"/>
      <c r="P239" s="232"/>
      <c r="Q239" s="46"/>
      <c r="R239" s="47"/>
      <c r="S239" s="48"/>
      <c r="T239" s="46"/>
      <c r="U239" s="49"/>
      <c r="V239" s="50"/>
      <c r="W239" s="107"/>
      <c r="X239" s="108" t="str">
        <f t="shared" si="3"/>
        <v/>
      </c>
      <c r="Y239" s="244"/>
      <c r="Z239" s="239"/>
      <c r="AA239" s="249"/>
      <c r="AB239" s="253"/>
      <c r="AC239" s="239"/>
      <c r="AD239" s="51"/>
      <c r="AE239" s="308"/>
      <c r="AF239" s="297" t="str">
        <f>'判定シート(建築物)'!$Q239</f>
        <v/>
      </c>
      <c r="AG239" s="298" t="str">
        <f>IFERROR(VLOOKUP($AD239,判定基準!$I$11:$J$12,2,FALSE),"")</f>
        <v/>
      </c>
    </row>
    <row r="240" spans="2:33" ht="30" customHeight="1" x14ac:dyDescent="0.35">
      <c r="B240" s="44" t="s">
        <v>3872</v>
      </c>
      <c r="C240" s="265"/>
      <c r="D240" s="261"/>
      <c r="E240" s="265"/>
      <c r="F240" s="314"/>
      <c r="G240" s="318"/>
      <c r="H240" s="45"/>
      <c r="I240" s="45"/>
      <c r="J240" s="45"/>
      <c r="K240" s="282"/>
      <c r="L240" s="227"/>
      <c r="M240" s="155"/>
      <c r="N240" s="282"/>
      <c r="O240" s="283"/>
      <c r="P240" s="232"/>
      <c r="Q240" s="46"/>
      <c r="R240" s="47"/>
      <c r="S240" s="48"/>
      <c r="T240" s="46"/>
      <c r="U240" s="49"/>
      <c r="V240" s="50"/>
      <c r="W240" s="107"/>
      <c r="X240" s="108" t="str">
        <f t="shared" si="3"/>
        <v/>
      </c>
      <c r="Y240" s="244"/>
      <c r="Z240" s="239"/>
      <c r="AA240" s="249"/>
      <c r="AB240" s="253"/>
      <c r="AC240" s="239"/>
      <c r="AD240" s="51"/>
      <c r="AE240" s="308"/>
      <c r="AF240" s="297" t="str">
        <f>'判定シート(建築物)'!$Q240</f>
        <v/>
      </c>
      <c r="AG240" s="298" t="str">
        <f>IFERROR(VLOOKUP($AD240,判定基準!$I$11:$J$12,2,FALSE),"")</f>
        <v/>
      </c>
    </row>
    <row r="241" spans="2:33" ht="30" customHeight="1" x14ac:dyDescent="0.35">
      <c r="B241" s="44" t="s">
        <v>3873</v>
      </c>
      <c r="C241" s="265"/>
      <c r="D241" s="261"/>
      <c r="E241" s="265"/>
      <c r="F241" s="314"/>
      <c r="G241" s="318"/>
      <c r="H241" s="45"/>
      <c r="I241" s="45"/>
      <c r="J241" s="45"/>
      <c r="K241" s="282"/>
      <c r="L241" s="227"/>
      <c r="M241" s="155"/>
      <c r="N241" s="282"/>
      <c r="O241" s="283"/>
      <c r="P241" s="232"/>
      <c r="Q241" s="46"/>
      <c r="R241" s="47"/>
      <c r="S241" s="48"/>
      <c r="T241" s="46"/>
      <c r="U241" s="49"/>
      <c r="V241" s="50"/>
      <c r="W241" s="107"/>
      <c r="X241" s="108" t="str">
        <f t="shared" si="3"/>
        <v/>
      </c>
      <c r="Y241" s="244"/>
      <c r="Z241" s="239"/>
      <c r="AA241" s="249"/>
      <c r="AB241" s="253"/>
      <c r="AC241" s="239"/>
      <c r="AD241" s="51"/>
      <c r="AE241" s="308"/>
      <c r="AF241" s="297" t="str">
        <f>'判定シート(建築物)'!$Q241</f>
        <v/>
      </c>
      <c r="AG241" s="298" t="str">
        <f>IFERROR(VLOOKUP($AD241,判定基準!$I$11:$J$12,2,FALSE),"")</f>
        <v/>
      </c>
    </row>
    <row r="242" spans="2:33" ht="30" customHeight="1" x14ac:dyDescent="0.35">
      <c r="B242" s="44" t="s">
        <v>3874</v>
      </c>
      <c r="C242" s="265"/>
      <c r="D242" s="261"/>
      <c r="E242" s="265"/>
      <c r="F242" s="314"/>
      <c r="G242" s="318"/>
      <c r="H242" s="45"/>
      <c r="I242" s="45"/>
      <c r="J242" s="45"/>
      <c r="K242" s="282"/>
      <c r="L242" s="227"/>
      <c r="M242" s="155"/>
      <c r="N242" s="282"/>
      <c r="O242" s="283"/>
      <c r="P242" s="232"/>
      <c r="Q242" s="46"/>
      <c r="R242" s="47"/>
      <c r="S242" s="48"/>
      <c r="T242" s="46"/>
      <c r="U242" s="49"/>
      <c r="V242" s="50"/>
      <c r="W242" s="107"/>
      <c r="X242" s="108" t="str">
        <f t="shared" si="3"/>
        <v/>
      </c>
      <c r="Y242" s="244"/>
      <c r="Z242" s="239"/>
      <c r="AA242" s="249"/>
      <c r="AB242" s="253"/>
      <c r="AC242" s="239"/>
      <c r="AD242" s="51"/>
      <c r="AE242" s="308"/>
      <c r="AF242" s="297" t="str">
        <f>'判定シート(建築物)'!$Q242</f>
        <v/>
      </c>
      <c r="AG242" s="298" t="str">
        <f>IFERROR(VLOOKUP($AD242,判定基準!$I$11:$J$12,2,FALSE),"")</f>
        <v/>
      </c>
    </row>
    <row r="243" spans="2:33" ht="30" customHeight="1" x14ac:dyDescent="0.35">
      <c r="B243" s="44" t="s">
        <v>3875</v>
      </c>
      <c r="C243" s="265"/>
      <c r="D243" s="261"/>
      <c r="E243" s="265"/>
      <c r="F243" s="314"/>
      <c r="G243" s="318"/>
      <c r="H243" s="45"/>
      <c r="I243" s="45"/>
      <c r="J243" s="45"/>
      <c r="K243" s="282"/>
      <c r="L243" s="227"/>
      <c r="M243" s="155"/>
      <c r="N243" s="282"/>
      <c r="O243" s="283"/>
      <c r="P243" s="232"/>
      <c r="Q243" s="46"/>
      <c r="R243" s="47"/>
      <c r="S243" s="48"/>
      <c r="T243" s="46"/>
      <c r="U243" s="49"/>
      <c r="V243" s="50"/>
      <c r="W243" s="107"/>
      <c r="X243" s="108" t="str">
        <f t="shared" si="3"/>
        <v/>
      </c>
      <c r="Y243" s="244"/>
      <c r="Z243" s="239"/>
      <c r="AA243" s="249"/>
      <c r="AB243" s="253"/>
      <c r="AC243" s="239"/>
      <c r="AD243" s="51"/>
      <c r="AE243" s="308"/>
      <c r="AF243" s="297" t="str">
        <f>'判定シート(建築物)'!$Q243</f>
        <v/>
      </c>
      <c r="AG243" s="298" t="str">
        <f>IFERROR(VLOOKUP($AD243,判定基準!$I$11:$J$12,2,FALSE),"")</f>
        <v/>
      </c>
    </row>
    <row r="244" spans="2:33" ht="30" customHeight="1" x14ac:dyDescent="0.35">
      <c r="B244" s="44" t="s">
        <v>3876</v>
      </c>
      <c r="C244" s="265"/>
      <c r="D244" s="261"/>
      <c r="E244" s="265"/>
      <c r="F244" s="314"/>
      <c r="G244" s="318"/>
      <c r="H244" s="45"/>
      <c r="I244" s="45"/>
      <c r="J244" s="45"/>
      <c r="K244" s="282"/>
      <c r="L244" s="227"/>
      <c r="M244" s="155"/>
      <c r="N244" s="282"/>
      <c r="O244" s="283"/>
      <c r="P244" s="232"/>
      <c r="Q244" s="46"/>
      <c r="R244" s="47"/>
      <c r="S244" s="48"/>
      <c r="T244" s="46"/>
      <c r="U244" s="49"/>
      <c r="V244" s="50"/>
      <c r="W244" s="107"/>
      <c r="X244" s="108" t="str">
        <f t="shared" si="3"/>
        <v/>
      </c>
      <c r="Y244" s="244"/>
      <c r="Z244" s="239"/>
      <c r="AA244" s="249"/>
      <c r="AB244" s="253"/>
      <c r="AC244" s="239"/>
      <c r="AD244" s="51"/>
      <c r="AE244" s="308"/>
      <c r="AF244" s="297" t="str">
        <f>'判定シート(建築物)'!$Q244</f>
        <v/>
      </c>
      <c r="AG244" s="298" t="str">
        <f>IFERROR(VLOOKUP($AD244,判定基準!$I$11:$J$12,2,FALSE),"")</f>
        <v/>
      </c>
    </row>
    <row r="245" spans="2:33" ht="30" customHeight="1" x14ac:dyDescent="0.35">
      <c r="B245" s="44" t="s">
        <v>3877</v>
      </c>
      <c r="C245" s="265"/>
      <c r="D245" s="261"/>
      <c r="E245" s="265"/>
      <c r="F245" s="314"/>
      <c r="G245" s="318"/>
      <c r="H245" s="45"/>
      <c r="I245" s="45"/>
      <c r="J245" s="45"/>
      <c r="K245" s="282"/>
      <c r="L245" s="227"/>
      <c r="M245" s="155"/>
      <c r="N245" s="282"/>
      <c r="O245" s="283"/>
      <c r="P245" s="232"/>
      <c r="Q245" s="46"/>
      <c r="R245" s="47"/>
      <c r="S245" s="48"/>
      <c r="T245" s="46"/>
      <c r="U245" s="49"/>
      <c r="V245" s="50"/>
      <c r="W245" s="107"/>
      <c r="X245" s="108" t="str">
        <f t="shared" si="3"/>
        <v/>
      </c>
      <c r="Y245" s="244"/>
      <c r="Z245" s="239"/>
      <c r="AA245" s="249"/>
      <c r="AB245" s="253"/>
      <c r="AC245" s="239"/>
      <c r="AD245" s="51"/>
      <c r="AE245" s="308"/>
      <c r="AF245" s="297" t="str">
        <f>'判定シート(建築物)'!$Q245</f>
        <v/>
      </c>
      <c r="AG245" s="298" t="str">
        <f>IFERROR(VLOOKUP($AD245,判定基準!$I$11:$J$12,2,FALSE),"")</f>
        <v/>
      </c>
    </row>
    <row r="246" spans="2:33" ht="30" customHeight="1" x14ac:dyDescent="0.35">
      <c r="B246" s="44" t="s">
        <v>3878</v>
      </c>
      <c r="C246" s="265"/>
      <c r="D246" s="261"/>
      <c r="E246" s="265"/>
      <c r="F246" s="314"/>
      <c r="G246" s="318"/>
      <c r="H246" s="45"/>
      <c r="I246" s="45"/>
      <c r="J246" s="45"/>
      <c r="K246" s="282"/>
      <c r="L246" s="227"/>
      <c r="M246" s="155"/>
      <c r="N246" s="282"/>
      <c r="O246" s="283"/>
      <c r="P246" s="232"/>
      <c r="Q246" s="46"/>
      <c r="R246" s="47"/>
      <c r="S246" s="48"/>
      <c r="T246" s="46"/>
      <c r="U246" s="49"/>
      <c r="V246" s="50"/>
      <c r="W246" s="107"/>
      <c r="X246" s="108" t="str">
        <f t="shared" si="3"/>
        <v/>
      </c>
      <c r="Y246" s="244"/>
      <c r="Z246" s="239"/>
      <c r="AA246" s="249"/>
      <c r="AB246" s="253"/>
      <c r="AC246" s="239"/>
      <c r="AD246" s="51"/>
      <c r="AE246" s="308"/>
      <c r="AF246" s="297" t="str">
        <f>'判定シート(建築物)'!$Q246</f>
        <v/>
      </c>
      <c r="AG246" s="298" t="str">
        <f>IFERROR(VLOOKUP($AD246,判定基準!$I$11:$J$12,2,FALSE),"")</f>
        <v/>
      </c>
    </row>
    <row r="247" spans="2:33" ht="30" customHeight="1" x14ac:dyDescent="0.35">
      <c r="B247" s="44" t="s">
        <v>3879</v>
      </c>
      <c r="C247" s="265"/>
      <c r="D247" s="261"/>
      <c r="E247" s="265"/>
      <c r="F247" s="314"/>
      <c r="G247" s="318"/>
      <c r="H247" s="45"/>
      <c r="I247" s="45"/>
      <c r="J247" s="45"/>
      <c r="K247" s="282"/>
      <c r="L247" s="227"/>
      <c r="M247" s="155"/>
      <c r="N247" s="282"/>
      <c r="O247" s="283"/>
      <c r="P247" s="232"/>
      <c r="Q247" s="46"/>
      <c r="R247" s="47"/>
      <c r="S247" s="48"/>
      <c r="T247" s="46"/>
      <c r="U247" s="49"/>
      <c r="V247" s="50"/>
      <c r="W247" s="107"/>
      <c r="X247" s="108" t="str">
        <f t="shared" si="3"/>
        <v/>
      </c>
      <c r="Y247" s="244"/>
      <c r="Z247" s="239"/>
      <c r="AA247" s="249"/>
      <c r="AB247" s="253"/>
      <c r="AC247" s="239"/>
      <c r="AD247" s="51"/>
      <c r="AE247" s="308"/>
      <c r="AF247" s="297" t="str">
        <f>'判定シート(建築物)'!$Q247</f>
        <v/>
      </c>
      <c r="AG247" s="298" t="str">
        <f>IFERROR(VLOOKUP($AD247,判定基準!$I$11:$J$12,2,FALSE),"")</f>
        <v/>
      </c>
    </row>
    <row r="248" spans="2:33" ht="30" customHeight="1" x14ac:dyDescent="0.35">
      <c r="B248" s="44" t="s">
        <v>3880</v>
      </c>
      <c r="C248" s="265"/>
      <c r="D248" s="261"/>
      <c r="E248" s="265"/>
      <c r="F248" s="314"/>
      <c r="G248" s="318"/>
      <c r="H248" s="45"/>
      <c r="I248" s="45"/>
      <c r="J248" s="45"/>
      <c r="K248" s="282"/>
      <c r="L248" s="227"/>
      <c r="M248" s="155"/>
      <c r="N248" s="282"/>
      <c r="O248" s="283"/>
      <c r="P248" s="232"/>
      <c r="Q248" s="46"/>
      <c r="R248" s="47"/>
      <c r="S248" s="48"/>
      <c r="T248" s="46"/>
      <c r="U248" s="49"/>
      <c r="V248" s="50"/>
      <c r="W248" s="107"/>
      <c r="X248" s="108" t="str">
        <f t="shared" si="3"/>
        <v/>
      </c>
      <c r="Y248" s="244"/>
      <c r="Z248" s="239"/>
      <c r="AA248" s="249"/>
      <c r="AB248" s="253"/>
      <c r="AC248" s="239"/>
      <c r="AD248" s="51"/>
      <c r="AE248" s="308"/>
      <c r="AF248" s="297" t="str">
        <f>'判定シート(建築物)'!$Q248</f>
        <v/>
      </c>
      <c r="AG248" s="298" t="str">
        <f>IFERROR(VLOOKUP($AD248,判定基準!$I$11:$J$12,2,FALSE),"")</f>
        <v/>
      </c>
    </row>
    <row r="249" spans="2:33" ht="30" customHeight="1" x14ac:dyDescent="0.35">
      <c r="B249" s="44" t="s">
        <v>3881</v>
      </c>
      <c r="C249" s="265"/>
      <c r="D249" s="261"/>
      <c r="E249" s="265"/>
      <c r="F249" s="314"/>
      <c r="G249" s="318"/>
      <c r="H249" s="45"/>
      <c r="I249" s="45"/>
      <c r="J249" s="45"/>
      <c r="K249" s="282"/>
      <c r="L249" s="227"/>
      <c r="M249" s="155"/>
      <c r="N249" s="282"/>
      <c r="O249" s="283"/>
      <c r="P249" s="232"/>
      <c r="Q249" s="46"/>
      <c r="R249" s="47"/>
      <c r="S249" s="48"/>
      <c r="T249" s="46"/>
      <c r="U249" s="49"/>
      <c r="V249" s="50"/>
      <c r="W249" s="107"/>
      <c r="X249" s="108" t="str">
        <f t="shared" si="3"/>
        <v/>
      </c>
      <c r="Y249" s="244"/>
      <c r="Z249" s="239"/>
      <c r="AA249" s="249"/>
      <c r="AB249" s="253"/>
      <c r="AC249" s="239"/>
      <c r="AD249" s="51"/>
      <c r="AE249" s="308"/>
      <c r="AF249" s="297" t="str">
        <f>'判定シート(建築物)'!$Q249</f>
        <v/>
      </c>
      <c r="AG249" s="298" t="str">
        <f>IFERROR(VLOOKUP($AD249,判定基準!$I$11:$J$12,2,FALSE),"")</f>
        <v/>
      </c>
    </row>
    <row r="250" spans="2:33" ht="30" customHeight="1" x14ac:dyDescent="0.35">
      <c r="B250" s="44" t="s">
        <v>3882</v>
      </c>
      <c r="C250" s="265"/>
      <c r="D250" s="261"/>
      <c r="E250" s="265"/>
      <c r="F250" s="314"/>
      <c r="G250" s="318"/>
      <c r="H250" s="45"/>
      <c r="I250" s="45"/>
      <c r="J250" s="45"/>
      <c r="K250" s="282"/>
      <c r="L250" s="227"/>
      <c r="M250" s="155"/>
      <c r="N250" s="282"/>
      <c r="O250" s="283"/>
      <c r="P250" s="232"/>
      <c r="Q250" s="46"/>
      <c r="R250" s="47"/>
      <c r="S250" s="48"/>
      <c r="T250" s="46"/>
      <c r="U250" s="49"/>
      <c r="V250" s="50"/>
      <c r="W250" s="107"/>
      <c r="X250" s="108" t="str">
        <f t="shared" si="3"/>
        <v/>
      </c>
      <c r="Y250" s="244"/>
      <c r="Z250" s="239"/>
      <c r="AA250" s="249"/>
      <c r="AB250" s="253"/>
      <c r="AC250" s="239"/>
      <c r="AD250" s="51"/>
      <c r="AE250" s="308"/>
      <c r="AF250" s="297" t="str">
        <f>'判定シート(建築物)'!$Q250</f>
        <v/>
      </c>
      <c r="AG250" s="298" t="str">
        <f>IFERROR(VLOOKUP($AD250,判定基準!$I$11:$J$12,2,FALSE),"")</f>
        <v/>
      </c>
    </row>
    <row r="251" spans="2:33" ht="30" customHeight="1" x14ac:dyDescent="0.35">
      <c r="B251" s="44" t="s">
        <v>3883</v>
      </c>
      <c r="C251" s="265"/>
      <c r="D251" s="261"/>
      <c r="E251" s="265"/>
      <c r="F251" s="314"/>
      <c r="G251" s="318"/>
      <c r="H251" s="45"/>
      <c r="I251" s="45"/>
      <c r="J251" s="45"/>
      <c r="K251" s="282"/>
      <c r="L251" s="227"/>
      <c r="M251" s="155"/>
      <c r="N251" s="282"/>
      <c r="O251" s="283"/>
      <c r="P251" s="232"/>
      <c r="Q251" s="46"/>
      <c r="R251" s="47"/>
      <c r="S251" s="48"/>
      <c r="T251" s="46"/>
      <c r="U251" s="49"/>
      <c r="V251" s="50"/>
      <c r="W251" s="107"/>
      <c r="X251" s="108" t="str">
        <f t="shared" si="3"/>
        <v/>
      </c>
      <c r="Y251" s="244"/>
      <c r="Z251" s="239"/>
      <c r="AA251" s="249"/>
      <c r="AB251" s="253"/>
      <c r="AC251" s="239"/>
      <c r="AD251" s="51"/>
      <c r="AE251" s="308"/>
      <c r="AF251" s="297" t="str">
        <f>'判定シート(建築物)'!$Q251</f>
        <v/>
      </c>
      <c r="AG251" s="298" t="str">
        <f>IFERROR(VLOOKUP($AD251,判定基準!$I$11:$J$12,2,FALSE),"")</f>
        <v/>
      </c>
    </row>
    <row r="252" spans="2:33" ht="30" customHeight="1" x14ac:dyDescent="0.35">
      <c r="B252" s="44" t="s">
        <v>3884</v>
      </c>
      <c r="C252" s="265"/>
      <c r="D252" s="261"/>
      <c r="E252" s="265"/>
      <c r="F252" s="314"/>
      <c r="G252" s="318"/>
      <c r="H252" s="45"/>
      <c r="I252" s="45"/>
      <c r="J252" s="45"/>
      <c r="K252" s="282"/>
      <c r="L252" s="227"/>
      <c r="M252" s="155"/>
      <c r="N252" s="282"/>
      <c r="O252" s="283"/>
      <c r="P252" s="232"/>
      <c r="Q252" s="46"/>
      <c r="R252" s="47"/>
      <c r="S252" s="48"/>
      <c r="T252" s="46"/>
      <c r="U252" s="49"/>
      <c r="V252" s="50"/>
      <c r="W252" s="107"/>
      <c r="X252" s="108" t="str">
        <f t="shared" si="3"/>
        <v/>
      </c>
      <c r="Y252" s="244"/>
      <c r="Z252" s="239"/>
      <c r="AA252" s="249"/>
      <c r="AB252" s="253"/>
      <c r="AC252" s="239"/>
      <c r="AD252" s="51"/>
      <c r="AE252" s="308"/>
      <c r="AF252" s="297" t="str">
        <f>'判定シート(建築物)'!$Q252</f>
        <v/>
      </c>
      <c r="AG252" s="298" t="str">
        <f>IFERROR(VLOOKUP($AD252,判定基準!$I$11:$J$12,2,FALSE),"")</f>
        <v/>
      </c>
    </row>
    <row r="253" spans="2:33" ht="30" customHeight="1" x14ac:dyDescent="0.35">
      <c r="B253" s="44" t="s">
        <v>3885</v>
      </c>
      <c r="C253" s="265"/>
      <c r="D253" s="261"/>
      <c r="E253" s="265"/>
      <c r="F253" s="314"/>
      <c r="G253" s="318"/>
      <c r="H253" s="45"/>
      <c r="I253" s="45"/>
      <c r="J253" s="45"/>
      <c r="K253" s="282"/>
      <c r="L253" s="227"/>
      <c r="M253" s="155"/>
      <c r="N253" s="282"/>
      <c r="O253" s="283"/>
      <c r="P253" s="232"/>
      <c r="Q253" s="46"/>
      <c r="R253" s="47"/>
      <c r="S253" s="48"/>
      <c r="T253" s="46"/>
      <c r="U253" s="49"/>
      <c r="V253" s="50"/>
      <c r="W253" s="107"/>
      <c r="X253" s="108" t="str">
        <f t="shared" si="3"/>
        <v/>
      </c>
      <c r="Y253" s="244"/>
      <c r="Z253" s="239"/>
      <c r="AA253" s="249"/>
      <c r="AB253" s="253"/>
      <c r="AC253" s="239"/>
      <c r="AD253" s="51"/>
      <c r="AE253" s="308"/>
      <c r="AF253" s="297" t="str">
        <f>'判定シート(建築物)'!$Q253</f>
        <v/>
      </c>
      <c r="AG253" s="298" t="str">
        <f>IFERROR(VLOOKUP($AD253,判定基準!$I$11:$J$12,2,FALSE),"")</f>
        <v/>
      </c>
    </row>
    <row r="254" spans="2:33" ht="30" customHeight="1" x14ac:dyDescent="0.35">
      <c r="B254" s="44" t="s">
        <v>3886</v>
      </c>
      <c r="C254" s="265"/>
      <c r="D254" s="261"/>
      <c r="E254" s="265"/>
      <c r="F254" s="314"/>
      <c r="G254" s="318"/>
      <c r="H254" s="45"/>
      <c r="I254" s="45"/>
      <c r="J254" s="45"/>
      <c r="K254" s="282"/>
      <c r="L254" s="227"/>
      <c r="M254" s="155"/>
      <c r="N254" s="282"/>
      <c r="O254" s="283"/>
      <c r="P254" s="232"/>
      <c r="Q254" s="46"/>
      <c r="R254" s="47"/>
      <c r="S254" s="48"/>
      <c r="T254" s="46"/>
      <c r="U254" s="49"/>
      <c r="V254" s="50"/>
      <c r="W254" s="107"/>
      <c r="X254" s="108" t="str">
        <f t="shared" si="3"/>
        <v/>
      </c>
      <c r="Y254" s="244"/>
      <c r="Z254" s="239"/>
      <c r="AA254" s="249"/>
      <c r="AB254" s="253"/>
      <c r="AC254" s="239"/>
      <c r="AD254" s="51"/>
      <c r="AE254" s="308"/>
      <c r="AF254" s="297" t="str">
        <f>'判定シート(建築物)'!$Q254</f>
        <v/>
      </c>
      <c r="AG254" s="298" t="str">
        <f>IFERROR(VLOOKUP($AD254,判定基準!$I$11:$J$12,2,FALSE),"")</f>
        <v/>
      </c>
    </row>
    <row r="255" spans="2:33" ht="30" customHeight="1" x14ac:dyDescent="0.35">
      <c r="B255" s="44" t="s">
        <v>3887</v>
      </c>
      <c r="C255" s="265"/>
      <c r="D255" s="261"/>
      <c r="E255" s="265"/>
      <c r="F255" s="314"/>
      <c r="G255" s="318"/>
      <c r="H255" s="45"/>
      <c r="I255" s="45"/>
      <c r="J255" s="45"/>
      <c r="K255" s="282"/>
      <c r="L255" s="227"/>
      <c r="M255" s="155"/>
      <c r="N255" s="282"/>
      <c r="O255" s="283"/>
      <c r="P255" s="232"/>
      <c r="Q255" s="46"/>
      <c r="R255" s="47"/>
      <c r="S255" s="48"/>
      <c r="T255" s="46"/>
      <c r="U255" s="49"/>
      <c r="V255" s="50"/>
      <c r="W255" s="107"/>
      <c r="X255" s="108" t="str">
        <f t="shared" si="3"/>
        <v/>
      </c>
      <c r="Y255" s="244"/>
      <c r="Z255" s="239"/>
      <c r="AA255" s="249"/>
      <c r="AB255" s="253"/>
      <c r="AC255" s="239"/>
      <c r="AD255" s="51"/>
      <c r="AE255" s="308"/>
      <c r="AF255" s="297" t="str">
        <f>'判定シート(建築物)'!$Q255</f>
        <v/>
      </c>
      <c r="AG255" s="298" t="str">
        <f>IFERROR(VLOOKUP($AD255,判定基準!$I$11:$J$12,2,FALSE),"")</f>
        <v/>
      </c>
    </row>
    <row r="256" spans="2:33" ht="30" customHeight="1" x14ac:dyDescent="0.35">
      <c r="B256" s="44" t="s">
        <v>3888</v>
      </c>
      <c r="C256" s="265"/>
      <c r="D256" s="261"/>
      <c r="E256" s="265"/>
      <c r="F256" s="314"/>
      <c r="G256" s="318"/>
      <c r="H256" s="45"/>
      <c r="I256" s="45"/>
      <c r="J256" s="45"/>
      <c r="K256" s="282"/>
      <c r="L256" s="227"/>
      <c r="M256" s="155"/>
      <c r="N256" s="282"/>
      <c r="O256" s="283"/>
      <c r="P256" s="232"/>
      <c r="Q256" s="46"/>
      <c r="R256" s="47"/>
      <c r="S256" s="48"/>
      <c r="T256" s="46"/>
      <c r="U256" s="49"/>
      <c r="V256" s="50"/>
      <c r="W256" s="107"/>
      <c r="X256" s="108" t="str">
        <f t="shared" si="3"/>
        <v/>
      </c>
      <c r="Y256" s="244"/>
      <c r="Z256" s="239"/>
      <c r="AA256" s="249"/>
      <c r="AB256" s="253"/>
      <c r="AC256" s="239"/>
      <c r="AD256" s="51"/>
      <c r="AE256" s="308"/>
      <c r="AF256" s="297" t="str">
        <f>'判定シート(建築物)'!$Q256</f>
        <v/>
      </c>
      <c r="AG256" s="298" t="str">
        <f>IFERROR(VLOOKUP($AD256,判定基準!$I$11:$J$12,2,FALSE),"")</f>
        <v/>
      </c>
    </row>
    <row r="257" spans="2:33" ht="30" customHeight="1" x14ac:dyDescent="0.35">
      <c r="B257" s="44" t="s">
        <v>3889</v>
      </c>
      <c r="C257" s="265"/>
      <c r="D257" s="261"/>
      <c r="E257" s="265"/>
      <c r="F257" s="314"/>
      <c r="G257" s="318"/>
      <c r="H257" s="45"/>
      <c r="I257" s="45"/>
      <c r="J257" s="45"/>
      <c r="K257" s="282"/>
      <c r="L257" s="227"/>
      <c r="M257" s="155"/>
      <c r="N257" s="282"/>
      <c r="O257" s="283"/>
      <c r="P257" s="232"/>
      <c r="Q257" s="46"/>
      <c r="R257" s="47"/>
      <c r="S257" s="48"/>
      <c r="T257" s="46"/>
      <c r="U257" s="49"/>
      <c r="V257" s="50"/>
      <c r="W257" s="107"/>
      <c r="X257" s="108" t="str">
        <f t="shared" si="3"/>
        <v/>
      </c>
      <c r="Y257" s="244"/>
      <c r="Z257" s="239"/>
      <c r="AA257" s="249"/>
      <c r="AB257" s="253"/>
      <c r="AC257" s="239"/>
      <c r="AD257" s="51"/>
      <c r="AE257" s="308"/>
      <c r="AF257" s="297" t="str">
        <f>'判定シート(建築物)'!$Q257</f>
        <v/>
      </c>
      <c r="AG257" s="298" t="str">
        <f>IFERROR(VLOOKUP($AD257,判定基準!$I$11:$J$12,2,FALSE),"")</f>
        <v/>
      </c>
    </row>
    <row r="258" spans="2:33" ht="30" customHeight="1" x14ac:dyDescent="0.35">
      <c r="B258" s="44" t="s">
        <v>3890</v>
      </c>
      <c r="C258" s="265"/>
      <c r="D258" s="261"/>
      <c r="E258" s="265"/>
      <c r="F258" s="314"/>
      <c r="G258" s="318"/>
      <c r="H258" s="45"/>
      <c r="I258" s="45"/>
      <c r="J258" s="45"/>
      <c r="K258" s="282"/>
      <c r="L258" s="227"/>
      <c r="M258" s="155"/>
      <c r="N258" s="282"/>
      <c r="O258" s="283"/>
      <c r="P258" s="232"/>
      <c r="Q258" s="46"/>
      <c r="R258" s="47"/>
      <c r="S258" s="48"/>
      <c r="T258" s="46"/>
      <c r="U258" s="49"/>
      <c r="V258" s="50"/>
      <c r="W258" s="107"/>
      <c r="X258" s="108" t="str">
        <f t="shared" si="3"/>
        <v/>
      </c>
      <c r="Y258" s="244"/>
      <c r="Z258" s="239"/>
      <c r="AA258" s="249"/>
      <c r="AB258" s="253"/>
      <c r="AC258" s="239"/>
      <c r="AD258" s="51"/>
      <c r="AE258" s="308"/>
      <c r="AF258" s="297" t="str">
        <f>'判定シート(建築物)'!$Q258</f>
        <v/>
      </c>
      <c r="AG258" s="298" t="str">
        <f>IFERROR(VLOOKUP($AD258,判定基準!$I$11:$J$12,2,FALSE),"")</f>
        <v/>
      </c>
    </row>
    <row r="259" spans="2:33" ht="30" customHeight="1" x14ac:dyDescent="0.35">
      <c r="B259" s="44" t="s">
        <v>3891</v>
      </c>
      <c r="C259" s="265"/>
      <c r="D259" s="261"/>
      <c r="E259" s="265"/>
      <c r="F259" s="314"/>
      <c r="G259" s="318"/>
      <c r="H259" s="45"/>
      <c r="I259" s="45"/>
      <c r="J259" s="45"/>
      <c r="K259" s="282"/>
      <c r="L259" s="227"/>
      <c r="M259" s="155"/>
      <c r="N259" s="282"/>
      <c r="O259" s="283"/>
      <c r="P259" s="232"/>
      <c r="Q259" s="46"/>
      <c r="R259" s="47"/>
      <c r="S259" s="48"/>
      <c r="T259" s="46"/>
      <c r="U259" s="49"/>
      <c r="V259" s="50"/>
      <c r="W259" s="107"/>
      <c r="X259" s="108" t="str">
        <f t="shared" si="3"/>
        <v/>
      </c>
      <c r="Y259" s="244"/>
      <c r="Z259" s="239"/>
      <c r="AA259" s="249"/>
      <c r="AB259" s="253"/>
      <c r="AC259" s="239"/>
      <c r="AD259" s="51"/>
      <c r="AE259" s="308"/>
      <c r="AF259" s="297" t="str">
        <f>'判定シート(建築物)'!$Q259</f>
        <v/>
      </c>
      <c r="AG259" s="298" t="str">
        <f>IFERROR(VLOOKUP($AD259,判定基準!$I$11:$J$12,2,FALSE),"")</f>
        <v/>
      </c>
    </row>
    <row r="260" spans="2:33" ht="30" customHeight="1" x14ac:dyDescent="0.35">
      <c r="B260" s="44" t="s">
        <v>3892</v>
      </c>
      <c r="C260" s="265"/>
      <c r="D260" s="261"/>
      <c r="E260" s="265"/>
      <c r="F260" s="314"/>
      <c r="G260" s="318"/>
      <c r="H260" s="45"/>
      <c r="I260" s="45"/>
      <c r="J260" s="45"/>
      <c r="K260" s="282"/>
      <c r="L260" s="227"/>
      <c r="M260" s="155"/>
      <c r="N260" s="282"/>
      <c r="O260" s="283"/>
      <c r="P260" s="232"/>
      <c r="Q260" s="46"/>
      <c r="R260" s="47"/>
      <c r="S260" s="48"/>
      <c r="T260" s="46"/>
      <c r="U260" s="49"/>
      <c r="V260" s="50"/>
      <c r="W260" s="107"/>
      <c r="X260" s="108" t="str">
        <f t="shared" si="3"/>
        <v/>
      </c>
      <c r="Y260" s="244"/>
      <c r="Z260" s="239"/>
      <c r="AA260" s="249"/>
      <c r="AB260" s="253"/>
      <c r="AC260" s="239"/>
      <c r="AD260" s="51"/>
      <c r="AE260" s="308"/>
      <c r="AF260" s="297" t="str">
        <f>'判定シート(建築物)'!$Q260</f>
        <v/>
      </c>
      <c r="AG260" s="298" t="str">
        <f>IFERROR(VLOOKUP($AD260,判定基準!$I$11:$J$12,2,FALSE),"")</f>
        <v/>
      </c>
    </row>
    <row r="261" spans="2:33" ht="30" customHeight="1" x14ac:dyDescent="0.35">
      <c r="B261" s="44" t="s">
        <v>3893</v>
      </c>
      <c r="C261" s="265"/>
      <c r="D261" s="261"/>
      <c r="E261" s="265"/>
      <c r="F261" s="314"/>
      <c r="G261" s="318"/>
      <c r="H261" s="45"/>
      <c r="I261" s="45"/>
      <c r="J261" s="45"/>
      <c r="K261" s="282"/>
      <c r="L261" s="227"/>
      <c r="M261" s="155"/>
      <c r="N261" s="282"/>
      <c r="O261" s="283"/>
      <c r="P261" s="232"/>
      <c r="Q261" s="46"/>
      <c r="R261" s="47"/>
      <c r="S261" s="48"/>
      <c r="T261" s="46"/>
      <c r="U261" s="49"/>
      <c r="V261" s="50"/>
      <c r="W261" s="107"/>
      <c r="X261" s="108" t="str">
        <f t="shared" si="3"/>
        <v/>
      </c>
      <c r="Y261" s="244"/>
      <c r="Z261" s="239"/>
      <c r="AA261" s="249"/>
      <c r="AB261" s="253"/>
      <c r="AC261" s="239"/>
      <c r="AD261" s="51"/>
      <c r="AE261" s="308"/>
      <c r="AF261" s="297" t="str">
        <f>'判定シート(建築物)'!$Q261</f>
        <v/>
      </c>
      <c r="AG261" s="298" t="str">
        <f>IFERROR(VLOOKUP($AD261,判定基準!$I$11:$J$12,2,FALSE),"")</f>
        <v/>
      </c>
    </row>
    <row r="262" spans="2:33" ht="30" customHeight="1" x14ac:dyDescent="0.35">
      <c r="B262" s="44" t="s">
        <v>3894</v>
      </c>
      <c r="C262" s="265"/>
      <c r="D262" s="261"/>
      <c r="E262" s="265"/>
      <c r="F262" s="314"/>
      <c r="G262" s="318"/>
      <c r="H262" s="45"/>
      <c r="I262" s="45"/>
      <c r="J262" s="45"/>
      <c r="K262" s="282"/>
      <c r="L262" s="227"/>
      <c r="M262" s="155"/>
      <c r="N262" s="282"/>
      <c r="O262" s="283"/>
      <c r="P262" s="232"/>
      <c r="Q262" s="46"/>
      <c r="R262" s="47"/>
      <c r="S262" s="48"/>
      <c r="T262" s="46"/>
      <c r="U262" s="49"/>
      <c r="V262" s="50"/>
      <c r="W262" s="107"/>
      <c r="X262" s="108" t="str">
        <f t="shared" si="3"/>
        <v/>
      </c>
      <c r="Y262" s="244"/>
      <c r="Z262" s="239"/>
      <c r="AA262" s="249"/>
      <c r="AB262" s="253"/>
      <c r="AC262" s="239"/>
      <c r="AD262" s="51"/>
      <c r="AE262" s="308"/>
      <c r="AF262" s="297" t="str">
        <f>'判定シート(建築物)'!$Q262</f>
        <v/>
      </c>
      <c r="AG262" s="298" t="str">
        <f>IFERROR(VLOOKUP($AD262,判定基準!$I$11:$J$12,2,FALSE),"")</f>
        <v/>
      </c>
    </row>
    <row r="263" spans="2:33" ht="30" customHeight="1" x14ac:dyDescent="0.35">
      <c r="B263" s="44" t="s">
        <v>3895</v>
      </c>
      <c r="C263" s="265"/>
      <c r="D263" s="261"/>
      <c r="E263" s="265"/>
      <c r="F263" s="314"/>
      <c r="G263" s="318"/>
      <c r="H263" s="45"/>
      <c r="I263" s="45"/>
      <c r="J263" s="45"/>
      <c r="K263" s="282"/>
      <c r="L263" s="227"/>
      <c r="M263" s="155"/>
      <c r="N263" s="282"/>
      <c r="O263" s="283"/>
      <c r="P263" s="232"/>
      <c r="Q263" s="46"/>
      <c r="R263" s="47"/>
      <c r="S263" s="48"/>
      <c r="T263" s="46"/>
      <c r="U263" s="49"/>
      <c r="V263" s="50"/>
      <c r="W263" s="107"/>
      <c r="X263" s="108" t="str">
        <f t="shared" si="3"/>
        <v/>
      </c>
      <c r="Y263" s="244"/>
      <c r="Z263" s="239"/>
      <c r="AA263" s="249"/>
      <c r="AB263" s="253"/>
      <c r="AC263" s="239"/>
      <c r="AD263" s="51"/>
      <c r="AE263" s="308"/>
      <c r="AF263" s="297" t="str">
        <f>'判定シート(建築物)'!$Q263</f>
        <v/>
      </c>
      <c r="AG263" s="298" t="str">
        <f>IFERROR(VLOOKUP($AD263,判定基準!$I$11:$J$12,2,FALSE),"")</f>
        <v/>
      </c>
    </row>
    <row r="264" spans="2:33" ht="30" customHeight="1" x14ac:dyDescent="0.35">
      <c r="B264" s="44" t="s">
        <v>3896</v>
      </c>
      <c r="C264" s="265"/>
      <c r="D264" s="261"/>
      <c r="E264" s="265"/>
      <c r="F264" s="314"/>
      <c r="G264" s="318"/>
      <c r="H264" s="45"/>
      <c r="I264" s="45"/>
      <c r="J264" s="45"/>
      <c r="K264" s="282"/>
      <c r="L264" s="227"/>
      <c r="M264" s="155"/>
      <c r="N264" s="282"/>
      <c r="O264" s="283"/>
      <c r="P264" s="232"/>
      <c r="Q264" s="46"/>
      <c r="R264" s="47"/>
      <c r="S264" s="48"/>
      <c r="T264" s="46"/>
      <c r="U264" s="49"/>
      <c r="V264" s="50"/>
      <c r="W264" s="107"/>
      <c r="X264" s="108" t="str">
        <f t="shared" si="3"/>
        <v/>
      </c>
      <c r="Y264" s="244"/>
      <c r="Z264" s="239"/>
      <c r="AA264" s="249"/>
      <c r="AB264" s="253"/>
      <c r="AC264" s="239"/>
      <c r="AD264" s="51"/>
      <c r="AE264" s="308"/>
      <c r="AF264" s="297" t="str">
        <f>'判定シート(建築物)'!$Q264</f>
        <v/>
      </c>
      <c r="AG264" s="298" t="str">
        <f>IFERROR(VLOOKUP($AD264,判定基準!$I$11:$J$12,2,FALSE),"")</f>
        <v/>
      </c>
    </row>
    <row r="265" spans="2:33" ht="30" customHeight="1" x14ac:dyDescent="0.35">
      <c r="B265" s="44" t="s">
        <v>3897</v>
      </c>
      <c r="C265" s="265"/>
      <c r="D265" s="261"/>
      <c r="E265" s="265"/>
      <c r="F265" s="314"/>
      <c r="G265" s="318"/>
      <c r="H265" s="45"/>
      <c r="I265" s="45"/>
      <c r="J265" s="45"/>
      <c r="K265" s="282"/>
      <c r="L265" s="227"/>
      <c r="M265" s="155"/>
      <c r="N265" s="282"/>
      <c r="O265" s="283"/>
      <c r="P265" s="232"/>
      <c r="Q265" s="46"/>
      <c r="R265" s="47"/>
      <c r="S265" s="48"/>
      <c r="T265" s="46"/>
      <c r="U265" s="49"/>
      <c r="V265" s="50"/>
      <c r="W265" s="107"/>
      <c r="X265" s="108" t="str">
        <f t="shared" si="3"/>
        <v/>
      </c>
      <c r="Y265" s="244"/>
      <c r="Z265" s="239"/>
      <c r="AA265" s="249"/>
      <c r="AB265" s="253"/>
      <c r="AC265" s="239"/>
      <c r="AD265" s="51"/>
      <c r="AE265" s="308"/>
      <c r="AF265" s="297" t="str">
        <f>'判定シート(建築物)'!$Q265</f>
        <v/>
      </c>
      <c r="AG265" s="298" t="str">
        <f>IFERROR(VLOOKUP($AD265,判定基準!$I$11:$J$12,2,FALSE),"")</f>
        <v/>
      </c>
    </row>
    <row r="266" spans="2:33" ht="30" customHeight="1" x14ac:dyDescent="0.35">
      <c r="B266" s="44" t="s">
        <v>3898</v>
      </c>
      <c r="C266" s="265"/>
      <c r="D266" s="261"/>
      <c r="E266" s="265"/>
      <c r="F266" s="314"/>
      <c r="G266" s="318"/>
      <c r="H266" s="45"/>
      <c r="I266" s="45"/>
      <c r="J266" s="45"/>
      <c r="K266" s="282"/>
      <c r="L266" s="227"/>
      <c r="M266" s="155"/>
      <c r="N266" s="282"/>
      <c r="O266" s="283"/>
      <c r="P266" s="232"/>
      <c r="Q266" s="46"/>
      <c r="R266" s="47"/>
      <c r="S266" s="48"/>
      <c r="T266" s="46"/>
      <c r="U266" s="49"/>
      <c r="V266" s="50"/>
      <c r="W266" s="107"/>
      <c r="X266" s="108" t="str">
        <f t="shared" ref="X266:X329" si="4">IF(W266="","",IF(W266&gt;=8,W266/8,0))</f>
        <v/>
      </c>
      <c r="Y266" s="244"/>
      <c r="Z266" s="239"/>
      <c r="AA266" s="249"/>
      <c r="AB266" s="253"/>
      <c r="AC266" s="239"/>
      <c r="AD266" s="51"/>
      <c r="AE266" s="308"/>
      <c r="AF266" s="297" t="str">
        <f>'判定シート(建築物)'!$Q266</f>
        <v/>
      </c>
      <c r="AG266" s="298" t="str">
        <f>IFERROR(VLOOKUP($AD266,判定基準!$I$11:$J$12,2,FALSE),"")</f>
        <v/>
      </c>
    </row>
    <row r="267" spans="2:33" ht="30" customHeight="1" x14ac:dyDescent="0.35">
      <c r="B267" s="44" t="s">
        <v>3899</v>
      </c>
      <c r="C267" s="265"/>
      <c r="D267" s="261"/>
      <c r="E267" s="265"/>
      <c r="F267" s="314"/>
      <c r="G267" s="318"/>
      <c r="H267" s="45"/>
      <c r="I267" s="45"/>
      <c r="J267" s="45"/>
      <c r="K267" s="282"/>
      <c r="L267" s="227"/>
      <c r="M267" s="155"/>
      <c r="N267" s="282"/>
      <c r="O267" s="283"/>
      <c r="P267" s="232"/>
      <c r="Q267" s="46"/>
      <c r="R267" s="47"/>
      <c r="S267" s="48"/>
      <c r="T267" s="46"/>
      <c r="U267" s="49"/>
      <c r="V267" s="50"/>
      <c r="W267" s="107"/>
      <c r="X267" s="108" t="str">
        <f t="shared" si="4"/>
        <v/>
      </c>
      <c r="Y267" s="244"/>
      <c r="Z267" s="239"/>
      <c r="AA267" s="249"/>
      <c r="AB267" s="253"/>
      <c r="AC267" s="239"/>
      <c r="AD267" s="51"/>
      <c r="AE267" s="308"/>
      <c r="AF267" s="297" t="str">
        <f>'判定シート(建築物)'!$Q267</f>
        <v/>
      </c>
      <c r="AG267" s="298" t="str">
        <f>IFERROR(VLOOKUP($AD267,判定基準!$I$11:$J$12,2,FALSE),"")</f>
        <v/>
      </c>
    </row>
    <row r="268" spans="2:33" ht="30" customHeight="1" x14ac:dyDescent="0.35">
      <c r="B268" s="44" t="s">
        <v>3900</v>
      </c>
      <c r="C268" s="265"/>
      <c r="D268" s="261"/>
      <c r="E268" s="265"/>
      <c r="F268" s="314"/>
      <c r="G268" s="318"/>
      <c r="H268" s="45"/>
      <c r="I268" s="45"/>
      <c r="J268" s="45"/>
      <c r="K268" s="282"/>
      <c r="L268" s="227"/>
      <c r="M268" s="155"/>
      <c r="N268" s="282"/>
      <c r="O268" s="283"/>
      <c r="P268" s="232"/>
      <c r="Q268" s="46"/>
      <c r="R268" s="47"/>
      <c r="S268" s="48"/>
      <c r="T268" s="46"/>
      <c r="U268" s="49"/>
      <c r="V268" s="50"/>
      <c r="W268" s="107"/>
      <c r="X268" s="108" t="str">
        <f t="shared" si="4"/>
        <v/>
      </c>
      <c r="Y268" s="244"/>
      <c r="Z268" s="239"/>
      <c r="AA268" s="249"/>
      <c r="AB268" s="253"/>
      <c r="AC268" s="239"/>
      <c r="AD268" s="51"/>
      <c r="AE268" s="308"/>
      <c r="AF268" s="297" t="str">
        <f>'判定シート(建築物)'!$Q268</f>
        <v/>
      </c>
      <c r="AG268" s="298" t="str">
        <f>IFERROR(VLOOKUP($AD268,判定基準!$I$11:$J$12,2,FALSE),"")</f>
        <v/>
      </c>
    </row>
    <row r="269" spans="2:33" ht="30" customHeight="1" x14ac:dyDescent="0.35">
      <c r="B269" s="44" t="s">
        <v>3901</v>
      </c>
      <c r="C269" s="265"/>
      <c r="D269" s="261"/>
      <c r="E269" s="265"/>
      <c r="F269" s="314"/>
      <c r="G269" s="318"/>
      <c r="H269" s="45"/>
      <c r="I269" s="45"/>
      <c r="J269" s="45"/>
      <c r="K269" s="282"/>
      <c r="L269" s="227"/>
      <c r="M269" s="155"/>
      <c r="N269" s="282"/>
      <c r="O269" s="283"/>
      <c r="P269" s="232"/>
      <c r="Q269" s="46"/>
      <c r="R269" s="47"/>
      <c r="S269" s="48"/>
      <c r="T269" s="46"/>
      <c r="U269" s="49"/>
      <c r="V269" s="50"/>
      <c r="W269" s="107"/>
      <c r="X269" s="108" t="str">
        <f t="shared" si="4"/>
        <v/>
      </c>
      <c r="Y269" s="244"/>
      <c r="Z269" s="239"/>
      <c r="AA269" s="249"/>
      <c r="AB269" s="253"/>
      <c r="AC269" s="239"/>
      <c r="AD269" s="51"/>
      <c r="AE269" s="308"/>
      <c r="AF269" s="297" t="str">
        <f>'判定シート(建築物)'!$Q269</f>
        <v/>
      </c>
      <c r="AG269" s="298" t="str">
        <f>IFERROR(VLOOKUP($AD269,判定基準!$I$11:$J$12,2,FALSE),"")</f>
        <v/>
      </c>
    </row>
    <row r="270" spans="2:33" ht="30" customHeight="1" x14ac:dyDescent="0.35">
      <c r="B270" s="44" t="s">
        <v>3902</v>
      </c>
      <c r="C270" s="265"/>
      <c r="D270" s="261"/>
      <c r="E270" s="265"/>
      <c r="F270" s="314"/>
      <c r="G270" s="318"/>
      <c r="H270" s="45"/>
      <c r="I270" s="45"/>
      <c r="J270" s="45"/>
      <c r="K270" s="282"/>
      <c r="L270" s="227"/>
      <c r="M270" s="155"/>
      <c r="N270" s="282"/>
      <c r="O270" s="283"/>
      <c r="P270" s="232"/>
      <c r="Q270" s="46"/>
      <c r="R270" s="47"/>
      <c r="S270" s="48"/>
      <c r="T270" s="46"/>
      <c r="U270" s="49"/>
      <c r="V270" s="50"/>
      <c r="W270" s="107"/>
      <c r="X270" s="108" t="str">
        <f t="shared" si="4"/>
        <v/>
      </c>
      <c r="Y270" s="244"/>
      <c r="Z270" s="239"/>
      <c r="AA270" s="249"/>
      <c r="AB270" s="253"/>
      <c r="AC270" s="239"/>
      <c r="AD270" s="51"/>
      <c r="AE270" s="308"/>
      <c r="AF270" s="297" t="str">
        <f>'判定シート(建築物)'!$Q270</f>
        <v/>
      </c>
      <c r="AG270" s="298" t="str">
        <f>IFERROR(VLOOKUP($AD270,判定基準!$I$11:$J$12,2,FALSE),"")</f>
        <v/>
      </c>
    </row>
    <row r="271" spans="2:33" ht="30" customHeight="1" x14ac:dyDescent="0.35">
      <c r="B271" s="44" t="s">
        <v>3903</v>
      </c>
      <c r="C271" s="265"/>
      <c r="D271" s="261"/>
      <c r="E271" s="265"/>
      <c r="F271" s="314"/>
      <c r="G271" s="318"/>
      <c r="H271" s="45"/>
      <c r="I271" s="45"/>
      <c r="J271" s="45"/>
      <c r="K271" s="282"/>
      <c r="L271" s="227"/>
      <c r="M271" s="155"/>
      <c r="N271" s="282"/>
      <c r="O271" s="283"/>
      <c r="P271" s="232"/>
      <c r="Q271" s="46"/>
      <c r="R271" s="47"/>
      <c r="S271" s="48"/>
      <c r="T271" s="46"/>
      <c r="U271" s="49"/>
      <c r="V271" s="50"/>
      <c r="W271" s="107"/>
      <c r="X271" s="108" t="str">
        <f t="shared" si="4"/>
        <v/>
      </c>
      <c r="Y271" s="244"/>
      <c r="Z271" s="239"/>
      <c r="AA271" s="249"/>
      <c r="AB271" s="253"/>
      <c r="AC271" s="239"/>
      <c r="AD271" s="51"/>
      <c r="AE271" s="308"/>
      <c r="AF271" s="297" t="str">
        <f>'判定シート(建築物)'!$Q271</f>
        <v/>
      </c>
      <c r="AG271" s="298" t="str">
        <f>IFERROR(VLOOKUP($AD271,判定基準!$I$11:$J$12,2,FALSE),"")</f>
        <v/>
      </c>
    </row>
    <row r="272" spans="2:33" ht="30" customHeight="1" x14ac:dyDescent="0.35">
      <c r="B272" s="44" t="s">
        <v>3904</v>
      </c>
      <c r="C272" s="265"/>
      <c r="D272" s="261"/>
      <c r="E272" s="265"/>
      <c r="F272" s="314"/>
      <c r="G272" s="318"/>
      <c r="H272" s="45"/>
      <c r="I272" s="45"/>
      <c r="J272" s="45"/>
      <c r="K272" s="282"/>
      <c r="L272" s="227"/>
      <c r="M272" s="155"/>
      <c r="N272" s="282"/>
      <c r="O272" s="283"/>
      <c r="P272" s="232"/>
      <c r="Q272" s="46"/>
      <c r="R272" s="47"/>
      <c r="S272" s="48"/>
      <c r="T272" s="46"/>
      <c r="U272" s="49"/>
      <c r="V272" s="50"/>
      <c r="W272" s="107"/>
      <c r="X272" s="108" t="str">
        <f t="shared" si="4"/>
        <v/>
      </c>
      <c r="Y272" s="244"/>
      <c r="Z272" s="239"/>
      <c r="AA272" s="249"/>
      <c r="AB272" s="253"/>
      <c r="AC272" s="239"/>
      <c r="AD272" s="51"/>
      <c r="AE272" s="308"/>
      <c r="AF272" s="297" t="str">
        <f>'判定シート(建築物)'!$Q272</f>
        <v/>
      </c>
      <c r="AG272" s="298" t="str">
        <f>IFERROR(VLOOKUP($AD272,判定基準!$I$11:$J$12,2,FALSE),"")</f>
        <v/>
      </c>
    </row>
    <row r="273" spans="2:33" ht="30" customHeight="1" x14ac:dyDescent="0.35">
      <c r="B273" s="44" t="s">
        <v>3905</v>
      </c>
      <c r="C273" s="265"/>
      <c r="D273" s="261"/>
      <c r="E273" s="265"/>
      <c r="F273" s="314"/>
      <c r="G273" s="318"/>
      <c r="H273" s="45"/>
      <c r="I273" s="45"/>
      <c r="J273" s="45"/>
      <c r="K273" s="282"/>
      <c r="L273" s="227"/>
      <c r="M273" s="155"/>
      <c r="N273" s="282"/>
      <c r="O273" s="283"/>
      <c r="P273" s="232"/>
      <c r="Q273" s="46"/>
      <c r="R273" s="47"/>
      <c r="S273" s="48"/>
      <c r="T273" s="46"/>
      <c r="U273" s="49"/>
      <c r="V273" s="50"/>
      <c r="W273" s="107"/>
      <c r="X273" s="108" t="str">
        <f t="shared" si="4"/>
        <v/>
      </c>
      <c r="Y273" s="244"/>
      <c r="Z273" s="239"/>
      <c r="AA273" s="249"/>
      <c r="AB273" s="253"/>
      <c r="AC273" s="239"/>
      <c r="AD273" s="51"/>
      <c r="AE273" s="308"/>
      <c r="AF273" s="297" t="str">
        <f>'判定シート(建築物)'!$Q273</f>
        <v/>
      </c>
      <c r="AG273" s="298" t="str">
        <f>IFERROR(VLOOKUP($AD273,判定基準!$I$11:$J$12,2,FALSE),"")</f>
        <v/>
      </c>
    </row>
    <row r="274" spans="2:33" ht="30" customHeight="1" x14ac:dyDescent="0.35">
      <c r="B274" s="44" t="s">
        <v>3906</v>
      </c>
      <c r="C274" s="265"/>
      <c r="D274" s="261"/>
      <c r="E274" s="265"/>
      <c r="F274" s="314"/>
      <c r="G274" s="318"/>
      <c r="H274" s="45"/>
      <c r="I274" s="45"/>
      <c r="J274" s="45"/>
      <c r="K274" s="282"/>
      <c r="L274" s="227"/>
      <c r="M274" s="155"/>
      <c r="N274" s="282"/>
      <c r="O274" s="283"/>
      <c r="P274" s="232"/>
      <c r="Q274" s="46"/>
      <c r="R274" s="47"/>
      <c r="S274" s="48"/>
      <c r="T274" s="46"/>
      <c r="U274" s="49"/>
      <c r="V274" s="50"/>
      <c r="W274" s="107"/>
      <c r="X274" s="108" t="str">
        <f t="shared" si="4"/>
        <v/>
      </c>
      <c r="Y274" s="244"/>
      <c r="Z274" s="239"/>
      <c r="AA274" s="249"/>
      <c r="AB274" s="253"/>
      <c r="AC274" s="239"/>
      <c r="AD274" s="51"/>
      <c r="AE274" s="308"/>
      <c r="AF274" s="297" t="str">
        <f>'判定シート(建築物)'!$Q274</f>
        <v/>
      </c>
      <c r="AG274" s="298" t="str">
        <f>IFERROR(VLOOKUP($AD274,判定基準!$I$11:$J$12,2,FALSE),"")</f>
        <v/>
      </c>
    </row>
    <row r="275" spans="2:33" ht="30" customHeight="1" x14ac:dyDescent="0.35">
      <c r="B275" s="44" t="s">
        <v>3907</v>
      </c>
      <c r="C275" s="265"/>
      <c r="D275" s="261"/>
      <c r="E275" s="265"/>
      <c r="F275" s="314"/>
      <c r="G275" s="318"/>
      <c r="H275" s="45"/>
      <c r="I275" s="45"/>
      <c r="J275" s="45"/>
      <c r="K275" s="282"/>
      <c r="L275" s="227"/>
      <c r="M275" s="155"/>
      <c r="N275" s="282"/>
      <c r="O275" s="283"/>
      <c r="P275" s="232"/>
      <c r="Q275" s="46"/>
      <c r="R275" s="47"/>
      <c r="S275" s="48"/>
      <c r="T275" s="46"/>
      <c r="U275" s="49"/>
      <c r="V275" s="50"/>
      <c r="W275" s="107"/>
      <c r="X275" s="108" t="str">
        <f t="shared" si="4"/>
        <v/>
      </c>
      <c r="Y275" s="244"/>
      <c r="Z275" s="239"/>
      <c r="AA275" s="249"/>
      <c r="AB275" s="253"/>
      <c r="AC275" s="239"/>
      <c r="AD275" s="51"/>
      <c r="AE275" s="308"/>
      <c r="AF275" s="297" t="str">
        <f>'判定シート(建築物)'!$Q275</f>
        <v/>
      </c>
      <c r="AG275" s="298" t="str">
        <f>IFERROR(VLOOKUP($AD275,判定基準!$I$11:$J$12,2,FALSE),"")</f>
        <v/>
      </c>
    </row>
    <row r="276" spans="2:33" ht="30" customHeight="1" x14ac:dyDescent="0.35">
      <c r="B276" s="44" t="s">
        <v>3908</v>
      </c>
      <c r="C276" s="265"/>
      <c r="D276" s="261"/>
      <c r="E276" s="265"/>
      <c r="F276" s="314"/>
      <c r="G276" s="318"/>
      <c r="H276" s="45"/>
      <c r="I276" s="45"/>
      <c r="J276" s="45"/>
      <c r="K276" s="282"/>
      <c r="L276" s="227"/>
      <c r="M276" s="155"/>
      <c r="N276" s="282"/>
      <c r="O276" s="283"/>
      <c r="P276" s="232"/>
      <c r="Q276" s="46"/>
      <c r="R276" s="47"/>
      <c r="S276" s="48"/>
      <c r="T276" s="46"/>
      <c r="U276" s="49"/>
      <c r="V276" s="50"/>
      <c r="W276" s="107"/>
      <c r="X276" s="108" t="str">
        <f t="shared" si="4"/>
        <v/>
      </c>
      <c r="Y276" s="244"/>
      <c r="Z276" s="239"/>
      <c r="AA276" s="249"/>
      <c r="AB276" s="253"/>
      <c r="AC276" s="239"/>
      <c r="AD276" s="51"/>
      <c r="AE276" s="308"/>
      <c r="AF276" s="297" t="str">
        <f>'判定シート(建築物)'!$Q276</f>
        <v/>
      </c>
      <c r="AG276" s="298" t="str">
        <f>IFERROR(VLOOKUP($AD276,判定基準!$I$11:$J$12,2,FALSE),"")</f>
        <v/>
      </c>
    </row>
    <row r="277" spans="2:33" ht="30" customHeight="1" x14ac:dyDescent="0.35">
      <c r="B277" s="44" t="s">
        <v>3909</v>
      </c>
      <c r="C277" s="265"/>
      <c r="D277" s="261"/>
      <c r="E277" s="265"/>
      <c r="F277" s="314"/>
      <c r="G277" s="318"/>
      <c r="H277" s="45"/>
      <c r="I277" s="45"/>
      <c r="J277" s="45"/>
      <c r="K277" s="282"/>
      <c r="L277" s="227"/>
      <c r="M277" s="155"/>
      <c r="N277" s="282"/>
      <c r="O277" s="283"/>
      <c r="P277" s="232"/>
      <c r="Q277" s="46"/>
      <c r="R277" s="47"/>
      <c r="S277" s="48"/>
      <c r="T277" s="46"/>
      <c r="U277" s="49"/>
      <c r="V277" s="50"/>
      <c r="W277" s="107"/>
      <c r="X277" s="108" t="str">
        <f t="shared" si="4"/>
        <v/>
      </c>
      <c r="Y277" s="244"/>
      <c r="Z277" s="239"/>
      <c r="AA277" s="249"/>
      <c r="AB277" s="253"/>
      <c r="AC277" s="239"/>
      <c r="AD277" s="51"/>
      <c r="AE277" s="308"/>
      <c r="AF277" s="297" t="str">
        <f>'判定シート(建築物)'!$Q277</f>
        <v/>
      </c>
      <c r="AG277" s="298" t="str">
        <f>IFERROR(VLOOKUP($AD277,判定基準!$I$11:$J$12,2,FALSE),"")</f>
        <v/>
      </c>
    </row>
    <row r="278" spans="2:33" ht="30" customHeight="1" x14ac:dyDescent="0.35">
      <c r="B278" s="44" t="s">
        <v>3910</v>
      </c>
      <c r="C278" s="265"/>
      <c r="D278" s="261"/>
      <c r="E278" s="265"/>
      <c r="F278" s="314"/>
      <c r="G278" s="318"/>
      <c r="H278" s="45"/>
      <c r="I278" s="45"/>
      <c r="J278" s="45"/>
      <c r="K278" s="282"/>
      <c r="L278" s="227"/>
      <c r="M278" s="155"/>
      <c r="N278" s="282"/>
      <c r="O278" s="283"/>
      <c r="P278" s="232"/>
      <c r="Q278" s="46"/>
      <c r="R278" s="47"/>
      <c r="S278" s="48"/>
      <c r="T278" s="46"/>
      <c r="U278" s="49"/>
      <c r="V278" s="50"/>
      <c r="W278" s="107"/>
      <c r="X278" s="108" t="str">
        <f t="shared" si="4"/>
        <v/>
      </c>
      <c r="Y278" s="244"/>
      <c r="Z278" s="239"/>
      <c r="AA278" s="249"/>
      <c r="AB278" s="253"/>
      <c r="AC278" s="239"/>
      <c r="AD278" s="51"/>
      <c r="AE278" s="308"/>
      <c r="AF278" s="297" t="str">
        <f>'判定シート(建築物)'!$Q278</f>
        <v/>
      </c>
      <c r="AG278" s="298" t="str">
        <f>IFERROR(VLOOKUP($AD278,判定基準!$I$11:$J$12,2,FALSE),"")</f>
        <v/>
      </c>
    </row>
    <row r="279" spans="2:33" ht="30" customHeight="1" x14ac:dyDescent="0.35">
      <c r="B279" s="44" t="s">
        <v>3911</v>
      </c>
      <c r="C279" s="265"/>
      <c r="D279" s="261"/>
      <c r="E279" s="265"/>
      <c r="F279" s="314"/>
      <c r="G279" s="318"/>
      <c r="H279" s="45"/>
      <c r="I279" s="45"/>
      <c r="J279" s="45"/>
      <c r="K279" s="282"/>
      <c r="L279" s="227"/>
      <c r="M279" s="155"/>
      <c r="N279" s="282"/>
      <c r="O279" s="283"/>
      <c r="P279" s="232"/>
      <c r="Q279" s="46"/>
      <c r="R279" s="47"/>
      <c r="S279" s="48"/>
      <c r="T279" s="46"/>
      <c r="U279" s="49"/>
      <c r="V279" s="50"/>
      <c r="W279" s="107"/>
      <c r="X279" s="108" t="str">
        <f t="shared" si="4"/>
        <v/>
      </c>
      <c r="Y279" s="244"/>
      <c r="Z279" s="239"/>
      <c r="AA279" s="249"/>
      <c r="AB279" s="253"/>
      <c r="AC279" s="239"/>
      <c r="AD279" s="51"/>
      <c r="AE279" s="308"/>
      <c r="AF279" s="297" t="str">
        <f>'判定シート(建築物)'!$Q279</f>
        <v/>
      </c>
      <c r="AG279" s="298" t="str">
        <f>IFERROR(VLOOKUP($AD279,判定基準!$I$11:$J$12,2,FALSE),"")</f>
        <v/>
      </c>
    </row>
    <row r="280" spans="2:33" ht="30" customHeight="1" x14ac:dyDescent="0.35">
      <c r="B280" s="44" t="s">
        <v>3912</v>
      </c>
      <c r="C280" s="265"/>
      <c r="D280" s="261"/>
      <c r="E280" s="265"/>
      <c r="F280" s="314"/>
      <c r="G280" s="318"/>
      <c r="H280" s="45"/>
      <c r="I280" s="45"/>
      <c r="J280" s="45"/>
      <c r="K280" s="282"/>
      <c r="L280" s="227"/>
      <c r="M280" s="155"/>
      <c r="N280" s="282"/>
      <c r="O280" s="283"/>
      <c r="P280" s="232"/>
      <c r="Q280" s="46"/>
      <c r="R280" s="47"/>
      <c r="S280" s="48"/>
      <c r="T280" s="46"/>
      <c r="U280" s="49"/>
      <c r="V280" s="50"/>
      <c r="W280" s="107"/>
      <c r="X280" s="108" t="str">
        <f t="shared" si="4"/>
        <v/>
      </c>
      <c r="Y280" s="244"/>
      <c r="Z280" s="239"/>
      <c r="AA280" s="249"/>
      <c r="AB280" s="253"/>
      <c r="AC280" s="239"/>
      <c r="AD280" s="51"/>
      <c r="AE280" s="308"/>
      <c r="AF280" s="297" t="str">
        <f>'判定シート(建築物)'!$Q280</f>
        <v/>
      </c>
      <c r="AG280" s="298" t="str">
        <f>IFERROR(VLOOKUP($AD280,判定基準!$I$11:$J$12,2,FALSE),"")</f>
        <v/>
      </c>
    </row>
    <row r="281" spans="2:33" ht="30" customHeight="1" x14ac:dyDescent="0.35">
      <c r="B281" s="44" t="s">
        <v>3913</v>
      </c>
      <c r="C281" s="265"/>
      <c r="D281" s="261"/>
      <c r="E281" s="265"/>
      <c r="F281" s="314"/>
      <c r="G281" s="318"/>
      <c r="H281" s="45"/>
      <c r="I281" s="45"/>
      <c r="J281" s="45"/>
      <c r="K281" s="282"/>
      <c r="L281" s="227"/>
      <c r="M281" s="155"/>
      <c r="N281" s="282"/>
      <c r="O281" s="283"/>
      <c r="P281" s="232"/>
      <c r="Q281" s="46"/>
      <c r="R281" s="47"/>
      <c r="S281" s="48"/>
      <c r="T281" s="46"/>
      <c r="U281" s="49"/>
      <c r="V281" s="50"/>
      <c r="W281" s="107"/>
      <c r="X281" s="108" t="str">
        <f t="shared" si="4"/>
        <v/>
      </c>
      <c r="Y281" s="244"/>
      <c r="Z281" s="239"/>
      <c r="AA281" s="249"/>
      <c r="AB281" s="253"/>
      <c r="AC281" s="239"/>
      <c r="AD281" s="51"/>
      <c r="AE281" s="308"/>
      <c r="AF281" s="297" t="str">
        <f>'判定シート(建築物)'!$Q281</f>
        <v/>
      </c>
      <c r="AG281" s="298" t="str">
        <f>IFERROR(VLOOKUP($AD281,判定基準!$I$11:$J$12,2,FALSE),"")</f>
        <v/>
      </c>
    </row>
    <row r="282" spans="2:33" ht="30" customHeight="1" x14ac:dyDescent="0.35">
      <c r="B282" s="44" t="s">
        <v>3914</v>
      </c>
      <c r="C282" s="265"/>
      <c r="D282" s="261"/>
      <c r="E282" s="265"/>
      <c r="F282" s="314"/>
      <c r="G282" s="318"/>
      <c r="H282" s="45"/>
      <c r="I282" s="45"/>
      <c r="J282" s="45"/>
      <c r="K282" s="282"/>
      <c r="L282" s="227"/>
      <c r="M282" s="155"/>
      <c r="N282" s="282"/>
      <c r="O282" s="283"/>
      <c r="P282" s="232"/>
      <c r="Q282" s="46"/>
      <c r="R282" s="47"/>
      <c r="S282" s="48"/>
      <c r="T282" s="46"/>
      <c r="U282" s="49"/>
      <c r="V282" s="50"/>
      <c r="W282" s="107"/>
      <c r="X282" s="108" t="str">
        <f t="shared" si="4"/>
        <v/>
      </c>
      <c r="Y282" s="244"/>
      <c r="Z282" s="239"/>
      <c r="AA282" s="249"/>
      <c r="AB282" s="253"/>
      <c r="AC282" s="239"/>
      <c r="AD282" s="51"/>
      <c r="AE282" s="308"/>
      <c r="AF282" s="297" t="str">
        <f>'判定シート(建築物)'!$Q282</f>
        <v/>
      </c>
      <c r="AG282" s="298" t="str">
        <f>IFERROR(VLOOKUP($AD282,判定基準!$I$11:$J$12,2,FALSE),"")</f>
        <v/>
      </c>
    </row>
    <row r="283" spans="2:33" ht="30" customHeight="1" x14ac:dyDescent="0.35">
      <c r="B283" s="44" t="s">
        <v>3915</v>
      </c>
      <c r="C283" s="265"/>
      <c r="D283" s="261"/>
      <c r="E283" s="265"/>
      <c r="F283" s="314"/>
      <c r="G283" s="318"/>
      <c r="H283" s="45"/>
      <c r="I283" s="45"/>
      <c r="J283" s="45"/>
      <c r="K283" s="282"/>
      <c r="L283" s="227"/>
      <c r="M283" s="155"/>
      <c r="N283" s="282"/>
      <c r="O283" s="283"/>
      <c r="P283" s="232"/>
      <c r="Q283" s="46"/>
      <c r="R283" s="47"/>
      <c r="S283" s="48"/>
      <c r="T283" s="46"/>
      <c r="U283" s="49"/>
      <c r="V283" s="50"/>
      <c r="W283" s="107"/>
      <c r="X283" s="108" t="str">
        <f t="shared" si="4"/>
        <v/>
      </c>
      <c r="Y283" s="244"/>
      <c r="Z283" s="239"/>
      <c r="AA283" s="249"/>
      <c r="AB283" s="253"/>
      <c r="AC283" s="239"/>
      <c r="AD283" s="51"/>
      <c r="AE283" s="308"/>
      <c r="AF283" s="297" t="str">
        <f>'判定シート(建築物)'!$Q283</f>
        <v/>
      </c>
      <c r="AG283" s="298" t="str">
        <f>IFERROR(VLOOKUP($AD283,判定基準!$I$11:$J$12,2,FALSE),"")</f>
        <v/>
      </c>
    </row>
    <row r="284" spans="2:33" ht="30" customHeight="1" x14ac:dyDescent="0.35">
      <c r="B284" s="44" t="s">
        <v>3916</v>
      </c>
      <c r="C284" s="265"/>
      <c r="D284" s="261"/>
      <c r="E284" s="265"/>
      <c r="F284" s="314"/>
      <c r="G284" s="318"/>
      <c r="H284" s="45"/>
      <c r="I284" s="45"/>
      <c r="J284" s="45"/>
      <c r="K284" s="282"/>
      <c r="L284" s="227"/>
      <c r="M284" s="155"/>
      <c r="N284" s="282"/>
      <c r="O284" s="283"/>
      <c r="P284" s="232"/>
      <c r="Q284" s="46"/>
      <c r="R284" s="47"/>
      <c r="S284" s="48"/>
      <c r="T284" s="46"/>
      <c r="U284" s="49"/>
      <c r="V284" s="50"/>
      <c r="W284" s="107"/>
      <c r="X284" s="108" t="str">
        <f t="shared" si="4"/>
        <v/>
      </c>
      <c r="Y284" s="244"/>
      <c r="Z284" s="239"/>
      <c r="AA284" s="249"/>
      <c r="AB284" s="253"/>
      <c r="AC284" s="239"/>
      <c r="AD284" s="51"/>
      <c r="AE284" s="308"/>
      <c r="AF284" s="297" t="str">
        <f>'判定シート(建築物)'!$Q284</f>
        <v/>
      </c>
      <c r="AG284" s="298" t="str">
        <f>IFERROR(VLOOKUP($AD284,判定基準!$I$11:$J$12,2,FALSE),"")</f>
        <v/>
      </c>
    </row>
    <row r="285" spans="2:33" ht="30" customHeight="1" x14ac:dyDescent="0.35">
      <c r="B285" s="44" t="s">
        <v>3917</v>
      </c>
      <c r="C285" s="265"/>
      <c r="D285" s="261"/>
      <c r="E285" s="265"/>
      <c r="F285" s="314"/>
      <c r="G285" s="318"/>
      <c r="H285" s="45"/>
      <c r="I285" s="45"/>
      <c r="J285" s="45"/>
      <c r="K285" s="282"/>
      <c r="L285" s="227"/>
      <c r="M285" s="155"/>
      <c r="N285" s="282"/>
      <c r="O285" s="283"/>
      <c r="P285" s="232"/>
      <c r="Q285" s="46"/>
      <c r="R285" s="47"/>
      <c r="S285" s="48"/>
      <c r="T285" s="46"/>
      <c r="U285" s="49"/>
      <c r="V285" s="50"/>
      <c r="W285" s="107"/>
      <c r="X285" s="108" t="str">
        <f t="shared" si="4"/>
        <v/>
      </c>
      <c r="Y285" s="244"/>
      <c r="Z285" s="239"/>
      <c r="AA285" s="249"/>
      <c r="AB285" s="253"/>
      <c r="AC285" s="239"/>
      <c r="AD285" s="51"/>
      <c r="AE285" s="308"/>
      <c r="AF285" s="297" t="str">
        <f>'判定シート(建築物)'!$Q285</f>
        <v/>
      </c>
      <c r="AG285" s="298" t="str">
        <f>IFERROR(VLOOKUP($AD285,判定基準!$I$11:$J$12,2,FALSE),"")</f>
        <v/>
      </c>
    </row>
    <row r="286" spans="2:33" ht="30" customHeight="1" x14ac:dyDescent="0.35">
      <c r="B286" s="44" t="s">
        <v>3918</v>
      </c>
      <c r="C286" s="265"/>
      <c r="D286" s="261"/>
      <c r="E286" s="265"/>
      <c r="F286" s="314"/>
      <c r="G286" s="318"/>
      <c r="H286" s="45"/>
      <c r="I286" s="45"/>
      <c r="J286" s="45"/>
      <c r="K286" s="282"/>
      <c r="L286" s="227"/>
      <c r="M286" s="155"/>
      <c r="N286" s="282"/>
      <c r="O286" s="283"/>
      <c r="P286" s="232"/>
      <c r="Q286" s="46"/>
      <c r="R286" s="47"/>
      <c r="S286" s="48"/>
      <c r="T286" s="46"/>
      <c r="U286" s="49"/>
      <c r="V286" s="50"/>
      <c r="W286" s="107"/>
      <c r="X286" s="108" t="str">
        <f t="shared" si="4"/>
        <v/>
      </c>
      <c r="Y286" s="244"/>
      <c r="Z286" s="239"/>
      <c r="AA286" s="249"/>
      <c r="AB286" s="253"/>
      <c r="AC286" s="239"/>
      <c r="AD286" s="51"/>
      <c r="AE286" s="308"/>
      <c r="AF286" s="297" t="str">
        <f>'判定シート(建築物)'!$Q286</f>
        <v/>
      </c>
      <c r="AG286" s="298" t="str">
        <f>IFERROR(VLOOKUP($AD286,判定基準!$I$11:$J$12,2,FALSE),"")</f>
        <v/>
      </c>
    </row>
    <row r="287" spans="2:33" ht="30" customHeight="1" x14ac:dyDescent="0.35">
      <c r="B287" s="44" t="s">
        <v>3919</v>
      </c>
      <c r="C287" s="265"/>
      <c r="D287" s="261"/>
      <c r="E287" s="265"/>
      <c r="F287" s="314"/>
      <c r="G287" s="318"/>
      <c r="H287" s="45"/>
      <c r="I287" s="45"/>
      <c r="J287" s="45"/>
      <c r="K287" s="282"/>
      <c r="L287" s="227"/>
      <c r="M287" s="155"/>
      <c r="N287" s="282"/>
      <c r="O287" s="283"/>
      <c r="P287" s="232"/>
      <c r="Q287" s="46"/>
      <c r="R287" s="47"/>
      <c r="S287" s="48"/>
      <c r="T287" s="46"/>
      <c r="U287" s="49"/>
      <c r="V287" s="50"/>
      <c r="W287" s="107"/>
      <c r="X287" s="108" t="str">
        <f t="shared" si="4"/>
        <v/>
      </c>
      <c r="Y287" s="244"/>
      <c r="Z287" s="239"/>
      <c r="AA287" s="249"/>
      <c r="AB287" s="253"/>
      <c r="AC287" s="239"/>
      <c r="AD287" s="51"/>
      <c r="AE287" s="308"/>
      <c r="AF287" s="297" t="str">
        <f>'判定シート(建築物)'!$Q287</f>
        <v/>
      </c>
      <c r="AG287" s="298" t="str">
        <f>IFERROR(VLOOKUP($AD287,判定基準!$I$11:$J$12,2,FALSE),"")</f>
        <v/>
      </c>
    </row>
    <row r="288" spans="2:33" ht="30" customHeight="1" x14ac:dyDescent="0.35">
      <c r="B288" s="44" t="s">
        <v>3920</v>
      </c>
      <c r="C288" s="265"/>
      <c r="D288" s="261"/>
      <c r="E288" s="265"/>
      <c r="F288" s="314"/>
      <c r="G288" s="318"/>
      <c r="H288" s="45"/>
      <c r="I288" s="45"/>
      <c r="J288" s="45"/>
      <c r="K288" s="282"/>
      <c r="L288" s="227"/>
      <c r="M288" s="155"/>
      <c r="N288" s="282"/>
      <c r="O288" s="283"/>
      <c r="P288" s="232"/>
      <c r="Q288" s="46"/>
      <c r="R288" s="47"/>
      <c r="S288" s="48"/>
      <c r="T288" s="46"/>
      <c r="U288" s="49"/>
      <c r="V288" s="50"/>
      <c r="W288" s="107"/>
      <c r="X288" s="108" t="str">
        <f t="shared" si="4"/>
        <v/>
      </c>
      <c r="Y288" s="244"/>
      <c r="Z288" s="239"/>
      <c r="AA288" s="249"/>
      <c r="AB288" s="253"/>
      <c r="AC288" s="239"/>
      <c r="AD288" s="51"/>
      <c r="AE288" s="308"/>
      <c r="AF288" s="297" t="str">
        <f>'判定シート(建築物)'!$Q288</f>
        <v/>
      </c>
      <c r="AG288" s="298" t="str">
        <f>IFERROR(VLOOKUP($AD288,判定基準!$I$11:$J$12,2,FALSE),"")</f>
        <v/>
      </c>
    </row>
    <row r="289" spans="2:33" ht="30" customHeight="1" x14ac:dyDescent="0.35">
      <c r="B289" s="44" t="s">
        <v>3921</v>
      </c>
      <c r="C289" s="265"/>
      <c r="D289" s="261"/>
      <c r="E289" s="265"/>
      <c r="F289" s="314"/>
      <c r="G289" s="318"/>
      <c r="H289" s="45"/>
      <c r="I289" s="45"/>
      <c r="J289" s="45"/>
      <c r="K289" s="282"/>
      <c r="L289" s="227"/>
      <c r="M289" s="155"/>
      <c r="N289" s="282"/>
      <c r="O289" s="283"/>
      <c r="P289" s="232"/>
      <c r="Q289" s="46"/>
      <c r="R289" s="47"/>
      <c r="S289" s="48"/>
      <c r="T289" s="46"/>
      <c r="U289" s="49"/>
      <c r="V289" s="50"/>
      <c r="W289" s="107"/>
      <c r="X289" s="108" t="str">
        <f t="shared" si="4"/>
        <v/>
      </c>
      <c r="Y289" s="244"/>
      <c r="Z289" s="239"/>
      <c r="AA289" s="249"/>
      <c r="AB289" s="253"/>
      <c r="AC289" s="239"/>
      <c r="AD289" s="51"/>
      <c r="AE289" s="308"/>
      <c r="AF289" s="297" t="str">
        <f>'判定シート(建築物)'!$Q289</f>
        <v/>
      </c>
      <c r="AG289" s="298" t="str">
        <f>IFERROR(VLOOKUP($AD289,判定基準!$I$11:$J$12,2,FALSE),"")</f>
        <v/>
      </c>
    </row>
    <row r="290" spans="2:33" ht="30" customHeight="1" x14ac:dyDescent="0.35">
      <c r="B290" s="44" t="s">
        <v>3922</v>
      </c>
      <c r="C290" s="265"/>
      <c r="D290" s="261"/>
      <c r="E290" s="265"/>
      <c r="F290" s="314"/>
      <c r="G290" s="318"/>
      <c r="H290" s="45"/>
      <c r="I290" s="45"/>
      <c r="J290" s="45"/>
      <c r="K290" s="282"/>
      <c r="L290" s="227"/>
      <c r="M290" s="155"/>
      <c r="N290" s="282"/>
      <c r="O290" s="283"/>
      <c r="P290" s="232"/>
      <c r="Q290" s="46"/>
      <c r="R290" s="47"/>
      <c r="S290" s="48"/>
      <c r="T290" s="46"/>
      <c r="U290" s="49"/>
      <c r="V290" s="50"/>
      <c r="W290" s="107"/>
      <c r="X290" s="108" t="str">
        <f t="shared" si="4"/>
        <v/>
      </c>
      <c r="Y290" s="244"/>
      <c r="Z290" s="239"/>
      <c r="AA290" s="249"/>
      <c r="AB290" s="253"/>
      <c r="AC290" s="239"/>
      <c r="AD290" s="51"/>
      <c r="AE290" s="308"/>
      <c r="AF290" s="297" t="str">
        <f>'判定シート(建築物)'!$Q290</f>
        <v/>
      </c>
      <c r="AG290" s="298" t="str">
        <f>IFERROR(VLOOKUP($AD290,判定基準!$I$11:$J$12,2,FALSE),"")</f>
        <v/>
      </c>
    </row>
    <row r="291" spans="2:33" ht="30" customHeight="1" x14ac:dyDescent="0.35">
      <c r="B291" s="44" t="s">
        <v>3923</v>
      </c>
      <c r="C291" s="265"/>
      <c r="D291" s="261"/>
      <c r="E291" s="265"/>
      <c r="F291" s="314"/>
      <c r="G291" s="318"/>
      <c r="H291" s="45"/>
      <c r="I291" s="45"/>
      <c r="J291" s="45"/>
      <c r="K291" s="282"/>
      <c r="L291" s="227"/>
      <c r="M291" s="155"/>
      <c r="N291" s="282"/>
      <c r="O291" s="283"/>
      <c r="P291" s="232"/>
      <c r="Q291" s="46"/>
      <c r="R291" s="47"/>
      <c r="S291" s="48"/>
      <c r="T291" s="46"/>
      <c r="U291" s="49"/>
      <c r="V291" s="50"/>
      <c r="W291" s="107"/>
      <c r="X291" s="108" t="str">
        <f t="shared" si="4"/>
        <v/>
      </c>
      <c r="Y291" s="244"/>
      <c r="Z291" s="239"/>
      <c r="AA291" s="249"/>
      <c r="AB291" s="253"/>
      <c r="AC291" s="239"/>
      <c r="AD291" s="51"/>
      <c r="AE291" s="308"/>
      <c r="AF291" s="297" t="str">
        <f>'判定シート(建築物)'!$Q291</f>
        <v/>
      </c>
      <c r="AG291" s="298" t="str">
        <f>IFERROR(VLOOKUP($AD291,判定基準!$I$11:$J$12,2,FALSE),"")</f>
        <v/>
      </c>
    </row>
    <row r="292" spans="2:33" ht="30" customHeight="1" x14ac:dyDescent="0.35">
      <c r="B292" s="44" t="s">
        <v>3924</v>
      </c>
      <c r="C292" s="265"/>
      <c r="D292" s="261"/>
      <c r="E292" s="265"/>
      <c r="F292" s="314"/>
      <c r="G292" s="318"/>
      <c r="H292" s="45"/>
      <c r="I292" s="45"/>
      <c r="J292" s="45"/>
      <c r="K292" s="282"/>
      <c r="L292" s="227"/>
      <c r="M292" s="155"/>
      <c r="N292" s="282"/>
      <c r="O292" s="283"/>
      <c r="P292" s="232"/>
      <c r="Q292" s="46"/>
      <c r="R292" s="47"/>
      <c r="S292" s="48"/>
      <c r="T292" s="46"/>
      <c r="U292" s="49"/>
      <c r="V292" s="50"/>
      <c r="W292" s="107"/>
      <c r="X292" s="108" t="str">
        <f t="shared" si="4"/>
        <v/>
      </c>
      <c r="Y292" s="244"/>
      <c r="Z292" s="239"/>
      <c r="AA292" s="249"/>
      <c r="AB292" s="253"/>
      <c r="AC292" s="239"/>
      <c r="AD292" s="51"/>
      <c r="AE292" s="308"/>
      <c r="AF292" s="297" t="str">
        <f>'判定シート(建築物)'!$Q292</f>
        <v/>
      </c>
      <c r="AG292" s="298" t="str">
        <f>IFERROR(VLOOKUP($AD292,判定基準!$I$11:$J$12,2,FALSE),"")</f>
        <v/>
      </c>
    </row>
    <row r="293" spans="2:33" ht="30" customHeight="1" x14ac:dyDescent="0.35">
      <c r="B293" s="44" t="s">
        <v>3925</v>
      </c>
      <c r="C293" s="265"/>
      <c r="D293" s="261"/>
      <c r="E293" s="265"/>
      <c r="F293" s="314"/>
      <c r="G293" s="318"/>
      <c r="H293" s="45"/>
      <c r="I293" s="45"/>
      <c r="J293" s="45"/>
      <c r="K293" s="282"/>
      <c r="L293" s="227"/>
      <c r="M293" s="155"/>
      <c r="N293" s="282"/>
      <c r="O293" s="283"/>
      <c r="P293" s="232"/>
      <c r="Q293" s="46"/>
      <c r="R293" s="47"/>
      <c r="S293" s="48"/>
      <c r="T293" s="46"/>
      <c r="U293" s="49"/>
      <c r="V293" s="50"/>
      <c r="W293" s="107"/>
      <c r="X293" s="108" t="str">
        <f t="shared" si="4"/>
        <v/>
      </c>
      <c r="Y293" s="244"/>
      <c r="Z293" s="239"/>
      <c r="AA293" s="249"/>
      <c r="AB293" s="253"/>
      <c r="AC293" s="239"/>
      <c r="AD293" s="51"/>
      <c r="AE293" s="308"/>
      <c r="AF293" s="297" t="str">
        <f>'判定シート(建築物)'!$Q293</f>
        <v/>
      </c>
      <c r="AG293" s="298" t="str">
        <f>IFERROR(VLOOKUP($AD293,判定基準!$I$11:$J$12,2,FALSE),"")</f>
        <v/>
      </c>
    </row>
    <row r="294" spans="2:33" ht="30" customHeight="1" x14ac:dyDescent="0.35">
      <c r="B294" s="44" t="s">
        <v>3926</v>
      </c>
      <c r="C294" s="265"/>
      <c r="D294" s="261"/>
      <c r="E294" s="265"/>
      <c r="F294" s="314"/>
      <c r="G294" s="318"/>
      <c r="H294" s="45"/>
      <c r="I294" s="45"/>
      <c r="J294" s="45"/>
      <c r="K294" s="282"/>
      <c r="L294" s="227"/>
      <c r="M294" s="155"/>
      <c r="N294" s="282"/>
      <c r="O294" s="283"/>
      <c r="P294" s="232"/>
      <c r="Q294" s="46"/>
      <c r="R294" s="47"/>
      <c r="S294" s="48"/>
      <c r="T294" s="46"/>
      <c r="U294" s="49"/>
      <c r="V294" s="50"/>
      <c r="W294" s="107"/>
      <c r="X294" s="108" t="str">
        <f t="shared" si="4"/>
        <v/>
      </c>
      <c r="Y294" s="244"/>
      <c r="Z294" s="239"/>
      <c r="AA294" s="249"/>
      <c r="AB294" s="253"/>
      <c r="AC294" s="239"/>
      <c r="AD294" s="51"/>
      <c r="AE294" s="308"/>
      <c r="AF294" s="297" t="str">
        <f>'判定シート(建築物)'!$Q294</f>
        <v/>
      </c>
      <c r="AG294" s="298" t="str">
        <f>IFERROR(VLOOKUP($AD294,判定基準!$I$11:$J$12,2,FALSE),"")</f>
        <v/>
      </c>
    </row>
    <row r="295" spans="2:33" ht="30" customHeight="1" x14ac:dyDescent="0.35">
      <c r="B295" s="44" t="s">
        <v>3927</v>
      </c>
      <c r="C295" s="265"/>
      <c r="D295" s="261"/>
      <c r="E295" s="265"/>
      <c r="F295" s="314"/>
      <c r="G295" s="318"/>
      <c r="H295" s="45"/>
      <c r="I295" s="45"/>
      <c r="J295" s="45"/>
      <c r="K295" s="282"/>
      <c r="L295" s="227"/>
      <c r="M295" s="155"/>
      <c r="N295" s="282"/>
      <c r="O295" s="283"/>
      <c r="P295" s="232"/>
      <c r="Q295" s="46"/>
      <c r="R295" s="47"/>
      <c r="S295" s="48"/>
      <c r="T295" s="46"/>
      <c r="U295" s="49"/>
      <c r="V295" s="50"/>
      <c r="W295" s="107"/>
      <c r="X295" s="108" t="str">
        <f t="shared" si="4"/>
        <v/>
      </c>
      <c r="Y295" s="244"/>
      <c r="Z295" s="239"/>
      <c r="AA295" s="249"/>
      <c r="AB295" s="253"/>
      <c r="AC295" s="239"/>
      <c r="AD295" s="51"/>
      <c r="AE295" s="308"/>
      <c r="AF295" s="297" t="str">
        <f>'判定シート(建築物)'!$Q295</f>
        <v/>
      </c>
      <c r="AG295" s="298" t="str">
        <f>IFERROR(VLOOKUP($AD295,判定基準!$I$11:$J$12,2,FALSE),"")</f>
        <v/>
      </c>
    </row>
    <row r="296" spans="2:33" ht="30" customHeight="1" x14ac:dyDescent="0.35">
      <c r="B296" s="44" t="s">
        <v>3928</v>
      </c>
      <c r="C296" s="265"/>
      <c r="D296" s="261"/>
      <c r="E296" s="265"/>
      <c r="F296" s="314"/>
      <c r="G296" s="318"/>
      <c r="H296" s="45"/>
      <c r="I296" s="45"/>
      <c r="J296" s="45"/>
      <c r="K296" s="282"/>
      <c r="L296" s="227"/>
      <c r="M296" s="155"/>
      <c r="N296" s="282"/>
      <c r="O296" s="283"/>
      <c r="P296" s="232"/>
      <c r="Q296" s="46"/>
      <c r="R296" s="47"/>
      <c r="S296" s="48"/>
      <c r="T296" s="46"/>
      <c r="U296" s="49"/>
      <c r="V296" s="50"/>
      <c r="W296" s="107"/>
      <c r="X296" s="108" t="str">
        <f t="shared" si="4"/>
        <v/>
      </c>
      <c r="Y296" s="244"/>
      <c r="Z296" s="239"/>
      <c r="AA296" s="249"/>
      <c r="AB296" s="253"/>
      <c r="AC296" s="239"/>
      <c r="AD296" s="51"/>
      <c r="AE296" s="308"/>
      <c r="AF296" s="297" t="str">
        <f>'判定シート(建築物)'!$Q296</f>
        <v/>
      </c>
      <c r="AG296" s="298" t="str">
        <f>IFERROR(VLOOKUP($AD296,判定基準!$I$11:$J$12,2,FALSE),"")</f>
        <v/>
      </c>
    </row>
    <row r="297" spans="2:33" ht="30" customHeight="1" x14ac:dyDescent="0.35">
      <c r="B297" s="44" t="s">
        <v>3929</v>
      </c>
      <c r="C297" s="265"/>
      <c r="D297" s="261"/>
      <c r="E297" s="265"/>
      <c r="F297" s="314"/>
      <c r="G297" s="318"/>
      <c r="H297" s="45"/>
      <c r="I297" s="45"/>
      <c r="J297" s="45"/>
      <c r="K297" s="282"/>
      <c r="L297" s="227"/>
      <c r="M297" s="155"/>
      <c r="N297" s="282"/>
      <c r="O297" s="283"/>
      <c r="P297" s="232"/>
      <c r="Q297" s="46"/>
      <c r="R297" s="47"/>
      <c r="S297" s="48"/>
      <c r="T297" s="46"/>
      <c r="U297" s="49"/>
      <c r="V297" s="50"/>
      <c r="W297" s="107"/>
      <c r="X297" s="108" t="str">
        <f t="shared" si="4"/>
        <v/>
      </c>
      <c r="Y297" s="244"/>
      <c r="Z297" s="239"/>
      <c r="AA297" s="249"/>
      <c r="AB297" s="253"/>
      <c r="AC297" s="239"/>
      <c r="AD297" s="51"/>
      <c r="AE297" s="308"/>
      <c r="AF297" s="297" t="str">
        <f>'判定シート(建築物)'!$Q297</f>
        <v/>
      </c>
      <c r="AG297" s="298" t="str">
        <f>IFERROR(VLOOKUP($AD297,判定基準!$I$11:$J$12,2,FALSE),"")</f>
        <v/>
      </c>
    </row>
    <row r="298" spans="2:33" ht="30" customHeight="1" x14ac:dyDescent="0.35">
      <c r="B298" s="44" t="s">
        <v>3930</v>
      </c>
      <c r="C298" s="265"/>
      <c r="D298" s="261"/>
      <c r="E298" s="265"/>
      <c r="F298" s="314"/>
      <c r="G298" s="318"/>
      <c r="H298" s="45"/>
      <c r="I298" s="45"/>
      <c r="J298" s="45"/>
      <c r="K298" s="282"/>
      <c r="L298" s="227"/>
      <c r="M298" s="155"/>
      <c r="N298" s="282"/>
      <c r="O298" s="283"/>
      <c r="P298" s="232"/>
      <c r="Q298" s="46"/>
      <c r="R298" s="47"/>
      <c r="S298" s="48"/>
      <c r="T298" s="46"/>
      <c r="U298" s="49"/>
      <c r="V298" s="50"/>
      <c r="W298" s="107"/>
      <c r="X298" s="108" t="str">
        <f t="shared" si="4"/>
        <v/>
      </c>
      <c r="Y298" s="244"/>
      <c r="Z298" s="239"/>
      <c r="AA298" s="249"/>
      <c r="AB298" s="253"/>
      <c r="AC298" s="239"/>
      <c r="AD298" s="51"/>
      <c r="AE298" s="308"/>
      <c r="AF298" s="297" t="str">
        <f>'判定シート(建築物)'!$Q298</f>
        <v/>
      </c>
      <c r="AG298" s="298" t="str">
        <f>IFERROR(VLOOKUP($AD298,判定基準!$I$11:$J$12,2,FALSE),"")</f>
        <v/>
      </c>
    </row>
    <row r="299" spans="2:33" ht="30" customHeight="1" x14ac:dyDescent="0.35">
      <c r="B299" s="44" t="s">
        <v>3931</v>
      </c>
      <c r="C299" s="265"/>
      <c r="D299" s="261"/>
      <c r="E299" s="265"/>
      <c r="F299" s="314"/>
      <c r="G299" s="318"/>
      <c r="H299" s="45"/>
      <c r="I299" s="45"/>
      <c r="J299" s="45"/>
      <c r="K299" s="282"/>
      <c r="L299" s="227"/>
      <c r="M299" s="155"/>
      <c r="N299" s="282"/>
      <c r="O299" s="283"/>
      <c r="P299" s="232"/>
      <c r="Q299" s="46"/>
      <c r="R299" s="47"/>
      <c r="S299" s="48"/>
      <c r="T299" s="46"/>
      <c r="U299" s="49"/>
      <c r="V299" s="50"/>
      <c r="W299" s="107"/>
      <c r="X299" s="108" t="str">
        <f t="shared" si="4"/>
        <v/>
      </c>
      <c r="Y299" s="244"/>
      <c r="Z299" s="239"/>
      <c r="AA299" s="249"/>
      <c r="AB299" s="253"/>
      <c r="AC299" s="239"/>
      <c r="AD299" s="51"/>
      <c r="AE299" s="308"/>
      <c r="AF299" s="297" t="str">
        <f>'判定シート(建築物)'!$Q299</f>
        <v/>
      </c>
      <c r="AG299" s="298" t="str">
        <f>IFERROR(VLOOKUP($AD299,判定基準!$I$11:$J$12,2,FALSE),"")</f>
        <v/>
      </c>
    </row>
    <row r="300" spans="2:33" ht="30" customHeight="1" x14ac:dyDescent="0.35">
      <c r="B300" s="44" t="s">
        <v>3932</v>
      </c>
      <c r="C300" s="265"/>
      <c r="D300" s="261"/>
      <c r="E300" s="265"/>
      <c r="F300" s="314"/>
      <c r="G300" s="318"/>
      <c r="H300" s="45"/>
      <c r="I300" s="45"/>
      <c r="J300" s="45"/>
      <c r="K300" s="282"/>
      <c r="L300" s="227"/>
      <c r="M300" s="155"/>
      <c r="N300" s="282"/>
      <c r="O300" s="283"/>
      <c r="P300" s="232"/>
      <c r="Q300" s="46"/>
      <c r="R300" s="47"/>
      <c r="S300" s="48"/>
      <c r="T300" s="46"/>
      <c r="U300" s="49"/>
      <c r="V300" s="50"/>
      <c r="W300" s="107"/>
      <c r="X300" s="108" t="str">
        <f t="shared" si="4"/>
        <v/>
      </c>
      <c r="Y300" s="244"/>
      <c r="Z300" s="239"/>
      <c r="AA300" s="249"/>
      <c r="AB300" s="253"/>
      <c r="AC300" s="239"/>
      <c r="AD300" s="51"/>
      <c r="AE300" s="308"/>
      <c r="AF300" s="297" t="str">
        <f>'判定シート(建築物)'!$Q300</f>
        <v/>
      </c>
      <c r="AG300" s="298" t="str">
        <f>IFERROR(VLOOKUP($AD300,判定基準!$I$11:$J$12,2,FALSE),"")</f>
        <v/>
      </c>
    </row>
    <row r="301" spans="2:33" ht="30" customHeight="1" x14ac:dyDescent="0.35">
      <c r="B301" s="44" t="s">
        <v>3933</v>
      </c>
      <c r="C301" s="265"/>
      <c r="D301" s="261"/>
      <c r="E301" s="265"/>
      <c r="F301" s="314"/>
      <c r="G301" s="318"/>
      <c r="H301" s="45"/>
      <c r="I301" s="45"/>
      <c r="J301" s="45"/>
      <c r="K301" s="282"/>
      <c r="L301" s="227"/>
      <c r="M301" s="155"/>
      <c r="N301" s="282"/>
      <c r="O301" s="283"/>
      <c r="P301" s="232"/>
      <c r="Q301" s="46"/>
      <c r="R301" s="47"/>
      <c r="S301" s="48"/>
      <c r="T301" s="46"/>
      <c r="U301" s="49"/>
      <c r="V301" s="50"/>
      <c r="W301" s="107"/>
      <c r="X301" s="108" t="str">
        <f t="shared" si="4"/>
        <v/>
      </c>
      <c r="Y301" s="244"/>
      <c r="Z301" s="239"/>
      <c r="AA301" s="249"/>
      <c r="AB301" s="253"/>
      <c r="AC301" s="239"/>
      <c r="AD301" s="51"/>
      <c r="AE301" s="308"/>
      <c r="AF301" s="297" t="str">
        <f>'判定シート(建築物)'!$Q301</f>
        <v/>
      </c>
      <c r="AG301" s="298" t="str">
        <f>IFERROR(VLOOKUP($AD301,判定基準!$I$11:$J$12,2,FALSE),"")</f>
        <v/>
      </c>
    </row>
    <row r="302" spans="2:33" ht="30" customHeight="1" x14ac:dyDescent="0.35">
      <c r="B302" s="44" t="s">
        <v>3934</v>
      </c>
      <c r="C302" s="265"/>
      <c r="D302" s="261"/>
      <c r="E302" s="265"/>
      <c r="F302" s="314"/>
      <c r="G302" s="318"/>
      <c r="H302" s="45"/>
      <c r="I302" s="45"/>
      <c r="J302" s="45"/>
      <c r="K302" s="282"/>
      <c r="L302" s="227"/>
      <c r="M302" s="155"/>
      <c r="N302" s="282"/>
      <c r="O302" s="283"/>
      <c r="P302" s="232"/>
      <c r="Q302" s="46"/>
      <c r="R302" s="47"/>
      <c r="S302" s="48"/>
      <c r="T302" s="46"/>
      <c r="U302" s="49"/>
      <c r="V302" s="50"/>
      <c r="W302" s="107"/>
      <c r="X302" s="108" t="str">
        <f t="shared" si="4"/>
        <v/>
      </c>
      <c r="Y302" s="244"/>
      <c r="Z302" s="239"/>
      <c r="AA302" s="249"/>
      <c r="AB302" s="253"/>
      <c r="AC302" s="239"/>
      <c r="AD302" s="51"/>
      <c r="AE302" s="308"/>
      <c r="AF302" s="297" t="str">
        <f>'判定シート(建築物)'!$Q302</f>
        <v/>
      </c>
      <c r="AG302" s="298" t="str">
        <f>IFERROR(VLOOKUP($AD302,判定基準!$I$11:$J$12,2,FALSE),"")</f>
        <v/>
      </c>
    </row>
    <row r="303" spans="2:33" ht="30" customHeight="1" x14ac:dyDescent="0.35">
      <c r="B303" s="44" t="s">
        <v>3935</v>
      </c>
      <c r="C303" s="265"/>
      <c r="D303" s="261"/>
      <c r="E303" s="265"/>
      <c r="F303" s="314"/>
      <c r="G303" s="318"/>
      <c r="H303" s="45"/>
      <c r="I303" s="45"/>
      <c r="J303" s="45"/>
      <c r="K303" s="282"/>
      <c r="L303" s="227"/>
      <c r="M303" s="155"/>
      <c r="N303" s="282"/>
      <c r="O303" s="283"/>
      <c r="P303" s="232"/>
      <c r="Q303" s="46"/>
      <c r="R303" s="47"/>
      <c r="S303" s="48"/>
      <c r="T303" s="46"/>
      <c r="U303" s="49"/>
      <c r="V303" s="50"/>
      <c r="W303" s="107"/>
      <c r="X303" s="108" t="str">
        <f t="shared" si="4"/>
        <v/>
      </c>
      <c r="Y303" s="244"/>
      <c r="Z303" s="239"/>
      <c r="AA303" s="249"/>
      <c r="AB303" s="253"/>
      <c r="AC303" s="239"/>
      <c r="AD303" s="51"/>
      <c r="AE303" s="308"/>
      <c r="AF303" s="297" t="str">
        <f>'判定シート(建築物)'!$Q303</f>
        <v/>
      </c>
      <c r="AG303" s="298" t="str">
        <f>IFERROR(VLOOKUP($AD303,判定基準!$I$11:$J$12,2,FALSE),"")</f>
        <v/>
      </c>
    </row>
    <row r="304" spans="2:33" ht="30" customHeight="1" x14ac:dyDescent="0.35">
      <c r="B304" s="44" t="s">
        <v>3936</v>
      </c>
      <c r="C304" s="265"/>
      <c r="D304" s="261"/>
      <c r="E304" s="265"/>
      <c r="F304" s="314"/>
      <c r="G304" s="318"/>
      <c r="H304" s="45"/>
      <c r="I304" s="45"/>
      <c r="J304" s="45"/>
      <c r="K304" s="282"/>
      <c r="L304" s="227"/>
      <c r="M304" s="155"/>
      <c r="N304" s="282"/>
      <c r="O304" s="283"/>
      <c r="P304" s="232"/>
      <c r="Q304" s="46"/>
      <c r="R304" s="47"/>
      <c r="S304" s="48"/>
      <c r="T304" s="46"/>
      <c r="U304" s="49"/>
      <c r="V304" s="50"/>
      <c r="W304" s="107"/>
      <c r="X304" s="108" t="str">
        <f t="shared" si="4"/>
        <v/>
      </c>
      <c r="Y304" s="244"/>
      <c r="Z304" s="239"/>
      <c r="AA304" s="249"/>
      <c r="AB304" s="253"/>
      <c r="AC304" s="239"/>
      <c r="AD304" s="51"/>
      <c r="AE304" s="308"/>
      <c r="AF304" s="297" t="str">
        <f>'判定シート(建築物)'!$Q304</f>
        <v/>
      </c>
      <c r="AG304" s="298" t="str">
        <f>IFERROR(VLOOKUP($AD304,判定基準!$I$11:$J$12,2,FALSE),"")</f>
        <v/>
      </c>
    </row>
    <row r="305" spans="2:33" ht="30" customHeight="1" x14ac:dyDescent="0.35">
      <c r="B305" s="44" t="s">
        <v>3937</v>
      </c>
      <c r="C305" s="265"/>
      <c r="D305" s="261"/>
      <c r="E305" s="265"/>
      <c r="F305" s="314"/>
      <c r="G305" s="318"/>
      <c r="H305" s="45"/>
      <c r="I305" s="45"/>
      <c r="J305" s="45"/>
      <c r="K305" s="282"/>
      <c r="L305" s="227"/>
      <c r="M305" s="155"/>
      <c r="N305" s="282"/>
      <c r="O305" s="283"/>
      <c r="P305" s="232"/>
      <c r="Q305" s="46"/>
      <c r="R305" s="47"/>
      <c r="S305" s="48"/>
      <c r="T305" s="46"/>
      <c r="U305" s="49"/>
      <c r="V305" s="50"/>
      <c r="W305" s="107"/>
      <c r="X305" s="108" t="str">
        <f t="shared" si="4"/>
        <v/>
      </c>
      <c r="Y305" s="244"/>
      <c r="Z305" s="239"/>
      <c r="AA305" s="249"/>
      <c r="AB305" s="253"/>
      <c r="AC305" s="239"/>
      <c r="AD305" s="51"/>
      <c r="AE305" s="308"/>
      <c r="AF305" s="297" t="str">
        <f>'判定シート(建築物)'!$Q305</f>
        <v/>
      </c>
      <c r="AG305" s="298" t="str">
        <f>IFERROR(VLOOKUP($AD305,判定基準!$I$11:$J$12,2,FALSE),"")</f>
        <v/>
      </c>
    </row>
    <row r="306" spans="2:33" ht="30" customHeight="1" x14ac:dyDescent="0.35">
      <c r="B306" s="44" t="s">
        <v>3938</v>
      </c>
      <c r="C306" s="265"/>
      <c r="D306" s="261"/>
      <c r="E306" s="265"/>
      <c r="F306" s="314"/>
      <c r="G306" s="318"/>
      <c r="H306" s="45"/>
      <c r="I306" s="45"/>
      <c r="J306" s="45"/>
      <c r="K306" s="282"/>
      <c r="L306" s="227"/>
      <c r="M306" s="155"/>
      <c r="N306" s="282"/>
      <c r="O306" s="283"/>
      <c r="P306" s="232"/>
      <c r="Q306" s="46"/>
      <c r="R306" s="47"/>
      <c r="S306" s="48"/>
      <c r="T306" s="46"/>
      <c r="U306" s="49"/>
      <c r="V306" s="50"/>
      <c r="W306" s="107"/>
      <c r="X306" s="108" t="str">
        <f t="shared" si="4"/>
        <v/>
      </c>
      <c r="Y306" s="244"/>
      <c r="Z306" s="239"/>
      <c r="AA306" s="249"/>
      <c r="AB306" s="253"/>
      <c r="AC306" s="239"/>
      <c r="AD306" s="51"/>
      <c r="AE306" s="308"/>
      <c r="AF306" s="297" t="str">
        <f>'判定シート(建築物)'!$Q306</f>
        <v/>
      </c>
      <c r="AG306" s="298" t="str">
        <f>IFERROR(VLOOKUP($AD306,判定基準!$I$11:$J$12,2,FALSE),"")</f>
        <v/>
      </c>
    </row>
    <row r="307" spans="2:33" ht="30" customHeight="1" x14ac:dyDescent="0.35">
      <c r="B307" s="44" t="s">
        <v>3939</v>
      </c>
      <c r="C307" s="265"/>
      <c r="D307" s="261"/>
      <c r="E307" s="265"/>
      <c r="F307" s="314"/>
      <c r="G307" s="318"/>
      <c r="H307" s="45"/>
      <c r="I307" s="45"/>
      <c r="J307" s="45"/>
      <c r="K307" s="282"/>
      <c r="L307" s="227"/>
      <c r="M307" s="155"/>
      <c r="N307" s="282"/>
      <c r="O307" s="283"/>
      <c r="P307" s="232"/>
      <c r="Q307" s="46"/>
      <c r="R307" s="47"/>
      <c r="S307" s="48"/>
      <c r="T307" s="46"/>
      <c r="U307" s="49"/>
      <c r="V307" s="50"/>
      <c r="W307" s="107"/>
      <c r="X307" s="108" t="str">
        <f t="shared" si="4"/>
        <v/>
      </c>
      <c r="Y307" s="244"/>
      <c r="Z307" s="239"/>
      <c r="AA307" s="249"/>
      <c r="AB307" s="253"/>
      <c r="AC307" s="239"/>
      <c r="AD307" s="51"/>
      <c r="AE307" s="308"/>
      <c r="AF307" s="297" t="str">
        <f>'判定シート(建築物)'!$Q307</f>
        <v/>
      </c>
      <c r="AG307" s="298" t="str">
        <f>IFERROR(VLOOKUP($AD307,判定基準!$I$11:$J$12,2,FALSE),"")</f>
        <v/>
      </c>
    </row>
    <row r="308" spans="2:33" ht="30" customHeight="1" x14ac:dyDescent="0.35">
      <c r="B308" s="44" t="s">
        <v>3940</v>
      </c>
      <c r="C308" s="265"/>
      <c r="D308" s="261"/>
      <c r="E308" s="265"/>
      <c r="F308" s="314"/>
      <c r="G308" s="318"/>
      <c r="H308" s="45"/>
      <c r="I308" s="45"/>
      <c r="J308" s="45"/>
      <c r="K308" s="282"/>
      <c r="L308" s="227"/>
      <c r="M308" s="155"/>
      <c r="N308" s="282"/>
      <c r="O308" s="283"/>
      <c r="P308" s="232"/>
      <c r="Q308" s="46"/>
      <c r="R308" s="47"/>
      <c r="S308" s="48"/>
      <c r="T308" s="46"/>
      <c r="U308" s="49"/>
      <c r="V308" s="50"/>
      <c r="W308" s="107"/>
      <c r="X308" s="108" t="str">
        <f t="shared" si="4"/>
        <v/>
      </c>
      <c r="Y308" s="244"/>
      <c r="Z308" s="239"/>
      <c r="AA308" s="249"/>
      <c r="AB308" s="253"/>
      <c r="AC308" s="239"/>
      <c r="AD308" s="51"/>
      <c r="AE308" s="308"/>
      <c r="AF308" s="297" t="str">
        <f>'判定シート(建築物)'!$Q308</f>
        <v/>
      </c>
      <c r="AG308" s="298" t="str">
        <f>IFERROR(VLOOKUP($AD308,判定基準!$I$11:$J$12,2,FALSE),"")</f>
        <v/>
      </c>
    </row>
    <row r="309" spans="2:33" ht="30" customHeight="1" x14ac:dyDescent="0.35">
      <c r="B309" s="44" t="s">
        <v>3941</v>
      </c>
      <c r="C309" s="265"/>
      <c r="D309" s="261"/>
      <c r="E309" s="265"/>
      <c r="F309" s="314"/>
      <c r="G309" s="318"/>
      <c r="H309" s="45"/>
      <c r="I309" s="45"/>
      <c r="J309" s="45"/>
      <c r="K309" s="282"/>
      <c r="L309" s="227"/>
      <c r="M309" s="155"/>
      <c r="N309" s="282"/>
      <c r="O309" s="283"/>
      <c r="P309" s="232"/>
      <c r="Q309" s="46"/>
      <c r="R309" s="47"/>
      <c r="S309" s="48"/>
      <c r="T309" s="46"/>
      <c r="U309" s="49"/>
      <c r="V309" s="50"/>
      <c r="W309" s="107"/>
      <c r="X309" s="108" t="str">
        <f t="shared" si="4"/>
        <v/>
      </c>
      <c r="Y309" s="244"/>
      <c r="Z309" s="239"/>
      <c r="AA309" s="249"/>
      <c r="AB309" s="253"/>
      <c r="AC309" s="239"/>
      <c r="AD309" s="51"/>
      <c r="AE309" s="308"/>
      <c r="AF309" s="297" t="str">
        <f>'判定シート(建築物)'!$Q309</f>
        <v/>
      </c>
      <c r="AG309" s="298" t="str">
        <f>IFERROR(VLOOKUP($AD309,判定基準!$I$11:$J$12,2,FALSE),"")</f>
        <v/>
      </c>
    </row>
    <row r="310" spans="2:33" ht="30" customHeight="1" x14ac:dyDescent="0.35">
      <c r="B310" s="44" t="s">
        <v>3942</v>
      </c>
      <c r="C310" s="265"/>
      <c r="D310" s="261"/>
      <c r="E310" s="265"/>
      <c r="F310" s="314"/>
      <c r="G310" s="318"/>
      <c r="H310" s="45"/>
      <c r="I310" s="45"/>
      <c r="J310" s="45"/>
      <c r="K310" s="282"/>
      <c r="L310" s="227"/>
      <c r="M310" s="155"/>
      <c r="N310" s="282"/>
      <c r="O310" s="283"/>
      <c r="P310" s="232"/>
      <c r="Q310" s="46"/>
      <c r="R310" s="47"/>
      <c r="S310" s="48"/>
      <c r="T310" s="46"/>
      <c r="U310" s="49"/>
      <c r="V310" s="50"/>
      <c r="W310" s="107"/>
      <c r="X310" s="108" t="str">
        <f t="shared" si="4"/>
        <v/>
      </c>
      <c r="Y310" s="244"/>
      <c r="Z310" s="239"/>
      <c r="AA310" s="249"/>
      <c r="AB310" s="253"/>
      <c r="AC310" s="239"/>
      <c r="AD310" s="51"/>
      <c r="AE310" s="308"/>
      <c r="AF310" s="297" t="str">
        <f>'判定シート(建築物)'!$Q310</f>
        <v/>
      </c>
      <c r="AG310" s="298" t="str">
        <f>IFERROR(VLOOKUP($AD310,判定基準!$I$11:$J$12,2,FALSE),"")</f>
        <v/>
      </c>
    </row>
    <row r="311" spans="2:33" ht="30" customHeight="1" x14ac:dyDescent="0.35">
      <c r="B311" s="44" t="s">
        <v>3943</v>
      </c>
      <c r="C311" s="265"/>
      <c r="D311" s="261"/>
      <c r="E311" s="265"/>
      <c r="F311" s="314"/>
      <c r="G311" s="318"/>
      <c r="H311" s="45"/>
      <c r="I311" s="45"/>
      <c r="J311" s="45"/>
      <c r="K311" s="282"/>
      <c r="L311" s="227"/>
      <c r="M311" s="155"/>
      <c r="N311" s="282"/>
      <c r="O311" s="283"/>
      <c r="P311" s="232"/>
      <c r="Q311" s="46"/>
      <c r="R311" s="47"/>
      <c r="S311" s="48"/>
      <c r="T311" s="46"/>
      <c r="U311" s="49"/>
      <c r="V311" s="50"/>
      <c r="W311" s="107"/>
      <c r="X311" s="108" t="str">
        <f t="shared" si="4"/>
        <v/>
      </c>
      <c r="Y311" s="244"/>
      <c r="Z311" s="239"/>
      <c r="AA311" s="249"/>
      <c r="AB311" s="253"/>
      <c r="AC311" s="239"/>
      <c r="AD311" s="51"/>
      <c r="AE311" s="308"/>
      <c r="AF311" s="297" t="str">
        <f>'判定シート(建築物)'!$Q311</f>
        <v/>
      </c>
      <c r="AG311" s="298" t="str">
        <f>IFERROR(VLOOKUP($AD311,判定基準!$I$11:$J$12,2,FALSE),"")</f>
        <v/>
      </c>
    </row>
    <row r="312" spans="2:33" ht="30" customHeight="1" x14ac:dyDescent="0.35">
      <c r="B312" s="44" t="s">
        <v>3944</v>
      </c>
      <c r="C312" s="265"/>
      <c r="D312" s="261"/>
      <c r="E312" s="265"/>
      <c r="F312" s="314"/>
      <c r="G312" s="318"/>
      <c r="H312" s="45"/>
      <c r="I312" s="45"/>
      <c r="J312" s="45"/>
      <c r="K312" s="282"/>
      <c r="L312" s="227"/>
      <c r="M312" s="155"/>
      <c r="N312" s="282"/>
      <c r="O312" s="283"/>
      <c r="P312" s="232"/>
      <c r="Q312" s="46"/>
      <c r="R312" s="47"/>
      <c r="S312" s="48"/>
      <c r="T312" s="46"/>
      <c r="U312" s="49"/>
      <c r="V312" s="50"/>
      <c r="W312" s="107"/>
      <c r="X312" s="108" t="str">
        <f t="shared" si="4"/>
        <v/>
      </c>
      <c r="Y312" s="244"/>
      <c r="Z312" s="239"/>
      <c r="AA312" s="249"/>
      <c r="AB312" s="253"/>
      <c r="AC312" s="239"/>
      <c r="AD312" s="51"/>
      <c r="AE312" s="308"/>
      <c r="AF312" s="297" t="str">
        <f>'判定シート(建築物)'!$Q312</f>
        <v/>
      </c>
      <c r="AG312" s="298" t="str">
        <f>IFERROR(VLOOKUP($AD312,判定基準!$I$11:$J$12,2,FALSE),"")</f>
        <v/>
      </c>
    </row>
    <row r="313" spans="2:33" ht="30" customHeight="1" x14ac:dyDescent="0.35">
      <c r="B313" s="44" t="s">
        <v>3945</v>
      </c>
      <c r="C313" s="265"/>
      <c r="D313" s="261"/>
      <c r="E313" s="265"/>
      <c r="F313" s="314"/>
      <c r="G313" s="318"/>
      <c r="H313" s="45"/>
      <c r="I313" s="45"/>
      <c r="J313" s="45"/>
      <c r="K313" s="282"/>
      <c r="L313" s="227"/>
      <c r="M313" s="155"/>
      <c r="N313" s="282"/>
      <c r="O313" s="283"/>
      <c r="P313" s="232"/>
      <c r="Q313" s="46"/>
      <c r="R313" s="47"/>
      <c r="S313" s="48"/>
      <c r="T313" s="46"/>
      <c r="U313" s="49"/>
      <c r="V313" s="50"/>
      <c r="W313" s="107"/>
      <c r="X313" s="108" t="str">
        <f t="shared" si="4"/>
        <v/>
      </c>
      <c r="Y313" s="244"/>
      <c r="Z313" s="239"/>
      <c r="AA313" s="249"/>
      <c r="AB313" s="253"/>
      <c r="AC313" s="239"/>
      <c r="AD313" s="51"/>
      <c r="AE313" s="308"/>
      <c r="AF313" s="297" t="str">
        <f>'判定シート(建築物)'!$Q313</f>
        <v/>
      </c>
      <c r="AG313" s="298" t="str">
        <f>IFERROR(VLOOKUP($AD313,判定基準!$I$11:$J$12,2,FALSE),"")</f>
        <v/>
      </c>
    </row>
    <row r="314" spans="2:33" ht="30" customHeight="1" x14ac:dyDescent="0.35">
      <c r="B314" s="44" t="s">
        <v>3946</v>
      </c>
      <c r="C314" s="265"/>
      <c r="D314" s="261"/>
      <c r="E314" s="265"/>
      <c r="F314" s="314"/>
      <c r="G314" s="318"/>
      <c r="H314" s="45"/>
      <c r="I314" s="45"/>
      <c r="J314" s="45"/>
      <c r="K314" s="282"/>
      <c r="L314" s="227"/>
      <c r="M314" s="155"/>
      <c r="N314" s="282"/>
      <c r="O314" s="283"/>
      <c r="P314" s="232"/>
      <c r="Q314" s="46"/>
      <c r="R314" s="47"/>
      <c r="S314" s="48"/>
      <c r="T314" s="46"/>
      <c r="U314" s="49"/>
      <c r="V314" s="50"/>
      <c r="W314" s="107"/>
      <c r="X314" s="108" t="str">
        <f t="shared" si="4"/>
        <v/>
      </c>
      <c r="Y314" s="244"/>
      <c r="Z314" s="239"/>
      <c r="AA314" s="249"/>
      <c r="AB314" s="253"/>
      <c r="AC314" s="239"/>
      <c r="AD314" s="51"/>
      <c r="AE314" s="308"/>
      <c r="AF314" s="297" t="str">
        <f>'判定シート(建築物)'!$Q314</f>
        <v/>
      </c>
      <c r="AG314" s="298" t="str">
        <f>IFERROR(VLOOKUP($AD314,判定基準!$I$11:$J$12,2,FALSE),"")</f>
        <v/>
      </c>
    </row>
    <row r="315" spans="2:33" ht="30" customHeight="1" x14ac:dyDescent="0.35">
      <c r="B315" s="44" t="s">
        <v>3947</v>
      </c>
      <c r="C315" s="265"/>
      <c r="D315" s="261"/>
      <c r="E315" s="265"/>
      <c r="F315" s="314"/>
      <c r="G315" s="318"/>
      <c r="H315" s="45"/>
      <c r="I315" s="45"/>
      <c r="J315" s="45"/>
      <c r="K315" s="282"/>
      <c r="L315" s="227"/>
      <c r="M315" s="155"/>
      <c r="N315" s="282"/>
      <c r="O315" s="283"/>
      <c r="P315" s="232"/>
      <c r="Q315" s="46"/>
      <c r="R315" s="47"/>
      <c r="S315" s="48"/>
      <c r="T315" s="46"/>
      <c r="U315" s="49"/>
      <c r="V315" s="50"/>
      <c r="W315" s="107"/>
      <c r="X315" s="108" t="str">
        <f t="shared" si="4"/>
        <v/>
      </c>
      <c r="Y315" s="244"/>
      <c r="Z315" s="239"/>
      <c r="AA315" s="249"/>
      <c r="AB315" s="253"/>
      <c r="AC315" s="239"/>
      <c r="AD315" s="51"/>
      <c r="AE315" s="308"/>
      <c r="AF315" s="297" t="str">
        <f>'判定シート(建築物)'!$Q315</f>
        <v/>
      </c>
      <c r="AG315" s="298" t="str">
        <f>IFERROR(VLOOKUP($AD315,判定基準!$I$11:$J$12,2,FALSE),"")</f>
        <v/>
      </c>
    </row>
    <row r="316" spans="2:33" ht="30" customHeight="1" x14ac:dyDescent="0.35">
      <c r="B316" s="44" t="s">
        <v>3948</v>
      </c>
      <c r="C316" s="265"/>
      <c r="D316" s="261"/>
      <c r="E316" s="265"/>
      <c r="F316" s="314"/>
      <c r="G316" s="318"/>
      <c r="H316" s="45"/>
      <c r="I316" s="45"/>
      <c r="J316" s="45"/>
      <c r="K316" s="282"/>
      <c r="L316" s="227"/>
      <c r="M316" s="155"/>
      <c r="N316" s="282"/>
      <c r="O316" s="283"/>
      <c r="P316" s="232"/>
      <c r="Q316" s="46"/>
      <c r="R316" s="47"/>
      <c r="S316" s="48"/>
      <c r="T316" s="46"/>
      <c r="U316" s="49"/>
      <c r="V316" s="50"/>
      <c r="W316" s="107"/>
      <c r="X316" s="108" t="str">
        <f t="shared" si="4"/>
        <v/>
      </c>
      <c r="Y316" s="244"/>
      <c r="Z316" s="239"/>
      <c r="AA316" s="249"/>
      <c r="AB316" s="253"/>
      <c r="AC316" s="239"/>
      <c r="AD316" s="51"/>
      <c r="AE316" s="308"/>
      <c r="AF316" s="297" t="str">
        <f>'判定シート(建築物)'!$Q316</f>
        <v/>
      </c>
      <c r="AG316" s="298" t="str">
        <f>IFERROR(VLOOKUP($AD316,判定基準!$I$11:$J$12,2,FALSE),"")</f>
        <v/>
      </c>
    </row>
    <row r="317" spans="2:33" ht="30" customHeight="1" x14ac:dyDescent="0.35">
      <c r="B317" s="44" t="s">
        <v>3949</v>
      </c>
      <c r="C317" s="265"/>
      <c r="D317" s="261"/>
      <c r="E317" s="265"/>
      <c r="F317" s="314"/>
      <c r="G317" s="318"/>
      <c r="H317" s="45"/>
      <c r="I317" s="45"/>
      <c r="J317" s="45"/>
      <c r="K317" s="282"/>
      <c r="L317" s="227"/>
      <c r="M317" s="155"/>
      <c r="N317" s="282"/>
      <c r="O317" s="283"/>
      <c r="P317" s="232"/>
      <c r="Q317" s="46"/>
      <c r="R317" s="47"/>
      <c r="S317" s="48"/>
      <c r="T317" s="46"/>
      <c r="U317" s="49"/>
      <c r="V317" s="50"/>
      <c r="W317" s="107"/>
      <c r="X317" s="108" t="str">
        <f t="shared" si="4"/>
        <v/>
      </c>
      <c r="Y317" s="244"/>
      <c r="Z317" s="239"/>
      <c r="AA317" s="249"/>
      <c r="AB317" s="253"/>
      <c r="AC317" s="239"/>
      <c r="AD317" s="51"/>
      <c r="AE317" s="308"/>
      <c r="AF317" s="297" t="str">
        <f>'判定シート(建築物)'!$Q317</f>
        <v/>
      </c>
      <c r="AG317" s="298" t="str">
        <f>IFERROR(VLOOKUP($AD317,判定基準!$I$11:$J$12,2,FALSE),"")</f>
        <v/>
      </c>
    </row>
    <row r="318" spans="2:33" ht="30" customHeight="1" x14ac:dyDescent="0.35">
      <c r="B318" s="44" t="s">
        <v>3950</v>
      </c>
      <c r="C318" s="265"/>
      <c r="D318" s="261"/>
      <c r="E318" s="265"/>
      <c r="F318" s="314"/>
      <c r="G318" s="318"/>
      <c r="H318" s="45"/>
      <c r="I318" s="45"/>
      <c r="J318" s="45"/>
      <c r="K318" s="282"/>
      <c r="L318" s="227"/>
      <c r="M318" s="155"/>
      <c r="N318" s="282"/>
      <c r="O318" s="283"/>
      <c r="P318" s="232"/>
      <c r="Q318" s="46"/>
      <c r="R318" s="47"/>
      <c r="S318" s="48"/>
      <c r="T318" s="46"/>
      <c r="U318" s="49"/>
      <c r="V318" s="50"/>
      <c r="W318" s="107"/>
      <c r="X318" s="108" t="str">
        <f t="shared" si="4"/>
        <v/>
      </c>
      <c r="Y318" s="244"/>
      <c r="Z318" s="239"/>
      <c r="AA318" s="249"/>
      <c r="AB318" s="253"/>
      <c r="AC318" s="239"/>
      <c r="AD318" s="51"/>
      <c r="AE318" s="308"/>
      <c r="AF318" s="297" t="str">
        <f>'判定シート(建築物)'!$Q318</f>
        <v/>
      </c>
      <c r="AG318" s="298" t="str">
        <f>IFERROR(VLOOKUP($AD318,判定基準!$I$11:$J$12,2,FALSE),"")</f>
        <v/>
      </c>
    </row>
    <row r="319" spans="2:33" ht="30" customHeight="1" x14ac:dyDescent="0.35">
      <c r="B319" s="44" t="s">
        <v>3951</v>
      </c>
      <c r="C319" s="265"/>
      <c r="D319" s="261"/>
      <c r="E319" s="265"/>
      <c r="F319" s="314"/>
      <c r="G319" s="318"/>
      <c r="H319" s="45"/>
      <c r="I319" s="45"/>
      <c r="J319" s="45"/>
      <c r="K319" s="282"/>
      <c r="L319" s="227"/>
      <c r="M319" s="155"/>
      <c r="N319" s="282"/>
      <c r="O319" s="283"/>
      <c r="P319" s="232"/>
      <c r="Q319" s="46"/>
      <c r="R319" s="47"/>
      <c r="S319" s="48"/>
      <c r="T319" s="46"/>
      <c r="U319" s="49"/>
      <c r="V319" s="50"/>
      <c r="W319" s="107"/>
      <c r="X319" s="108" t="str">
        <f t="shared" si="4"/>
        <v/>
      </c>
      <c r="Y319" s="244"/>
      <c r="Z319" s="239"/>
      <c r="AA319" s="249"/>
      <c r="AB319" s="253"/>
      <c r="AC319" s="239"/>
      <c r="AD319" s="51"/>
      <c r="AE319" s="308"/>
      <c r="AF319" s="297" t="str">
        <f>'判定シート(建築物)'!$Q319</f>
        <v/>
      </c>
      <c r="AG319" s="298" t="str">
        <f>IFERROR(VLOOKUP($AD319,判定基準!$I$11:$J$12,2,FALSE),"")</f>
        <v/>
      </c>
    </row>
    <row r="320" spans="2:33" ht="30" customHeight="1" x14ac:dyDescent="0.35">
      <c r="B320" s="44" t="s">
        <v>3952</v>
      </c>
      <c r="C320" s="265"/>
      <c r="D320" s="261"/>
      <c r="E320" s="265"/>
      <c r="F320" s="314"/>
      <c r="G320" s="318"/>
      <c r="H320" s="45"/>
      <c r="I320" s="45"/>
      <c r="J320" s="45"/>
      <c r="K320" s="282"/>
      <c r="L320" s="227"/>
      <c r="M320" s="155"/>
      <c r="N320" s="282"/>
      <c r="O320" s="283"/>
      <c r="P320" s="232"/>
      <c r="Q320" s="46"/>
      <c r="R320" s="47"/>
      <c r="S320" s="48"/>
      <c r="T320" s="46"/>
      <c r="U320" s="49"/>
      <c r="V320" s="50"/>
      <c r="W320" s="107"/>
      <c r="X320" s="108" t="str">
        <f t="shared" si="4"/>
        <v/>
      </c>
      <c r="Y320" s="244"/>
      <c r="Z320" s="239"/>
      <c r="AA320" s="249"/>
      <c r="AB320" s="253"/>
      <c r="AC320" s="239"/>
      <c r="AD320" s="51"/>
      <c r="AE320" s="308"/>
      <c r="AF320" s="297" t="str">
        <f>'判定シート(建築物)'!$Q320</f>
        <v/>
      </c>
      <c r="AG320" s="298" t="str">
        <f>IFERROR(VLOOKUP($AD320,判定基準!$I$11:$J$12,2,FALSE),"")</f>
        <v/>
      </c>
    </row>
    <row r="321" spans="2:33" ht="30" customHeight="1" x14ac:dyDescent="0.35">
      <c r="B321" s="44" t="s">
        <v>3953</v>
      </c>
      <c r="C321" s="265"/>
      <c r="D321" s="261"/>
      <c r="E321" s="265"/>
      <c r="F321" s="314"/>
      <c r="G321" s="318"/>
      <c r="H321" s="45"/>
      <c r="I321" s="45"/>
      <c r="J321" s="45"/>
      <c r="K321" s="282"/>
      <c r="L321" s="227"/>
      <c r="M321" s="155"/>
      <c r="N321" s="282"/>
      <c r="O321" s="283"/>
      <c r="P321" s="232"/>
      <c r="Q321" s="46"/>
      <c r="R321" s="47"/>
      <c r="S321" s="48"/>
      <c r="T321" s="46"/>
      <c r="U321" s="49"/>
      <c r="V321" s="50"/>
      <c r="W321" s="107"/>
      <c r="X321" s="108" t="str">
        <f t="shared" si="4"/>
        <v/>
      </c>
      <c r="Y321" s="244"/>
      <c r="Z321" s="239"/>
      <c r="AA321" s="249"/>
      <c r="AB321" s="253"/>
      <c r="AC321" s="239"/>
      <c r="AD321" s="51"/>
      <c r="AE321" s="308"/>
      <c r="AF321" s="297" t="str">
        <f>'判定シート(建築物)'!$Q321</f>
        <v/>
      </c>
      <c r="AG321" s="298" t="str">
        <f>IFERROR(VLOOKUP($AD321,判定基準!$I$11:$J$12,2,FALSE),"")</f>
        <v/>
      </c>
    </row>
    <row r="322" spans="2:33" ht="30" customHeight="1" x14ac:dyDescent="0.35">
      <c r="B322" s="44" t="s">
        <v>3954</v>
      </c>
      <c r="C322" s="265"/>
      <c r="D322" s="261"/>
      <c r="E322" s="265"/>
      <c r="F322" s="314"/>
      <c r="G322" s="318"/>
      <c r="H322" s="45"/>
      <c r="I322" s="45"/>
      <c r="J322" s="45"/>
      <c r="K322" s="282"/>
      <c r="L322" s="227"/>
      <c r="M322" s="155"/>
      <c r="N322" s="282"/>
      <c r="O322" s="283"/>
      <c r="P322" s="232"/>
      <c r="Q322" s="46"/>
      <c r="R322" s="47"/>
      <c r="S322" s="48"/>
      <c r="T322" s="46"/>
      <c r="U322" s="49"/>
      <c r="V322" s="50"/>
      <c r="W322" s="107"/>
      <c r="X322" s="108" t="str">
        <f t="shared" si="4"/>
        <v/>
      </c>
      <c r="Y322" s="244"/>
      <c r="Z322" s="239"/>
      <c r="AA322" s="249"/>
      <c r="AB322" s="253"/>
      <c r="AC322" s="239"/>
      <c r="AD322" s="51"/>
      <c r="AE322" s="308"/>
      <c r="AF322" s="297" t="str">
        <f>'判定シート(建築物)'!$Q322</f>
        <v/>
      </c>
      <c r="AG322" s="298" t="str">
        <f>IFERROR(VLOOKUP($AD322,判定基準!$I$11:$J$12,2,FALSE),"")</f>
        <v/>
      </c>
    </row>
    <row r="323" spans="2:33" ht="30" customHeight="1" x14ac:dyDescent="0.35">
      <c r="B323" s="44" t="s">
        <v>3955</v>
      </c>
      <c r="C323" s="265"/>
      <c r="D323" s="261"/>
      <c r="E323" s="265"/>
      <c r="F323" s="314"/>
      <c r="G323" s="318"/>
      <c r="H323" s="45"/>
      <c r="I323" s="45"/>
      <c r="J323" s="45"/>
      <c r="K323" s="282"/>
      <c r="L323" s="227"/>
      <c r="M323" s="155"/>
      <c r="N323" s="282"/>
      <c r="O323" s="283"/>
      <c r="P323" s="232"/>
      <c r="Q323" s="46"/>
      <c r="R323" s="47"/>
      <c r="S323" s="48"/>
      <c r="T323" s="46"/>
      <c r="U323" s="49"/>
      <c r="V323" s="50"/>
      <c r="W323" s="107"/>
      <c r="X323" s="108" t="str">
        <f t="shared" si="4"/>
        <v/>
      </c>
      <c r="Y323" s="244"/>
      <c r="Z323" s="239"/>
      <c r="AA323" s="249"/>
      <c r="AB323" s="253"/>
      <c r="AC323" s="239"/>
      <c r="AD323" s="51"/>
      <c r="AE323" s="308"/>
      <c r="AF323" s="297" t="str">
        <f>'判定シート(建築物)'!$Q323</f>
        <v/>
      </c>
      <c r="AG323" s="298" t="str">
        <f>IFERROR(VLOOKUP($AD323,判定基準!$I$11:$J$12,2,FALSE),"")</f>
        <v/>
      </c>
    </row>
    <row r="324" spans="2:33" ht="30" customHeight="1" x14ac:dyDescent="0.35">
      <c r="B324" s="44" t="s">
        <v>3956</v>
      </c>
      <c r="C324" s="265"/>
      <c r="D324" s="261"/>
      <c r="E324" s="265"/>
      <c r="F324" s="314"/>
      <c r="G324" s="318"/>
      <c r="H324" s="45"/>
      <c r="I324" s="45"/>
      <c r="J324" s="45"/>
      <c r="K324" s="282"/>
      <c r="L324" s="227"/>
      <c r="M324" s="155"/>
      <c r="N324" s="282"/>
      <c r="O324" s="283"/>
      <c r="P324" s="232"/>
      <c r="Q324" s="46"/>
      <c r="R324" s="47"/>
      <c r="S324" s="48"/>
      <c r="T324" s="46"/>
      <c r="U324" s="49"/>
      <c r="V324" s="50"/>
      <c r="W324" s="107"/>
      <c r="X324" s="108" t="str">
        <f t="shared" si="4"/>
        <v/>
      </c>
      <c r="Y324" s="244"/>
      <c r="Z324" s="239"/>
      <c r="AA324" s="249"/>
      <c r="AB324" s="253"/>
      <c r="AC324" s="239"/>
      <c r="AD324" s="51"/>
      <c r="AE324" s="308"/>
      <c r="AF324" s="297" t="str">
        <f>'判定シート(建築物)'!$Q324</f>
        <v/>
      </c>
      <c r="AG324" s="298" t="str">
        <f>IFERROR(VLOOKUP($AD324,判定基準!$I$11:$J$12,2,FALSE),"")</f>
        <v/>
      </c>
    </row>
    <row r="325" spans="2:33" ht="30" customHeight="1" x14ac:dyDescent="0.35">
      <c r="B325" s="44" t="s">
        <v>3957</v>
      </c>
      <c r="C325" s="265"/>
      <c r="D325" s="261"/>
      <c r="E325" s="265"/>
      <c r="F325" s="314"/>
      <c r="G325" s="318"/>
      <c r="H325" s="45"/>
      <c r="I325" s="45"/>
      <c r="J325" s="45"/>
      <c r="K325" s="282"/>
      <c r="L325" s="227"/>
      <c r="M325" s="155"/>
      <c r="N325" s="282"/>
      <c r="O325" s="283"/>
      <c r="P325" s="232"/>
      <c r="Q325" s="46"/>
      <c r="R325" s="47"/>
      <c r="S325" s="48"/>
      <c r="T325" s="46"/>
      <c r="U325" s="49"/>
      <c r="V325" s="50"/>
      <c r="W325" s="107"/>
      <c r="X325" s="108" t="str">
        <f t="shared" si="4"/>
        <v/>
      </c>
      <c r="Y325" s="244"/>
      <c r="Z325" s="239"/>
      <c r="AA325" s="249"/>
      <c r="AB325" s="253"/>
      <c r="AC325" s="239"/>
      <c r="AD325" s="51"/>
      <c r="AE325" s="308"/>
      <c r="AF325" s="297" t="str">
        <f>'判定シート(建築物)'!$Q325</f>
        <v/>
      </c>
      <c r="AG325" s="298" t="str">
        <f>IFERROR(VLOOKUP($AD325,判定基準!$I$11:$J$12,2,FALSE),"")</f>
        <v/>
      </c>
    </row>
    <row r="326" spans="2:33" ht="30" customHeight="1" x14ac:dyDescent="0.35">
      <c r="B326" s="44" t="s">
        <v>3958</v>
      </c>
      <c r="C326" s="265"/>
      <c r="D326" s="261"/>
      <c r="E326" s="265"/>
      <c r="F326" s="314"/>
      <c r="G326" s="318"/>
      <c r="H326" s="45"/>
      <c r="I326" s="45"/>
      <c r="J326" s="45"/>
      <c r="K326" s="282"/>
      <c r="L326" s="227"/>
      <c r="M326" s="155"/>
      <c r="N326" s="282"/>
      <c r="O326" s="283"/>
      <c r="P326" s="232"/>
      <c r="Q326" s="46"/>
      <c r="R326" s="47"/>
      <c r="S326" s="48"/>
      <c r="T326" s="46"/>
      <c r="U326" s="49"/>
      <c r="V326" s="50"/>
      <c r="W326" s="107"/>
      <c r="X326" s="108" t="str">
        <f t="shared" si="4"/>
        <v/>
      </c>
      <c r="Y326" s="244"/>
      <c r="Z326" s="239"/>
      <c r="AA326" s="249"/>
      <c r="AB326" s="253"/>
      <c r="AC326" s="239"/>
      <c r="AD326" s="51"/>
      <c r="AE326" s="308"/>
      <c r="AF326" s="297" t="str">
        <f>'判定シート(建築物)'!$Q326</f>
        <v/>
      </c>
      <c r="AG326" s="298" t="str">
        <f>IFERROR(VLOOKUP($AD326,判定基準!$I$11:$J$12,2,FALSE),"")</f>
        <v/>
      </c>
    </row>
    <row r="327" spans="2:33" ht="30" customHeight="1" x14ac:dyDescent="0.35">
      <c r="B327" s="44" t="s">
        <v>3959</v>
      </c>
      <c r="C327" s="265"/>
      <c r="D327" s="261"/>
      <c r="E327" s="265"/>
      <c r="F327" s="314"/>
      <c r="G327" s="318"/>
      <c r="H327" s="45"/>
      <c r="I327" s="45"/>
      <c r="J327" s="45"/>
      <c r="K327" s="282"/>
      <c r="L327" s="227"/>
      <c r="M327" s="155"/>
      <c r="N327" s="282"/>
      <c r="O327" s="283"/>
      <c r="P327" s="232"/>
      <c r="Q327" s="46"/>
      <c r="R327" s="47"/>
      <c r="S327" s="48"/>
      <c r="T327" s="46"/>
      <c r="U327" s="49"/>
      <c r="V327" s="50"/>
      <c r="W327" s="107"/>
      <c r="X327" s="108" t="str">
        <f t="shared" si="4"/>
        <v/>
      </c>
      <c r="Y327" s="244"/>
      <c r="Z327" s="239"/>
      <c r="AA327" s="249"/>
      <c r="AB327" s="253"/>
      <c r="AC327" s="239"/>
      <c r="AD327" s="51"/>
      <c r="AE327" s="308"/>
      <c r="AF327" s="297" t="str">
        <f>'判定シート(建築物)'!$Q327</f>
        <v/>
      </c>
      <c r="AG327" s="298" t="str">
        <f>IFERROR(VLOOKUP($AD327,判定基準!$I$11:$J$12,2,FALSE),"")</f>
        <v/>
      </c>
    </row>
    <row r="328" spans="2:33" ht="30" customHeight="1" x14ac:dyDescent="0.35">
      <c r="B328" s="44" t="s">
        <v>3960</v>
      </c>
      <c r="C328" s="265"/>
      <c r="D328" s="261"/>
      <c r="E328" s="265"/>
      <c r="F328" s="314"/>
      <c r="G328" s="318"/>
      <c r="H328" s="45"/>
      <c r="I328" s="45"/>
      <c r="J328" s="45"/>
      <c r="K328" s="282"/>
      <c r="L328" s="227"/>
      <c r="M328" s="155"/>
      <c r="N328" s="282"/>
      <c r="O328" s="283"/>
      <c r="P328" s="232"/>
      <c r="Q328" s="46"/>
      <c r="R328" s="47"/>
      <c r="S328" s="48"/>
      <c r="T328" s="46"/>
      <c r="U328" s="49"/>
      <c r="V328" s="50"/>
      <c r="W328" s="107"/>
      <c r="X328" s="108" t="str">
        <f t="shared" si="4"/>
        <v/>
      </c>
      <c r="Y328" s="244"/>
      <c r="Z328" s="239"/>
      <c r="AA328" s="249"/>
      <c r="AB328" s="253"/>
      <c r="AC328" s="239"/>
      <c r="AD328" s="51"/>
      <c r="AE328" s="308"/>
      <c r="AF328" s="297" t="str">
        <f>'判定シート(建築物)'!$Q328</f>
        <v/>
      </c>
      <c r="AG328" s="298" t="str">
        <f>IFERROR(VLOOKUP($AD328,判定基準!$I$11:$J$12,2,FALSE),"")</f>
        <v/>
      </c>
    </row>
    <row r="329" spans="2:33" ht="30" customHeight="1" x14ac:dyDescent="0.35">
      <c r="B329" s="44" t="s">
        <v>3961</v>
      </c>
      <c r="C329" s="265"/>
      <c r="D329" s="261"/>
      <c r="E329" s="265"/>
      <c r="F329" s="314"/>
      <c r="G329" s="318"/>
      <c r="H329" s="45"/>
      <c r="I329" s="45"/>
      <c r="J329" s="45"/>
      <c r="K329" s="282"/>
      <c r="L329" s="227"/>
      <c r="M329" s="155"/>
      <c r="N329" s="282"/>
      <c r="O329" s="283"/>
      <c r="P329" s="232"/>
      <c r="Q329" s="46"/>
      <c r="R329" s="47"/>
      <c r="S329" s="48"/>
      <c r="T329" s="46"/>
      <c r="U329" s="49"/>
      <c r="V329" s="50"/>
      <c r="W329" s="107"/>
      <c r="X329" s="108" t="str">
        <f t="shared" si="4"/>
        <v/>
      </c>
      <c r="Y329" s="244"/>
      <c r="Z329" s="239"/>
      <c r="AA329" s="249"/>
      <c r="AB329" s="253"/>
      <c r="AC329" s="239"/>
      <c r="AD329" s="51"/>
      <c r="AE329" s="308"/>
      <c r="AF329" s="297" t="str">
        <f>'判定シート(建築物)'!$Q329</f>
        <v/>
      </c>
      <c r="AG329" s="298" t="str">
        <f>IFERROR(VLOOKUP($AD329,判定基準!$I$11:$J$12,2,FALSE),"")</f>
        <v/>
      </c>
    </row>
    <row r="330" spans="2:33" ht="30" customHeight="1" x14ac:dyDescent="0.35">
      <c r="B330" s="44" t="s">
        <v>3962</v>
      </c>
      <c r="C330" s="265"/>
      <c r="D330" s="261"/>
      <c r="E330" s="265"/>
      <c r="F330" s="314"/>
      <c r="G330" s="318"/>
      <c r="H330" s="45"/>
      <c r="I330" s="45"/>
      <c r="J330" s="45"/>
      <c r="K330" s="282"/>
      <c r="L330" s="227"/>
      <c r="M330" s="155"/>
      <c r="N330" s="282"/>
      <c r="O330" s="283"/>
      <c r="P330" s="232"/>
      <c r="Q330" s="46"/>
      <c r="R330" s="47"/>
      <c r="S330" s="48"/>
      <c r="T330" s="46"/>
      <c r="U330" s="49"/>
      <c r="V330" s="50"/>
      <c r="W330" s="107"/>
      <c r="X330" s="108" t="str">
        <f t="shared" ref="X330:X358" si="5">IF(W330="","",IF(W330&gt;=8,W330/8,0))</f>
        <v/>
      </c>
      <c r="Y330" s="244"/>
      <c r="Z330" s="239"/>
      <c r="AA330" s="249"/>
      <c r="AB330" s="253"/>
      <c r="AC330" s="239"/>
      <c r="AD330" s="51"/>
      <c r="AE330" s="308"/>
      <c r="AF330" s="297" t="str">
        <f>'判定シート(建築物)'!$Q330</f>
        <v/>
      </c>
      <c r="AG330" s="298" t="str">
        <f>IFERROR(VLOOKUP($AD330,判定基準!$I$11:$J$12,2,FALSE),"")</f>
        <v/>
      </c>
    </row>
    <row r="331" spans="2:33" ht="30" customHeight="1" x14ac:dyDescent="0.35">
      <c r="B331" s="44" t="s">
        <v>3963</v>
      </c>
      <c r="C331" s="265"/>
      <c r="D331" s="261"/>
      <c r="E331" s="265"/>
      <c r="F331" s="314"/>
      <c r="G331" s="318"/>
      <c r="H331" s="45"/>
      <c r="I331" s="45"/>
      <c r="J331" s="45"/>
      <c r="K331" s="282"/>
      <c r="L331" s="227"/>
      <c r="M331" s="155"/>
      <c r="N331" s="282"/>
      <c r="O331" s="283"/>
      <c r="P331" s="232"/>
      <c r="Q331" s="46"/>
      <c r="R331" s="47"/>
      <c r="S331" s="48"/>
      <c r="T331" s="46"/>
      <c r="U331" s="49"/>
      <c r="V331" s="50"/>
      <c r="W331" s="107"/>
      <c r="X331" s="108" t="str">
        <f t="shared" si="5"/>
        <v/>
      </c>
      <c r="Y331" s="244"/>
      <c r="Z331" s="239"/>
      <c r="AA331" s="249"/>
      <c r="AB331" s="253"/>
      <c r="AC331" s="239"/>
      <c r="AD331" s="51"/>
      <c r="AE331" s="308"/>
      <c r="AF331" s="297" t="str">
        <f>'判定シート(建築物)'!$Q331</f>
        <v/>
      </c>
      <c r="AG331" s="298" t="str">
        <f>IFERROR(VLOOKUP($AD331,判定基準!$I$11:$J$12,2,FALSE),"")</f>
        <v/>
      </c>
    </row>
    <row r="332" spans="2:33" ht="30" customHeight="1" x14ac:dyDescent="0.35">
      <c r="B332" s="44" t="s">
        <v>3964</v>
      </c>
      <c r="C332" s="265"/>
      <c r="D332" s="261"/>
      <c r="E332" s="265"/>
      <c r="F332" s="314"/>
      <c r="G332" s="318"/>
      <c r="H332" s="45"/>
      <c r="I332" s="45"/>
      <c r="J332" s="45"/>
      <c r="K332" s="282"/>
      <c r="L332" s="227"/>
      <c r="M332" s="155"/>
      <c r="N332" s="282"/>
      <c r="O332" s="283"/>
      <c r="P332" s="232"/>
      <c r="Q332" s="46"/>
      <c r="R332" s="47"/>
      <c r="S332" s="48"/>
      <c r="T332" s="46"/>
      <c r="U332" s="49"/>
      <c r="V332" s="50"/>
      <c r="W332" s="107"/>
      <c r="X332" s="108" t="str">
        <f t="shared" si="5"/>
        <v/>
      </c>
      <c r="Y332" s="244"/>
      <c r="Z332" s="239"/>
      <c r="AA332" s="249"/>
      <c r="AB332" s="253"/>
      <c r="AC332" s="239"/>
      <c r="AD332" s="51"/>
      <c r="AE332" s="308"/>
      <c r="AF332" s="297" t="str">
        <f>'判定シート(建築物)'!$Q332</f>
        <v/>
      </c>
      <c r="AG332" s="298" t="str">
        <f>IFERROR(VLOOKUP($AD332,判定基準!$I$11:$J$12,2,FALSE),"")</f>
        <v/>
      </c>
    </row>
    <row r="333" spans="2:33" ht="30" customHeight="1" x14ac:dyDescent="0.35">
      <c r="B333" s="44" t="s">
        <v>3965</v>
      </c>
      <c r="C333" s="265"/>
      <c r="D333" s="261"/>
      <c r="E333" s="265"/>
      <c r="F333" s="314"/>
      <c r="G333" s="318"/>
      <c r="H333" s="45"/>
      <c r="I333" s="45"/>
      <c r="J333" s="45"/>
      <c r="K333" s="282"/>
      <c r="L333" s="227"/>
      <c r="M333" s="155"/>
      <c r="N333" s="282"/>
      <c r="O333" s="283"/>
      <c r="P333" s="232"/>
      <c r="Q333" s="46"/>
      <c r="R333" s="47"/>
      <c r="S333" s="48"/>
      <c r="T333" s="46"/>
      <c r="U333" s="49"/>
      <c r="V333" s="50"/>
      <c r="W333" s="107"/>
      <c r="X333" s="108" t="str">
        <f t="shared" si="5"/>
        <v/>
      </c>
      <c r="Y333" s="244"/>
      <c r="Z333" s="239"/>
      <c r="AA333" s="249"/>
      <c r="AB333" s="253"/>
      <c r="AC333" s="239"/>
      <c r="AD333" s="51"/>
      <c r="AE333" s="308"/>
      <c r="AF333" s="297" t="str">
        <f>'判定シート(建築物)'!$Q333</f>
        <v/>
      </c>
      <c r="AG333" s="298" t="str">
        <f>IFERROR(VLOOKUP($AD333,判定基準!$I$11:$J$12,2,FALSE),"")</f>
        <v/>
      </c>
    </row>
    <row r="334" spans="2:33" ht="30" customHeight="1" x14ac:dyDescent="0.35">
      <c r="B334" s="44" t="s">
        <v>3966</v>
      </c>
      <c r="C334" s="265"/>
      <c r="D334" s="261"/>
      <c r="E334" s="265"/>
      <c r="F334" s="314"/>
      <c r="G334" s="318"/>
      <c r="H334" s="45"/>
      <c r="I334" s="45"/>
      <c r="J334" s="45"/>
      <c r="K334" s="282"/>
      <c r="L334" s="227"/>
      <c r="M334" s="155"/>
      <c r="N334" s="282"/>
      <c r="O334" s="283"/>
      <c r="P334" s="232"/>
      <c r="Q334" s="46"/>
      <c r="R334" s="47"/>
      <c r="S334" s="48"/>
      <c r="T334" s="46"/>
      <c r="U334" s="49"/>
      <c r="V334" s="50"/>
      <c r="W334" s="107"/>
      <c r="X334" s="108" t="str">
        <f t="shared" si="5"/>
        <v/>
      </c>
      <c r="Y334" s="244"/>
      <c r="Z334" s="239"/>
      <c r="AA334" s="249"/>
      <c r="AB334" s="253"/>
      <c r="AC334" s="239"/>
      <c r="AD334" s="51"/>
      <c r="AE334" s="308"/>
      <c r="AF334" s="297" t="str">
        <f>'判定シート(建築物)'!$Q334</f>
        <v/>
      </c>
      <c r="AG334" s="298" t="str">
        <f>IFERROR(VLOOKUP($AD334,判定基準!$I$11:$J$12,2,FALSE),"")</f>
        <v/>
      </c>
    </row>
    <row r="335" spans="2:33" ht="30" customHeight="1" x14ac:dyDescent="0.35">
      <c r="B335" s="44" t="s">
        <v>3967</v>
      </c>
      <c r="C335" s="265"/>
      <c r="D335" s="261"/>
      <c r="E335" s="265"/>
      <c r="F335" s="314"/>
      <c r="G335" s="318"/>
      <c r="H335" s="45"/>
      <c r="I335" s="45"/>
      <c r="J335" s="45"/>
      <c r="K335" s="282"/>
      <c r="L335" s="227"/>
      <c r="M335" s="155"/>
      <c r="N335" s="282"/>
      <c r="O335" s="283"/>
      <c r="P335" s="232"/>
      <c r="Q335" s="46"/>
      <c r="R335" s="47"/>
      <c r="S335" s="48"/>
      <c r="T335" s="46"/>
      <c r="U335" s="49"/>
      <c r="V335" s="50"/>
      <c r="W335" s="107"/>
      <c r="X335" s="108" t="str">
        <f t="shared" si="5"/>
        <v/>
      </c>
      <c r="Y335" s="244"/>
      <c r="Z335" s="239"/>
      <c r="AA335" s="249"/>
      <c r="AB335" s="253"/>
      <c r="AC335" s="239"/>
      <c r="AD335" s="51"/>
      <c r="AE335" s="308"/>
      <c r="AF335" s="297" t="str">
        <f>'判定シート(建築物)'!$Q335</f>
        <v/>
      </c>
      <c r="AG335" s="298" t="str">
        <f>IFERROR(VLOOKUP($AD335,判定基準!$I$11:$J$12,2,FALSE),"")</f>
        <v/>
      </c>
    </row>
    <row r="336" spans="2:33" ht="30" customHeight="1" x14ac:dyDescent="0.35">
      <c r="B336" s="44" t="s">
        <v>3968</v>
      </c>
      <c r="C336" s="265"/>
      <c r="D336" s="261"/>
      <c r="E336" s="265"/>
      <c r="F336" s="314"/>
      <c r="G336" s="318"/>
      <c r="H336" s="45"/>
      <c r="I336" s="45"/>
      <c r="J336" s="45"/>
      <c r="K336" s="282"/>
      <c r="L336" s="227"/>
      <c r="M336" s="155"/>
      <c r="N336" s="282"/>
      <c r="O336" s="283"/>
      <c r="P336" s="232"/>
      <c r="Q336" s="46"/>
      <c r="R336" s="47"/>
      <c r="S336" s="48"/>
      <c r="T336" s="46"/>
      <c r="U336" s="49"/>
      <c r="V336" s="50"/>
      <c r="W336" s="107"/>
      <c r="X336" s="108" t="str">
        <f t="shared" si="5"/>
        <v/>
      </c>
      <c r="Y336" s="244"/>
      <c r="Z336" s="239"/>
      <c r="AA336" s="249"/>
      <c r="AB336" s="253"/>
      <c r="AC336" s="239"/>
      <c r="AD336" s="51"/>
      <c r="AE336" s="308"/>
      <c r="AF336" s="297" t="str">
        <f>'判定シート(建築物)'!$Q336</f>
        <v/>
      </c>
      <c r="AG336" s="298" t="str">
        <f>IFERROR(VLOOKUP($AD336,判定基準!$I$11:$J$12,2,FALSE),"")</f>
        <v/>
      </c>
    </row>
    <row r="337" spans="2:33" ht="30" customHeight="1" x14ac:dyDescent="0.35">
      <c r="B337" s="44" t="s">
        <v>3969</v>
      </c>
      <c r="C337" s="265"/>
      <c r="D337" s="261"/>
      <c r="E337" s="265"/>
      <c r="F337" s="314"/>
      <c r="G337" s="318"/>
      <c r="H337" s="45"/>
      <c r="I337" s="45"/>
      <c r="J337" s="45"/>
      <c r="K337" s="282"/>
      <c r="L337" s="227"/>
      <c r="M337" s="155"/>
      <c r="N337" s="282"/>
      <c r="O337" s="283"/>
      <c r="P337" s="232"/>
      <c r="Q337" s="46"/>
      <c r="R337" s="47"/>
      <c r="S337" s="48"/>
      <c r="T337" s="46"/>
      <c r="U337" s="49"/>
      <c r="V337" s="50"/>
      <c r="W337" s="107"/>
      <c r="X337" s="108" t="str">
        <f t="shared" si="5"/>
        <v/>
      </c>
      <c r="Y337" s="244"/>
      <c r="Z337" s="239"/>
      <c r="AA337" s="249"/>
      <c r="AB337" s="253"/>
      <c r="AC337" s="239"/>
      <c r="AD337" s="51"/>
      <c r="AE337" s="308"/>
      <c r="AF337" s="297" t="str">
        <f>'判定シート(建築物)'!$Q337</f>
        <v/>
      </c>
      <c r="AG337" s="298" t="str">
        <f>IFERROR(VLOOKUP($AD337,判定基準!$I$11:$J$12,2,FALSE),"")</f>
        <v/>
      </c>
    </row>
    <row r="338" spans="2:33" ht="30" customHeight="1" x14ac:dyDescent="0.35">
      <c r="B338" s="44" t="s">
        <v>3970</v>
      </c>
      <c r="C338" s="265"/>
      <c r="D338" s="261"/>
      <c r="E338" s="265"/>
      <c r="F338" s="314"/>
      <c r="G338" s="318"/>
      <c r="H338" s="45"/>
      <c r="I338" s="45"/>
      <c r="J338" s="45"/>
      <c r="K338" s="282"/>
      <c r="L338" s="227"/>
      <c r="M338" s="155"/>
      <c r="N338" s="282"/>
      <c r="O338" s="283"/>
      <c r="P338" s="232"/>
      <c r="Q338" s="46"/>
      <c r="R338" s="47"/>
      <c r="S338" s="48"/>
      <c r="T338" s="46"/>
      <c r="U338" s="49"/>
      <c r="V338" s="50"/>
      <c r="W338" s="107"/>
      <c r="X338" s="108" t="str">
        <f t="shared" si="5"/>
        <v/>
      </c>
      <c r="Y338" s="244"/>
      <c r="Z338" s="239"/>
      <c r="AA338" s="249"/>
      <c r="AB338" s="253"/>
      <c r="AC338" s="239"/>
      <c r="AD338" s="51"/>
      <c r="AE338" s="308"/>
      <c r="AF338" s="297" t="str">
        <f>'判定シート(建築物)'!$Q338</f>
        <v/>
      </c>
      <c r="AG338" s="298" t="str">
        <f>IFERROR(VLOOKUP($AD338,判定基準!$I$11:$J$12,2,FALSE),"")</f>
        <v/>
      </c>
    </row>
    <row r="339" spans="2:33" ht="30" customHeight="1" x14ac:dyDescent="0.35">
      <c r="B339" s="44" t="s">
        <v>3971</v>
      </c>
      <c r="C339" s="265"/>
      <c r="D339" s="261"/>
      <c r="E339" s="265"/>
      <c r="F339" s="314"/>
      <c r="G339" s="318"/>
      <c r="H339" s="45"/>
      <c r="I339" s="45"/>
      <c r="J339" s="45"/>
      <c r="K339" s="282"/>
      <c r="L339" s="227"/>
      <c r="M339" s="155"/>
      <c r="N339" s="282"/>
      <c r="O339" s="283"/>
      <c r="P339" s="232"/>
      <c r="Q339" s="46"/>
      <c r="R339" s="47"/>
      <c r="S339" s="48"/>
      <c r="T339" s="46"/>
      <c r="U339" s="49"/>
      <c r="V339" s="50"/>
      <c r="W339" s="107"/>
      <c r="X339" s="108" t="str">
        <f t="shared" si="5"/>
        <v/>
      </c>
      <c r="Y339" s="244"/>
      <c r="Z339" s="239"/>
      <c r="AA339" s="249"/>
      <c r="AB339" s="253"/>
      <c r="AC339" s="239"/>
      <c r="AD339" s="51"/>
      <c r="AE339" s="308"/>
      <c r="AF339" s="297" t="str">
        <f>'判定シート(建築物)'!$Q339</f>
        <v/>
      </c>
      <c r="AG339" s="298" t="str">
        <f>IFERROR(VLOOKUP($AD339,判定基準!$I$11:$J$12,2,FALSE),"")</f>
        <v/>
      </c>
    </row>
    <row r="340" spans="2:33" ht="30" customHeight="1" x14ac:dyDescent="0.35">
      <c r="B340" s="44" t="s">
        <v>3972</v>
      </c>
      <c r="C340" s="265"/>
      <c r="D340" s="261"/>
      <c r="E340" s="265"/>
      <c r="F340" s="314"/>
      <c r="G340" s="318"/>
      <c r="H340" s="45"/>
      <c r="I340" s="45"/>
      <c r="J340" s="45"/>
      <c r="K340" s="282"/>
      <c r="L340" s="227"/>
      <c r="M340" s="155"/>
      <c r="N340" s="282"/>
      <c r="O340" s="283"/>
      <c r="P340" s="232"/>
      <c r="Q340" s="46"/>
      <c r="R340" s="47"/>
      <c r="S340" s="48"/>
      <c r="T340" s="46"/>
      <c r="U340" s="49"/>
      <c r="V340" s="50"/>
      <c r="W340" s="107"/>
      <c r="X340" s="108" t="str">
        <f t="shared" si="5"/>
        <v/>
      </c>
      <c r="Y340" s="244"/>
      <c r="Z340" s="239"/>
      <c r="AA340" s="249"/>
      <c r="AB340" s="253"/>
      <c r="AC340" s="239"/>
      <c r="AD340" s="51"/>
      <c r="AE340" s="308"/>
      <c r="AF340" s="297" t="str">
        <f>'判定シート(建築物)'!$Q340</f>
        <v/>
      </c>
      <c r="AG340" s="298" t="str">
        <f>IFERROR(VLOOKUP($AD340,判定基準!$I$11:$J$12,2,FALSE),"")</f>
        <v/>
      </c>
    </row>
    <row r="341" spans="2:33" ht="30" customHeight="1" x14ac:dyDescent="0.35">
      <c r="B341" s="44" t="s">
        <v>3973</v>
      </c>
      <c r="C341" s="265"/>
      <c r="D341" s="261"/>
      <c r="E341" s="265"/>
      <c r="F341" s="314"/>
      <c r="G341" s="318"/>
      <c r="H341" s="45"/>
      <c r="I341" s="45"/>
      <c r="J341" s="45"/>
      <c r="K341" s="282"/>
      <c r="L341" s="227"/>
      <c r="M341" s="155"/>
      <c r="N341" s="282"/>
      <c r="O341" s="283"/>
      <c r="P341" s="232"/>
      <c r="Q341" s="46"/>
      <c r="R341" s="47"/>
      <c r="S341" s="48"/>
      <c r="T341" s="46"/>
      <c r="U341" s="49"/>
      <c r="V341" s="50"/>
      <c r="W341" s="107"/>
      <c r="X341" s="108" t="str">
        <f t="shared" si="5"/>
        <v/>
      </c>
      <c r="Y341" s="244"/>
      <c r="Z341" s="239"/>
      <c r="AA341" s="249"/>
      <c r="AB341" s="253"/>
      <c r="AC341" s="239"/>
      <c r="AD341" s="51"/>
      <c r="AE341" s="308"/>
      <c r="AF341" s="297" t="str">
        <f>'判定シート(建築物)'!$Q341</f>
        <v/>
      </c>
      <c r="AG341" s="298" t="str">
        <f>IFERROR(VLOOKUP($AD341,判定基準!$I$11:$J$12,2,FALSE),"")</f>
        <v/>
      </c>
    </row>
    <row r="342" spans="2:33" ht="30" customHeight="1" x14ac:dyDescent="0.35">
      <c r="B342" s="44" t="s">
        <v>3974</v>
      </c>
      <c r="C342" s="265"/>
      <c r="D342" s="261"/>
      <c r="E342" s="265"/>
      <c r="F342" s="314"/>
      <c r="G342" s="318"/>
      <c r="H342" s="45"/>
      <c r="I342" s="45"/>
      <c r="J342" s="45"/>
      <c r="K342" s="282"/>
      <c r="L342" s="227"/>
      <c r="M342" s="155"/>
      <c r="N342" s="282"/>
      <c r="O342" s="283"/>
      <c r="P342" s="232"/>
      <c r="Q342" s="46"/>
      <c r="R342" s="47"/>
      <c r="S342" s="48"/>
      <c r="T342" s="46"/>
      <c r="U342" s="49"/>
      <c r="V342" s="50"/>
      <c r="W342" s="107"/>
      <c r="X342" s="108" t="str">
        <f t="shared" si="5"/>
        <v/>
      </c>
      <c r="Y342" s="244"/>
      <c r="Z342" s="239"/>
      <c r="AA342" s="249"/>
      <c r="AB342" s="253"/>
      <c r="AC342" s="239"/>
      <c r="AD342" s="51"/>
      <c r="AE342" s="308"/>
      <c r="AF342" s="297" t="str">
        <f>'判定シート(建築物)'!$Q342</f>
        <v/>
      </c>
      <c r="AG342" s="298" t="str">
        <f>IFERROR(VLOOKUP($AD342,判定基準!$I$11:$J$12,2,FALSE),"")</f>
        <v/>
      </c>
    </row>
    <row r="343" spans="2:33" ht="30" customHeight="1" x14ac:dyDescent="0.35">
      <c r="B343" s="44" t="s">
        <v>3975</v>
      </c>
      <c r="C343" s="265"/>
      <c r="D343" s="261"/>
      <c r="E343" s="265"/>
      <c r="F343" s="314"/>
      <c r="G343" s="318"/>
      <c r="H343" s="45"/>
      <c r="I343" s="45"/>
      <c r="J343" s="45"/>
      <c r="K343" s="282"/>
      <c r="L343" s="227"/>
      <c r="M343" s="155"/>
      <c r="N343" s="282"/>
      <c r="O343" s="283"/>
      <c r="P343" s="232"/>
      <c r="Q343" s="46"/>
      <c r="R343" s="47"/>
      <c r="S343" s="48"/>
      <c r="T343" s="46"/>
      <c r="U343" s="49"/>
      <c r="V343" s="50"/>
      <c r="W343" s="107"/>
      <c r="X343" s="108" t="str">
        <f t="shared" si="5"/>
        <v/>
      </c>
      <c r="Y343" s="244"/>
      <c r="Z343" s="239"/>
      <c r="AA343" s="249"/>
      <c r="AB343" s="253"/>
      <c r="AC343" s="239"/>
      <c r="AD343" s="51"/>
      <c r="AE343" s="308"/>
      <c r="AF343" s="297" t="str">
        <f>'判定シート(建築物)'!$Q343</f>
        <v/>
      </c>
      <c r="AG343" s="298" t="str">
        <f>IFERROR(VLOOKUP($AD343,判定基準!$I$11:$J$12,2,FALSE),"")</f>
        <v/>
      </c>
    </row>
    <row r="344" spans="2:33" ht="30" customHeight="1" x14ac:dyDescent="0.35">
      <c r="B344" s="44" t="s">
        <v>3976</v>
      </c>
      <c r="C344" s="265"/>
      <c r="D344" s="261"/>
      <c r="E344" s="265"/>
      <c r="F344" s="314"/>
      <c r="G344" s="318"/>
      <c r="H344" s="45"/>
      <c r="I344" s="45"/>
      <c r="J344" s="45"/>
      <c r="K344" s="282"/>
      <c r="L344" s="227"/>
      <c r="M344" s="155"/>
      <c r="N344" s="282"/>
      <c r="O344" s="283"/>
      <c r="P344" s="232"/>
      <c r="Q344" s="46"/>
      <c r="R344" s="47"/>
      <c r="S344" s="48"/>
      <c r="T344" s="46"/>
      <c r="U344" s="49"/>
      <c r="V344" s="50"/>
      <c r="W344" s="107"/>
      <c r="X344" s="108" t="str">
        <f t="shared" si="5"/>
        <v/>
      </c>
      <c r="Y344" s="244"/>
      <c r="Z344" s="239"/>
      <c r="AA344" s="249"/>
      <c r="AB344" s="253"/>
      <c r="AC344" s="239"/>
      <c r="AD344" s="51"/>
      <c r="AE344" s="308"/>
      <c r="AF344" s="297" t="str">
        <f>'判定シート(建築物)'!$Q344</f>
        <v/>
      </c>
      <c r="AG344" s="298" t="str">
        <f>IFERROR(VLOOKUP($AD344,判定基準!$I$11:$J$12,2,FALSE),"")</f>
        <v/>
      </c>
    </row>
    <row r="345" spans="2:33" ht="30" customHeight="1" x14ac:dyDescent="0.35">
      <c r="B345" s="44" t="s">
        <v>3977</v>
      </c>
      <c r="C345" s="265"/>
      <c r="D345" s="261"/>
      <c r="E345" s="265"/>
      <c r="F345" s="314"/>
      <c r="G345" s="318"/>
      <c r="H345" s="45"/>
      <c r="I345" s="45"/>
      <c r="J345" s="45"/>
      <c r="K345" s="282"/>
      <c r="L345" s="227"/>
      <c r="M345" s="155"/>
      <c r="N345" s="282"/>
      <c r="O345" s="283"/>
      <c r="P345" s="232"/>
      <c r="Q345" s="46"/>
      <c r="R345" s="47"/>
      <c r="S345" s="48"/>
      <c r="T345" s="46"/>
      <c r="U345" s="49"/>
      <c r="V345" s="50"/>
      <c r="W345" s="107"/>
      <c r="X345" s="108" t="str">
        <f t="shared" si="5"/>
        <v/>
      </c>
      <c r="Y345" s="244"/>
      <c r="Z345" s="239"/>
      <c r="AA345" s="249"/>
      <c r="AB345" s="253"/>
      <c r="AC345" s="239"/>
      <c r="AD345" s="51"/>
      <c r="AE345" s="308"/>
      <c r="AF345" s="297" t="str">
        <f>'判定シート(建築物)'!$Q345</f>
        <v/>
      </c>
      <c r="AG345" s="298" t="str">
        <f>IFERROR(VLOOKUP($AD345,判定基準!$I$11:$J$12,2,FALSE),"")</f>
        <v/>
      </c>
    </row>
    <row r="346" spans="2:33" ht="30" customHeight="1" x14ac:dyDescent="0.35">
      <c r="B346" s="44" t="s">
        <v>3978</v>
      </c>
      <c r="C346" s="265"/>
      <c r="D346" s="261"/>
      <c r="E346" s="265"/>
      <c r="F346" s="314"/>
      <c r="G346" s="318"/>
      <c r="H346" s="45"/>
      <c r="I346" s="45"/>
      <c r="J346" s="45"/>
      <c r="K346" s="282"/>
      <c r="L346" s="227"/>
      <c r="M346" s="155"/>
      <c r="N346" s="282"/>
      <c r="O346" s="283"/>
      <c r="P346" s="232"/>
      <c r="Q346" s="46"/>
      <c r="R346" s="47"/>
      <c r="S346" s="48"/>
      <c r="T346" s="46"/>
      <c r="U346" s="49"/>
      <c r="V346" s="50"/>
      <c r="W346" s="107"/>
      <c r="X346" s="108" t="str">
        <f t="shared" si="5"/>
        <v/>
      </c>
      <c r="Y346" s="244"/>
      <c r="Z346" s="239"/>
      <c r="AA346" s="249"/>
      <c r="AB346" s="253"/>
      <c r="AC346" s="239"/>
      <c r="AD346" s="51"/>
      <c r="AE346" s="308"/>
      <c r="AF346" s="297" t="str">
        <f>'判定シート(建築物)'!$Q346</f>
        <v/>
      </c>
      <c r="AG346" s="298" t="str">
        <f>IFERROR(VLOOKUP($AD346,判定基準!$I$11:$J$12,2,FALSE),"")</f>
        <v/>
      </c>
    </row>
    <row r="347" spans="2:33" ht="30" customHeight="1" x14ac:dyDescent="0.35">
      <c r="B347" s="44" t="s">
        <v>3979</v>
      </c>
      <c r="C347" s="265"/>
      <c r="D347" s="261"/>
      <c r="E347" s="265"/>
      <c r="F347" s="314"/>
      <c r="G347" s="318"/>
      <c r="H347" s="45"/>
      <c r="I347" s="45"/>
      <c r="J347" s="45"/>
      <c r="K347" s="282"/>
      <c r="L347" s="227"/>
      <c r="M347" s="155"/>
      <c r="N347" s="282"/>
      <c r="O347" s="283"/>
      <c r="P347" s="232"/>
      <c r="Q347" s="46"/>
      <c r="R347" s="47"/>
      <c r="S347" s="48"/>
      <c r="T347" s="46"/>
      <c r="U347" s="49"/>
      <c r="V347" s="50"/>
      <c r="W347" s="107"/>
      <c r="X347" s="108" t="str">
        <f t="shared" si="5"/>
        <v/>
      </c>
      <c r="Y347" s="244"/>
      <c r="Z347" s="239"/>
      <c r="AA347" s="249"/>
      <c r="AB347" s="253"/>
      <c r="AC347" s="239"/>
      <c r="AD347" s="51"/>
      <c r="AE347" s="308"/>
      <c r="AF347" s="297" t="str">
        <f>'判定シート(建築物)'!$Q347</f>
        <v/>
      </c>
      <c r="AG347" s="298" t="str">
        <f>IFERROR(VLOOKUP($AD347,判定基準!$I$11:$J$12,2,FALSE),"")</f>
        <v/>
      </c>
    </row>
    <row r="348" spans="2:33" ht="30" customHeight="1" x14ac:dyDescent="0.35">
      <c r="B348" s="44" t="s">
        <v>3980</v>
      </c>
      <c r="C348" s="265"/>
      <c r="D348" s="261"/>
      <c r="E348" s="265"/>
      <c r="F348" s="314"/>
      <c r="G348" s="318"/>
      <c r="H348" s="45"/>
      <c r="I348" s="45"/>
      <c r="J348" s="45"/>
      <c r="K348" s="282"/>
      <c r="L348" s="227"/>
      <c r="M348" s="155"/>
      <c r="N348" s="282"/>
      <c r="O348" s="283"/>
      <c r="P348" s="232"/>
      <c r="Q348" s="46"/>
      <c r="R348" s="47"/>
      <c r="S348" s="48"/>
      <c r="T348" s="46"/>
      <c r="U348" s="49"/>
      <c r="V348" s="50"/>
      <c r="W348" s="107"/>
      <c r="X348" s="108" t="str">
        <f t="shared" si="5"/>
        <v/>
      </c>
      <c r="Y348" s="244"/>
      <c r="Z348" s="239"/>
      <c r="AA348" s="249"/>
      <c r="AB348" s="253"/>
      <c r="AC348" s="239"/>
      <c r="AD348" s="51"/>
      <c r="AE348" s="308"/>
      <c r="AF348" s="297" t="str">
        <f>'判定シート(建築物)'!$Q348</f>
        <v/>
      </c>
      <c r="AG348" s="298" t="str">
        <f>IFERROR(VLOOKUP($AD348,判定基準!$I$11:$J$12,2,FALSE),"")</f>
        <v/>
      </c>
    </row>
    <row r="349" spans="2:33" ht="30" customHeight="1" x14ac:dyDescent="0.35">
      <c r="B349" s="44" t="s">
        <v>3981</v>
      </c>
      <c r="C349" s="265"/>
      <c r="D349" s="261"/>
      <c r="E349" s="265"/>
      <c r="F349" s="314"/>
      <c r="G349" s="318"/>
      <c r="H349" s="45"/>
      <c r="I349" s="45"/>
      <c r="J349" s="45"/>
      <c r="K349" s="282"/>
      <c r="L349" s="227"/>
      <c r="M349" s="155"/>
      <c r="N349" s="282"/>
      <c r="O349" s="283"/>
      <c r="P349" s="232"/>
      <c r="Q349" s="46"/>
      <c r="R349" s="47"/>
      <c r="S349" s="48"/>
      <c r="T349" s="46"/>
      <c r="U349" s="49"/>
      <c r="V349" s="50"/>
      <c r="W349" s="107"/>
      <c r="X349" s="108" t="str">
        <f t="shared" si="5"/>
        <v/>
      </c>
      <c r="Y349" s="244"/>
      <c r="Z349" s="239"/>
      <c r="AA349" s="249"/>
      <c r="AB349" s="253"/>
      <c r="AC349" s="239"/>
      <c r="AD349" s="51"/>
      <c r="AE349" s="308"/>
      <c r="AF349" s="297" t="str">
        <f>'判定シート(建築物)'!$Q349</f>
        <v/>
      </c>
      <c r="AG349" s="298" t="str">
        <f>IFERROR(VLOOKUP($AD349,判定基準!$I$11:$J$12,2,FALSE),"")</f>
        <v/>
      </c>
    </row>
    <row r="350" spans="2:33" ht="30" customHeight="1" x14ac:dyDescent="0.35">
      <c r="B350" s="44" t="s">
        <v>3982</v>
      </c>
      <c r="C350" s="265"/>
      <c r="D350" s="261"/>
      <c r="E350" s="265"/>
      <c r="F350" s="314"/>
      <c r="G350" s="318"/>
      <c r="H350" s="45"/>
      <c r="I350" s="45"/>
      <c r="J350" s="45"/>
      <c r="K350" s="282"/>
      <c r="L350" s="227"/>
      <c r="M350" s="155"/>
      <c r="N350" s="282"/>
      <c r="O350" s="283"/>
      <c r="P350" s="232"/>
      <c r="Q350" s="46"/>
      <c r="R350" s="47"/>
      <c r="S350" s="48"/>
      <c r="T350" s="46"/>
      <c r="U350" s="49"/>
      <c r="V350" s="50"/>
      <c r="W350" s="107"/>
      <c r="X350" s="108" t="str">
        <f t="shared" si="5"/>
        <v/>
      </c>
      <c r="Y350" s="244"/>
      <c r="Z350" s="239"/>
      <c r="AA350" s="249"/>
      <c r="AB350" s="253"/>
      <c r="AC350" s="239"/>
      <c r="AD350" s="51"/>
      <c r="AE350" s="308"/>
      <c r="AF350" s="297" t="str">
        <f>'判定シート(建築物)'!$Q350</f>
        <v/>
      </c>
      <c r="AG350" s="298" t="str">
        <f>IFERROR(VLOOKUP($AD350,判定基準!$I$11:$J$12,2,FALSE),"")</f>
        <v/>
      </c>
    </row>
    <row r="351" spans="2:33" ht="30" customHeight="1" x14ac:dyDescent="0.35">
      <c r="B351" s="44" t="s">
        <v>3983</v>
      </c>
      <c r="C351" s="265"/>
      <c r="D351" s="261"/>
      <c r="E351" s="265"/>
      <c r="F351" s="314"/>
      <c r="G351" s="318"/>
      <c r="H351" s="45"/>
      <c r="I351" s="45"/>
      <c r="J351" s="45"/>
      <c r="K351" s="282"/>
      <c r="L351" s="227"/>
      <c r="M351" s="155"/>
      <c r="N351" s="282"/>
      <c r="O351" s="283"/>
      <c r="P351" s="232"/>
      <c r="Q351" s="46"/>
      <c r="R351" s="47"/>
      <c r="S351" s="48"/>
      <c r="T351" s="46"/>
      <c r="U351" s="49"/>
      <c r="V351" s="50"/>
      <c r="W351" s="107"/>
      <c r="X351" s="108" t="str">
        <f t="shared" si="5"/>
        <v/>
      </c>
      <c r="Y351" s="244"/>
      <c r="Z351" s="239"/>
      <c r="AA351" s="249"/>
      <c r="AB351" s="253"/>
      <c r="AC351" s="239"/>
      <c r="AD351" s="51"/>
      <c r="AE351" s="308"/>
      <c r="AF351" s="297" t="str">
        <f>'判定シート(建築物)'!$Q351</f>
        <v/>
      </c>
      <c r="AG351" s="298" t="str">
        <f>IFERROR(VLOOKUP($AD351,判定基準!$I$11:$J$12,2,FALSE),"")</f>
        <v/>
      </c>
    </row>
    <row r="352" spans="2:33" ht="30" customHeight="1" x14ac:dyDescent="0.35">
      <c r="B352" s="44" t="s">
        <v>3984</v>
      </c>
      <c r="C352" s="265"/>
      <c r="D352" s="261"/>
      <c r="E352" s="265"/>
      <c r="F352" s="314"/>
      <c r="G352" s="318"/>
      <c r="H352" s="45"/>
      <c r="I352" s="45"/>
      <c r="J352" s="45"/>
      <c r="K352" s="282"/>
      <c r="L352" s="227"/>
      <c r="M352" s="155"/>
      <c r="N352" s="282"/>
      <c r="O352" s="283"/>
      <c r="P352" s="232"/>
      <c r="Q352" s="46"/>
      <c r="R352" s="47"/>
      <c r="S352" s="48"/>
      <c r="T352" s="46"/>
      <c r="U352" s="49"/>
      <c r="V352" s="50"/>
      <c r="W352" s="107"/>
      <c r="X352" s="108" t="str">
        <f t="shared" si="5"/>
        <v/>
      </c>
      <c r="Y352" s="244"/>
      <c r="Z352" s="239"/>
      <c r="AA352" s="249"/>
      <c r="AB352" s="253"/>
      <c r="AC352" s="239"/>
      <c r="AD352" s="51"/>
      <c r="AE352" s="308"/>
      <c r="AF352" s="297" t="str">
        <f>'判定シート(建築物)'!$Q352</f>
        <v/>
      </c>
      <c r="AG352" s="298" t="str">
        <f>IFERROR(VLOOKUP($AD352,判定基準!$I$11:$J$12,2,FALSE),"")</f>
        <v/>
      </c>
    </row>
    <row r="353" spans="2:33" ht="30" customHeight="1" x14ac:dyDescent="0.35">
      <c r="B353" s="44" t="s">
        <v>3985</v>
      </c>
      <c r="C353" s="265"/>
      <c r="D353" s="261"/>
      <c r="E353" s="265"/>
      <c r="F353" s="314"/>
      <c r="G353" s="318"/>
      <c r="H353" s="45"/>
      <c r="I353" s="45"/>
      <c r="J353" s="45"/>
      <c r="K353" s="282"/>
      <c r="L353" s="227"/>
      <c r="M353" s="155"/>
      <c r="N353" s="282"/>
      <c r="O353" s="283"/>
      <c r="P353" s="232"/>
      <c r="Q353" s="46"/>
      <c r="R353" s="47"/>
      <c r="S353" s="48"/>
      <c r="T353" s="46"/>
      <c r="U353" s="49"/>
      <c r="V353" s="50"/>
      <c r="W353" s="107"/>
      <c r="X353" s="108" t="str">
        <f t="shared" si="5"/>
        <v/>
      </c>
      <c r="Y353" s="244"/>
      <c r="Z353" s="239"/>
      <c r="AA353" s="249"/>
      <c r="AB353" s="253"/>
      <c r="AC353" s="239"/>
      <c r="AD353" s="51"/>
      <c r="AE353" s="308"/>
      <c r="AF353" s="297" t="str">
        <f>'判定シート(建築物)'!$Q353</f>
        <v/>
      </c>
      <c r="AG353" s="298" t="str">
        <f>IFERROR(VLOOKUP($AD353,判定基準!$I$11:$J$12,2,FALSE),"")</f>
        <v/>
      </c>
    </row>
    <row r="354" spans="2:33" ht="30" customHeight="1" x14ac:dyDescent="0.35">
      <c r="B354" s="44" t="s">
        <v>3986</v>
      </c>
      <c r="C354" s="265"/>
      <c r="D354" s="261"/>
      <c r="E354" s="265"/>
      <c r="F354" s="314"/>
      <c r="G354" s="318"/>
      <c r="H354" s="45"/>
      <c r="I354" s="45"/>
      <c r="J354" s="45"/>
      <c r="K354" s="282"/>
      <c r="L354" s="227"/>
      <c r="M354" s="155"/>
      <c r="N354" s="282"/>
      <c r="O354" s="283"/>
      <c r="P354" s="232"/>
      <c r="Q354" s="46"/>
      <c r="R354" s="47"/>
      <c r="S354" s="48"/>
      <c r="T354" s="46"/>
      <c r="U354" s="49"/>
      <c r="V354" s="50"/>
      <c r="W354" s="107"/>
      <c r="X354" s="108" t="str">
        <f t="shared" si="5"/>
        <v/>
      </c>
      <c r="Y354" s="244"/>
      <c r="Z354" s="239"/>
      <c r="AA354" s="249"/>
      <c r="AB354" s="253"/>
      <c r="AC354" s="239"/>
      <c r="AD354" s="51"/>
      <c r="AE354" s="308"/>
      <c r="AF354" s="297" t="str">
        <f>'判定シート(建築物)'!$Q354</f>
        <v/>
      </c>
      <c r="AG354" s="298" t="str">
        <f>IFERROR(VLOOKUP($AD354,判定基準!$I$11:$J$12,2,FALSE),"")</f>
        <v/>
      </c>
    </row>
    <row r="355" spans="2:33" ht="30" customHeight="1" x14ac:dyDescent="0.35">
      <c r="B355" s="44" t="s">
        <v>3987</v>
      </c>
      <c r="C355" s="265"/>
      <c r="D355" s="261"/>
      <c r="E355" s="265"/>
      <c r="F355" s="314"/>
      <c r="G355" s="318"/>
      <c r="H355" s="45"/>
      <c r="I355" s="45"/>
      <c r="J355" s="45"/>
      <c r="K355" s="282"/>
      <c r="L355" s="227"/>
      <c r="M355" s="155"/>
      <c r="N355" s="282"/>
      <c r="O355" s="283"/>
      <c r="P355" s="232"/>
      <c r="Q355" s="46"/>
      <c r="R355" s="47"/>
      <c r="S355" s="48"/>
      <c r="T355" s="46"/>
      <c r="U355" s="49"/>
      <c r="V355" s="50"/>
      <c r="W355" s="107"/>
      <c r="X355" s="108" t="str">
        <f t="shared" si="5"/>
        <v/>
      </c>
      <c r="Y355" s="244"/>
      <c r="Z355" s="239"/>
      <c r="AA355" s="249"/>
      <c r="AB355" s="253"/>
      <c r="AC355" s="239"/>
      <c r="AD355" s="51"/>
      <c r="AE355" s="308"/>
      <c r="AF355" s="297" t="str">
        <f>'判定シート(建築物)'!$Q355</f>
        <v/>
      </c>
      <c r="AG355" s="298" t="str">
        <f>IFERROR(VLOOKUP($AD355,判定基準!$I$11:$J$12,2,FALSE),"")</f>
        <v/>
      </c>
    </row>
    <row r="356" spans="2:33" ht="30" customHeight="1" x14ac:dyDescent="0.35">
      <c r="B356" s="44" t="s">
        <v>3988</v>
      </c>
      <c r="C356" s="265"/>
      <c r="D356" s="261"/>
      <c r="E356" s="265"/>
      <c r="F356" s="314"/>
      <c r="G356" s="318"/>
      <c r="H356" s="45"/>
      <c r="I356" s="45"/>
      <c r="J356" s="45"/>
      <c r="K356" s="282"/>
      <c r="L356" s="227"/>
      <c r="M356" s="155"/>
      <c r="N356" s="282"/>
      <c r="O356" s="283"/>
      <c r="P356" s="232"/>
      <c r="Q356" s="46"/>
      <c r="R356" s="47"/>
      <c r="S356" s="48"/>
      <c r="T356" s="46"/>
      <c r="U356" s="49"/>
      <c r="V356" s="50"/>
      <c r="W356" s="107"/>
      <c r="X356" s="108" t="str">
        <f t="shared" si="5"/>
        <v/>
      </c>
      <c r="Y356" s="244"/>
      <c r="Z356" s="239"/>
      <c r="AA356" s="249"/>
      <c r="AB356" s="253"/>
      <c r="AC356" s="239"/>
      <c r="AD356" s="51"/>
      <c r="AE356" s="308"/>
      <c r="AF356" s="297" t="str">
        <f>'判定シート(建築物)'!$Q356</f>
        <v/>
      </c>
      <c r="AG356" s="298" t="str">
        <f>IFERROR(VLOOKUP($AD356,判定基準!$I$11:$J$12,2,FALSE),"")</f>
        <v/>
      </c>
    </row>
    <row r="357" spans="2:33" ht="30" customHeight="1" x14ac:dyDescent="0.35">
      <c r="B357" s="44" t="s">
        <v>3989</v>
      </c>
      <c r="C357" s="265"/>
      <c r="D357" s="261"/>
      <c r="E357" s="265"/>
      <c r="F357" s="314"/>
      <c r="G357" s="318"/>
      <c r="H357" s="45"/>
      <c r="I357" s="45"/>
      <c r="J357" s="45"/>
      <c r="K357" s="282"/>
      <c r="L357" s="227"/>
      <c r="M357" s="155"/>
      <c r="N357" s="282"/>
      <c r="O357" s="283"/>
      <c r="P357" s="232"/>
      <c r="Q357" s="46"/>
      <c r="R357" s="47"/>
      <c r="S357" s="48"/>
      <c r="T357" s="46"/>
      <c r="U357" s="49"/>
      <c r="V357" s="50"/>
      <c r="W357" s="107"/>
      <c r="X357" s="108" t="str">
        <f t="shared" si="5"/>
        <v/>
      </c>
      <c r="Y357" s="244"/>
      <c r="Z357" s="239"/>
      <c r="AA357" s="249"/>
      <c r="AB357" s="253"/>
      <c r="AC357" s="239"/>
      <c r="AD357" s="51"/>
      <c r="AE357" s="308"/>
      <c r="AF357" s="297" t="str">
        <f>'判定シート(建築物)'!$Q357</f>
        <v/>
      </c>
      <c r="AG357" s="298" t="str">
        <f>IFERROR(VLOOKUP($AD357,判定基準!$I$11:$J$12,2,FALSE),"")</f>
        <v/>
      </c>
    </row>
    <row r="358" spans="2:33" ht="30" customHeight="1" x14ac:dyDescent="0.35">
      <c r="B358" s="35" t="s">
        <v>3990</v>
      </c>
      <c r="C358" s="267"/>
      <c r="D358" s="263"/>
      <c r="E358" s="267"/>
      <c r="F358" s="316"/>
      <c r="G358" s="320"/>
      <c r="H358" s="57"/>
      <c r="I358" s="57"/>
      <c r="J358" s="57"/>
      <c r="K358" s="285"/>
      <c r="L358" s="229"/>
      <c r="M358" s="157"/>
      <c r="N358" s="285"/>
      <c r="O358" s="286"/>
      <c r="P358" s="233"/>
      <c r="Q358" s="58"/>
      <c r="R358" s="59"/>
      <c r="S358" s="60"/>
      <c r="T358" s="58"/>
      <c r="U358" s="61"/>
      <c r="V358" s="62"/>
      <c r="W358" s="111"/>
      <c r="X358" s="112" t="str">
        <f t="shared" si="5"/>
        <v/>
      </c>
      <c r="Y358" s="246"/>
      <c r="Z358" s="241"/>
      <c r="AA358" s="251"/>
      <c r="AB358" s="255"/>
      <c r="AC358" s="241"/>
      <c r="AD358" s="63"/>
      <c r="AE358" s="310"/>
      <c r="AF358" s="299" t="str">
        <f>'判定シート(建築物)'!$Q358</f>
        <v/>
      </c>
      <c r="AG358" s="300" t="str">
        <f>IFERROR(VLOOKUP($AD358,判定基準!$I$11:$J$12,2,FALSE),"")</f>
        <v/>
      </c>
    </row>
  </sheetData>
  <dataConsolidate/>
  <mergeCells count="17">
    <mergeCell ref="AF5:AG5"/>
    <mergeCell ref="T5:V5"/>
    <mergeCell ref="B5:B6"/>
    <mergeCell ref="J5:J6"/>
    <mergeCell ref="H5:H6"/>
    <mergeCell ref="I5:I6"/>
    <mergeCell ref="Q5:S5"/>
    <mergeCell ref="AA5:AC5"/>
    <mergeCell ref="E8:G8"/>
    <mergeCell ref="K5:L5"/>
    <mergeCell ref="N5:P5"/>
    <mergeCell ref="W5:Z5"/>
    <mergeCell ref="C7:D7"/>
    <mergeCell ref="C5:D5"/>
    <mergeCell ref="E7:G7"/>
    <mergeCell ref="E5:G5"/>
    <mergeCell ref="C8:D8"/>
  </mergeCells>
  <phoneticPr fontId="6"/>
  <dataValidations count="7">
    <dataValidation type="whole" allowBlank="1" showInputMessage="1" showErrorMessage="1" sqref="H9:H358">
      <formula1>1900</formula1>
      <formula2>2021</formula2>
    </dataValidation>
    <dataValidation operator="greaterThanOrEqual" allowBlank="1" showInputMessage="1" showErrorMessage="1" sqref="X9:X358 AF9:AG358"/>
    <dataValidation type="decimal" operator="greaterThanOrEqual" allowBlank="1" showInputMessage="1" showErrorMessage="1" sqref="P9:P358 R9:S358 J9:J358 W9:W10 W11:W358">
      <formula1>0</formula1>
    </dataValidation>
    <dataValidation type="whole" allowBlank="1" showInputMessage="1" showErrorMessage="1" sqref="I9:I358">
      <formula1>0</formula1>
      <formula2>999</formula2>
    </dataValidation>
    <dataValidation showDropDown="1" showInputMessage="1" showErrorMessage="1" sqref="J5 B5:C5 E5"/>
    <dataValidation type="whole" allowBlank="1" showInputMessage="1" showErrorMessage="1" sqref="U9 U11:U358 U10">
      <formula1>2022</formula1>
      <formula2>2999</formula2>
    </dataValidation>
    <dataValidation type="whole" operator="greaterThanOrEqual" allowBlank="1" showInputMessage="1" showErrorMessage="1" sqref="U9:U358">
      <formula1>2020</formula1>
    </dataValidation>
  </dataValidations>
  <pageMargins left="0.70866141732283472" right="0.70866141732283472" top="0.74803149606299213" bottom="0.74803149606299213" header="0.31496062992125984" footer="0.31496062992125984"/>
  <pageSetup paperSize="9" scale="87" fitToHeight="0" orientation="portrait" r:id="rId1"/>
  <headerFooter>
    <oddHeader>&amp;L&amp;8本ツールにおける簡易判定は、あくまで太陽光発電設備の設置可能性の目安であること、判定基準も現時点では試行的なものであることに留意が必要です。
※ツールを活用される場合は、必ず事務事業編マニュアル本編P183「【 コラム 】 建築物への太陽光発電の設置可能性について」も確認ください。</oddHeader>
  </headerFooter>
  <extLst>
    <ext xmlns:x14="http://schemas.microsoft.com/office/spreadsheetml/2009/9/main" uri="{78C0D931-6437-407d-A8EE-F0AAD7539E65}">
      <x14:conditionalFormattings>
        <x14:conditionalFormatting xmlns:xm="http://schemas.microsoft.com/office/excel/2006/main">
          <x14:cfRule type="expression" priority="10" id="{8B32523B-5AC1-462C-87CB-694A1DA80197}">
            <xm:f>$Q9&lt;&gt;参照シート!$H$4</xm:f>
            <x14:dxf>
              <fill>
                <patternFill>
                  <bgColor theme="0" tint="-0.499984740745262"/>
                </patternFill>
              </fill>
            </x14:dxf>
          </x14:cfRule>
          <xm:sqref>R9:S358</xm:sqref>
        </x14:conditionalFormatting>
        <x14:conditionalFormatting xmlns:xm="http://schemas.microsoft.com/office/excel/2006/main">
          <x14:cfRule type="expression" priority="5" id="{1D7DBB4C-1C39-4AB1-9A91-499A86D6BA8C}">
            <xm:f>#REF!&lt;&gt;参照シート!#REF!</xm:f>
            <x14:dxf>
              <fill>
                <patternFill>
                  <bgColor theme="0" tint="-0.499984740745262"/>
                </patternFill>
              </fill>
            </x14:dxf>
          </x14:cfRule>
          <xm:sqref>AF9:AG358</xm:sqref>
        </x14:conditionalFormatting>
        <x14:conditionalFormatting xmlns:xm="http://schemas.microsoft.com/office/excel/2006/main">
          <x14:cfRule type="expression" priority="3" id="{7C789BC5-EBF7-4FBE-860F-A0F0E821B63F}">
            <xm:f>$T9&lt;&gt;参照シート!$I$4</xm:f>
            <x14:dxf>
              <fill>
                <patternFill>
                  <bgColor theme="0" tint="-0.499984740745262"/>
                </patternFill>
              </fill>
            </x14:dxf>
          </x14:cfRule>
          <xm:sqref>U9:V358</xm:sqref>
        </x14:conditionalFormatting>
        <x14:conditionalFormatting xmlns:xm="http://schemas.microsoft.com/office/excel/2006/main">
          <x14:cfRule type="expression" priority="2" id="{A829E31B-856E-46A5-B5E6-78AB78153941}">
            <xm:f>$K9&lt;&gt;参照シート!$C$12</xm:f>
            <x14:dxf>
              <fill>
                <patternFill>
                  <bgColor theme="0" tint="-0.499984740745262"/>
                </patternFill>
              </fill>
            </x14:dxf>
          </x14:cfRule>
          <xm:sqref>L9:L358</xm:sqref>
        </x14:conditionalFormatting>
        <x14:conditionalFormatting xmlns:xm="http://schemas.microsoft.com/office/excel/2006/main">
          <x14:cfRule type="expression" priority="1" id="{F9FC5130-DF44-4F72-9D8C-4742E969B7B6}">
            <xm:f>$AB9&lt;&gt;参照シート!$L$4</xm:f>
            <x14:dxf>
              <fill>
                <patternFill>
                  <bgColor theme="0" tint="-0.499984740745262"/>
                </patternFill>
              </fill>
            </x14:dxf>
          </x14:cfRule>
          <xm:sqref>AC9:AC358</xm:sqref>
        </x14:conditionalFormatting>
      </x14:conditionalFormattings>
    </ext>
    <ext xmlns:x14="http://schemas.microsoft.com/office/spreadsheetml/2009/9/main" uri="{CCE6A557-97BC-4b89-ADB6-D9C93CAAB3DF}">
      <x14:dataValidations xmlns:xm="http://schemas.microsoft.com/office/excel/2006/main" count="10">
        <x14:dataValidation type="list" operator="greaterThanOrEqual" allowBlank="1" showInputMessage="1" showErrorMessage="1">
          <x14:formula1>
            <xm:f>参照シート!$H$4:$H$5</xm:f>
          </x14:formula1>
          <xm:sqref>Q9:Q358</xm:sqref>
        </x14:dataValidation>
        <x14:dataValidation type="list" allowBlank="1" showInputMessage="1" showErrorMessage="1">
          <x14:formula1>
            <xm:f>参照シート!$C$4:$C$12</xm:f>
          </x14:formula1>
          <xm:sqref>K9:K358</xm:sqref>
        </x14:dataValidation>
        <x14:dataValidation type="list" allowBlank="1" showInputMessage="1" showErrorMessage="1">
          <x14:formula1>
            <xm:f>参照シート!$E$4:$E$6</xm:f>
          </x14:formula1>
          <xm:sqref>M9:M358</xm:sqref>
        </x14:dataValidation>
        <x14:dataValidation type="list" operator="greaterThanOrEqual" allowBlank="1" showInputMessage="1" showErrorMessage="1">
          <x14:formula1>
            <xm:f>参照シート!$K$4:$K$5</xm:f>
          </x14:formula1>
          <xm:sqref>AA9:AA358</xm:sqref>
        </x14:dataValidation>
        <x14:dataValidation type="list" operator="greaterThanOrEqual" allowBlank="1" showInputMessage="1" showErrorMessage="1">
          <x14:formula1>
            <xm:f>参照シート!$M$4:$M$5</xm:f>
          </x14:formula1>
          <xm:sqref>AD9:AD358</xm:sqref>
        </x14:dataValidation>
        <x14:dataValidation type="list" allowBlank="1" showInputMessage="1" showErrorMessage="1">
          <x14:formula1>
            <xm:f>参照シート!$F$4:$F$7</xm:f>
          </x14:formula1>
          <xm:sqref>N9:N358</xm:sqref>
        </x14:dataValidation>
        <x14:dataValidation type="list" operator="greaterThanOrEqual" allowBlank="1" showInputMessage="1" showErrorMessage="1">
          <x14:formula1>
            <xm:f>参照シート!$G$4:$G$7</xm:f>
          </x14:formula1>
          <xm:sqref>O9:O358</xm:sqref>
        </x14:dataValidation>
        <x14:dataValidation type="list" operator="greaterThanOrEqual" allowBlank="1" showInputMessage="1" showErrorMessage="1">
          <x14:formula1>
            <xm:f>参照シート!$J$4:$J$12</xm:f>
          </x14:formula1>
          <xm:sqref>Y9:Y358</xm:sqref>
        </x14:dataValidation>
        <x14:dataValidation type="list" allowBlank="1" showInputMessage="1" showErrorMessage="1">
          <x14:formula1>
            <xm:f>参照シート!$I$4:$I$5</xm:f>
          </x14:formula1>
          <xm:sqref>T9:T358</xm:sqref>
        </x14:dataValidation>
        <x14:dataValidation type="list" operator="greaterThanOrEqual" allowBlank="1" showInputMessage="1" showErrorMessage="1">
          <x14:formula1>
            <xm:f>参照シート!$L$4:$L$4</xm:f>
          </x14:formula1>
          <xm:sqref>AB9:AB358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Q358"/>
  <sheetViews>
    <sheetView showGridLines="0" view="pageBreakPreview" zoomScale="85" zoomScaleNormal="100" zoomScaleSheetLayoutView="85" workbookViewId="0">
      <pane xSplit="2" ySplit="8" topLeftCell="C9" activePane="bottomRight" state="frozen"/>
      <selection activeCell="F23" sqref="F23"/>
      <selection pane="topRight" activeCell="F23" sqref="F23"/>
      <selection pane="bottomLeft" activeCell="F23" sqref="F23"/>
      <selection pane="bottomRight" activeCell="F23" sqref="F23"/>
    </sheetView>
  </sheetViews>
  <sheetFormatPr defaultRowHeight="15" x14ac:dyDescent="0.35"/>
  <cols>
    <col min="1" max="1" width="3.36328125" customWidth="1"/>
    <col min="2" max="2" width="12" style="24" customWidth="1"/>
    <col min="3" max="11" width="10.81640625" style="24" customWidth="1"/>
    <col min="12" max="15" width="13" style="24" customWidth="1"/>
    <col min="16" max="16" width="13" style="24" hidden="1" customWidth="1"/>
    <col min="17" max="17" width="13.6328125" style="24" customWidth="1"/>
    <col min="18" max="18" width="3.1796875" customWidth="1"/>
  </cols>
  <sheetData>
    <row r="1" spans="2:17" ht="22" x14ac:dyDescent="0.35">
      <c r="B1" s="120" t="s">
        <v>4021</v>
      </c>
    </row>
    <row r="2" spans="2:17" x14ac:dyDescent="0.35">
      <c r="B2" s="99" t="s">
        <v>3514</v>
      </c>
    </row>
    <row r="3" spans="2:17" x14ac:dyDescent="0.35">
      <c r="B3" s="127" t="s">
        <v>4030</v>
      </c>
    </row>
    <row r="4" spans="2:17" x14ac:dyDescent="0.35">
      <c r="B4" s="127" t="s">
        <v>4031</v>
      </c>
    </row>
    <row r="5" spans="2:17" ht="16" x14ac:dyDescent="0.35">
      <c r="B5" s="119" t="s">
        <v>3459</v>
      </c>
    </row>
    <row r="6" spans="2:17" x14ac:dyDescent="0.35">
      <c r="B6" s="391"/>
      <c r="C6" s="235" t="s">
        <v>3457</v>
      </c>
      <c r="D6" s="236"/>
      <c r="E6" s="236"/>
      <c r="F6" s="236"/>
      <c r="G6" s="236"/>
      <c r="H6" s="236"/>
      <c r="I6" s="236"/>
      <c r="J6" s="236"/>
      <c r="K6" s="237"/>
      <c r="L6" s="235" t="s">
        <v>3430</v>
      </c>
      <c r="M6" s="236"/>
      <c r="N6" s="236"/>
      <c r="O6" s="236"/>
      <c r="P6" s="237"/>
      <c r="Q6" s="288" t="s">
        <v>3465</v>
      </c>
    </row>
    <row r="7" spans="2:17" ht="60.65" customHeight="1" x14ac:dyDescent="0.2">
      <c r="B7" s="391"/>
      <c r="C7" s="389" t="s">
        <v>3588</v>
      </c>
      <c r="D7" s="389" t="s">
        <v>3589</v>
      </c>
      <c r="E7" s="389" t="s">
        <v>3590</v>
      </c>
      <c r="F7" s="389" t="s">
        <v>3591</v>
      </c>
      <c r="G7" s="394" t="s">
        <v>3592</v>
      </c>
      <c r="H7" s="389" t="s">
        <v>3593</v>
      </c>
      <c r="I7" s="389" t="s">
        <v>3594</v>
      </c>
      <c r="J7" s="389" t="s">
        <v>3595</v>
      </c>
      <c r="K7" s="392" t="s">
        <v>3596</v>
      </c>
      <c r="L7" s="188" t="s">
        <v>3444</v>
      </c>
      <c r="M7" s="189" t="s">
        <v>3629</v>
      </c>
      <c r="N7" s="189" t="s">
        <v>3630</v>
      </c>
      <c r="O7" s="190" t="s">
        <v>3631</v>
      </c>
      <c r="P7" s="304" t="s">
        <v>4016</v>
      </c>
      <c r="Q7" s="388" t="s">
        <v>3456</v>
      </c>
    </row>
    <row r="8" spans="2:17" x14ac:dyDescent="0.35">
      <c r="B8" s="391"/>
      <c r="C8" s="390"/>
      <c r="D8" s="390"/>
      <c r="E8" s="390"/>
      <c r="F8" s="390"/>
      <c r="G8" s="395"/>
      <c r="H8" s="390"/>
      <c r="I8" s="390"/>
      <c r="J8" s="390"/>
      <c r="K8" s="393"/>
      <c r="L8" s="191" t="s">
        <v>3416</v>
      </c>
      <c r="M8" s="192" t="s">
        <v>3418</v>
      </c>
      <c r="N8" s="192" t="s">
        <v>3420</v>
      </c>
      <c r="O8" s="193" t="s">
        <v>3422</v>
      </c>
      <c r="P8" s="302" t="s">
        <v>3451</v>
      </c>
      <c r="Q8" s="388"/>
    </row>
    <row r="9" spans="2:17" x14ac:dyDescent="0.35">
      <c r="B9" s="102" t="s">
        <v>3641</v>
      </c>
      <c r="C9" s="103" t="str">
        <f>IFERROR(VLOOKUP(調査票２!$M9,判定基準!$C$11:$F$13,判定基準!$F$9,FALSE),"")</f>
        <v/>
      </c>
      <c r="D9" s="103" t="str">
        <f>IFERROR(VLOOKUP(調査票２!$N9,判定基準!$C$14:$F$17,判定基準!$F$9,FALSE),"")</f>
        <v/>
      </c>
      <c r="E9" s="103" t="str">
        <f>IFERROR(VLOOKUP(調査票２!$O9,判定基準!$C$18:$F$21,判定基準!$F$9,FALSE),"")</f>
        <v/>
      </c>
      <c r="F9" s="169" t="str">
        <f>IF(調査票２!$T9="","",IF(調査票２!$T9=判定基準!$C$24,判定基準!$F$24,IF(AND(調査票２!$T9=判定基準!$C$22,調査票２!$U9=""),"",IF(AND(調査票２!$T9=判定基準!$C$22,調査票２!$U9&lt;=判定基準!$D$22),判定基準!$F$22,判定基準!$F$23))))</f>
        <v/>
      </c>
      <c r="G9" s="103" t="str">
        <f>IF(調査票２!$W9="","",IF(調査票２!$W9&gt;=判定基準!$C$26,判定基準!$F$26,判定基準!$F$25))</f>
        <v/>
      </c>
      <c r="H9" s="169" t="str">
        <f>IFERROR(VLOOKUP(調査票２!$Y9,判定基準!$C$27:$F$35,判定基準!$F$9,FALSE),"")</f>
        <v/>
      </c>
      <c r="I9" s="170" t="str">
        <f>IF(調査票２!$Z9="","―",判定基準!$F$36)</f>
        <v>―</v>
      </c>
      <c r="J9" s="169" t="str">
        <f>IFERROR(VLOOKUP(調査票２!$AA9,判定基準!$C$37:$F$38,判定基準!$F$9,FALSE),"")</f>
        <v/>
      </c>
      <c r="K9" s="170" t="str">
        <f>IFERROR(VLOOKUP(調査票２!$AB9,判定基準!$C$39:$F$39,判定基準!$F$9,FALSE),"―")</f>
        <v>―</v>
      </c>
      <c r="L9" s="194">
        <f t="shared" ref="L9:P28" si="0">COUNTIF($C9:$K9,L$8)</f>
        <v>0</v>
      </c>
      <c r="M9" s="195">
        <f t="shared" si="0"/>
        <v>0</v>
      </c>
      <c r="N9" s="195">
        <f t="shared" si="0"/>
        <v>0</v>
      </c>
      <c r="O9" s="196">
        <f t="shared" si="0"/>
        <v>0</v>
      </c>
      <c r="P9" s="305">
        <f>COUNTIF($C9:$K9,P$8)</f>
        <v>2</v>
      </c>
      <c r="Q9" s="287" t="str">
        <f>IF(SUM($L9:$P9)&lt;9,"",IF(AND($H9=判定基準!$F$35,$I9="―",SUM($N9:$O9)&lt;=0),"",IF(O9&gt;0,$O$8,IF(N9&gt;0,$N$8,IF(M9&gt;0,$M$8,$L$8)))))</f>
        <v/>
      </c>
    </row>
    <row r="10" spans="2:17" x14ac:dyDescent="0.35">
      <c r="B10" s="102" t="s">
        <v>3642</v>
      </c>
      <c r="C10" s="103" t="str">
        <f>IFERROR(VLOOKUP(調査票２!$M10,判定基準!$C$11:$F$13,判定基準!$F$9,FALSE),"")</f>
        <v/>
      </c>
      <c r="D10" s="103" t="str">
        <f>IFERROR(VLOOKUP(調査票２!$N10,判定基準!$C$14:$F$17,判定基準!$F$9,FALSE),"")</f>
        <v/>
      </c>
      <c r="E10" s="103" t="str">
        <f>IFERROR(VLOOKUP(調査票２!$O10,判定基準!$C$18:$F$21,判定基準!$F$9,FALSE),"")</f>
        <v/>
      </c>
      <c r="F10" s="104" t="str">
        <f>IF(調査票２!$T10="","",IF(調査票２!$T10=判定基準!$C$24,判定基準!$F$24,IF(AND(調査票２!$T10=判定基準!$C$22,調査票２!$U10=""),"",IF(AND(調査票２!$T10=判定基準!$C$22,調査票２!$U10&lt;=判定基準!$D$22),判定基準!$F$22,判定基準!$F$23))))</f>
        <v/>
      </c>
      <c r="G10" s="103" t="str">
        <f>IF(調査票２!$W10="","",IF(調査票２!$W10&gt;=判定基準!$C$26,判定基準!$F$26,判定基準!$F$25))</f>
        <v/>
      </c>
      <c r="H10" s="104" t="str">
        <f>IFERROR(VLOOKUP(調査票２!$Y10,判定基準!$C$27:$F$35,判定基準!$F$9,FALSE),"")</f>
        <v/>
      </c>
      <c r="I10" s="126" t="str">
        <f>IF(調査票２!$Z10="","―",判定基準!$F$36)</f>
        <v>―</v>
      </c>
      <c r="J10" s="104" t="str">
        <f>IFERROR(VLOOKUP(調査票２!$AA10,判定基準!$C$37:$F$38,判定基準!$F$9,FALSE),"")</f>
        <v/>
      </c>
      <c r="K10" s="126" t="str">
        <f>IFERROR(VLOOKUP(調査票２!$AB10,判定基準!$C$39:$F$39,判定基準!$F$9,FALSE),"―")</f>
        <v>―</v>
      </c>
      <c r="L10" s="194">
        <f t="shared" si="0"/>
        <v>0</v>
      </c>
      <c r="M10" s="195">
        <f t="shared" si="0"/>
        <v>0</v>
      </c>
      <c r="N10" s="195">
        <f t="shared" si="0"/>
        <v>0</v>
      </c>
      <c r="O10" s="196">
        <f t="shared" si="0"/>
        <v>0</v>
      </c>
      <c r="P10" s="305">
        <f t="shared" si="0"/>
        <v>2</v>
      </c>
      <c r="Q10" s="287" t="str">
        <f>IF(SUM($L10:$P10)&lt;9,"",IF(AND($H10=判定基準!$F$35,$I10="―",SUM($N10:$O10)&lt;=0),"",IF(O10&gt;0,$O$8,IF(N10&gt;0,$N$8,IF(M10&gt;0,$M$8,$L$8)))))</f>
        <v/>
      </c>
    </row>
    <row r="11" spans="2:17" x14ac:dyDescent="0.35">
      <c r="B11" s="102" t="s">
        <v>3643</v>
      </c>
      <c r="C11" s="103" t="str">
        <f>IFERROR(VLOOKUP(調査票２!$M11,判定基準!$C$11:$F$13,判定基準!$F$9,FALSE),"")</f>
        <v/>
      </c>
      <c r="D11" s="103" t="str">
        <f>IFERROR(VLOOKUP(調査票２!$N11,判定基準!$C$14:$F$17,判定基準!$F$9,FALSE),"")</f>
        <v/>
      </c>
      <c r="E11" s="103" t="str">
        <f>IFERROR(VLOOKUP(調査票２!$O11,判定基準!$C$18:$F$21,判定基準!$F$9,FALSE),"")</f>
        <v/>
      </c>
      <c r="F11" s="104" t="str">
        <f>IF(調査票２!$T11="","",IF(調査票２!$T11=判定基準!$C$24,判定基準!$F$24,IF(AND(調査票２!$T11=判定基準!$C$22,調査票２!$U11=""),"",IF(AND(調査票２!$T11=判定基準!$C$22,調査票２!$U11&lt;=判定基準!$D$22),判定基準!$F$22,判定基準!$F$23))))</f>
        <v/>
      </c>
      <c r="G11" s="103" t="str">
        <f>IF(調査票２!$W11="","",IF(調査票２!$W11&gt;=判定基準!$C$26,判定基準!$F$26,判定基準!$F$25))</f>
        <v/>
      </c>
      <c r="H11" s="104" t="str">
        <f>IFERROR(VLOOKUP(調査票２!$Y11,判定基準!$C$27:$F$35,判定基準!$F$9,FALSE),"")</f>
        <v/>
      </c>
      <c r="I11" s="126" t="str">
        <f>IF(調査票２!$Z11="","―",判定基準!$F$36)</f>
        <v>―</v>
      </c>
      <c r="J11" s="104" t="str">
        <f>IFERROR(VLOOKUP(調査票２!$AA11,判定基準!$C$37:$F$38,判定基準!$F$9,FALSE),"")</f>
        <v/>
      </c>
      <c r="K11" s="126" t="str">
        <f>IFERROR(VLOOKUP(調査票２!$AB11,判定基準!$C$39:$F$39,判定基準!$F$9,FALSE),"―")</f>
        <v>―</v>
      </c>
      <c r="L11" s="194">
        <f t="shared" si="0"/>
        <v>0</v>
      </c>
      <c r="M11" s="195">
        <f t="shared" si="0"/>
        <v>0</v>
      </c>
      <c r="N11" s="195">
        <f t="shared" si="0"/>
        <v>0</v>
      </c>
      <c r="O11" s="196">
        <f t="shared" si="0"/>
        <v>0</v>
      </c>
      <c r="P11" s="305">
        <f t="shared" si="0"/>
        <v>2</v>
      </c>
      <c r="Q11" s="287" t="str">
        <f>IF(SUM($L11:$P11)&lt;9,"",IF(AND($H11=判定基準!$F$35,$I11="―",SUM($N11:$O11)&lt;=0),"",IF(O11&gt;0,$O$8,IF(N11&gt;0,$N$8,IF(M11&gt;0,$M$8,$L$8)))))</f>
        <v/>
      </c>
    </row>
    <row r="12" spans="2:17" x14ac:dyDescent="0.35">
      <c r="B12" s="102" t="s">
        <v>3644</v>
      </c>
      <c r="C12" s="103" t="str">
        <f>IFERROR(VLOOKUP(調査票２!$M12,判定基準!$C$11:$F$13,判定基準!$F$9,FALSE),"")</f>
        <v/>
      </c>
      <c r="D12" s="103" t="str">
        <f>IFERROR(VLOOKUP(調査票２!$N12,判定基準!$C$14:$F$17,判定基準!$F$9,FALSE),"")</f>
        <v/>
      </c>
      <c r="E12" s="103" t="str">
        <f>IFERROR(VLOOKUP(調査票２!$O12,判定基準!$C$18:$F$21,判定基準!$F$9,FALSE),"")</f>
        <v/>
      </c>
      <c r="F12" s="104" t="str">
        <f>IF(調査票２!$T12="","",IF(調査票２!$T12=判定基準!$C$24,判定基準!$F$24,IF(AND(調査票２!$T12=判定基準!$C$22,調査票２!$U12=""),"",IF(AND(調査票２!$T12=判定基準!$C$22,調査票２!$U12&lt;=判定基準!$D$22),判定基準!$F$22,判定基準!$F$23))))</f>
        <v/>
      </c>
      <c r="G12" s="103" t="str">
        <f>IF(調査票２!$W12="","",IF(調査票２!$W12&gt;=判定基準!$C$26,判定基準!$F$26,判定基準!$F$25))</f>
        <v/>
      </c>
      <c r="H12" s="104" t="str">
        <f>IFERROR(VLOOKUP(調査票２!$Y12,判定基準!$C$27:$F$35,判定基準!$F$9,FALSE),"")</f>
        <v/>
      </c>
      <c r="I12" s="126" t="str">
        <f>IF(調査票２!$Z12="","―",判定基準!$F$36)</f>
        <v>―</v>
      </c>
      <c r="J12" s="104" t="str">
        <f>IFERROR(VLOOKUP(調査票２!$AA12,判定基準!$C$37:$F$38,判定基準!$F$9,FALSE),"")</f>
        <v/>
      </c>
      <c r="K12" s="126" t="str">
        <f>IFERROR(VLOOKUP(調査票２!$AB12,判定基準!$C$39:$F$39,判定基準!$F$9,FALSE),"―")</f>
        <v>―</v>
      </c>
      <c r="L12" s="194">
        <f t="shared" si="0"/>
        <v>0</v>
      </c>
      <c r="M12" s="195">
        <f t="shared" si="0"/>
        <v>0</v>
      </c>
      <c r="N12" s="195">
        <f t="shared" si="0"/>
        <v>0</v>
      </c>
      <c r="O12" s="196">
        <f t="shared" si="0"/>
        <v>0</v>
      </c>
      <c r="P12" s="305">
        <f t="shared" si="0"/>
        <v>2</v>
      </c>
      <c r="Q12" s="287" t="str">
        <f>IF(SUM($L12:$P12)&lt;9,"",IF(AND($H12=判定基準!$F$35,$I12="―",SUM($N12:$O12)&lt;=0),"",IF(O12&gt;0,$O$8,IF(N12&gt;0,$N$8,IF(M12&gt;0,$M$8,$L$8)))))</f>
        <v/>
      </c>
    </row>
    <row r="13" spans="2:17" x14ac:dyDescent="0.35">
      <c r="B13" s="102" t="s">
        <v>3645</v>
      </c>
      <c r="C13" s="103" t="str">
        <f>IFERROR(VLOOKUP(調査票２!$M13,判定基準!$C$11:$F$13,判定基準!$F$9,FALSE),"")</f>
        <v/>
      </c>
      <c r="D13" s="103" t="str">
        <f>IFERROR(VLOOKUP(調査票２!$N13,判定基準!$C$14:$F$17,判定基準!$F$9,FALSE),"")</f>
        <v/>
      </c>
      <c r="E13" s="103" t="str">
        <f>IFERROR(VLOOKUP(調査票２!$O13,判定基準!$C$18:$F$21,判定基準!$F$9,FALSE),"")</f>
        <v/>
      </c>
      <c r="F13" s="104" t="str">
        <f>IF(調査票２!$T13="","",IF(調査票２!$T13=判定基準!$C$24,判定基準!$F$24,IF(AND(調査票２!$T13=判定基準!$C$22,調査票２!$U13=""),"",IF(AND(調査票２!$T13=判定基準!$C$22,調査票２!$U13&lt;=判定基準!$D$22),判定基準!$F$22,判定基準!$F$23))))</f>
        <v/>
      </c>
      <c r="G13" s="103" t="str">
        <f>IF(調査票２!$W13="","",IF(調査票２!$W13&gt;=判定基準!$C$26,判定基準!$F$26,判定基準!$F$25))</f>
        <v/>
      </c>
      <c r="H13" s="104" t="str">
        <f>IFERROR(VLOOKUP(調査票２!$Y13,判定基準!$C$27:$F$35,判定基準!$F$9,FALSE),"")</f>
        <v/>
      </c>
      <c r="I13" s="126" t="str">
        <f>IF(調査票２!$Z13="","―",判定基準!$F$36)</f>
        <v>―</v>
      </c>
      <c r="J13" s="104" t="str">
        <f>IFERROR(VLOOKUP(調査票２!$AA13,判定基準!$C$37:$F$38,判定基準!$F$9,FALSE),"")</f>
        <v/>
      </c>
      <c r="K13" s="126" t="str">
        <f>IFERROR(VLOOKUP(調査票２!$AB13,判定基準!$C$39:$F$39,判定基準!$F$9,FALSE),"―")</f>
        <v>―</v>
      </c>
      <c r="L13" s="194">
        <f t="shared" si="0"/>
        <v>0</v>
      </c>
      <c r="M13" s="195">
        <f t="shared" si="0"/>
        <v>0</v>
      </c>
      <c r="N13" s="195">
        <f t="shared" si="0"/>
        <v>0</v>
      </c>
      <c r="O13" s="196">
        <f t="shared" si="0"/>
        <v>0</v>
      </c>
      <c r="P13" s="305">
        <f t="shared" si="0"/>
        <v>2</v>
      </c>
      <c r="Q13" s="287" t="str">
        <f>IF(SUM($L13:$P13)&lt;9,"",IF(AND($H13=判定基準!$F$35,$I13="―",SUM($N13:$O13)&lt;=0),"",IF(O13&gt;0,$O$8,IF(N13&gt;0,$N$8,IF(M13&gt;0,$M$8,$L$8)))))</f>
        <v/>
      </c>
    </row>
    <row r="14" spans="2:17" x14ac:dyDescent="0.35">
      <c r="B14" s="102" t="s">
        <v>3646</v>
      </c>
      <c r="C14" s="103" t="str">
        <f>IFERROR(VLOOKUP(調査票２!$M14,判定基準!$C$11:$F$13,判定基準!$F$9,FALSE),"")</f>
        <v/>
      </c>
      <c r="D14" s="103" t="str">
        <f>IFERROR(VLOOKUP(調査票２!$N14,判定基準!$C$14:$F$17,判定基準!$F$9,FALSE),"")</f>
        <v/>
      </c>
      <c r="E14" s="103" t="str">
        <f>IFERROR(VLOOKUP(調査票２!$O14,判定基準!$C$18:$F$21,判定基準!$F$9,FALSE),"")</f>
        <v/>
      </c>
      <c r="F14" s="104" t="str">
        <f>IF(調査票２!$T14="","",IF(調査票２!$T14=判定基準!$C$24,判定基準!$F$24,IF(AND(調査票２!$T14=判定基準!$C$22,調査票２!$U14=""),"",IF(AND(調査票２!$T14=判定基準!$C$22,調査票２!$U14&lt;=判定基準!$D$22),判定基準!$F$22,判定基準!$F$23))))</f>
        <v/>
      </c>
      <c r="G14" s="103" t="str">
        <f>IF(調査票２!$W14="","",IF(調査票２!$W14&gt;=判定基準!$C$26,判定基準!$F$26,判定基準!$F$25))</f>
        <v/>
      </c>
      <c r="H14" s="104" t="str">
        <f>IFERROR(VLOOKUP(調査票２!$Y14,判定基準!$C$27:$F$35,判定基準!$F$9,FALSE),"")</f>
        <v/>
      </c>
      <c r="I14" s="126" t="str">
        <f>IF(調査票２!$Z14="","―",判定基準!$F$36)</f>
        <v>―</v>
      </c>
      <c r="J14" s="104" t="str">
        <f>IFERROR(VLOOKUP(調査票２!$AA14,判定基準!$C$37:$F$38,判定基準!$F$9,FALSE),"")</f>
        <v/>
      </c>
      <c r="K14" s="126" t="str">
        <f>IFERROR(VLOOKUP(調査票２!$AB14,判定基準!$C$39:$F$39,判定基準!$F$9,FALSE),"―")</f>
        <v>―</v>
      </c>
      <c r="L14" s="194">
        <f t="shared" si="0"/>
        <v>0</v>
      </c>
      <c r="M14" s="195">
        <f t="shared" si="0"/>
        <v>0</v>
      </c>
      <c r="N14" s="195">
        <f t="shared" si="0"/>
        <v>0</v>
      </c>
      <c r="O14" s="196">
        <f t="shared" si="0"/>
        <v>0</v>
      </c>
      <c r="P14" s="305">
        <f t="shared" si="0"/>
        <v>2</v>
      </c>
      <c r="Q14" s="287" t="str">
        <f>IF(SUM($L14:$P14)&lt;9,"",IF(AND($H14=判定基準!$F$35,$I14="―",SUM($N14:$O14)&lt;=0),"",IF(O14&gt;0,$O$8,IF(N14&gt;0,$N$8,IF(M14&gt;0,$M$8,$L$8)))))</f>
        <v/>
      </c>
    </row>
    <row r="15" spans="2:17" x14ac:dyDescent="0.35">
      <c r="B15" s="102" t="s">
        <v>3647</v>
      </c>
      <c r="C15" s="103" t="str">
        <f>IFERROR(VLOOKUP(調査票２!$M15,判定基準!$C$11:$F$13,判定基準!$F$9,FALSE),"")</f>
        <v/>
      </c>
      <c r="D15" s="103" t="str">
        <f>IFERROR(VLOOKUP(調査票２!$N15,判定基準!$C$14:$F$17,判定基準!$F$9,FALSE),"")</f>
        <v/>
      </c>
      <c r="E15" s="103" t="str">
        <f>IFERROR(VLOOKUP(調査票２!$O15,判定基準!$C$18:$F$21,判定基準!$F$9,FALSE),"")</f>
        <v/>
      </c>
      <c r="F15" s="104" t="str">
        <f>IF(調査票２!$T15="","",IF(調査票２!$T15=判定基準!$C$24,判定基準!$F$24,IF(AND(調査票２!$T15=判定基準!$C$22,調査票２!$U15=""),"",IF(AND(調査票２!$T15=判定基準!$C$22,調査票２!$U15&lt;=判定基準!$D$22),判定基準!$F$22,判定基準!$F$23))))</f>
        <v/>
      </c>
      <c r="G15" s="103" t="str">
        <f>IF(調査票２!$W15="","",IF(調査票２!$W15&gt;=判定基準!$C$26,判定基準!$F$26,判定基準!$F$25))</f>
        <v/>
      </c>
      <c r="H15" s="104" t="str">
        <f>IFERROR(VLOOKUP(調査票２!$Y15,判定基準!$C$27:$F$35,判定基準!$F$9,FALSE),"")</f>
        <v/>
      </c>
      <c r="I15" s="126" t="str">
        <f>IF(調査票２!$Z15="","―",判定基準!$F$36)</f>
        <v>―</v>
      </c>
      <c r="J15" s="104" t="str">
        <f>IFERROR(VLOOKUP(調査票２!$AA15,判定基準!$C$37:$F$38,判定基準!$F$9,FALSE),"")</f>
        <v/>
      </c>
      <c r="K15" s="126" t="str">
        <f>IFERROR(VLOOKUP(調査票２!$AB15,判定基準!$C$39:$F$39,判定基準!$F$9,FALSE),"―")</f>
        <v>―</v>
      </c>
      <c r="L15" s="194">
        <f t="shared" si="0"/>
        <v>0</v>
      </c>
      <c r="M15" s="195">
        <f t="shared" si="0"/>
        <v>0</v>
      </c>
      <c r="N15" s="195">
        <f t="shared" si="0"/>
        <v>0</v>
      </c>
      <c r="O15" s="196">
        <f t="shared" si="0"/>
        <v>0</v>
      </c>
      <c r="P15" s="305">
        <f t="shared" si="0"/>
        <v>2</v>
      </c>
      <c r="Q15" s="287" t="str">
        <f>IF(SUM($L15:$P15)&lt;9,"",IF(AND($H15=判定基準!$F$35,$I15="―",SUM($N15:$O15)&lt;=0),"",IF(O15&gt;0,$O$8,IF(N15&gt;0,$N$8,IF(M15&gt;0,$M$8,$L$8)))))</f>
        <v/>
      </c>
    </row>
    <row r="16" spans="2:17" x14ac:dyDescent="0.35">
      <c r="B16" s="102" t="s">
        <v>3648</v>
      </c>
      <c r="C16" s="103" t="str">
        <f>IFERROR(VLOOKUP(調査票２!$M16,判定基準!$C$11:$F$13,判定基準!$F$9,FALSE),"")</f>
        <v/>
      </c>
      <c r="D16" s="103" t="str">
        <f>IFERROR(VLOOKUP(調査票２!$N16,判定基準!$C$14:$F$17,判定基準!$F$9,FALSE),"")</f>
        <v/>
      </c>
      <c r="E16" s="103" t="str">
        <f>IFERROR(VLOOKUP(調査票２!$O16,判定基準!$C$18:$F$21,判定基準!$F$9,FALSE),"")</f>
        <v/>
      </c>
      <c r="F16" s="104" t="str">
        <f>IF(調査票２!$T16="","",IF(調査票２!$T16=判定基準!$C$24,判定基準!$F$24,IF(AND(調査票２!$T16=判定基準!$C$22,調査票２!$U16=""),"",IF(AND(調査票２!$T16=判定基準!$C$22,調査票２!$U16&lt;=判定基準!$D$22),判定基準!$F$22,判定基準!$F$23))))</f>
        <v/>
      </c>
      <c r="G16" s="103" t="str">
        <f>IF(調査票２!$W16="","",IF(調査票２!$W16&gt;=判定基準!$C$26,判定基準!$F$26,判定基準!$F$25))</f>
        <v/>
      </c>
      <c r="H16" s="104" t="str">
        <f>IFERROR(VLOOKUP(調査票２!$Y16,判定基準!$C$27:$F$35,判定基準!$F$9,FALSE),"")</f>
        <v/>
      </c>
      <c r="I16" s="126" t="str">
        <f>IF(調査票２!$Z16="","―",判定基準!$F$36)</f>
        <v>―</v>
      </c>
      <c r="J16" s="104" t="str">
        <f>IFERROR(VLOOKUP(調査票２!$AA16,判定基準!$C$37:$F$38,判定基準!$F$9,FALSE),"")</f>
        <v/>
      </c>
      <c r="K16" s="126" t="str">
        <f>IFERROR(VLOOKUP(調査票２!$AB16,判定基準!$C$39:$F$39,判定基準!$F$9,FALSE),"―")</f>
        <v>―</v>
      </c>
      <c r="L16" s="194">
        <f t="shared" si="0"/>
        <v>0</v>
      </c>
      <c r="M16" s="195">
        <f t="shared" si="0"/>
        <v>0</v>
      </c>
      <c r="N16" s="195">
        <f t="shared" si="0"/>
        <v>0</v>
      </c>
      <c r="O16" s="196">
        <f t="shared" si="0"/>
        <v>0</v>
      </c>
      <c r="P16" s="305">
        <f t="shared" si="0"/>
        <v>2</v>
      </c>
      <c r="Q16" s="287" t="str">
        <f>IF(SUM($L16:$P16)&lt;9,"",IF(AND($H16=判定基準!$F$35,$I16="―",SUM($N16:$O16)&lt;=0),"",IF(O16&gt;0,$O$8,IF(N16&gt;0,$N$8,IF(M16&gt;0,$M$8,$L$8)))))</f>
        <v/>
      </c>
    </row>
    <row r="17" spans="2:17" x14ac:dyDescent="0.35">
      <c r="B17" s="102" t="s">
        <v>3649</v>
      </c>
      <c r="C17" s="103" t="str">
        <f>IFERROR(VLOOKUP(調査票２!$M17,判定基準!$C$11:$F$13,判定基準!$F$9,FALSE),"")</f>
        <v/>
      </c>
      <c r="D17" s="103" t="str">
        <f>IFERROR(VLOOKUP(調査票２!$N17,判定基準!$C$14:$F$17,判定基準!$F$9,FALSE),"")</f>
        <v/>
      </c>
      <c r="E17" s="103" t="str">
        <f>IFERROR(VLOOKUP(調査票２!$O17,判定基準!$C$18:$F$21,判定基準!$F$9,FALSE),"")</f>
        <v/>
      </c>
      <c r="F17" s="104" t="str">
        <f>IF(調査票２!$T17="","",IF(調査票２!$T17=判定基準!$C$24,判定基準!$F$24,IF(AND(調査票２!$T17=判定基準!$C$22,調査票２!$U17=""),"",IF(AND(調査票２!$T17=判定基準!$C$22,調査票２!$U17&lt;=判定基準!$D$22),判定基準!$F$22,判定基準!$F$23))))</f>
        <v/>
      </c>
      <c r="G17" s="103" t="str">
        <f>IF(調査票２!$W17="","",IF(調査票２!$W17&gt;=判定基準!$C$26,判定基準!$F$26,判定基準!$F$25))</f>
        <v/>
      </c>
      <c r="H17" s="104" t="str">
        <f>IFERROR(VLOOKUP(調査票２!$Y17,判定基準!$C$27:$F$35,判定基準!$F$9,FALSE),"")</f>
        <v/>
      </c>
      <c r="I17" s="126" t="str">
        <f>IF(調査票２!$Z17="","―",判定基準!$F$36)</f>
        <v>―</v>
      </c>
      <c r="J17" s="104" t="str">
        <f>IFERROR(VLOOKUP(調査票２!$AA17,判定基準!$C$37:$F$38,判定基準!$F$9,FALSE),"")</f>
        <v/>
      </c>
      <c r="K17" s="126" t="str">
        <f>IFERROR(VLOOKUP(調査票２!$AB17,判定基準!$C$39:$F$39,判定基準!$F$9,FALSE),"―")</f>
        <v>―</v>
      </c>
      <c r="L17" s="194">
        <f t="shared" si="0"/>
        <v>0</v>
      </c>
      <c r="M17" s="195">
        <f t="shared" si="0"/>
        <v>0</v>
      </c>
      <c r="N17" s="195">
        <f t="shared" si="0"/>
        <v>0</v>
      </c>
      <c r="O17" s="196">
        <f t="shared" si="0"/>
        <v>0</v>
      </c>
      <c r="P17" s="305">
        <f t="shared" si="0"/>
        <v>2</v>
      </c>
      <c r="Q17" s="287" t="str">
        <f>IF(SUM($L17:$P17)&lt;9,"",IF(AND($H17=判定基準!$F$35,$I17="―",SUM($N17:$O17)&lt;=0),"",IF(O17&gt;0,$O$8,IF(N17&gt;0,$N$8,IF(M17&gt;0,$M$8,$L$8)))))</f>
        <v/>
      </c>
    </row>
    <row r="18" spans="2:17" x14ac:dyDescent="0.35">
      <c r="B18" s="102" t="s">
        <v>3650</v>
      </c>
      <c r="C18" s="103" t="str">
        <f>IFERROR(VLOOKUP(調査票２!$M18,判定基準!$C$11:$F$13,判定基準!$F$9,FALSE),"")</f>
        <v/>
      </c>
      <c r="D18" s="103" t="str">
        <f>IFERROR(VLOOKUP(調査票２!$N18,判定基準!$C$14:$F$17,判定基準!$F$9,FALSE),"")</f>
        <v/>
      </c>
      <c r="E18" s="103" t="str">
        <f>IFERROR(VLOOKUP(調査票２!$O18,判定基準!$C$18:$F$21,判定基準!$F$9,FALSE),"")</f>
        <v/>
      </c>
      <c r="F18" s="104" t="str">
        <f>IF(調査票２!$T18="","",IF(調査票２!$T18=判定基準!$C$24,判定基準!$F$24,IF(AND(調査票２!$T18=判定基準!$C$22,調査票２!$U18=""),"",IF(AND(調査票２!$T18=判定基準!$C$22,調査票２!$U18&lt;=判定基準!$D$22),判定基準!$F$22,判定基準!$F$23))))</f>
        <v/>
      </c>
      <c r="G18" s="103" t="str">
        <f>IF(調査票２!$W18="","",IF(調査票２!$W18&gt;=判定基準!$C$26,判定基準!$F$26,判定基準!$F$25))</f>
        <v/>
      </c>
      <c r="H18" s="104" t="str">
        <f>IFERROR(VLOOKUP(調査票２!$Y18,判定基準!$C$27:$F$35,判定基準!$F$9,FALSE),"")</f>
        <v/>
      </c>
      <c r="I18" s="126" t="str">
        <f>IF(調査票２!$Z18="","―",判定基準!$F$36)</f>
        <v>―</v>
      </c>
      <c r="J18" s="104" t="str">
        <f>IFERROR(VLOOKUP(調査票２!$AA18,判定基準!$C$37:$F$38,判定基準!$F$9,FALSE),"")</f>
        <v/>
      </c>
      <c r="K18" s="126" t="str">
        <f>IFERROR(VLOOKUP(調査票２!$AB18,判定基準!$C$39:$F$39,判定基準!$F$9,FALSE),"―")</f>
        <v>―</v>
      </c>
      <c r="L18" s="194">
        <f t="shared" si="0"/>
        <v>0</v>
      </c>
      <c r="M18" s="195">
        <f t="shared" si="0"/>
        <v>0</v>
      </c>
      <c r="N18" s="195">
        <f t="shared" si="0"/>
        <v>0</v>
      </c>
      <c r="O18" s="196">
        <f t="shared" si="0"/>
        <v>0</v>
      </c>
      <c r="P18" s="305">
        <f t="shared" si="0"/>
        <v>2</v>
      </c>
      <c r="Q18" s="287" t="str">
        <f>IF(SUM($L18:$P18)&lt;9,"",IF(AND($H18=判定基準!$F$35,$I18="―",SUM($N18:$O18)&lt;=0),"",IF(O18&gt;0,$O$8,IF(N18&gt;0,$N$8,IF(M18&gt;0,$M$8,$L$8)))))</f>
        <v/>
      </c>
    </row>
    <row r="19" spans="2:17" x14ac:dyDescent="0.35">
      <c r="B19" s="102" t="s">
        <v>3651</v>
      </c>
      <c r="C19" s="103" t="str">
        <f>IFERROR(VLOOKUP(調査票２!$M19,判定基準!$C$11:$F$13,判定基準!$F$9,FALSE),"")</f>
        <v/>
      </c>
      <c r="D19" s="103" t="str">
        <f>IFERROR(VLOOKUP(調査票２!$N19,判定基準!$C$14:$F$17,判定基準!$F$9,FALSE),"")</f>
        <v/>
      </c>
      <c r="E19" s="103" t="str">
        <f>IFERROR(VLOOKUP(調査票２!$O19,判定基準!$C$18:$F$21,判定基準!$F$9,FALSE),"")</f>
        <v/>
      </c>
      <c r="F19" s="104" t="str">
        <f>IF(調査票２!$T19="","",IF(調査票２!$T19=判定基準!$C$24,判定基準!$F$24,IF(AND(調査票２!$T19=判定基準!$C$22,調査票２!$U19=""),"",IF(AND(調査票２!$T19=判定基準!$C$22,調査票２!$U19&lt;=判定基準!$D$22),判定基準!$F$22,判定基準!$F$23))))</f>
        <v/>
      </c>
      <c r="G19" s="103" t="str">
        <f>IF(調査票２!$W19="","",IF(調査票２!$W19&gt;=判定基準!$C$26,判定基準!$F$26,判定基準!$F$25))</f>
        <v/>
      </c>
      <c r="H19" s="104" t="str">
        <f>IFERROR(VLOOKUP(調査票２!$Y19,判定基準!$C$27:$F$35,判定基準!$F$9,FALSE),"")</f>
        <v/>
      </c>
      <c r="I19" s="126" t="str">
        <f>IF(調査票２!$Z19="","―",判定基準!$F$36)</f>
        <v>―</v>
      </c>
      <c r="J19" s="104" t="str">
        <f>IFERROR(VLOOKUP(調査票２!$AA19,判定基準!$C$37:$F$38,判定基準!$F$9,FALSE),"")</f>
        <v/>
      </c>
      <c r="K19" s="126" t="str">
        <f>IFERROR(VLOOKUP(調査票２!$AB19,判定基準!$C$39:$F$39,判定基準!$F$9,FALSE),"―")</f>
        <v>―</v>
      </c>
      <c r="L19" s="194">
        <f t="shared" si="0"/>
        <v>0</v>
      </c>
      <c r="M19" s="195">
        <f t="shared" si="0"/>
        <v>0</v>
      </c>
      <c r="N19" s="195">
        <f t="shared" si="0"/>
        <v>0</v>
      </c>
      <c r="O19" s="196">
        <f t="shared" si="0"/>
        <v>0</v>
      </c>
      <c r="P19" s="305">
        <f t="shared" si="0"/>
        <v>2</v>
      </c>
      <c r="Q19" s="287" t="str">
        <f>IF(SUM($L19:$P19)&lt;9,"",IF(AND($H19=判定基準!$F$35,$I19="―",SUM($N19:$O19)&lt;=0),"",IF(O19&gt;0,$O$8,IF(N19&gt;0,$N$8,IF(M19&gt;0,$M$8,$L$8)))))</f>
        <v/>
      </c>
    </row>
    <row r="20" spans="2:17" x14ac:dyDescent="0.35">
      <c r="B20" s="102" t="s">
        <v>3652</v>
      </c>
      <c r="C20" s="103" t="str">
        <f>IFERROR(VLOOKUP(調査票２!$M20,判定基準!$C$11:$F$13,判定基準!$F$9,FALSE),"")</f>
        <v/>
      </c>
      <c r="D20" s="103" t="str">
        <f>IFERROR(VLOOKUP(調査票２!$N20,判定基準!$C$14:$F$17,判定基準!$F$9,FALSE),"")</f>
        <v/>
      </c>
      <c r="E20" s="103" t="str">
        <f>IFERROR(VLOOKUP(調査票２!$O20,判定基準!$C$18:$F$21,判定基準!$F$9,FALSE),"")</f>
        <v/>
      </c>
      <c r="F20" s="104" t="str">
        <f>IF(調査票２!$T20="","",IF(調査票２!$T20=判定基準!$C$24,判定基準!$F$24,IF(AND(調査票２!$T20=判定基準!$C$22,調査票２!$U20=""),"",IF(AND(調査票２!$T20=判定基準!$C$22,調査票２!$U20&lt;=判定基準!$D$22),判定基準!$F$22,判定基準!$F$23))))</f>
        <v/>
      </c>
      <c r="G20" s="103" t="str">
        <f>IF(調査票２!$W20="","",IF(調査票２!$W20&gt;=判定基準!$C$26,判定基準!$F$26,判定基準!$F$25))</f>
        <v/>
      </c>
      <c r="H20" s="104" t="str">
        <f>IFERROR(VLOOKUP(調査票２!$Y20,判定基準!$C$27:$F$35,判定基準!$F$9,FALSE),"")</f>
        <v/>
      </c>
      <c r="I20" s="126" t="str">
        <f>IF(調査票２!$Z20="","―",判定基準!$F$36)</f>
        <v>―</v>
      </c>
      <c r="J20" s="104" t="str">
        <f>IFERROR(VLOOKUP(調査票２!$AA20,判定基準!$C$37:$F$38,判定基準!$F$9,FALSE),"")</f>
        <v/>
      </c>
      <c r="K20" s="126" t="str">
        <f>IFERROR(VLOOKUP(調査票２!$AB20,判定基準!$C$39:$F$39,判定基準!$F$9,FALSE),"―")</f>
        <v>―</v>
      </c>
      <c r="L20" s="194">
        <f t="shared" si="0"/>
        <v>0</v>
      </c>
      <c r="M20" s="195">
        <f t="shared" si="0"/>
        <v>0</v>
      </c>
      <c r="N20" s="195">
        <f t="shared" si="0"/>
        <v>0</v>
      </c>
      <c r="O20" s="196">
        <f t="shared" si="0"/>
        <v>0</v>
      </c>
      <c r="P20" s="305">
        <f t="shared" si="0"/>
        <v>2</v>
      </c>
      <c r="Q20" s="287" t="str">
        <f>IF(SUM($L20:$P20)&lt;9,"",IF(AND($H20=判定基準!$F$35,$I20="―",SUM($N20:$O20)&lt;=0),"",IF(O20&gt;0,$O$8,IF(N20&gt;0,$N$8,IF(M20&gt;0,$M$8,$L$8)))))</f>
        <v/>
      </c>
    </row>
    <row r="21" spans="2:17" x14ac:dyDescent="0.35">
      <c r="B21" s="102" t="s">
        <v>3653</v>
      </c>
      <c r="C21" s="103" t="str">
        <f>IFERROR(VLOOKUP(調査票２!$M21,判定基準!$C$11:$F$13,判定基準!$F$9,FALSE),"")</f>
        <v/>
      </c>
      <c r="D21" s="103" t="str">
        <f>IFERROR(VLOOKUP(調査票２!$N21,判定基準!$C$14:$F$17,判定基準!$F$9,FALSE),"")</f>
        <v/>
      </c>
      <c r="E21" s="103" t="str">
        <f>IFERROR(VLOOKUP(調査票２!$O21,判定基準!$C$18:$F$21,判定基準!$F$9,FALSE),"")</f>
        <v/>
      </c>
      <c r="F21" s="104" t="str">
        <f>IF(調査票２!$T21="","",IF(調査票２!$T21=判定基準!$C$24,判定基準!$F$24,IF(AND(調査票２!$T21=判定基準!$C$22,調査票２!$U21=""),"",IF(AND(調査票２!$T21=判定基準!$C$22,調査票２!$U21&lt;=判定基準!$D$22),判定基準!$F$22,判定基準!$F$23))))</f>
        <v/>
      </c>
      <c r="G21" s="103" t="str">
        <f>IF(調査票２!$W21="","",IF(調査票２!$W21&gt;=判定基準!$C$26,判定基準!$F$26,判定基準!$F$25))</f>
        <v/>
      </c>
      <c r="H21" s="104" t="str">
        <f>IFERROR(VLOOKUP(調査票２!$Y21,判定基準!$C$27:$F$35,判定基準!$F$9,FALSE),"")</f>
        <v/>
      </c>
      <c r="I21" s="126" t="str">
        <f>IF(調査票２!$Z21="","―",判定基準!$F$36)</f>
        <v>―</v>
      </c>
      <c r="J21" s="104" t="str">
        <f>IFERROR(VLOOKUP(調査票２!$AA21,判定基準!$C$37:$F$38,判定基準!$F$9,FALSE),"")</f>
        <v/>
      </c>
      <c r="K21" s="126" t="str">
        <f>IFERROR(VLOOKUP(調査票２!$AB21,判定基準!$C$39:$F$39,判定基準!$F$9,FALSE),"―")</f>
        <v>―</v>
      </c>
      <c r="L21" s="194">
        <f t="shared" si="0"/>
        <v>0</v>
      </c>
      <c r="M21" s="195">
        <f t="shared" si="0"/>
        <v>0</v>
      </c>
      <c r="N21" s="195">
        <f t="shared" si="0"/>
        <v>0</v>
      </c>
      <c r="O21" s="196">
        <f t="shared" si="0"/>
        <v>0</v>
      </c>
      <c r="P21" s="305">
        <f t="shared" si="0"/>
        <v>2</v>
      </c>
      <c r="Q21" s="287" t="str">
        <f>IF(SUM($L21:$P21)&lt;9,"",IF(AND($H21=判定基準!$F$35,$I21="―",SUM($N21:$O21)&lt;=0),"",IF(O21&gt;0,$O$8,IF(N21&gt;0,$N$8,IF(M21&gt;0,$M$8,$L$8)))))</f>
        <v/>
      </c>
    </row>
    <row r="22" spans="2:17" x14ac:dyDescent="0.35">
      <c r="B22" s="102" t="s">
        <v>3654</v>
      </c>
      <c r="C22" s="103" t="str">
        <f>IFERROR(VLOOKUP(調査票２!$M22,判定基準!$C$11:$F$13,判定基準!$F$9,FALSE),"")</f>
        <v/>
      </c>
      <c r="D22" s="103" t="str">
        <f>IFERROR(VLOOKUP(調査票２!$N22,判定基準!$C$14:$F$17,判定基準!$F$9,FALSE),"")</f>
        <v/>
      </c>
      <c r="E22" s="103" t="str">
        <f>IFERROR(VLOOKUP(調査票２!$O22,判定基準!$C$18:$F$21,判定基準!$F$9,FALSE),"")</f>
        <v/>
      </c>
      <c r="F22" s="104" t="str">
        <f>IF(調査票２!$T22="","",IF(調査票２!$T22=判定基準!$C$24,判定基準!$F$24,IF(AND(調査票２!$T22=判定基準!$C$22,調査票２!$U22=""),"",IF(AND(調査票２!$T22=判定基準!$C$22,調査票２!$U22&lt;=判定基準!$D$22),判定基準!$F$22,判定基準!$F$23))))</f>
        <v/>
      </c>
      <c r="G22" s="103" t="str">
        <f>IF(調査票２!$W22="","",IF(調査票２!$W22&gt;=判定基準!$C$26,判定基準!$F$26,判定基準!$F$25))</f>
        <v/>
      </c>
      <c r="H22" s="104" t="str">
        <f>IFERROR(VLOOKUP(調査票２!$Y22,判定基準!$C$27:$F$35,判定基準!$F$9,FALSE),"")</f>
        <v/>
      </c>
      <c r="I22" s="126" t="str">
        <f>IF(調査票２!$Z22="","―",判定基準!$F$36)</f>
        <v>―</v>
      </c>
      <c r="J22" s="104" t="str">
        <f>IFERROR(VLOOKUP(調査票２!$AA22,判定基準!$C$37:$F$38,判定基準!$F$9,FALSE),"")</f>
        <v/>
      </c>
      <c r="K22" s="126" t="str">
        <f>IFERROR(VLOOKUP(調査票２!$AB22,判定基準!$C$39:$F$39,判定基準!$F$9,FALSE),"―")</f>
        <v>―</v>
      </c>
      <c r="L22" s="194">
        <f t="shared" si="0"/>
        <v>0</v>
      </c>
      <c r="M22" s="195">
        <f t="shared" si="0"/>
        <v>0</v>
      </c>
      <c r="N22" s="195">
        <f t="shared" si="0"/>
        <v>0</v>
      </c>
      <c r="O22" s="196">
        <f t="shared" si="0"/>
        <v>0</v>
      </c>
      <c r="P22" s="305">
        <f t="shared" si="0"/>
        <v>2</v>
      </c>
      <c r="Q22" s="287" t="str">
        <f>IF(SUM($L22:$P22)&lt;9,"",IF(AND($H22=判定基準!$F$35,$I22="―",SUM($N22:$O22)&lt;=0),"",IF(O22&gt;0,$O$8,IF(N22&gt;0,$N$8,IF(M22&gt;0,$M$8,$L$8)))))</f>
        <v/>
      </c>
    </row>
    <row r="23" spans="2:17" x14ac:dyDescent="0.35">
      <c r="B23" s="102" t="s">
        <v>3655</v>
      </c>
      <c r="C23" s="103" t="str">
        <f>IFERROR(VLOOKUP(調査票２!$M23,判定基準!$C$11:$F$13,判定基準!$F$9,FALSE),"")</f>
        <v/>
      </c>
      <c r="D23" s="103" t="str">
        <f>IFERROR(VLOOKUP(調査票２!$N23,判定基準!$C$14:$F$17,判定基準!$F$9,FALSE),"")</f>
        <v/>
      </c>
      <c r="E23" s="103" t="str">
        <f>IFERROR(VLOOKUP(調査票２!$O23,判定基準!$C$18:$F$21,判定基準!$F$9,FALSE),"")</f>
        <v/>
      </c>
      <c r="F23" s="104" t="str">
        <f>IF(調査票２!$T23="","",IF(調査票２!$T23=判定基準!$C$24,判定基準!$F$24,IF(AND(調査票２!$T23=判定基準!$C$22,調査票２!$U23=""),"",IF(AND(調査票２!$T23=判定基準!$C$22,調査票２!$U23&lt;=判定基準!$D$22),判定基準!$F$22,判定基準!$F$23))))</f>
        <v/>
      </c>
      <c r="G23" s="103" t="str">
        <f>IF(調査票２!$W23="","",IF(調査票２!$W23&gt;=判定基準!$C$26,判定基準!$F$26,判定基準!$F$25))</f>
        <v/>
      </c>
      <c r="H23" s="104" t="str">
        <f>IFERROR(VLOOKUP(調査票２!$Y23,判定基準!$C$27:$F$35,判定基準!$F$9,FALSE),"")</f>
        <v/>
      </c>
      <c r="I23" s="126" t="str">
        <f>IF(調査票２!$Z23="","―",判定基準!$F$36)</f>
        <v>―</v>
      </c>
      <c r="J23" s="104" t="str">
        <f>IFERROR(VLOOKUP(調査票２!$AA23,判定基準!$C$37:$F$38,判定基準!$F$9,FALSE),"")</f>
        <v/>
      </c>
      <c r="K23" s="126" t="str">
        <f>IFERROR(VLOOKUP(調査票２!$AB23,判定基準!$C$39:$F$39,判定基準!$F$9,FALSE),"―")</f>
        <v>―</v>
      </c>
      <c r="L23" s="194">
        <f t="shared" si="0"/>
        <v>0</v>
      </c>
      <c r="M23" s="195">
        <f t="shared" si="0"/>
        <v>0</v>
      </c>
      <c r="N23" s="195">
        <f t="shared" si="0"/>
        <v>0</v>
      </c>
      <c r="O23" s="196">
        <f t="shared" si="0"/>
        <v>0</v>
      </c>
      <c r="P23" s="305">
        <f t="shared" si="0"/>
        <v>2</v>
      </c>
      <c r="Q23" s="287" t="str">
        <f>IF(SUM($L23:$P23)&lt;9,"",IF(AND($H23=判定基準!$F$35,$I23="―",SUM($N23:$O23)&lt;=0),"",IF(O23&gt;0,$O$8,IF(N23&gt;0,$N$8,IF(M23&gt;0,$M$8,$L$8)))))</f>
        <v/>
      </c>
    </row>
    <row r="24" spans="2:17" x14ac:dyDescent="0.35">
      <c r="B24" s="102" t="s">
        <v>3656</v>
      </c>
      <c r="C24" s="103" t="str">
        <f>IFERROR(VLOOKUP(調査票２!$M24,判定基準!$C$11:$F$13,判定基準!$F$9,FALSE),"")</f>
        <v/>
      </c>
      <c r="D24" s="103" t="str">
        <f>IFERROR(VLOOKUP(調査票２!$N24,判定基準!$C$14:$F$17,判定基準!$F$9,FALSE),"")</f>
        <v/>
      </c>
      <c r="E24" s="103" t="str">
        <f>IFERROR(VLOOKUP(調査票２!$O24,判定基準!$C$18:$F$21,判定基準!$F$9,FALSE),"")</f>
        <v/>
      </c>
      <c r="F24" s="104" t="str">
        <f>IF(調査票２!$T24="","",IF(調査票２!$T24=判定基準!$C$24,判定基準!$F$24,IF(AND(調査票２!$T24=判定基準!$C$22,調査票２!$U24=""),"",IF(AND(調査票２!$T24=判定基準!$C$22,調査票２!$U24&lt;=判定基準!$D$22),判定基準!$F$22,判定基準!$F$23))))</f>
        <v/>
      </c>
      <c r="G24" s="103" t="str">
        <f>IF(調査票２!$W24="","",IF(調査票２!$W24&gt;=判定基準!$C$26,判定基準!$F$26,判定基準!$F$25))</f>
        <v/>
      </c>
      <c r="H24" s="104" t="str">
        <f>IFERROR(VLOOKUP(調査票２!$Y24,判定基準!$C$27:$F$35,判定基準!$F$9,FALSE),"")</f>
        <v/>
      </c>
      <c r="I24" s="126" t="str">
        <f>IF(調査票２!$Z24="","―",判定基準!$F$36)</f>
        <v>―</v>
      </c>
      <c r="J24" s="104" t="str">
        <f>IFERROR(VLOOKUP(調査票２!$AA24,判定基準!$C$37:$F$38,判定基準!$F$9,FALSE),"")</f>
        <v/>
      </c>
      <c r="K24" s="126" t="str">
        <f>IFERROR(VLOOKUP(調査票２!$AB24,判定基準!$C$39:$F$39,判定基準!$F$9,FALSE),"―")</f>
        <v>―</v>
      </c>
      <c r="L24" s="194">
        <f t="shared" si="0"/>
        <v>0</v>
      </c>
      <c r="M24" s="195">
        <f t="shared" si="0"/>
        <v>0</v>
      </c>
      <c r="N24" s="195">
        <f t="shared" si="0"/>
        <v>0</v>
      </c>
      <c r="O24" s="196">
        <f t="shared" si="0"/>
        <v>0</v>
      </c>
      <c r="P24" s="305">
        <f t="shared" si="0"/>
        <v>2</v>
      </c>
      <c r="Q24" s="287" t="str">
        <f>IF(SUM($L24:$P24)&lt;9,"",IF(AND($H24=判定基準!$F$35,$I24="―",SUM($N24:$O24)&lt;=0),"",IF(O24&gt;0,$O$8,IF(N24&gt;0,$N$8,IF(M24&gt;0,$M$8,$L$8)))))</f>
        <v/>
      </c>
    </row>
    <row r="25" spans="2:17" x14ac:dyDescent="0.35">
      <c r="B25" s="102" t="s">
        <v>3657</v>
      </c>
      <c r="C25" s="103" t="str">
        <f>IFERROR(VLOOKUP(調査票２!$M25,判定基準!$C$11:$F$13,判定基準!$F$9,FALSE),"")</f>
        <v/>
      </c>
      <c r="D25" s="103" t="str">
        <f>IFERROR(VLOOKUP(調査票２!$N25,判定基準!$C$14:$F$17,判定基準!$F$9,FALSE),"")</f>
        <v/>
      </c>
      <c r="E25" s="103" t="str">
        <f>IFERROR(VLOOKUP(調査票２!$O25,判定基準!$C$18:$F$21,判定基準!$F$9,FALSE),"")</f>
        <v/>
      </c>
      <c r="F25" s="104" t="str">
        <f>IF(調査票２!$T25="","",IF(調査票２!$T25=判定基準!$C$24,判定基準!$F$24,IF(AND(調査票２!$T25=判定基準!$C$22,調査票２!$U25=""),"",IF(AND(調査票２!$T25=判定基準!$C$22,調査票２!$U25&lt;=判定基準!$D$22),判定基準!$F$22,判定基準!$F$23))))</f>
        <v/>
      </c>
      <c r="G25" s="103" t="str">
        <f>IF(調査票２!$W25="","",IF(調査票２!$W25&gt;=判定基準!$C$26,判定基準!$F$26,判定基準!$F$25))</f>
        <v/>
      </c>
      <c r="H25" s="104" t="str">
        <f>IFERROR(VLOOKUP(調査票２!$Y25,判定基準!$C$27:$F$35,判定基準!$F$9,FALSE),"")</f>
        <v/>
      </c>
      <c r="I25" s="126" t="str">
        <f>IF(調査票２!$Z25="","―",判定基準!$F$36)</f>
        <v>―</v>
      </c>
      <c r="J25" s="104" t="str">
        <f>IFERROR(VLOOKUP(調査票２!$AA25,判定基準!$C$37:$F$38,判定基準!$F$9,FALSE),"")</f>
        <v/>
      </c>
      <c r="K25" s="126" t="str">
        <f>IFERROR(VLOOKUP(調査票２!$AB25,判定基準!$C$39:$F$39,判定基準!$F$9,FALSE),"―")</f>
        <v>―</v>
      </c>
      <c r="L25" s="194">
        <f t="shared" si="0"/>
        <v>0</v>
      </c>
      <c r="M25" s="195">
        <f t="shared" si="0"/>
        <v>0</v>
      </c>
      <c r="N25" s="195">
        <f t="shared" si="0"/>
        <v>0</v>
      </c>
      <c r="O25" s="196">
        <f t="shared" si="0"/>
        <v>0</v>
      </c>
      <c r="P25" s="305">
        <f t="shared" si="0"/>
        <v>2</v>
      </c>
      <c r="Q25" s="287" t="str">
        <f>IF(SUM($L25:$P25)&lt;9,"",IF(AND($H25=判定基準!$F$35,$I25="―",SUM($N25:$O25)&lt;=0),"",IF(O25&gt;0,$O$8,IF(N25&gt;0,$N$8,IF(M25&gt;0,$M$8,$L$8)))))</f>
        <v/>
      </c>
    </row>
    <row r="26" spans="2:17" x14ac:dyDescent="0.35">
      <c r="B26" s="102" t="s">
        <v>3658</v>
      </c>
      <c r="C26" s="103" t="str">
        <f>IFERROR(VLOOKUP(調査票２!$M26,判定基準!$C$11:$F$13,判定基準!$F$9,FALSE),"")</f>
        <v/>
      </c>
      <c r="D26" s="103" t="str">
        <f>IFERROR(VLOOKUP(調査票２!$N26,判定基準!$C$14:$F$17,判定基準!$F$9,FALSE),"")</f>
        <v/>
      </c>
      <c r="E26" s="103" t="str">
        <f>IFERROR(VLOOKUP(調査票２!$O26,判定基準!$C$18:$F$21,判定基準!$F$9,FALSE),"")</f>
        <v/>
      </c>
      <c r="F26" s="104" t="str">
        <f>IF(調査票２!$T26="","",IF(調査票２!$T26=判定基準!$C$24,判定基準!$F$24,IF(AND(調査票２!$T26=判定基準!$C$22,調査票２!$U26=""),"",IF(AND(調査票２!$T26=判定基準!$C$22,調査票２!$U26&lt;=判定基準!$D$22),判定基準!$F$22,判定基準!$F$23))))</f>
        <v/>
      </c>
      <c r="G26" s="103" t="str">
        <f>IF(調査票２!$W26="","",IF(調査票２!$W26&gt;=判定基準!$C$26,判定基準!$F$26,判定基準!$F$25))</f>
        <v/>
      </c>
      <c r="H26" s="104" t="str">
        <f>IFERROR(VLOOKUP(調査票２!$Y26,判定基準!$C$27:$F$35,判定基準!$F$9,FALSE),"")</f>
        <v/>
      </c>
      <c r="I26" s="126" t="str">
        <f>IF(調査票２!$Z26="","―",判定基準!$F$36)</f>
        <v>―</v>
      </c>
      <c r="J26" s="104" t="str">
        <f>IFERROR(VLOOKUP(調査票２!$AA26,判定基準!$C$37:$F$38,判定基準!$F$9,FALSE),"")</f>
        <v/>
      </c>
      <c r="K26" s="126" t="str">
        <f>IFERROR(VLOOKUP(調査票２!$AB26,判定基準!$C$39:$F$39,判定基準!$F$9,FALSE),"―")</f>
        <v>―</v>
      </c>
      <c r="L26" s="194">
        <f t="shared" si="0"/>
        <v>0</v>
      </c>
      <c r="M26" s="195">
        <f t="shared" si="0"/>
        <v>0</v>
      </c>
      <c r="N26" s="195">
        <f t="shared" si="0"/>
        <v>0</v>
      </c>
      <c r="O26" s="196">
        <f t="shared" si="0"/>
        <v>0</v>
      </c>
      <c r="P26" s="305">
        <f t="shared" si="0"/>
        <v>2</v>
      </c>
      <c r="Q26" s="287" t="str">
        <f>IF(SUM($L26:$P26)&lt;9,"",IF(AND($H26=判定基準!$F$35,$I26="―",SUM($N26:$O26)&lt;=0),"",IF(O26&gt;0,$O$8,IF(N26&gt;0,$N$8,IF(M26&gt;0,$M$8,$L$8)))))</f>
        <v/>
      </c>
    </row>
    <row r="27" spans="2:17" x14ac:dyDescent="0.35">
      <c r="B27" s="102" t="s">
        <v>3659</v>
      </c>
      <c r="C27" s="103" t="str">
        <f>IFERROR(VLOOKUP(調査票２!$M27,判定基準!$C$11:$F$13,判定基準!$F$9,FALSE),"")</f>
        <v/>
      </c>
      <c r="D27" s="103" t="str">
        <f>IFERROR(VLOOKUP(調査票２!$N27,判定基準!$C$14:$F$17,判定基準!$F$9,FALSE),"")</f>
        <v/>
      </c>
      <c r="E27" s="103" t="str">
        <f>IFERROR(VLOOKUP(調査票２!$O27,判定基準!$C$18:$F$21,判定基準!$F$9,FALSE),"")</f>
        <v/>
      </c>
      <c r="F27" s="104" t="str">
        <f>IF(調査票２!$T27="","",IF(調査票２!$T27=判定基準!$C$24,判定基準!$F$24,IF(AND(調査票２!$T27=判定基準!$C$22,調査票２!$U27=""),"",IF(AND(調査票２!$T27=判定基準!$C$22,調査票２!$U27&lt;=判定基準!$D$22),判定基準!$F$22,判定基準!$F$23))))</f>
        <v/>
      </c>
      <c r="G27" s="103" t="str">
        <f>IF(調査票２!$W27="","",IF(調査票２!$W27&gt;=判定基準!$C$26,判定基準!$F$26,判定基準!$F$25))</f>
        <v/>
      </c>
      <c r="H27" s="104" t="str">
        <f>IFERROR(VLOOKUP(調査票２!$Y27,判定基準!$C$27:$F$35,判定基準!$F$9,FALSE),"")</f>
        <v/>
      </c>
      <c r="I27" s="126" t="str">
        <f>IF(調査票２!$Z27="","―",判定基準!$F$36)</f>
        <v>―</v>
      </c>
      <c r="J27" s="104" t="str">
        <f>IFERROR(VLOOKUP(調査票２!$AA27,判定基準!$C$37:$F$38,判定基準!$F$9,FALSE),"")</f>
        <v/>
      </c>
      <c r="K27" s="126" t="str">
        <f>IFERROR(VLOOKUP(調査票２!$AB27,判定基準!$C$39:$F$39,判定基準!$F$9,FALSE),"―")</f>
        <v>―</v>
      </c>
      <c r="L27" s="194">
        <f t="shared" si="0"/>
        <v>0</v>
      </c>
      <c r="M27" s="195">
        <f t="shared" si="0"/>
        <v>0</v>
      </c>
      <c r="N27" s="195">
        <f t="shared" si="0"/>
        <v>0</v>
      </c>
      <c r="O27" s="196">
        <f t="shared" si="0"/>
        <v>0</v>
      </c>
      <c r="P27" s="305">
        <f t="shared" si="0"/>
        <v>2</v>
      </c>
      <c r="Q27" s="287" t="str">
        <f>IF(SUM($L27:$P27)&lt;9,"",IF(AND($H27=判定基準!$F$35,$I27="―",SUM($N27:$O27)&lt;=0),"",IF(O27&gt;0,$O$8,IF(N27&gt;0,$N$8,IF(M27&gt;0,$M$8,$L$8)))))</f>
        <v/>
      </c>
    </row>
    <row r="28" spans="2:17" x14ac:dyDescent="0.35">
      <c r="B28" s="102" t="s">
        <v>3660</v>
      </c>
      <c r="C28" s="103" t="str">
        <f>IFERROR(VLOOKUP(調査票２!$M28,判定基準!$C$11:$F$13,判定基準!$F$9,FALSE),"")</f>
        <v/>
      </c>
      <c r="D28" s="103" t="str">
        <f>IFERROR(VLOOKUP(調査票２!$N28,判定基準!$C$14:$F$17,判定基準!$F$9,FALSE),"")</f>
        <v/>
      </c>
      <c r="E28" s="103" t="str">
        <f>IFERROR(VLOOKUP(調査票２!$O28,判定基準!$C$18:$F$21,判定基準!$F$9,FALSE),"")</f>
        <v/>
      </c>
      <c r="F28" s="104" t="str">
        <f>IF(調査票２!$T28="","",IF(調査票２!$T28=判定基準!$C$24,判定基準!$F$24,IF(AND(調査票２!$T28=判定基準!$C$22,調査票２!$U28=""),"",IF(AND(調査票２!$T28=判定基準!$C$22,調査票２!$U28&lt;=判定基準!$D$22),判定基準!$F$22,判定基準!$F$23))))</f>
        <v/>
      </c>
      <c r="G28" s="103" t="str">
        <f>IF(調査票２!$W28="","",IF(調査票２!$W28&gt;=判定基準!$C$26,判定基準!$F$26,判定基準!$F$25))</f>
        <v/>
      </c>
      <c r="H28" s="104" t="str">
        <f>IFERROR(VLOOKUP(調査票２!$Y28,判定基準!$C$27:$F$35,判定基準!$F$9,FALSE),"")</f>
        <v/>
      </c>
      <c r="I28" s="126" t="str">
        <f>IF(調査票２!$Z28="","―",判定基準!$F$36)</f>
        <v>―</v>
      </c>
      <c r="J28" s="104" t="str">
        <f>IFERROR(VLOOKUP(調査票２!$AA28,判定基準!$C$37:$F$38,判定基準!$F$9,FALSE),"")</f>
        <v/>
      </c>
      <c r="K28" s="126" t="str">
        <f>IFERROR(VLOOKUP(調査票２!$AB28,判定基準!$C$39:$F$39,判定基準!$F$9,FALSE),"―")</f>
        <v>―</v>
      </c>
      <c r="L28" s="194">
        <f t="shared" si="0"/>
        <v>0</v>
      </c>
      <c r="M28" s="195">
        <f t="shared" si="0"/>
        <v>0</v>
      </c>
      <c r="N28" s="195">
        <f t="shared" si="0"/>
        <v>0</v>
      </c>
      <c r="O28" s="196">
        <f t="shared" si="0"/>
        <v>0</v>
      </c>
      <c r="P28" s="305">
        <f t="shared" si="0"/>
        <v>2</v>
      </c>
      <c r="Q28" s="287" t="str">
        <f>IF(SUM($L28:$P28)&lt;9,"",IF(AND($H28=判定基準!$F$35,$I28="―",SUM($N28:$O28)&lt;=0),"",IF(O28&gt;0,$O$8,IF(N28&gt;0,$N$8,IF(M28&gt;0,$M$8,$L$8)))))</f>
        <v/>
      </c>
    </row>
    <row r="29" spans="2:17" x14ac:dyDescent="0.35">
      <c r="B29" s="102" t="s">
        <v>3661</v>
      </c>
      <c r="C29" s="103" t="str">
        <f>IFERROR(VLOOKUP(調査票２!$M29,判定基準!$C$11:$F$13,判定基準!$F$9,FALSE),"")</f>
        <v/>
      </c>
      <c r="D29" s="103" t="str">
        <f>IFERROR(VLOOKUP(調査票２!$N29,判定基準!$C$14:$F$17,判定基準!$F$9,FALSE),"")</f>
        <v/>
      </c>
      <c r="E29" s="103" t="str">
        <f>IFERROR(VLOOKUP(調査票２!$O29,判定基準!$C$18:$F$21,判定基準!$F$9,FALSE),"")</f>
        <v/>
      </c>
      <c r="F29" s="104" t="str">
        <f>IF(調査票２!$T29="","",IF(調査票２!$T29=判定基準!$C$24,判定基準!$F$24,IF(AND(調査票２!$T29=判定基準!$C$22,調査票２!$U29=""),"",IF(AND(調査票２!$T29=判定基準!$C$22,調査票２!$U29&lt;=判定基準!$D$22),判定基準!$F$22,判定基準!$F$23))))</f>
        <v/>
      </c>
      <c r="G29" s="103" t="str">
        <f>IF(調査票２!$W29="","",IF(調査票２!$W29&gt;=判定基準!$C$26,判定基準!$F$26,判定基準!$F$25))</f>
        <v/>
      </c>
      <c r="H29" s="104" t="str">
        <f>IFERROR(VLOOKUP(調査票２!$Y29,判定基準!$C$27:$F$35,判定基準!$F$9,FALSE),"")</f>
        <v/>
      </c>
      <c r="I29" s="126" t="str">
        <f>IF(調査票２!$Z29="","―",判定基準!$F$36)</f>
        <v>―</v>
      </c>
      <c r="J29" s="104" t="str">
        <f>IFERROR(VLOOKUP(調査票２!$AA29,判定基準!$C$37:$F$38,判定基準!$F$9,FALSE),"")</f>
        <v/>
      </c>
      <c r="K29" s="126" t="str">
        <f>IFERROR(VLOOKUP(調査票２!$AB29,判定基準!$C$39:$F$39,判定基準!$F$9,FALSE),"―")</f>
        <v>―</v>
      </c>
      <c r="L29" s="194">
        <f t="shared" ref="L29:P48" si="1">COUNTIF($C29:$K29,L$8)</f>
        <v>0</v>
      </c>
      <c r="M29" s="195">
        <f t="shared" si="1"/>
        <v>0</v>
      </c>
      <c r="N29" s="195">
        <f t="shared" si="1"/>
        <v>0</v>
      </c>
      <c r="O29" s="196">
        <f t="shared" si="1"/>
        <v>0</v>
      </c>
      <c r="P29" s="305">
        <f t="shared" si="1"/>
        <v>2</v>
      </c>
      <c r="Q29" s="287" t="str">
        <f>IF(SUM($L29:$P29)&lt;9,"",IF(AND($H29=判定基準!$F$35,$I29="―",SUM($N29:$O29)&lt;=0),"",IF(O29&gt;0,$O$8,IF(N29&gt;0,$N$8,IF(M29&gt;0,$M$8,$L$8)))))</f>
        <v/>
      </c>
    </row>
    <row r="30" spans="2:17" x14ac:dyDescent="0.35">
      <c r="B30" s="102" t="s">
        <v>3662</v>
      </c>
      <c r="C30" s="103" t="str">
        <f>IFERROR(VLOOKUP(調査票２!$M30,判定基準!$C$11:$F$13,判定基準!$F$9,FALSE),"")</f>
        <v/>
      </c>
      <c r="D30" s="103" t="str">
        <f>IFERROR(VLOOKUP(調査票２!$N30,判定基準!$C$14:$F$17,判定基準!$F$9,FALSE),"")</f>
        <v/>
      </c>
      <c r="E30" s="103" t="str">
        <f>IFERROR(VLOOKUP(調査票２!$O30,判定基準!$C$18:$F$21,判定基準!$F$9,FALSE),"")</f>
        <v/>
      </c>
      <c r="F30" s="104" t="str">
        <f>IF(調査票２!$T30="","",IF(調査票２!$T30=判定基準!$C$24,判定基準!$F$24,IF(AND(調査票２!$T30=判定基準!$C$22,調査票２!$U30=""),"",IF(AND(調査票２!$T30=判定基準!$C$22,調査票２!$U30&lt;=判定基準!$D$22),判定基準!$F$22,判定基準!$F$23))))</f>
        <v/>
      </c>
      <c r="G30" s="103" t="str">
        <f>IF(調査票２!$W30="","",IF(調査票２!$W30&gt;=判定基準!$C$26,判定基準!$F$26,判定基準!$F$25))</f>
        <v/>
      </c>
      <c r="H30" s="104" t="str">
        <f>IFERROR(VLOOKUP(調査票２!$Y30,判定基準!$C$27:$F$35,判定基準!$F$9,FALSE),"")</f>
        <v/>
      </c>
      <c r="I30" s="126" t="str">
        <f>IF(調査票２!$Z30="","―",判定基準!$F$36)</f>
        <v>―</v>
      </c>
      <c r="J30" s="104" t="str">
        <f>IFERROR(VLOOKUP(調査票２!$AA30,判定基準!$C$37:$F$38,判定基準!$F$9,FALSE),"")</f>
        <v/>
      </c>
      <c r="K30" s="126" t="str">
        <f>IFERROR(VLOOKUP(調査票２!$AB30,判定基準!$C$39:$F$39,判定基準!$F$9,FALSE),"―")</f>
        <v>―</v>
      </c>
      <c r="L30" s="194">
        <f t="shared" si="1"/>
        <v>0</v>
      </c>
      <c r="M30" s="195">
        <f t="shared" si="1"/>
        <v>0</v>
      </c>
      <c r="N30" s="195">
        <f t="shared" si="1"/>
        <v>0</v>
      </c>
      <c r="O30" s="196">
        <f t="shared" si="1"/>
        <v>0</v>
      </c>
      <c r="P30" s="305">
        <f t="shared" si="1"/>
        <v>2</v>
      </c>
      <c r="Q30" s="287" t="str">
        <f>IF(SUM($L30:$P30)&lt;9,"",IF(AND($H30=判定基準!$F$35,$I30="―",SUM($N30:$O30)&lt;=0),"",IF(O30&gt;0,$O$8,IF(N30&gt;0,$N$8,IF(M30&gt;0,$M$8,$L$8)))))</f>
        <v/>
      </c>
    </row>
    <row r="31" spans="2:17" x14ac:dyDescent="0.35">
      <c r="B31" s="102" t="s">
        <v>3663</v>
      </c>
      <c r="C31" s="103" t="str">
        <f>IFERROR(VLOOKUP(調査票２!$M31,判定基準!$C$11:$F$13,判定基準!$F$9,FALSE),"")</f>
        <v/>
      </c>
      <c r="D31" s="103" t="str">
        <f>IFERROR(VLOOKUP(調査票２!$N31,判定基準!$C$14:$F$17,判定基準!$F$9,FALSE),"")</f>
        <v/>
      </c>
      <c r="E31" s="103" t="str">
        <f>IFERROR(VLOOKUP(調査票２!$O31,判定基準!$C$18:$F$21,判定基準!$F$9,FALSE),"")</f>
        <v/>
      </c>
      <c r="F31" s="104" t="str">
        <f>IF(調査票２!$T31="","",IF(調査票２!$T31=判定基準!$C$24,判定基準!$F$24,IF(AND(調査票２!$T31=判定基準!$C$22,調査票２!$U31=""),"",IF(AND(調査票２!$T31=判定基準!$C$22,調査票２!$U31&lt;=判定基準!$D$22),判定基準!$F$22,判定基準!$F$23))))</f>
        <v/>
      </c>
      <c r="G31" s="103" t="str">
        <f>IF(調査票２!$W31="","",IF(調査票２!$W31&gt;=判定基準!$C$26,判定基準!$F$26,判定基準!$F$25))</f>
        <v/>
      </c>
      <c r="H31" s="104" t="str">
        <f>IFERROR(VLOOKUP(調査票２!$Y31,判定基準!$C$27:$F$35,判定基準!$F$9,FALSE),"")</f>
        <v/>
      </c>
      <c r="I31" s="126" t="str">
        <f>IF(調査票２!$Z31="","―",判定基準!$F$36)</f>
        <v>―</v>
      </c>
      <c r="J31" s="104" t="str">
        <f>IFERROR(VLOOKUP(調査票２!$AA31,判定基準!$C$37:$F$38,判定基準!$F$9,FALSE),"")</f>
        <v/>
      </c>
      <c r="K31" s="126" t="str">
        <f>IFERROR(VLOOKUP(調査票２!$AB31,判定基準!$C$39:$F$39,判定基準!$F$9,FALSE),"―")</f>
        <v>―</v>
      </c>
      <c r="L31" s="194">
        <f t="shared" si="1"/>
        <v>0</v>
      </c>
      <c r="M31" s="195">
        <f t="shared" si="1"/>
        <v>0</v>
      </c>
      <c r="N31" s="195">
        <f t="shared" si="1"/>
        <v>0</v>
      </c>
      <c r="O31" s="196">
        <f t="shared" si="1"/>
        <v>0</v>
      </c>
      <c r="P31" s="305">
        <f t="shared" si="1"/>
        <v>2</v>
      </c>
      <c r="Q31" s="287" t="str">
        <f>IF(SUM($L31:$P31)&lt;9,"",IF(AND($H31=判定基準!$F$35,$I31="―",SUM($N31:$O31)&lt;=0),"",IF(O31&gt;0,$O$8,IF(N31&gt;0,$N$8,IF(M31&gt;0,$M$8,$L$8)))))</f>
        <v/>
      </c>
    </row>
    <row r="32" spans="2:17" x14ac:dyDescent="0.35">
      <c r="B32" s="102" t="s">
        <v>3664</v>
      </c>
      <c r="C32" s="103" t="str">
        <f>IFERROR(VLOOKUP(調査票２!$M32,判定基準!$C$11:$F$13,判定基準!$F$9,FALSE),"")</f>
        <v/>
      </c>
      <c r="D32" s="103" t="str">
        <f>IFERROR(VLOOKUP(調査票２!$N32,判定基準!$C$14:$F$17,判定基準!$F$9,FALSE),"")</f>
        <v/>
      </c>
      <c r="E32" s="103" t="str">
        <f>IFERROR(VLOOKUP(調査票２!$O32,判定基準!$C$18:$F$21,判定基準!$F$9,FALSE),"")</f>
        <v/>
      </c>
      <c r="F32" s="104" t="str">
        <f>IF(調査票２!$T32="","",IF(調査票２!$T32=判定基準!$C$24,判定基準!$F$24,IF(AND(調査票２!$T32=判定基準!$C$22,調査票２!$U32=""),"",IF(AND(調査票２!$T32=判定基準!$C$22,調査票２!$U32&lt;=判定基準!$D$22),判定基準!$F$22,判定基準!$F$23))))</f>
        <v/>
      </c>
      <c r="G32" s="103" t="str">
        <f>IF(調査票２!$W32="","",IF(調査票２!$W32&gt;=判定基準!$C$26,判定基準!$F$26,判定基準!$F$25))</f>
        <v/>
      </c>
      <c r="H32" s="104" t="str">
        <f>IFERROR(VLOOKUP(調査票２!$Y32,判定基準!$C$27:$F$35,判定基準!$F$9,FALSE),"")</f>
        <v/>
      </c>
      <c r="I32" s="126" t="str">
        <f>IF(調査票２!$Z32="","―",判定基準!$F$36)</f>
        <v>―</v>
      </c>
      <c r="J32" s="104" t="str">
        <f>IFERROR(VLOOKUP(調査票２!$AA32,判定基準!$C$37:$F$38,判定基準!$F$9,FALSE),"")</f>
        <v/>
      </c>
      <c r="K32" s="126" t="str">
        <f>IFERROR(VLOOKUP(調査票２!$AB32,判定基準!$C$39:$F$39,判定基準!$F$9,FALSE),"―")</f>
        <v>―</v>
      </c>
      <c r="L32" s="194">
        <f t="shared" si="1"/>
        <v>0</v>
      </c>
      <c r="M32" s="195">
        <f t="shared" si="1"/>
        <v>0</v>
      </c>
      <c r="N32" s="195">
        <f t="shared" si="1"/>
        <v>0</v>
      </c>
      <c r="O32" s="196">
        <f t="shared" si="1"/>
        <v>0</v>
      </c>
      <c r="P32" s="305">
        <f t="shared" si="1"/>
        <v>2</v>
      </c>
      <c r="Q32" s="287" t="str">
        <f>IF(SUM($L32:$P32)&lt;9,"",IF(AND($H32=判定基準!$F$35,$I32="―",SUM($N32:$O32)&lt;=0),"",IF(O32&gt;0,$O$8,IF(N32&gt;0,$N$8,IF(M32&gt;0,$M$8,$L$8)))))</f>
        <v/>
      </c>
    </row>
    <row r="33" spans="2:17" x14ac:dyDescent="0.35">
      <c r="B33" s="102" t="s">
        <v>3665</v>
      </c>
      <c r="C33" s="103" t="str">
        <f>IFERROR(VLOOKUP(調査票２!$M33,判定基準!$C$11:$F$13,判定基準!$F$9,FALSE),"")</f>
        <v/>
      </c>
      <c r="D33" s="103" t="str">
        <f>IFERROR(VLOOKUP(調査票２!$N33,判定基準!$C$14:$F$17,判定基準!$F$9,FALSE),"")</f>
        <v/>
      </c>
      <c r="E33" s="103" t="str">
        <f>IFERROR(VLOOKUP(調査票２!$O33,判定基準!$C$18:$F$21,判定基準!$F$9,FALSE),"")</f>
        <v/>
      </c>
      <c r="F33" s="104" t="str">
        <f>IF(調査票２!$T33="","",IF(調査票２!$T33=判定基準!$C$24,判定基準!$F$24,IF(AND(調査票２!$T33=判定基準!$C$22,調査票２!$U33=""),"",IF(AND(調査票２!$T33=判定基準!$C$22,調査票２!$U33&lt;=判定基準!$D$22),判定基準!$F$22,判定基準!$F$23))))</f>
        <v/>
      </c>
      <c r="G33" s="103" t="str">
        <f>IF(調査票２!$W33="","",IF(調査票２!$W33&gt;=判定基準!$C$26,判定基準!$F$26,判定基準!$F$25))</f>
        <v/>
      </c>
      <c r="H33" s="104" t="str">
        <f>IFERROR(VLOOKUP(調査票２!$Y33,判定基準!$C$27:$F$35,判定基準!$F$9,FALSE),"")</f>
        <v/>
      </c>
      <c r="I33" s="126" t="str">
        <f>IF(調査票２!$Z33="","―",判定基準!$F$36)</f>
        <v>―</v>
      </c>
      <c r="J33" s="104" t="str">
        <f>IFERROR(VLOOKUP(調査票２!$AA33,判定基準!$C$37:$F$38,判定基準!$F$9,FALSE),"")</f>
        <v/>
      </c>
      <c r="K33" s="126" t="str">
        <f>IFERROR(VLOOKUP(調査票２!$AB33,判定基準!$C$39:$F$39,判定基準!$F$9,FALSE),"―")</f>
        <v>―</v>
      </c>
      <c r="L33" s="194">
        <f t="shared" si="1"/>
        <v>0</v>
      </c>
      <c r="M33" s="195">
        <f t="shared" si="1"/>
        <v>0</v>
      </c>
      <c r="N33" s="195">
        <f t="shared" si="1"/>
        <v>0</v>
      </c>
      <c r="O33" s="196">
        <f t="shared" si="1"/>
        <v>0</v>
      </c>
      <c r="P33" s="305">
        <f t="shared" si="1"/>
        <v>2</v>
      </c>
      <c r="Q33" s="287" t="str">
        <f>IF(SUM($L33:$P33)&lt;9,"",IF(AND($H33=判定基準!$F$35,$I33="―",SUM($N33:$O33)&lt;=0),"",IF(O33&gt;0,$O$8,IF(N33&gt;0,$N$8,IF(M33&gt;0,$M$8,$L$8)))))</f>
        <v/>
      </c>
    </row>
    <row r="34" spans="2:17" x14ac:dyDescent="0.35">
      <c r="B34" s="102" t="s">
        <v>3666</v>
      </c>
      <c r="C34" s="103" t="str">
        <f>IFERROR(VLOOKUP(調査票２!$M34,判定基準!$C$11:$F$13,判定基準!$F$9,FALSE),"")</f>
        <v/>
      </c>
      <c r="D34" s="103" t="str">
        <f>IFERROR(VLOOKUP(調査票２!$N34,判定基準!$C$14:$F$17,判定基準!$F$9,FALSE),"")</f>
        <v/>
      </c>
      <c r="E34" s="103" t="str">
        <f>IFERROR(VLOOKUP(調査票２!$O34,判定基準!$C$18:$F$21,判定基準!$F$9,FALSE),"")</f>
        <v/>
      </c>
      <c r="F34" s="104" t="str">
        <f>IF(調査票２!$T34="","",IF(調査票２!$T34=判定基準!$C$24,判定基準!$F$24,IF(AND(調査票２!$T34=判定基準!$C$22,調査票２!$U34=""),"",IF(AND(調査票２!$T34=判定基準!$C$22,調査票２!$U34&lt;=判定基準!$D$22),判定基準!$F$22,判定基準!$F$23))))</f>
        <v/>
      </c>
      <c r="G34" s="103" t="str">
        <f>IF(調査票２!$W34="","",IF(調査票２!$W34&gt;=判定基準!$C$26,判定基準!$F$26,判定基準!$F$25))</f>
        <v/>
      </c>
      <c r="H34" s="104" t="str">
        <f>IFERROR(VLOOKUP(調査票２!$Y34,判定基準!$C$27:$F$35,判定基準!$F$9,FALSE),"")</f>
        <v/>
      </c>
      <c r="I34" s="126" t="str">
        <f>IF(調査票２!$Z34="","―",判定基準!$F$36)</f>
        <v>―</v>
      </c>
      <c r="J34" s="104" t="str">
        <f>IFERROR(VLOOKUP(調査票２!$AA34,判定基準!$C$37:$F$38,判定基準!$F$9,FALSE),"")</f>
        <v/>
      </c>
      <c r="K34" s="126" t="str">
        <f>IFERROR(VLOOKUP(調査票２!$AB34,判定基準!$C$39:$F$39,判定基準!$F$9,FALSE),"―")</f>
        <v>―</v>
      </c>
      <c r="L34" s="194">
        <f t="shared" si="1"/>
        <v>0</v>
      </c>
      <c r="M34" s="195">
        <f t="shared" si="1"/>
        <v>0</v>
      </c>
      <c r="N34" s="195">
        <f t="shared" si="1"/>
        <v>0</v>
      </c>
      <c r="O34" s="196">
        <f t="shared" si="1"/>
        <v>0</v>
      </c>
      <c r="P34" s="305">
        <f t="shared" si="1"/>
        <v>2</v>
      </c>
      <c r="Q34" s="287" t="str">
        <f>IF(SUM($L34:$P34)&lt;9,"",IF(AND($H34=判定基準!$F$35,$I34="―",SUM($N34:$O34)&lt;=0),"",IF(O34&gt;0,$O$8,IF(N34&gt;0,$N$8,IF(M34&gt;0,$M$8,$L$8)))))</f>
        <v/>
      </c>
    </row>
    <row r="35" spans="2:17" x14ac:dyDescent="0.35">
      <c r="B35" s="102" t="s">
        <v>3667</v>
      </c>
      <c r="C35" s="103" t="str">
        <f>IFERROR(VLOOKUP(調査票２!$M35,判定基準!$C$11:$F$13,判定基準!$F$9,FALSE),"")</f>
        <v/>
      </c>
      <c r="D35" s="103" t="str">
        <f>IFERROR(VLOOKUP(調査票２!$N35,判定基準!$C$14:$F$17,判定基準!$F$9,FALSE),"")</f>
        <v/>
      </c>
      <c r="E35" s="103" t="str">
        <f>IFERROR(VLOOKUP(調査票２!$O35,判定基準!$C$18:$F$21,判定基準!$F$9,FALSE),"")</f>
        <v/>
      </c>
      <c r="F35" s="104" t="str">
        <f>IF(調査票２!$T35="","",IF(調査票２!$T35=判定基準!$C$24,判定基準!$F$24,IF(AND(調査票２!$T35=判定基準!$C$22,調査票２!$U35=""),"",IF(AND(調査票２!$T35=判定基準!$C$22,調査票２!$U35&lt;=判定基準!$D$22),判定基準!$F$22,判定基準!$F$23))))</f>
        <v/>
      </c>
      <c r="G35" s="103" t="str">
        <f>IF(調査票２!$W35="","",IF(調査票２!$W35&gt;=判定基準!$C$26,判定基準!$F$26,判定基準!$F$25))</f>
        <v/>
      </c>
      <c r="H35" s="104" t="str">
        <f>IFERROR(VLOOKUP(調査票２!$Y35,判定基準!$C$27:$F$35,判定基準!$F$9,FALSE),"")</f>
        <v/>
      </c>
      <c r="I35" s="126" t="str">
        <f>IF(調査票２!$Z35="","―",判定基準!$F$36)</f>
        <v>―</v>
      </c>
      <c r="J35" s="104" t="str">
        <f>IFERROR(VLOOKUP(調査票２!$AA35,判定基準!$C$37:$F$38,判定基準!$F$9,FALSE),"")</f>
        <v/>
      </c>
      <c r="K35" s="126" t="str">
        <f>IFERROR(VLOOKUP(調査票２!$AB35,判定基準!$C$39:$F$39,判定基準!$F$9,FALSE),"―")</f>
        <v>―</v>
      </c>
      <c r="L35" s="194">
        <f t="shared" si="1"/>
        <v>0</v>
      </c>
      <c r="M35" s="195">
        <f t="shared" si="1"/>
        <v>0</v>
      </c>
      <c r="N35" s="195">
        <f t="shared" si="1"/>
        <v>0</v>
      </c>
      <c r="O35" s="196">
        <f t="shared" si="1"/>
        <v>0</v>
      </c>
      <c r="P35" s="305">
        <f t="shared" si="1"/>
        <v>2</v>
      </c>
      <c r="Q35" s="287" t="str">
        <f>IF(SUM($L35:$P35)&lt;9,"",IF(AND($H35=判定基準!$F$35,$I35="―",SUM($N35:$O35)&lt;=0),"",IF(O35&gt;0,$O$8,IF(N35&gt;0,$N$8,IF(M35&gt;0,$M$8,$L$8)))))</f>
        <v/>
      </c>
    </row>
    <row r="36" spans="2:17" x14ac:dyDescent="0.35">
      <c r="B36" s="102" t="s">
        <v>3668</v>
      </c>
      <c r="C36" s="103" t="str">
        <f>IFERROR(VLOOKUP(調査票２!$M36,判定基準!$C$11:$F$13,判定基準!$F$9,FALSE),"")</f>
        <v/>
      </c>
      <c r="D36" s="103" t="str">
        <f>IFERROR(VLOOKUP(調査票２!$N36,判定基準!$C$14:$F$17,判定基準!$F$9,FALSE),"")</f>
        <v/>
      </c>
      <c r="E36" s="103" t="str">
        <f>IFERROR(VLOOKUP(調査票２!$O36,判定基準!$C$18:$F$21,判定基準!$F$9,FALSE),"")</f>
        <v/>
      </c>
      <c r="F36" s="104" t="str">
        <f>IF(調査票２!$T36="","",IF(調査票２!$T36=判定基準!$C$24,判定基準!$F$24,IF(AND(調査票２!$T36=判定基準!$C$22,調査票２!$U36=""),"",IF(AND(調査票２!$T36=判定基準!$C$22,調査票２!$U36&lt;=判定基準!$D$22),判定基準!$F$22,判定基準!$F$23))))</f>
        <v/>
      </c>
      <c r="G36" s="103" t="str">
        <f>IF(調査票２!$W36="","",IF(調査票２!$W36&gt;=判定基準!$C$26,判定基準!$F$26,判定基準!$F$25))</f>
        <v/>
      </c>
      <c r="H36" s="104" t="str">
        <f>IFERROR(VLOOKUP(調査票２!$Y36,判定基準!$C$27:$F$35,判定基準!$F$9,FALSE),"")</f>
        <v/>
      </c>
      <c r="I36" s="126" t="str">
        <f>IF(調査票２!$Z36="","―",判定基準!$F$36)</f>
        <v>―</v>
      </c>
      <c r="J36" s="104" t="str">
        <f>IFERROR(VLOOKUP(調査票２!$AA36,判定基準!$C$37:$F$38,判定基準!$F$9,FALSE),"")</f>
        <v/>
      </c>
      <c r="K36" s="126" t="str">
        <f>IFERROR(VLOOKUP(調査票２!$AB36,判定基準!$C$39:$F$39,判定基準!$F$9,FALSE),"―")</f>
        <v>―</v>
      </c>
      <c r="L36" s="194">
        <f t="shared" si="1"/>
        <v>0</v>
      </c>
      <c r="M36" s="195">
        <f t="shared" si="1"/>
        <v>0</v>
      </c>
      <c r="N36" s="195">
        <f t="shared" si="1"/>
        <v>0</v>
      </c>
      <c r="O36" s="196">
        <f t="shared" si="1"/>
        <v>0</v>
      </c>
      <c r="P36" s="305">
        <f t="shared" si="1"/>
        <v>2</v>
      </c>
      <c r="Q36" s="287" t="str">
        <f>IF(SUM($L36:$P36)&lt;9,"",IF(AND($H36=判定基準!$F$35,$I36="―",SUM($N36:$O36)&lt;=0),"",IF(O36&gt;0,$O$8,IF(N36&gt;0,$N$8,IF(M36&gt;0,$M$8,$L$8)))))</f>
        <v/>
      </c>
    </row>
    <row r="37" spans="2:17" x14ac:dyDescent="0.35">
      <c r="B37" s="102" t="s">
        <v>3669</v>
      </c>
      <c r="C37" s="103" t="str">
        <f>IFERROR(VLOOKUP(調査票２!$M37,判定基準!$C$11:$F$13,判定基準!$F$9,FALSE),"")</f>
        <v/>
      </c>
      <c r="D37" s="103" t="str">
        <f>IFERROR(VLOOKUP(調査票２!$N37,判定基準!$C$14:$F$17,判定基準!$F$9,FALSE),"")</f>
        <v/>
      </c>
      <c r="E37" s="103" t="str">
        <f>IFERROR(VLOOKUP(調査票２!$O37,判定基準!$C$18:$F$21,判定基準!$F$9,FALSE),"")</f>
        <v/>
      </c>
      <c r="F37" s="104" t="str">
        <f>IF(調査票２!$T37="","",IF(調査票２!$T37=判定基準!$C$24,判定基準!$F$24,IF(AND(調査票２!$T37=判定基準!$C$22,調査票２!$U37=""),"",IF(AND(調査票２!$T37=判定基準!$C$22,調査票２!$U37&lt;=判定基準!$D$22),判定基準!$F$22,判定基準!$F$23))))</f>
        <v/>
      </c>
      <c r="G37" s="103" t="str">
        <f>IF(調査票２!$W37="","",IF(調査票２!$W37&gt;=判定基準!$C$26,判定基準!$F$26,判定基準!$F$25))</f>
        <v/>
      </c>
      <c r="H37" s="104" t="str">
        <f>IFERROR(VLOOKUP(調査票２!$Y37,判定基準!$C$27:$F$35,判定基準!$F$9,FALSE),"")</f>
        <v/>
      </c>
      <c r="I37" s="126" t="str">
        <f>IF(調査票２!$Z37="","―",判定基準!$F$36)</f>
        <v>―</v>
      </c>
      <c r="J37" s="104" t="str">
        <f>IFERROR(VLOOKUP(調査票２!$AA37,判定基準!$C$37:$F$38,判定基準!$F$9,FALSE),"")</f>
        <v/>
      </c>
      <c r="K37" s="126" t="str">
        <f>IFERROR(VLOOKUP(調査票２!$AB37,判定基準!$C$39:$F$39,判定基準!$F$9,FALSE),"―")</f>
        <v>―</v>
      </c>
      <c r="L37" s="194">
        <f t="shared" si="1"/>
        <v>0</v>
      </c>
      <c r="M37" s="195">
        <f t="shared" si="1"/>
        <v>0</v>
      </c>
      <c r="N37" s="195">
        <f t="shared" si="1"/>
        <v>0</v>
      </c>
      <c r="O37" s="196">
        <f t="shared" si="1"/>
        <v>0</v>
      </c>
      <c r="P37" s="305">
        <f t="shared" si="1"/>
        <v>2</v>
      </c>
      <c r="Q37" s="287" t="str">
        <f>IF(SUM($L37:$P37)&lt;9,"",IF(AND($H37=判定基準!$F$35,$I37="―",SUM($N37:$O37)&lt;=0),"",IF(O37&gt;0,$O$8,IF(N37&gt;0,$N$8,IF(M37&gt;0,$M$8,$L$8)))))</f>
        <v/>
      </c>
    </row>
    <row r="38" spans="2:17" x14ac:dyDescent="0.35">
      <c r="B38" s="102" t="s">
        <v>3670</v>
      </c>
      <c r="C38" s="103" t="str">
        <f>IFERROR(VLOOKUP(調査票２!$M38,判定基準!$C$11:$F$13,判定基準!$F$9,FALSE),"")</f>
        <v/>
      </c>
      <c r="D38" s="103" t="str">
        <f>IFERROR(VLOOKUP(調査票２!$N38,判定基準!$C$14:$F$17,判定基準!$F$9,FALSE),"")</f>
        <v/>
      </c>
      <c r="E38" s="103" t="str">
        <f>IFERROR(VLOOKUP(調査票２!$O38,判定基準!$C$18:$F$21,判定基準!$F$9,FALSE),"")</f>
        <v/>
      </c>
      <c r="F38" s="104" t="str">
        <f>IF(調査票２!$T38="","",IF(調査票２!$T38=判定基準!$C$24,判定基準!$F$24,IF(AND(調査票２!$T38=判定基準!$C$22,調査票２!$U38=""),"",IF(AND(調査票２!$T38=判定基準!$C$22,調査票２!$U38&lt;=判定基準!$D$22),判定基準!$F$22,判定基準!$F$23))))</f>
        <v/>
      </c>
      <c r="G38" s="103" t="str">
        <f>IF(調査票２!$W38="","",IF(調査票２!$W38&gt;=判定基準!$C$26,判定基準!$F$26,判定基準!$F$25))</f>
        <v/>
      </c>
      <c r="H38" s="104" t="str">
        <f>IFERROR(VLOOKUP(調査票２!$Y38,判定基準!$C$27:$F$35,判定基準!$F$9,FALSE),"")</f>
        <v/>
      </c>
      <c r="I38" s="126" t="str">
        <f>IF(調査票２!$Z38="","―",判定基準!$F$36)</f>
        <v>―</v>
      </c>
      <c r="J38" s="104" t="str">
        <f>IFERROR(VLOOKUP(調査票２!$AA38,判定基準!$C$37:$F$38,判定基準!$F$9,FALSE),"")</f>
        <v/>
      </c>
      <c r="K38" s="126" t="str">
        <f>IFERROR(VLOOKUP(調査票２!$AB38,判定基準!$C$39:$F$39,判定基準!$F$9,FALSE),"―")</f>
        <v>―</v>
      </c>
      <c r="L38" s="194">
        <f t="shared" si="1"/>
        <v>0</v>
      </c>
      <c r="M38" s="195">
        <f t="shared" si="1"/>
        <v>0</v>
      </c>
      <c r="N38" s="195">
        <f t="shared" si="1"/>
        <v>0</v>
      </c>
      <c r="O38" s="196">
        <f t="shared" si="1"/>
        <v>0</v>
      </c>
      <c r="P38" s="305">
        <f t="shared" si="1"/>
        <v>2</v>
      </c>
      <c r="Q38" s="287" t="str">
        <f>IF(SUM($L38:$P38)&lt;9,"",IF(AND($H38=判定基準!$F$35,$I38="―",SUM($N38:$O38)&lt;=0),"",IF(O38&gt;0,$O$8,IF(N38&gt;0,$N$8,IF(M38&gt;0,$M$8,$L$8)))))</f>
        <v/>
      </c>
    </row>
    <row r="39" spans="2:17" x14ac:dyDescent="0.35">
      <c r="B39" s="102" t="s">
        <v>3671</v>
      </c>
      <c r="C39" s="103" t="str">
        <f>IFERROR(VLOOKUP(調査票２!$M39,判定基準!$C$11:$F$13,判定基準!$F$9,FALSE),"")</f>
        <v/>
      </c>
      <c r="D39" s="103" t="str">
        <f>IFERROR(VLOOKUP(調査票２!$N39,判定基準!$C$14:$F$17,判定基準!$F$9,FALSE),"")</f>
        <v/>
      </c>
      <c r="E39" s="103" t="str">
        <f>IFERROR(VLOOKUP(調査票２!$O39,判定基準!$C$18:$F$21,判定基準!$F$9,FALSE),"")</f>
        <v/>
      </c>
      <c r="F39" s="104" t="str">
        <f>IF(調査票２!$T39="","",IF(調査票２!$T39=判定基準!$C$24,判定基準!$F$24,IF(AND(調査票２!$T39=判定基準!$C$22,調査票２!$U39=""),"",IF(AND(調査票２!$T39=判定基準!$C$22,調査票２!$U39&lt;=判定基準!$D$22),判定基準!$F$22,判定基準!$F$23))))</f>
        <v/>
      </c>
      <c r="G39" s="103" t="str">
        <f>IF(調査票２!$W39="","",IF(調査票２!$W39&gt;=判定基準!$C$26,判定基準!$F$26,判定基準!$F$25))</f>
        <v/>
      </c>
      <c r="H39" s="104" t="str">
        <f>IFERROR(VLOOKUP(調査票２!$Y39,判定基準!$C$27:$F$35,判定基準!$F$9,FALSE),"")</f>
        <v/>
      </c>
      <c r="I39" s="126" t="str">
        <f>IF(調査票２!$Z39="","―",判定基準!$F$36)</f>
        <v>―</v>
      </c>
      <c r="J39" s="104" t="str">
        <f>IFERROR(VLOOKUP(調査票２!$AA39,判定基準!$C$37:$F$38,判定基準!$F$9,FALSE),"")</f>
        <v/>
      </c>
      <c r="K39" s="126" t="str">
        <f>IFERROR(VLOOKUP(調査票２!$AB39,判定基準!$C$39:$F$39,判定基準!$F$9,FALSE),"―")</f>
        <v>―</v>
      </c>
      <c r="L39" s="194">
        <f t="shared" si="1"/>
        <v>0</v>
      </c>
      <c r="M39" s="195">
        <f t="shared" si="1"/>
        <v>0</v>
      </c>
      <c r="N39" s="195">
        <f t="shared" si="1"/>
        <v>0</v>
      </c>
      <c r="O39" s="196">
        <f t="shared" si="1"/>
        <v>0</v>
      </c>
      <c r="P39" s="305">
        <f t="shared" si="1"/>
        <v>2</v>
      </c>
      <c r="Q39" s="287" t="str">
        <f>IF(SUM($L39:$P39)&lt;9,"",IF(AND($H39=判定基準!$F$35,$I39="―",SUM($N39:$O39)&lt;=0),"",IF(O39&gt;0,$O$8,IF(N39&gt;0,$N$8,IF(M39&gt;0,$M$8,$L$8)))))</f>
        <v/>
      </c>
    </row>
    <row r="40" spans="2:17" x14ac:dyDescent="0.35">
      <c r="B40" s="102" t="s">
        <v>3672</v>
      </c>
      <c r="C40" s="103" t="str">
        <f>IFERROR(VLOOKUP(調査票２!$M40,判定基準!$C$11:$F$13,判定基準!$F$9,FALSE),"")</f>
        <v/>
      </c>
      <c r="D40" s="103" t="str">
        <f>IFERROR(VLOOKUP(調査票２!$N40,判定基準!$C$14:$F$17,判定基準!$F$9,FALSE),"")</f>
        <v/>
      </c>
      <c r="E40" s="103" t="str">
        <f>IFERROR(VLOOKUP(調査票２!$O40,判定基準!$C$18:$F$21,判定基準!$F$9,FALSE),"")</f>
        <v/>
      </c>
      <c r="F40" s="104" t="str">
        <f>IF(調査票２!$T40="","",IF(調査票２!$T40=判定基準!$C$24,判定基準!$F$24,IF(AND(調査票２!$T40=判定基準!$C$22,調査票２!$U40=""),"",IF(AND(調査票２!$T40=判定基準!$C$22,調査票２!$U40&lt;=判定基準!$D$22),判定基準!$F$22,判定基準!$F$23))))</f>
        <v/>
      </c>
      <c r="G40" s="103" t="str">
        <f>IF(調査票２!$W40="","",IF(調査票２!$W40&gt;=判定基準!$C$26,判定基準!$F$26,判定基準!$F$25))</f>
        <v/>
      </c>
      <c r="H40" s="104" t="str">
        <f>IFERROR(VLOOKUP(調査票２!$Y40,判定基準!$C$27:$F$35,判定基準!$F$9,FALSE),"")</f>
        <v/>
      </c>
      <c r="I40" s="126" t="str">
        <f>IF(調査票２!$Z40="","―",判定基準!$F$36)</f>
        <v>―</v>
      </c>
      <c r="J40" s="104" t="str">
        <f>IFERROR(VLOOKUP(調査票２!$AA40,判定基準!$C$37:$F$38,判定基準!$F$9,FALSE),"")</f>
        <v/>
      </c>
      <c r="K40" s="126" t="str">
        <f>IFERROR(VLOOKUP(調査票２!$AB40,判定基準!$C$39:$F$39,判定基準!$F$9,FALSE),"―")</f>
        <v>―</v>
      </c>
      <c r="L40" s="194">
        <f t="shared" si="1"/>
        <v>0</v>
      </c>
      <c r="M40" s="195">
        <f t="shared" si="1"/>
        <v>0</v>
      </c>
      <c r="N40" s="195">
        <f t="shared" si="1"/>
        <v>0</v>
      </c>
      <c r="O40" s="196">
        <f t="shared" si="1"/>
        <v>0</v>
      </c>
      <c r="P40" s="305">
        <f t="shared" si="1"/>
        <v>2</v>
      </c>
      <c r="Q40" s="287" t="str">
        <f>IF(SUM($L40:$P40)&lt;9,"",IF(AND($H40=判定基準!$F$35,$I40="―",SUM($N40:$O40)&lt;=0),"",IF(O40&gt;0,$O$8,IF(N40&gt;0,$N$8,IF(M40&gt;0,$M$8,$L$8)))))</f>
        <v/>
      </c>
    </row>
    <row r="41" spans="2:17" x14ac:dyDescent="0.35">
      <c r="B41" s="102" t="s">
        <v>3673</v>
      </c>
      <c r="C41" s="103" t="str">
        <f>IFERROR(VLOOKUP(調査票２!$M41,判定基準!$C$11:$F$13,判定基準!$F$9,FALSE),"")</f>
        <v/>
      </c>
      <c r="D41" s="103" t="str">
        <f>IFERROR(VLOOKUP(調査票２!$N41,判定基準!$C$14:$F$17,判定基準!$F$9,FALSE),"")</f>
        <v/>
      </c>
      <c r="E41" s="103" t="str">
        <f>IFERROR(VLOOKUP(調査票２!$O41,判定基準!$C$18:$F$21,判定基準!$F$9,FALSE),"")</f>
        <v/>
      </c>
      <c r="F41" s="104" t="str">
        <f>IF(調査票２!$T41="","",IF(調査票２!$T41=判定基準!$C$24,判定基準!$F$24,IF(AND(調査票２!$T41=判定基準!$C$22,調査票２!$U41=""),"",IF(AND(調査票２!$T41=判定基準!$C$22,調査票２!$U41&lt;=判定基準!$D$22),判定基準!$F$22,判定基準!$F$23))))</f>
        <v/>
      </c>
      <c r="G41" s="103" t="str">
        <f>IF(調査票２!$W41="","",IF(調査票２!$W41&gt;=判定基準!$C$26,判定基準!$F$26,判定基準!$F$25))</f>
        <v/>
      </c>
      <c r="H41" s="104" t="str">
        <f>IFERROR(VLOOKUP(調査票２!$Y41,判定基準!$C$27:$F$35,判定基準!$F$9,FALSE),"")</f>
        <v/>
      </c>
      <c r="I41" s="126" t="str">
        <f>IF(調査票２!$Z41="","―",判定基準!$F$36)</f>
        <v>―</v>
      </c>
      <c r="J41" s="104" t="str">
        <f>IFERROR(VLOOKUP(調査票２!$AA41,判定基準!$C$37:$F$38,判定基準!$F$9,FALSE),"")</f>
        <v/>
      </c>
      <c r="K41" s="126" t="str">
        <f>IFERROR(VLOOKUP(調査票２!$AB41,判定基準!$C$39:$F$39,判定基準!$F$9,FALSE),"―")</f>
        <v>―</v>
      </c>
      <c r="L41" s="194">
        <f t="shared" si="1"/>
        <v>0</v>
      </c>
      <c r="M41" s="195">
        <f t="shared" si="1"/>
        <v>0</v>
      </c>
      <c r="N41" s="195">
        <f t="shared" si="1"/>
        <v>0</v>
      </c>
      <c r="O41" s="196">
        <f t="shared" si="1"/>
        <v>0</v>
      </c>
      <c r="P41" s="305">
        <f t="shared" si="1"/>
        <v>2</v>
      </c>
      <c r="Q41" s="287" t="str">
        <f>IF(SUM($L41:$P41)&lt;9,"",IF(AND($H41=判定基準!$F$35,$I41="―",SUM($N41:$O41)&lt;=0),"",IF(O41&gt;0,$O$8,IF(N41&gt;0,$N$8,IF(M41&gt;0,$M$8,$L$8)))))</f>
        <v/>
      </c>
    </row>
    <row r="42" spans="2:17" x14ac:dyDescent="0.35">
      <c r="B42" s="102" t="s">
        <v>3674</v>
      </c>
      <c r="C42" s="103" t="str">
        <f>IFERROR(VLOOKUP(調査票２!$M42,判定基準!$C$11:$F$13,判定基準!$F$9,FALSE),"")</f>
        <v/>
      </c>
      <c r="D42" s="103" t="str">
        <f>IFERROR(VLOOKUP(調査票２!$N42,判定基準!$C$14:$F$17,判定基準!$F$9,FALSE),"")</f>
        <v/>
      </c>
      <c r="E42" s="103" t="str">
        <f>IFERROR(VLOOKUP(調査票２!$O42,判定基準!$C$18:$F$21,判定基準!$F$9,FALSE),"")</f>
        <v/>
      </c>
      <c r="F42" s="104" t="str">
        <f>IF(調査票２!$T42="","",IF(調査票２!$T42=判定基準!$C$24,判定基準!$F$24,IF(AND(調査票２!$T42=判定基準!$C$22,調査票２!$U42=""),"",IF(AND(調査票２!$T42=判定基準!$C$22,調査票２!$U42&lt;=判定基準!$D$22),判定基準!$F$22,判定基準!$F$23))))</f>
        <v/>
      </c>
      <c r="G42" s="103" t="str">
        <f>IF(調査票２!$W42="","",IF(調査票２!$W42&gt;=判定基準!$C$26,判定基準!$F$26,判定基準!$F$25))</f>
        <v/>
      </c>
      <c r="H42" s="104" t="str">
        <f>IFERROR(VLOOKUP(調査票２!$Y42,判定基準!$C$27:$F$35,判定基準!$F$9,FALSE),"")</f>
        <v/>
      </c>
      <c r="I42" s="126" t="str">
        <f>IF(調査票２!$Z42="","―",判定基準!$F$36)</f>
        <v>―</v>
      </c>
      <c r="J42" s="104" t="str">
        <f>IFERROR(VLOOKUP(調査票２!$AA42,判定基準!$C$37:$F$38,判定基準!$F$9,FALSE),"")</f>
        <v/>
      </c>
      <c r="K42" s="126" t="str">
        <f>IFERROR(VLOOKUP(調査票２!$AB42,判定基準!$C$39:$F$39,判定基準!$F$9,FALSE),"―")</f>
        <v>―</v>
      </c>
      <c r="L42" s="194">
        <f t="shared" si="1"/>
        <v>0</v>
      </c>
      <c r="M42" s="195">
        <f t="shared" si="1"/>
        <v>0</v>
      </c>
      <c r="N42" s="195">
        <f t="shared" si="1"/>
        <v>0</v>
      </c>
      <c r="O42" s="196">
        <f t="shared" si="1"/>
        <v>0</v>
      </c>
      <c r="P42" s="305">
        <f t="shared" si="1"/>
        <v>2</v>
      </c>
      <c r="Q42" s="287" t="str">
        <f>IF(SUM($L42:$P42)&lt;9,"",IF(AND($H42=判定基準!$F$35,$I42="―",SUM($N42:$O42)&lt;=0),"",IF(O42&gt;0,$O$8,IF(N42&gt;0,$N$8,IF(M42&gt;0,$M$8,$L$8)))))</f>
        <v/>
      </c>
    </row>
    <row r="43" spans="2:17" x14ac:dyDescent="0.35">
      <c r="B43" s="102" t="s">
        <v>3675</v>
      </c>
      <c r="C43" s="103" t="str">
        <f>IFERROR(VLOOKUP(調査票２!$M43,判定基準!$C$11:$F$13,判定基準!$F$9,FALSE),"")</f>
        <v/>
      </c>
      <c r="D43" s="103" t="str">
        <f>IFERROR(VLOOKUP(調査票２!$N43,判定基準!$C$14:$F$17,判定基準!$F$9,FALSE),"")</f>
        <v/>
      </c>
      <c r="E43" s="103" t="str">
        <f>IFERROR(VLOOKUP(調査票２!$O43,判定基準!$C$18:$F$21,判定基準!$F$9,FALSE),"")</f>
        <v/>
      </c>
      <c r="F43" s="104" t="str">
        <f>IF(調査票２!$T43="","",IF(調査票２!$T43=判定基準!$C$24,判定基準!$F$24,IF(AND(調査票２!$T43=判定基準!$C$22,調査票２!$U43=""),"",IF(AND(調査票２!$T43=判定基準!$C$22,調査票２!$U43&lt;=判定基準!$D$22),判定基準!$F$22,判定基準!$F$23))))</f>
        <v/>
      </c>
      <c r="G43" s="103" t="str">
        <f>IF(調査票２!$W43="","",IF(調査票２!$W43&gt;=判定基準!$C$26,判定基準!$F$26,判定基準!$F$25))</f>
        <v/>
      </c>
      <c r="H43" s="104" t="str">
        <f>IFERROR(VLOOKUP(調査票２!$Y43,判定基準!$C$27:$F$35,判定基準!$F$9,FALSE),"")</f>
        <v/>
      </c>
      <c r="I43" s="126" t="str">
        <f>IF(調査票２!$Z43="","―",判定基準!$F$36)</f>
        <v>―</v>
      </c>
      <c r="J43" s="104" t="str">
        <f>IFERROR(VLOOKUP(調査票２!$AA43,判定基準!$C$37:$F$38,判定基準!$F$9,FALSE),"")</f>
        <v/>
      </c>
      <c r="K43" s="126" t="str">
        <f>IFERROR(VLOOKUP(調査票２!$AB43,判定基準!$C$39:$F$39,判定基準!$F$9,FALSE),"―")</f>
        <v>―</v>
      </c>
      <c r="L43" s="194">
        <f t="shared" si="1"/>
        <v>0</v>
      </c>
      <c r="M43" s="195">
        <f t="shared" si="1"/>
        <v>0</v>
      </c>
      <c r="N43" s="195">
        <f t="shared" si="1"/>
        <v>0</v>
      </c>
      <c r="O43" s="196">
        <f t="shared" si="1"/>
        <v>0</v>
      </c>
      <c r="P43" s="305">
        <f t="shared" si="1"/>
        <v>2</v>
      </c>
      <c r="Q43" s="287" t="str">
        <f>IF(SUM($L43:$P43)&lt;9,"",IF(AND($H43=判定基準!$F$35,$I43="―",SUM($N43:$O43)&lt;=0),"",IF(O43&gt;0,$O$8,IF(N43&gt;0,$N$8,IF(M43&gt;0,$M$8,$L$8)))))</f>
        <v/>
      </c>
    </row>
    <row r="44" spans="2:17" x14ac:dyDescent="0.35">
      <c r="B44" s="102" t="s">
        <v>3676</v>
      </c>
      <c r="C44" s="103" t="str">
        <f>IFERROR(VLOOKUP(調査票２!$M44,判定基準!$C$11:$F$13,判定基準!$F$9,FALSE),"")</f>
        <v/>
      </c>
      <c r="D44" s="103" t="str">
        <f>IFERROR(VLOOKUP(調査票２!$N44,判定基準!$C$14:$F$17,判定基準!$F$9,FALSE),"")</f>
        <v/>
      </c>
      <c r="E44" s="103" t="str">
        <f>IFERROR(VLOOKUP(調査票２!$O44,判定基準!$C$18:$F$21,判定基準!$F$9,FALSE),"")</f>
        <v/>
      </c>
      <c r="F44" s="104" t="str">
        <f>IF(調査票２!$T44="","",IF(調査票２!$T44=判定基準!$C$24,判定基準!$F$24,IF(AND(調査票２!$T44=判定基準!$C$22,調査票２!$U44=""),"",IF(AND(調査票２!$T44=判定基準!$C$22,調査票２!$U44&lt;=判定基準!$D$22),判定基準!$F$22,判定基準!$F$23))))</f>
        <v/>
      </c>
      <c r="G44" s="103" t="str">
        <f>IF(調査票２!$W44="","",IF(調査票２!$W44&gt;=判定基準!$C$26,判定基準!$F$26,判定基準!$F$25))</f>
        <v/>
      </c>
      <c r="H44" s="104" t="str">
        <f>IFERROR(VLOOKUP(調査票２!$Y44,判定基準!$C$27:$F$35,判定基準!$F$9,FALSE),"")</f>
        <v/>
      </c>
      <c r="I44" s="126" t="str">
        <f>IF(調査票２!$Z44="","―",判定基準!$F$36)</f>
        <v>―</v>
      </c>
      <c r="J44" s="104" t="str">
        <f>IFERROR(VLOOKUP(調査票２!$AA44,判定基準!$C$37:$F$38,判定基準!$F$9,FALSE),"")</f>
        <v/>
      </c>
      <c r="K44" s="126" t="str">
        <f>IFERROR(VLOOKUP(調査票２!$AB44,判定基準!$C$39:$F$39,判定基準!$F$9,FALSE),"―")</f>
        <v>―</v>
      </c>
      <c r="L44" s="194">
        <f t="shared" si="1"/>
        <v>0</v>
      </c>
      <c r="M44" s="195">
        <f t="shared" si="1"/>
        <v>0</v>
      </c>
      <c r="N44" s="195">
        <f t="shared" si="1"/>
        <v>0</v>
      </c>
      <c r="O44" s="196">
        <f t="shared" si="1"/>
        <v>0</v>
      </c>
      <c r="P44" s="305">
        <f t="shared" si="1"/>
        <v>2</v>
      </c>
      <c r="Q44" s="287" t="str">
        <f>IF(SUM($L44:$P44)&lt;9,"",IF(AND($H44=判定基準!$F$35,$I44="―",SUM($N44:$O44)&lt;=0),"",IF(O44&gt;0,$O$8,IF(N44&gt;0,$N$8,IF(M44&gt;0,$M$8,$L$8)))))</f>
        <v/>
      </c>
    </row>
    <row r="45" spans="2:17" x14ac:dyDescent="0.35">
      <c r="B45" s="102" t="s">
        <v>3677</v>
      </c>
      <c r="C45" s="103" t="str">
        <f>IFERROR(VLOOKUP(調査票２!$M45,判定基準!$C$11:$F$13,判定基準!$F$9,FALSE),"")</f>
        <v/>
      </c>
      <c r="D45" s="103" t="str">
        <f>IFERROR(VLOOKUP(調査票２!$N45,判定基準!$C$14:$F$17,判定基準!$F$9,FALSE),"")</f>
        <v/>
      </c>
      <c r="E45" s="103" t="str">
        <f>IFERROR(VLOOKUP(調査票２!$O45,判定基準!$C$18:$F$21,判定基準!$F$9,FALSE),"")</f>
        <v/>
      </c>
      <c r="F45" s="104" t="str">
        <f>IF(調査票２!$T45="","",IF(調査票２!$T45=判定基準!$C$24,判定基準!$F$24,IF(AND(調査票２!$T45=判定基準!$C$22,調査票２!$U45=""),"",IF(AND(調査票２!$T45=判定基準!$C$22,調査票２!$U45&lt;=判定基準!$D$22),判定基準!$F$22,判定基準!$F$23))))</f>
        <v/>
      </c>
      <c r="G45" s="103" t="str">
        <f>IF(調査票２!$W45="","",IF(調査票２!$W45&gt;=判定基準!$C$26,判定基準!$F$26,判定基準!$F$25))</f>
        <v/>
      </c>
      <c r="H45" s="104" t="str">
        <f>IFERROR(VLOOKUP(調査票２!$Y45,判定基準!$C$27:$F$35,判定基準!$F$9,FALSE),"")</f>
        <v/>
      </c>
      <c r="I45" s="126" t="str">
        <f>IF(調査票２!$Z45="","―",判定基準!$F$36)</f>
        <v>―</v>
      </c>
      <c r="J45" s="104" t="str">
        <f>IFERROR(VLOOKUP(調査票２!$AA45,判定基準!$C$37:$F$38,判定基準!$F$9,FALSE),"")</f>
        <v/>
      </c>
      <c r="K45" s="126" t="str">
        <f>IFERROR(VLOOKUP(調査票２!$AB45,判定基準!$C$39:$F$39,判定基準!$F$9,FALSE),"―")</f>
        <v>―</v>
      </c>
      <c r="L45" s="194">
        <f t="shared" si="1"/>
        <v>0</v>
      </c>
      <c r="M45" s="195">
        <f t="shared" si="1"/>
        <v>0</v>
      </c>
      <c r="N45" s="195">
        <f t="shared" si="1"/>
        <v>0</v>
      </c>
      <c r="O45" s="196">
        <f t="shared" si="1"/>
        <v>0</v>
      </c>
      <c r="P45" s="305">
        <f t="shared" si="1"/>
        <v>2</v>
      </c>
      <c r="Q45" s="287" t="str">
        <f>IF(SUM($L45:$P45)&lt;9,"",IF(AND($H45=判定基準!$F$35,$I45="―",SUM($N45:$O45)&lt;=0),"",IF(O45&gt;0,$O$8,IF(N45&gt;0,$N$8,IF(M45&gt;0,$M$8,$L$8)))))</f>
        <v/>
      </c>
    </row>
    <row r="46" spans="2:17" x14ac:dyDescent="0.35">
      <c r="B46" s="102" t="s">
        <v>3678</v>
      </c>
      <c r="C46" s="103" t="str">
        <f>IFERROR(VLOOKUP(調査票２!$M46,判定基準!$C$11:$F$13,判定基準!$F$9,FALSE),"")</f>
        <v/>
      </c>
      <c r="D46" s="103" t="str">
        <f>IFERROR(VLOOKUP(調査票２!$N46,判定基準!$C$14:$F$17,判定基準!$F$9,FALSE),"")</f>
        <v/>
      </c>
      <c r="E46" s="103" t="str">
        <f>IFERROR(VLOOKUP(調査票２!$O46,判定基準!$C$18:$F$21,判定基準!$F$9,FALSE),"")</f>
        <v/>
      </c>
      <c r="F46" s="104" t="str">
        <f>IF(調査票２!$T46="","",IF(調査票２!$T46=判定基準!$C$24,判定基準!$F$24,IF(AND(調査票２!$T46=判定基準!$C$22,調査票２!$U46=""),"",IF(AND(調査票２!$T46=判定基準!$C$22,調査票２!$U46&lt;=判定基準!$D$22),判定基準!$F$22,判定基準!$F$23))))</f>
        <v/>
      </c>
      <c r="G46" s="103" t="str">
        <f>IF(調査票２!$W46="","",IF(調査票２!$W46&gt;=判定基準!$C$26,判定基準!$F$26,判定基準!$F$25))</f>
        <v/>
      </c>
      <c r="H46" s="104" t="str">
        <f>IFERROR(VLOOKUP(調査票２!$Y46,判定基準!$C$27:$F$35,判定基準!$F$9,FALSE),"")</f>
        <v/>
      </c>
      <c r="I46" s="126" t="str">
        <f>IF(調査票２!$Z46="","―",判定基準!$F$36)</f>
        <v>―</v>
      </c>
      <c r="J46" s="104" t="str">
        <f>IFERROR(VLOOKUP(調査票２!$AA46,判定基準!$C$37:$F$38,判定基準!$F$9,FALSE),"")</f>
        <v/>
      </c>
      <c r="K46" s="126" t="str">
        <f>IFERROR(VLOOKUP(調査票２!$AB46,判定基準!$C$39:$F$39,判定基準!$F$9,FALSE),"―")</f>
        <v>―</v>
      </c>
      <c r="L46" s="194">
        <f t="shared" si="1"/>
        <v>0</v>
      </c>
      <c r="M46" s="195">
        <f t="shared" si="1"/>
        <v>0</v>
      </c>
      <c r="N46" s="195">
        <f t="shared" si="1"/>
        <v>0</v>
      </c>
      <c r="O46" s="196">
        <f t="shared" si="1"/>
        <v>0</v>
      </c>
      <c r="P46" s="305">
        <f t="shared" si="1"/>
        <v>2</v>
      </c>
      <c r="Q46" s="287" t="str">
        <f>IF(SUM($L46:$P46)&lt;9,"",IF(AND($H46=判定基準!$F$35,$I46="―",SUM($N46:$O46)&lt;=0),"",IF(O46&gt;0,$O$8,IF(N46&gt;0,$N$8,IF(M46&gt;0,$M$8,$L$8)))))</f>
        <v/>
      </c>
    </row>
    <row r="47" spans="2:17" x14ac:dyDescent="0.35">
      <c r="B47" s="102" t="s">
        <v>3679</v>
      </c>
      <c r="C47" s="103" t="str">
        <f>IFERROR(VLOOKUP(調査票２!$M47,判定基準!$C$11:$F$13,判定基準!$F$9,FALSE),"")</f>
        <v/>
      </c>
      <c r="D47" s="103" t="str">
        <f>IFERROR(VLOOKUP(調査票２!$N47,判定基準!$C$14:$F$17,判定基準!$F$9,FALSE),"")</f>
        <v/>
      </c>
      <c r="E47" s="103" t="str">
        <f>IFERROR(VLOOKUP(調査票２!$O47,判定基準!$C$18:$F$21,判定基準!$F$9,FALSE),"")</f>
        <v/>
      </c>
      <c r="F47" s="104" t="str">
        <f>IF(調査票２!$T47="","",IF(調査票２!$T47=判定基準!$C$24,判定基準!$F$24,IF(AND(調査票２!$T47=判定基準!$C$22,調査票２!$U47=""),"",IF(AND(調査票２!$T47=判定基準!$C$22,調査票２!$U47&lt;=判定基準!$D$22),判定基準!$F$22,判定基準!$F$23))))</f>
        <v/>
      </c>
      <c r="G47" s="103" t="str">
        <f>IF(調査票２!$W47="","",IF(調査票２!$W47&gt;=判定基準!$C$26,判定基準!$F$26,判定基準!$F$25))</f>
        <v/>
      </c>
      <c r="H47" s="104" t="str">
        <f>IFERROR(VLOOKUP(調査票２!$Y47,判定基準!$C$27:$F$35,判定基準!$F$9,FALSE),"")</f>
        <v/>
      </c>
      <c r="I47" s="126" t="str">
        <f>IF(調査票２!$Z47="","―",判定基準!$F$36)</f>
        <v>―</v>
      </c>
      <c r="J47" s="104" t="str">
        <f>IFERROR(VLOOKUP(調査票２!$AA47,判定基準!$C$37:$F$38,判定基準!$F$9,FALSE),"")</f>
        <v/>
      </c>
      <c r="K47" s="126" t="str">
        <f>IFERROR(VLOOKUP(調査票２!$AB47,判定基準!$C$39:$F$39,判定基準!$F$9,FALSE),"―")</f>
        <v>―</v>
      </c>
      <c r="L47" s="194">
        <f t="shared" si="1"/>
        <v>0</v>
      </c>
      <c r="M47" s="195">
        <f t="shared" si="1"/>
        <v>0</v>
      </c>
      <c r="N47" s="195">
        <f t="shared" si="1"/>
        <v>0</v>
      </c>
      <c r="O47" s="196">
        <f t="shared" si="1"/>
        <v>0</v>
      </c>
      <c r="P47" s="305">
        <f t="shared" si="1"/>
        <v>2</v>
      </c>
      <c r="Q47" s="287" t="str">
        <f>IF(SUM($L47:$P47)&lt;9,"",IF(AND($H47=判定基準!$F$35,$I47="―",SUM($N47:$O47)&lt;=0),"",IF(O47&gt;0,$O$8,IF(N47&gt;0,$N$8,IF(M47&gt;0,$M$8,$L$8)))))</f>
        <v/>
      </c>
    </row>
    <row r="48" spans="2:17" x14ac:dyDescent="0.35">
      <c r="B48" s="102" t="s">
        <v>3680</v>
      </c>
      <c r="C48" s="103" t="str">
        <f>IFERROR(VLOOKUP(調査票２!$M48,判定基準!$C$11:$F$13,判定基準!$F$9,FALSE),"")</f>
        <v/>
      </c>
      <c r="D48" s="103" t="str">
        <f>IFERROR(VLOOKUP(調査票２!$N48,判定基準!$C$14:$F$17,判定基準!$F$9,FALSE),"")</f>
        <v/>
      </c>
      <c r="E48" s="103" t="str">
        <f>IFERROR(VLOOKUP(調査票２!$O48,判定基準!$C$18:$F$21,判定基準!$F$9,FALSE),"")</f>
        <v/>
      </c>
      <c r="F48" s="104" t="str">
        <f>IF(調査票２!$T48="","",IF(調査票２!$T48=判定基準!$C$24,判定基準!$F$24,IF(AND(調査票２!$T48=判定基準!$C$22,調査票２!$U48=""),"",IF(AND(調査票２!$T48=判定基準!$C$22,調査票２!$U48&lt;=判定基準!$D$22),判定基準!$F$22,判定基準!$F$23))))</f>
        <v/>
      </c>
      <c r="G48" s="103" t="str">
        <f>IF(調査票２!$W48="","",IF(調査票２!$W48&gt;=判定基準!$C$26,判定基準!$F$26,判定基準!$F$25))</f>
        <v/>
      </c>
      <c r="H48" s="104" t="str">
        <f>IFERROR(VLOOKUP(調査票２!$Y48,判定基準!$C$27:$F$35,判定基準!$F$9,FALSE),"")</f>
        <v/>
      </c>
      <c r="I48" s="126" t="str">
        <f>IF(調査票２!$Z48="","―",判定基準!$F$36)</f>
        <v>―</v>
      </c>
      <c r="J48" s="104" t="str">
        <f>IFERROR(VLOOKUP(調査票２!$AA48,判定基準!$C$37:$F$38,判定基準!$F$9,FALSE),"")</f>
        <v/>
      </c>
      <c r="K48" s="126" t="str">
        <f>IFERROR(VLOOKUP(調査票２!$AB48,判定基準!$C$39:$F$39,判定基準!$F$9,FALSE),"―")</f>
        <v>―</v>
      </c>
      <c r="L48" s="194">
        <f t="shared" si="1"/>
        <v>0</v>
      </c>
      <c r="M48" s="195">
        <f t="shared" si="1"/>
        <v>0</v>
      </c>
      <c r="N48" s="195">
        <f t="shared" si="1"/>
        <v>0</v>
      </c>
      <c r="O48" s="196">
        <f t="shared" si="1"/>
        <v>0</v>
      </c>
      <c r="P48" s="305">
        <f t="shared" si="1"/>
        <v>2</v>
      </c>
      <c r="Q48" s="287" t="str">
        <f>IF(SUM($L48:$P48)&lt;9,"",IF(AND($H48=判定基準!$F$35,$I48="―",SUM($N48:$O48)&lt;=0),"",IF(O48&gt;0,$O$8,IF(N48&gt;0,$N$8,IF(M48&gt;0,$M$8,$L$8)))))</f>
        <v/>
      </c>
    </row>
    <row r="49" spans="2:17" x14ac:dyDescent="0.35">
      <c r="B49" s="102" t="s">
        <v>3681</v>
      </c>
      <c r="C49" s="103" t="str">
        <f>IFERROR(VLOOKUP(調査票２!$M49,判定基準!$C$11:$F$13,判定基準!$F$9,FALSE),"")</f>
        <v/>
      </c>
      <c r="D49" s="103" t="str">
        <f>IFERROR(VLOOKUP(調査票２!$N49,判定基準!$C$14:$F$17,判定基準!$F$9,FALSE),"")</f>
        <v/>
      </c>
      <c r="E49" s="103" t="str">
        <f>IFERROR(VLOOKUP(調査票２!$O49,判定基準!$C$18:$F$21,判定基準!$F$9,FALSE),"")</f>
        <v/>
      </c>
      <c r="F49" s="104" t="str">
        <f>IF(調査票２!$T49="","",IF(調査票２!$T49=判定基準!$C$24,判定基準!$F$24,IF(AND(調査票２!$T49=判定基準!$C$22,調査票２!$U49=""),"",IF(AND(調査票２!$T49=判定基準!$C$22,調査票２!$U49&lt;=判定基準!$D$22),判定基準!$F$22,判定基準!$F$23))))</f>
        <v/>
      </c>
      <c r="G49" s="103" t="str">
        <f>IF(調査票２!$W49="","",IF(調査票２!$W49&gt;=判定基準!$C$26,判定基準!$F$26,判定基準!$F$25))</f>
        <v/>
      </c>
      <c r="H49" s="104" t="str">
        <f>IFERROR(VLOOKUP(調査票２!$Y49,判定基準!$C$27:$F$35,判定基準!$F$9,FALSE),"")</f>
        <v/>
      </c>
      <c r="I49" s="126" t="str">
        <f>IF(調査票２!$Z49="","―",判定基準!$F$36)</f>
        <v>―</v>
      </c>
      <c r="J49" s="104" t="str">
        <f>IFERROR(VLOOKUP(調査票２!$AA49,判定基準!$C$37:$F$38,判定基準!$F$9,FALSE),"")</f>
        <v/>
      </c>
      <c r="K49" s="126" t="str">
        <f>IFERROR(VLOOKUP(調査票２!$AB49,判定基準!$C$39:$F$39,判定基準!$F$9,FALSE),"―")</f>
        <v>―</v>
      </c>
      <c r="L49" s="194">
        <f t="shared" ref="L49:P68" si="2">COUNTIF($C49:$K49,L$8)</f>
        <v>0</v>
      </c>
      <c r="M49" s="195">
        <f t="shared" si="2"/>
        <v>0</v>
      </c>
      <c r="N49" s="195">
        <f t="shared" si="2"/>
        <v>0</v>
      </c>
      <c r="O49" s="196">
        <f t="shared" si="2"/>
        <v>0</v>
      </c>
      <c r="P49" s="305">
        <f t="shared" si="2"/>
        <v>2</v>
      </c>
      <c r="Q49" s="287" t="str">
        <f>IF(SUM($L49:$P49)&lt;9,"",IF(AND($H49=判定基準!$F$35,$I49="―",SUM($N49:$O49)&lt;=0),"",IF(O49&gt;0,$O$8,IF(N49&gt;0,$N$8,IF(M49&gt;0,$M$8,$L$8)))))</f>
        <v/>
      </c>
    </row>
    <row r="50" spans="2:17" x14ac:dyDescent="0.35">
      <c r="B50" s="102" t="s">
        <v>3682</v>
      </c>
      <c r="C50" s="103" t="str">
        <f>IFERROR(VLOOKUP(調査票２!$M50,判定基準!$C$11:$F$13,判定基準!$F$9,FALSE),"")</f>
        <v/>
      </c>
      <c r="D50" s="103" t="str">
        <f>IFERROR(VLOOKUP(調査票２!$N50,判定基準!$C$14:$F$17,判定基準!$F$9,FALSE),"")</f>
        <v/>
      </c>
      <c r="E50" s="103" t="str">
        <f>IFERROR(VLOOKUP(調査票２!$O50,判定基準!$C$18:$F$21,判定基準!$F$9,FALSE),"")</f>
        <v/>
      </c>
      <c r="F50" s="104" t="str">
        <f>IF(調査票２!$T50="","",IF(調査票２!$T50=判定基準!$C$24,判定基準!$F$24,IF(AND(調査票２!$T50=判定基準!$C$22,調査票２!$U50=""),"",IF(AND(調査票２!$T50=判定基準!$C$22,調査票２!$U50&lt;=判定基準!$D$22),判定基準!$F$22,判定基準!$F$23))))</f>
        <v/>
      </c>
      <c r="G50" s="103" t="str">
        <f>IF(調査票２!$W50="","",IF(調査票２!$W50&gt;=判定基準!$C$26,判定基準!$F$26,判定基準!$F$25))</f>
        <v/>
      </c>
      <c r="H50" s="104" t="str">
        <f>IFERROR(VLOOKUP(調査票２!$Y50,判定基準!$C$27:$F$35,判定基準!$F$9,FALSE),"")</f>
        <v/>
      </c>
      <c r="I50" s="126" t="str">
        <f>IF(調査票２!$Z50="","―",判定基準!$F$36)</f>
        <v>―</v>
      </c>
      <c r="J50" s="104" t="str">
        <f>IFERROR(VLOOKUP(調査票２!$AA50,判定基準!$C$37:$F$38,判定基準!$F$9,FALSE),"")</f>
        <v/>
      </c>
      <c r="K50" s="126" t="str">
        <f>IFERROR(VLOOKUP(調査票２!$AB50,判定基準!$C$39:$F$39,判定基準!$F$9,FALSE),"―")</f>
        <v>―</v>
      </c>
      <c r="L50" s="194">
        <f t="shared" si="2"/>
        <v>0</v>
      </c>
      <c r="M50" s="195">
        <f t="shared" si="2"/>
        <v>0</v>
      </c>
      <c r="N50" s="195">
        <f t="shared" si="2"/>
        <v>0</v>
      </c>
      <c r="O50" s="196">
        <f t="shared" si="2"/>
        <v>0</v>
      </c>
      <c r="P50" s="305">
        <f t="shared" si="2"/>
        <v>2</v>
      </c>
      <c r="Q50" s="287" t="str">
        <f>IF(SUM($L50:$P50)&lt;9,"",IF(AND($H50=判定基準!$F$35,$I50="―",SUM($N50:$O50)&lt;=0),"",IF(O50&gt;0,$O$8,IF(N50&gt;0,$N$8,IF(M50&gt;0,$M$8,$L$8)))))</f>
        <v/>
      </c>
    </row>
    <row r="51" spans="2:17" x14ac:dyDescent="0.35">
      <c r="B51" s="102" t="s">
        <v>3683</v>
      </c>
      <c r="C51" s="103" t="str">
        <f>IFERROR(VLOOKUP(調査票２!$M51,判定基準!$C$11:$F$13,判定基準!$F$9,FALSE),"")</f>
        <v/>
      </c>
      <c r="D51" s="103" t="str">
        <f>IFERROR(VLOOKUP(調査票２!$N51,判定基準!$C$14:$F$17,判定基準!$F$9,FALSE),"")</f>
        <v/>
      </c>
      <c r="E51" s="103" t="str">
        <f>IFERROR(VLOOKUP(調査票２!$O51,判定基準!$C$18:$F$21,判定基準!$F$9,FALSE),"")</f>
        <v/>
      </c>
      <c r="F51" s="104" t="str">
        <f>IF(調査票２!$T51="","",IF(調査票２!$T51=判定基準!$C$24,判定基準!$F$24,IF(AND(調査票２!$T51=判定基準!$C$22,調査票２!$U51=""),"",IF(AND(調査票２!$T51=判定基準!$C$22,調査票２!$U51&lt;=判定基準!$D$22),判定基準!$F$22,判定基準!$F$23))))</f>
        <v/>
      </c>
      <c r="G51" s="103" t="str">
        <f>IF(調査票２!$W51="","",IF(調査票２!$W51&gt;=判定基準!$C$26,判定基準!$F$26,判定基準!$F$25))</f>
        <v/>
      </c>
      <c r="H51" s="104" t="str">
        <f>IFERROR(VLOOKUP(調査票２!$Y51,判定基準!$C$27:$F$35,判定基準!$F$9,FALSE),"")</f>
        <v/>
      </c>
      <c r="I51" s="126" t="str">
        <f>IF(調査票２!$Z51="","―",判定基準!$F$36)</f>
        <v>―</v>
      </c>
      <c r="J51" s="104" t="str">
        <f>IFERROR(VLOOKUP(調査票２!$AA51,判定基準!$C$37:$F$38,判定基準!$F$9,FALSE),"")</f>
        <v/>
      </c>
      <c r="K51" s="126" t="str">
        <f>IFERROR(VLOOKUP(調査票２!$AB51,判定基準!$C$39:$F$39,判定基準!$F$9,FALSE),"―")</f>
        <v>―</v>
      </c>
      <c r="L51" s="194">
        <f t="shared" si="2"/>
        <v>0</v>
      </c>
      <c r="M51" s="195">
        <f t="shared" si="2"/>
        <v>0</v>
      </c>
      <c r="N51" s="195">
        <f t="shared" si="2"/>
        <v>0</v>
      </c>
      <c r="O51" s="196">
        <f t="shared" si="2"/>
        <v>0</v>
      </c>
      <c r="P51" s="305">
        <f t="shared" si="2"/>
        <v>2</v>
      </c>
      <c r="Q51" s="287" t="str">
        <f>IF(SUM($L51:$P51)&lt;9,"",IF(AND($H51=判定基準!$F$35,$I51="―",SUM($N51:$O51)&lt;=0),"",IF(O51&gt;0,$O$8,IF(N51&gt;0,$N$8,IF(M51&gt;0,$M$8,$L$8)))))</f>
        <v/>
      </c>
    </row>
    <row r="52" spans="2:17" x14ac:dyDescent="0.35">
      <c r="B52" s="102" t="s">
        <v>3684</v>
      </c>
      <c r="C52" s="103" t="str">
        <f>IFERROR(VLOOKUP(調査票２!$M52,判定基準!$C$11:$F$13,判定基準!$F$9,FALSE),"")</f>
        <v/>
      </c>
      <c r="D52" s="103" t="str">
        <f>IFERROR(VLOOKUP(調査票２!$N52,判定基準!$C$14:$F$17,判定基準!$F$9,FALSE),"")</f>
        <v/>
      </c>
      <c r="E52" s="103" t="str">
        <f>IFERROR(VLOOKUP(調査票２!$O52,判定基準!$C$18:$F$21,判定基準!$F$9,FALSE),"")</f>
        <v/>
      </c>
      <c r="F52" s="104" t="str">
        <f>IF(調査票２!$T52="","",IF(調査票２!$T52=判定基準!$C$24,判定基準!$F$24,IF(AND(調査票２!$T52=判定基準!$C$22,調査票２!$U52=""),"",IF(AND(調査票２!$T52=判定基準!$C$22,調査票２!$U52&lt;=判定基準!$D$22),判定基準!$F$22,判定基準!$F$23))))</f>
        <v/>
      </c>
      <c r="G52" s="103" t="str">
        <f>IF(調査票２!$W52="","",IF(調査票２!$W52&gt;=判定基準!$C$26,判定基準!$F$26,判定基準!$F$25))</f>
        <v/>
      </c>
      <c r="H52" s="104" t="str">
        <f>IFERROR(VLOOKUP(調査票２!$Y52,判定基準!$C$27:$F$35,判定基準!$F$9,FALSE),"")</f>
        <v/>
      </c>
      <c r="I52" s="126" t="str">
        <f>IF(調査票２!$Z52="","―",判定基準!$F$36)</f>
        <v>―</v>
      </c>
      <c r="J52" s="104" t="str">
        <f>IFERROR(VLOOKUP(調査票２!$AA52,判定基準!$C$37:$F$38,判定基準!$F$9,FALSE),"")</f>
        <v/>
      </c>
      <c r="K52" s="126" t="str">
        <f>IFERROR(VLOOKUP(調査票２!$AB52,判定基準!$C$39:$F$39,判定基準!$F$9,FALSE),"―")</f>
        <v>―</v>
      </c>
      <c r="L52" s="194">
        <f t="shared" si="2"/>
        <v>0</v>
      </c>
      <c r="M52" s="195">
        <f t="shared" si="2"/>
        <v>0</v>
      </c>
      <c r="N52" s="195">
        <f t="shared" si="2"/>
        <v>0</v>
      </c>
      <c r="O52" s="196">
        <f t="shared" si="2"/>
        <v>0</v>
      </c>
      <c r="P52" s="305">
        <f t="shared" si="2"/>
        <v>2</v>
      </c>
      <c r="Q52" s="287" t="str">
        <f>IF(SUM($L52:$P52)&lt;9,"",IF(AND($H52=判定基準!$F$35,$I52="―",SUM($N52:$O52)&lt;=0),"",IF(O52&gt;0,$O$8,IF(N52&gt;0,$N$8,IF(M52&gt;0,$M$8,$L$8)))))</f>
        <v/>
      </c>
    </row>
    <row r="53" spans="2:17" x14ac:dyDescent="0.35">
      <c r="B53" s="102" t="s">
        <v>3685</v>
      </c>
      <c r="C53" s="103" t="str">
        <f>IFERROR(VLOOKUP(調査票２!$M53,判定基準!$C$11:$F$13,判定基準!$F$9,FALSE),"")</f>
        <v/>
      </c>
      <c r="D53" s="103" t="str">
        <f>IFERROR(VLOOKUP(調査票２!$N53,判定基準!$C$14:$F$17,判定基準!$F$9,FALSE),"")</f>
        <v/>
      </c>
      <c r="E53" s="103" t="str">
        <f>IFERROR(VLOOKUP(調査票２!$O53,判定基準!$C$18:$F$21,判定基準!$F$9,FALSE),"")</f>
        <v/>
      </c>
      <c r="F53" s="104" t="str">
        <f>IF(調査票２!$T53="","",IF(調査票２!$T53=判定基準!$C$24,判定基準!$F$24,IF(AND(調査票２!$T53=判定基準!$C$22,調査票２!$U53=""),"",IF(AND(調査票２!$T53=判定基準!$C$22,調査票２!$U53&lt;=判定基準!$D$22),判定基準!$F$22,判定基準!$F$23))))</f>
        <v/>
      </c>
      <c r="G53" s="103" t="str">
        <f>IF(調査票２!$W53="","",IF(調査票２!$W53&gt;=判定基準!$C$26,判定基準!$F$26,判定基準!$F$25))</f>
        <v/>
      </c>
      <c r="H53" s="104" t="str">
        <f>IFERROR(VLOOKUP(調査票２!$Y53,判定基準!$C$27:$F$35,判定基準!$F$9,FALSE),"")</f>
        <v/>
      </c>
      <c r="I53" s="126" t="str">
        <f>IF(調査票２!$Z53="","―",判定基準!$F$36)</f>
        <v>―</v>
      </c>
      <c r="J53" s="104" t="str">
        <f>IFERROR(VLOOKUP(調査票２!$AA53,判定基準!$C$37:$F$38,判定基準!$F$9,FALSE),"")</f>
        <v/>
      </c>
      <c r="K53" s="126" t="str">
        <f>IFERROR(VLOOKUP(調査票２!$AB53,判定基準!$C$39:$F$39,判定基準!$F$9,FALSE),"―")</f>
        <v>―</v>
      </c>
      <c r="L53" s="194">
        <f t="shared" si="2"/>
        <v>0</v>
      </c>
      <c r="M53" s="195">
        <f t="shared" si="2"/>
        <v>0</v>
      </c>
      <c r="N53" s="195">
        <f t="shared" si="2"/>
        <v>0</v>
      </c>
      <c r="O53" s="196">
        <f t="shared" si="2"/>
        <v>0</v>
      </c>
      <c r="P53" s="305">
        <f t="shared" si="2"/>
        <v>2</v>
      </c>
      <c r="Q53" s="287" t="str">
        <f>IF(SUM($L53:$P53)&lt;9,"",IF(AND($H53=判定基準!$F$35,$I53="―",SUM($N53:$O53)&lt;=0),"",IF(O53&gt;0,$O$8,IF(N53&gt;0,$N$8,IF(M53&gt;0,$M$8,$L$8)))))</f>
        <v/>
      </c>
    </row>
    <row r="54" spans="2:17" x14ac:dyDescent="0.35">
      <c r="B54" s="102" t="s">
        <v>3686</v>
      </c>
      <c r="C54" s="103" t="str">
        <f>IFERROR(VLOOKUP(調査票２!$M54,判定基準!$C$11:$F$13,判定基準!$F$9,FALSE),"")</f>
        <v/>
      </c>
      <c r="D54" s="103" t="str">
        <f>IFERROR(VLOOKUP(調査票２!$N54,判定基準!$C$14:$F$17,判定基準!$F$9,FALSE),"")</f>
        <v/>
      </c>
      <c r="E54" s="103" t="str">
        <f>IFERROR(VLOOKUP(調査票２!$O54,判定基準!$C$18:$F$21,判定基準!$F$9,FALSE),"")</f>
        <v/>
      </c>
      <c r="F54" s="104" t="str">
        <f>IF(調査票２!$T54="","",IF(調査票２!$T54=判定基準!$C$24,判定基準!$F$24,IF(AND(調査票２!$T54=判定基準!$C$22,調査票２!$U54=""),"",IF(AND(調査票２!$T54=判定基準!$C$22,調査票２!$U54&lt;=判定基準!$D$22),判定基準!$F$22,判定基準!$F$23))))</f>
        <v/>
      </c>
      <c r="G54" s="103" t="str">
        <f>IF(調査票２!$W54="","",IF(調査票２!$W54&gt;=判定基準!$C$26,判定基準!$F$26,判定基準!$F$25))</f>
        <v/>
      </c>
      <c r="H54" s="104" t="str">
        <f>IFERROR(VLOOKUP(調査票２!$Y54,判定基準!$C$27:$F$35,判定基準!$F$9,FALSE),"")</f>
        <v/>
      </c>
      <c r="I54" s="126" t="str">
        <f>IF(調査票２!$Z54="","―",判定基準!$F$36)</f>
        <v>―</v>
      </c>
      <c r="J54" s="104" t="str">
        <f>IFERROR(VLOOKUP(調査票２!$AA54,判定基準!$C$37:$F$38,判定基準!$F$9,FALSE),"")</f>
        <v/>
      </c>
      <c r="K54" s="126" t="str">
        <f>IFERROR(VLOOKUP(調査票２!$AB54,判定基準!$C$39:$F$39,判定基準!$F$9,FALSE),"―")</f>
        <v>―</v>
      </c>
      <c r="L54" s="194">
        <f t="shared" si="2"/>
        <v>0</v>
      </c>
      <c r="M54" s="195">
        <f t="shared" si="2"/>
        <v>0</v>
      </c>
      <c r="N54" s="195">
        <f t="shared" si="2"/>
        <v>0</v>
      </c>
      <c r="O54" s="196">
        <f t="shared" si="2"/>
        <v>0</v>
      </c>
      <c r="P54" s="305">
        <f t="shared" si="2"/>
        <v>2</v>
      </c>
      <c r="Q54" s="287" t="str">
        <f>IF(SUM($L54:$P54)&lt;9,"",IF(AND($H54=判定基準!$F$35,$I54="―",SUM($N54:$O54)&lt;=0),"",IF(O54&gt;0,$O$8,IF(N54&gt;0,$N$8,IF(M54&gt;0,$M$8,$L$8)))))</f>
        <v/>
      </c>
    </row>
    <row r="55" spans="2:17" x14ac:dyDescent="0.35">
      <c r="B55" s="102" t="s">
        <v>3687</v>
      </c>
      <c r="C55" s="103" t="str">
        <f>IFERROR(VLOOKUP(調査票２!$M55,判定基準!$C$11:$F$13,判定基準!$F$9,FALSE),"")</f>
        <v/>
      </c>
      <c r="D55" s="103" t="str">
        <f>IFERROR(VLOOKUP(調査票２!$N55,判定基準!$C$14:$F$17,判定基準!$F$9,FALSE),"")</f>
        <v/>
      </c>
      <c r="E55" s="103" t="str">
        <f>IFERROR(VLOOKUP(調査票２!$O55,判定基準!$C$18:$F$21,判定基準!$F$9,FALSE),"")</f>
        <v/>
      </c>
      <c r="F55" s="104" t="str">
        <f>IF(調査票２!$T55="","",IF(調査票２!$T55=判定基準!$C$24,判定基準!$F$24,IF(AND(調査票２!$T55=判定基準!$C$22,調査票２!$U55=""),"",IF(AND(調査票２!$T55=判定基準!$C$22,調査票２!$U55&lt;=判定基準!$D$22),判定基準!$F$22,判定基準!$F$23))))</f>
        <v/>
      </c>
      <c r="G55" s="103" t="str">
        <f>IF(調査票２!$W55="","",IF(調査票２!$W55&gt;=判定基準!$C$26,判定基準!$F$26,判定基準!$F$25))</f>
        <v/>
      </c>
      <c r="H55" s="104" t="str">
        <f>IFERROR(VLOOKUP(調査票２!$Y55,判定基準!$C$27:$F$35,判定基準!$F$9,FALSE),"")</f>
        <v/>
      </c>
      <c r="I55" s="126" t="str">
        <f>IF(調査票２!$Z55="","―",判定基準!$F$36)</f>
        <v>―</v>
      </c>
      <c r="J55" s="104" t="str">
        <f>IFERROR(VLOOKUP(調査票２!$AA55,判定基準!$C$37:$F$38,判定基準!$F$9,FALSE),"")</f>
        <v/>
      </c>
      <c r="K55" s="126" t="str">
        <f>IFERROR(VLOOKUP(調査票２!$AB55,判定基準!$C$39:$F$39,判定基準!$F$9,FALSE),"―")</f>
        <v>―</v>
      </c>
      <c r="L55" s="194">
        <f t="shared" si="2"/>
        <v>0</v>
      </c>
      <c r="M55" s="195">
        <f t="shared" si="2"/>
        <v>0</v>
      </c>
      <c r="N55" s="195">
        <f t="shared" si="2"/>
        <v>0</v>
      </c>
      <c r="O55" s="196">
        <f t="shared" si="2"/>
        <v>0</v>
      </c>
      <c r="P55" s="305">
        <f t="shared" si="2"/>
        <v>2</v>
      </c>
      <c r="Q55" s="287" t="str">
        <f>IF(SUM($L55:$P55)&lt;9,"",IF(AND($H55=判定基準!$F$35,$I55="―",SUM($N55:$O55)&lt;=0),"",IF(O55&gt;0,$O$8,IF(N55&gt;0,$N$8,IF(M55&gt;0,$M$8,$L$8)))))</f>
        <v/>
      </c>
    </row>
    <row r="56" spans="2:17" x14ac:dyDescent="0.35">
      <c r="B56" s="102" t="s">
        <v>3688</v>
      </c>
      <c r="C56" s="103" t="str">
        <f>IFERROR(VLOOKUP(調査票２!$M56,判定基準!$C$11:$F$13,判定基準!$F$9,FALSE),"")</f>
        <v/>
      </c>
      <c r="D56" s="103" t="str">
        <f>IFERROR(VLOOKUP(調査票２!$N56,判定基準!$C$14:$F$17,判定基準!$F$9,FALSE),"")</f>
        <v/>
      </c>
      <c r="E56" s="103" t="str">
        <f>IFERROR(VLOOKUP(調査票２!$O56,判定基準!$C$18:$F$21,判定基準!$F$9,FALSE),"")</f>
        <v/>
      </c>
      <c r="F56" s="104" t="str">
        <f>IF(調査票２!$T56="","",IF(調査票２!$T56=判定基準!$C$24,判定基準!$F$24,IF(AND(調査票２!$T56=判定基準!$C$22,調査票２!$U56=""),"",IF(AND(調査票２!$T56=判定基準!$C$22,調査票２!$U56&lt;=判定基準!$D$22),判定基準!$F$22,判定基準!$F$23))))</f>
        <v/>
      </c>
      <c r="G56" s="103" t="str">
        <f>IF(調査票２!$W56="","",IF(調査票２!$W56&gt;=判定基準!$C$26,判定基準!$F$26,判定基準!$F$25))</f>
        <v/>
      </c>
      <c r="H56" s="104" t="str">
        <f>IFERROR(VLOOKUP(調査票２!$Y56,判定基準!$C$27:$F$35,判定基準!$F$9,FALSE),"")</f>
        <v/>
      </c>
      <c r="I56" s="126" t="str">
        <f>IF(調査票２!$Z56="","―",判定基準!$F$36)</f>
        <v>―</v>
      </c>
      <c r="J56" s="104" t="str">
        <f>IFERROR(VLOOKUP(調査票２!$AA56,判定基準!$C$37:$F$38,判定基準!$F$9,FALSE),"")</f>
        <v/>
      </c>
      <c r="K56" s="126" t="str">
        <f>IFERROR(VLOOKUP(調査票２!$AB56,判定基準!$C$39:$F$39,判定基準!$F$9,FALSE),"―")</f>
        <v>―</v>
      </c>
      <c r="L56" s="194">
        <f t="shared" si="2"/>
        <v>0</v>
      </c>
      <c r="M56" s="195">
        <f t="shared" si="2"/>
        <v>0</v>
      </c>
      <c r="N56" s="195">
        <f t="shared" si="2"/>
        <v>0</v>
      </c>
      <c r="O56" s="196">
        <f t="shared" si="2"/>
        <v>0</v>
      </c>
      <c r="P56" s="305">
        <f t="shared" si="2"/>
        <v>2</v>
      </c>
      <c r="Q56" s="287" t="str">
        <f>IF(SUM($L56:$P56)&lt;9,"",IF(AND($H56=判定基準!$F$35,$I56="―",SUM($N56:$O56)&lt;=0),"",IF(O56&gt;0,$O$8,IF(N56&gt;0,$N$8,IF(M56&gt;0,$M$8,$L$8)))))</f>
        <v/>
      </c>
    </row>
    <row r="57" spans="2:17" x14ac:dyDescent="0.35">
      <c r="B57" s="102" t="s">
        <v>3689</v>
      </c>
      <c r="C57" s="103" t="str">
        <f>IFERROR(VLOOKUP(調査票２!$M57,判定基準!$C$11:$F$13,判定基準!$F$9,FALSE),"")</f>
        <v/>
      </c>
      <c r="D57" s="103" t="str">
        <f>IFERROR(VLOOKUP(調査票２!$N57,判定基準!$C$14:$F$17,判定基準!$F$9,FALSE),"")</f>
        <v/>
      </c>
      <c r="E57" s="103" t="str">
        <f>IFERROR(VLOOKUP(調査票２!$O57,判定基準!$C$18:$F$21,判定基準!$F$9,FALSE),"")</f>
        <v/>
      </c>
      <c r="F57" s="104" t="str">
        <f>IF(調査票２!$T57="","",IF(調査票２!$T57=判定基準!$C$24,判定基準!$F$24,IF(AND(調査票２!$T57=判定基準!$C$22,調査票２!$U57=""),"",IF(AND(調査票２!$T57=判定基準!$C$22,調査票２!$U57&lt;=判定基準!$D$22),判定基準!$F$22,判定基準!$F$23))))</f>
        <v/>
      </c>
      <c r="G57" s="103" t="str">
        <f>IF(調査票２!$W57="","",IF(調査票２!$W57&gt;=判定基準!$C$26,判定基準!$F$26,判定基準!$F$25))</f>
        <v/>
      </c>
      <c r="H57" s="104" t="str">
        <f>IFERROR(VLOOKUP(調査票２!$Y57,判定基準!$C$27:$F$35,判定基準!$F$9,FALSE),"")</f>
        <v/>
      </c>
      <c r="I57" s="126" t="str">
        <f>IF(調査票２!$Z57="","―",判定基準!$F$36)</f>
        <v>―</v>
      </c>
      <c r="J57" s="104" t="str">
        <f>IFERROR(VLOOKUP(調査票２!$AA57,判定基準!$C$37:$F$38,判定基準!$F$9,FALSE),"")</f>
        <v/>
      </c>
      <c r="K57" s="126" t="str">
        <f>IFERROR(VLOOKUP(調査票２!$AB57,判定基準!$C$39:$F$39,判定基準!$F$9,FALSE),"―")</f>
        <v>―</v>
      </c>
      <c r="L57" s="194">
        <f t="shared" si="2"/>
        <v>0</v>
      </c>
      <c r="M57" s="195">
        <f t="shared" si="2"/>
        <v>0</v>
      </c>
      <c r="N57" s="195">
        <f t="shared" si="2"/>
        <v>0</v>
      </c>
      <c r="O57" s="196">
        <f t="shared" si="2"/>
        <v>0</v>
      </c>
      <c r="P57" s="305">
        <f t="shared" si="2"/>
        <v>2</v>
      </c>
      <c r="Q57" s="287" t="str">
        <f>IF(SUM($L57:$P57)&lt;9,"",IF(AND($H57=判定基準!$F$35,$I57="―",SUM($N57:$O57)&lt;=0),"",IF(O57&gt;0,$O$8,IF(N57&gt;0,$N$8,IF(M57&gt;0,$M$8,$L$8)))))</f>
        <v/>
      </c>
    </row>
    <row r="58" spans="2:17" x14ac:dyDescent="0.35">
      <c r="B58" s="102" t="s">
        <v>3690</v>
      </c>
      <c r="C58" s="103" t="str">
        <f>IFERROR(VLOOKUP(調査票２!$M58,判定基準!$C$11:$F$13,判定基準!$F$9,FALSE),"")</f>
        <v/>
      </c>
      <c r="D58" s="103" t="str">
        <f>IFERROR(VLOOKUP(調査票２!$N58,判定基準!$C$14:$F$17,判定基準!$F$9,FALSE),"")</f>
        <v/>
      </c>
      <c r="E58" s="103" t="str">
        <f>IFERROR(VLOOKUP(調査票２!$O58,判定基準!$C$18:$F$21,判定基準!$F$9,FALSE),"")</f>
        <v/>
      </c>
      <c r="F58" s="104" t="str">
        <f>IF(調査票２!$T58="","",IF(調査票２!$T58=判定基準!$C$24,判定基準!$F$24,IF(AND(調査票２!$T58=判定基準!$C$22,調査票２!$U58=""),"",IF(AND(調査票２!$T58=判定基準!$C$22,調査票２!$U58&lt;=判定基準!$D$22),判定基準!$F$22,判定基準!$F$23))))</f>
        <v/>
      </c>
      <c r="G58" s="103" t="str">
        <f>IF(調査票２!$W58="","",IF(調査票２!$W58&gt;=判定基準!$C$26,判定基準!$F$26,判定基準!$F$25))</f>
        <v/>
      </c>
      <c r="H58" s="104" t="str">
        <f>IFERROR(VLOOKUP(調査票２!$Y58,判定基準!$C$27:$F$35,判定基準!$F$9,FALSE),"")</f>
        <v/>
      </c>
      <c r="I58" s="126" t="str">
        <f>IF(調査票２!$Z58="","―",判定基準!$F$36)</f>
        <v>―</v>
      </c>
      <c r="J58" s="104" t="str">
        <f>IFERROR(VLOOKUP(調査票２!$AA58,判定基準!$C$37:$F$38,判定基準!$F$9,FALSE),"")</f>
        <v/>
      </c>
      <c r="K58" s="126" t="str">
        <f>IFERROR(VLOOKUP(調査票２!$AB58,判定基準!$C$39:$F$39,判定基準!$F$9,FALSE),"―")</f>
        <v>―</v>
      </c>
      <c r="L58" s="194">
        <f t="shared" si="2"/>
        <v>0</v>
      </c>
      <c r="M58" s="195">
        <f t="shared" si="2"/>
        <v>0</v>
      </c>
      <c r="N58" s="195">
        <f t="shared" si="2"/>
        <v>0</v>
      </c>
      <c r="O58" s="196">
        <f t="shared" si="2"/>
        <v>0</v>
      </c>
      <c r="P58" s="305">
        <f t="shared" si="2"/>
        <v>2</v>
      </c>
      <c r="Q58" s="287" t="str">
        <f>IF(SUM($L58:$P58)&lt;9,"",IF(AND($H58=判定基準!$F$35,$I58="―",SUM($N58:$O58)&lt;=0),"",IF(O58&gt;0,$O$8,IF(N58&gt;0,$N$8,IF(M58&gt;0,$M$8,$L$8)))))</f>
        <v/>
      </c>
    </row>
    <row r="59" spans="2:17" x14ac:dyDescent="0.35">
      <c r="B59" s="102" t="s">
        <v>3691</v>
      </c>
      <c r="C59" s="103" t="str">
        <f>IFERROR(VLOOKUP(調査票２!$M59,判定基準!$C$11:$F$13,判定基準!$F$9,FALSE),"")</f>
        <v/>
      </c>
      <c r="D59" s="103" t="str">
        <f>IFERROR(VLOOKUP(調査票２!$N59,判定基準!$C$14:$F$17,判定基準!$F$9,FALSE),"")</f>
        <v/>
      </c>
      <c r="E59" s="103" t="str">
        <f>IFERROR(VLOOKUP(調査票２!$O59,判定基準!$C$18:$F$21,判定基準!$F$9,FALSE),"")</f>
        <v/>
      </c>
      <c r="F59" s="104" t="str">
        <f>IF(調査票２!$T59="","",IF(調査票２!$T59=判定基準!$C$24,判定基準!$F$24,IF(AND(調査票２!$T59=判定基準!$C$22,調査票２!$U59=""),"",IF(AND(調査票２!$T59=判定基準!$C$22,調査票２!$U59&lt;=判定基準!$D$22),判定基準!$F$22,判定基準!$F$23))))</f>
        <v/>
      </c>
      <c r="G59" s="103" t="str">
        <f>IF(調査票２!$W59="","",IF(調査票２!$W59&gt;=判定基準!$C$26,判定基準!$F$26,判定基準!$F$25))</f>
        <v/>
      </c>
      <c r="H59" s="104" t="str">
        <f>IFERROR(VLOOKUP(調査票２!$Y59,判定基準!$C$27:$F$35,判定基準!$F$9,FALSE),"")</f>
        <v/>
      </c>
      <c r="I59" s="126" t="str">
        <f>IF(調査票２!$Z59="","―",判定基準!$F$36)</f>
        <v>―</v>
      </c>
      <c r="J59" s="104" t="str">
        <f>IFERROR(VLOOKUP(調査票２!$AA59,判定基準!$C$37:$F$38,判定基準!$F$9,FALSE),"")</f>
        <v/>
      </c>
      <c r="K59" s="126" t="str">
        <f>IFERROR(VLOOKUP(調査票２!$AB59,判定基準!$C$39:$F$39,判定基準!$F$9,FALSE),"―")</f>
        <v>―</v>
      </c>
      <c r="L59" s="194">
        <f t="shared" si="2"/>
        <v>0</v>
      </c>
      <c r="M59" s="195">
        <f t="shared" si="2"/>
        <v>0</v>
      </c>
      <c r="N59" s="195">
        <f t="shared" si="2"/>
        <v>0</v>
      </c>
      <c r="O59" s="196">
        <f t="shared" si="2"/>
        <v>0</v>
      </c>
      <c r="P59" s="305">
        <f t="shared" si="2"/>
        <v>2</v>
      </c>
      <c r="Q59" s="287" t="str">
        <f>IF(SUM($L59:$P59)&lt;9,"",IF(AND($H59=判定基準!$F$35,$I59="―",SUM($N59:$O59)&lt;=0),"",IF(O59&gt;0,$O$8,IF(N59&gt;0,$N$8,IF(M59&gt;0,$M$8,$L$8)))))</f>
        <v/>
      </c>
    </row>
    <row r="60" spans="2:17" x14ac:dyDescent="0.35">
      <c r="B60" s="102" t="s">
        <v>3692</v>
      </c>
      <c r="C60" s="103" t="str">
        <f>IFERROR(VLOOKUP(調査票２!$M60,判定基準!$C$11:$F$13,判定基準!$F$9,FALSE),"")</f>
        <v/>
      </c>
      <c r="D60" s="103" t="str">
        <f>IFERROR(VLOOKUP(調査票２!$N60,判定基準!$C$14:$F$17,判定基準!$F$9,FALSE),"")</f>
        <v/>
      </c>
      <c r="E60" s="103" t="str">
        <f>IFERROR(VLOOKUP(調査票２!$O60,判定基準!$C$18:$F$21,判定基準!$F$9,FALSE),"")</f>
        <v/>
      </c>
      <c r="F60" s="104" t="str">
        <f>IF(調査票２!$T60="","",IF(調査票２!$T60=判定基準!$C$24,判定基準!$F$24,IF(AND(調査票２!$T60=判定基準!$C$22,調査票２!$U60=""),"",IF(AND(調査票２!$T60=判定基準!$C$22,調査票２!$U60&lt;=判定基準!$D$22),判定基準!$F$22,判定基準!$F$23))))</f>
        <v/>
      </c>
      <c r="G60" s="103" t="str">
        <f>IF(調査票２!$W60="","",IF(調査票２!$W60&gt;=判定基準!$C$26,判定基準!$F$26,判定基準!$F$25))</f>
        <v/>
      </c>
      <c r="H60" s="104" t="str">
        <f>IFERROR(VLOOKUP(調査票２!$Y60,判定基準!$C$27:$F$35,判定基準!$F$9,FALSE),"")</f>
        <v/>
      </c>
      <c r="I60" s="126" t="str">
        <f>IF(調査票２!$Z60="","―",判定基準!$F$36)</f>
        <v>―</v>
      </c>
      <c r="J60" s="104" t="str">
        <f>IFERROR(VLOOKUP(調査票２!$AA60,判定基準!$C$37:$F$38,判定基準!$F$9,FALSE),"")</f>
        <v/>
      </c>
      <c r="K60" s="126" t="str">
        <f>IFERROR(VLOOKUP(調査票２!$AB60,判定基準!$C$39:$F$39,判定基準!$F$9,FALSE),"―")</f>
        <v>―</v>
      </c>
      <c r="L60" s="194">
        <f t="shared" si="2"/>
        <v>0</v>
      </c>
      <c r="M60" s="195">
        <f t="shared" si="2"/>
        <v>0</v>
      </c>
      <c r="N60" s="195">
        <f t="shared" si="2"/>
        <v>0</v>
      </c>
      <c r="O60" s="196">
        <f t="shared" si="2"/>
        <v>0</v>
      </c>
      <c r="P60" s="305">
        <f t="shared" si="2"/>
        <v>2</v>
      </c>
      <c r="Q60" s="287" t="str">
        <f>IF(SUM($L60:$P60)&lt;9,"",IF(AND($H60=判定基準!$F$35,$I60="―",SUM($N60:$O60)&lt;=0),"",IF(O60&gt;0,$O$8,IF(N60&gt;0,$N$8,IF(M60&gt;0,$M$8,$L$8)))))</f>
        <v/>
      </c>
    </row>
    <row r="61" spans="2:17" x14ac:dyDescent="0.35">
      <c r="B61" s="102" t="s">
        <v>3693</v>
      </c>
      <c r="C61" s="103" t="str">
        <f>IFERROR(VLOOKUP(調査票２!$M61,判定基準!$C$11:$F$13,判定基準!$F$9,FALSE),"")</f>
        <v/>
      </c>
      <c r="D61" s="103" t="str">
        <f>IFERROR(VLOOKUP(調査票２!$N61,判定基準!$C$14:$F$17,判定基準!$F$9,FALSE),"")</f>
        <v/>
      </c>
      <c r="E61" s="103" t="str">
        <f>IFERROR(VLOOKUP(調査票２!$O61,判定基準!$C$18:$F$21,判定基準!$F$9,FALSE),"")</f>
        <v/>
      </c>
      <c r="F61" s="104" t="str">
        <f>IF(調査票２!$T61="","",IF(調査票２!$T61=判定基準!$C$24,判定基準!$F$24,IF(AND(調査票２!$T61=判定基準!$C$22,調査票２!$U61=""),"",IF(AND(調査票２!$T61=判定基準!$C$22,調査票２!$U61&lt;=判定基準!$D$22),判定基準!$F$22,判定基準!$F$23))))</f>
        <v/>
      </c>
      <c r="G61" s="103" t="str">
        <f>IF(調査票２!$W61="","",IF(調査票２!$W61&gt;=判定基準!$C$26,判定基準!$F$26,判定基準!$F$25))</f>
        <v/>
      </c>
      <c r="H61" s="104" t="str">
        <f>IFERROR(VLOOKUP(調査票２!$Y61,判定基準!$C$27:$F$35,判定基準!$F$9,FALSE),"")</f>
        <v/>
      </c>
      <c r="I61" s="126" t="str">
        <f>IF(調査票２!$Z61="","―",判定基準!$F$36)</f>
        <v>―</v>
      </c>
      <c r="J61" s="104" t="str">
        <f>IFERROR(VLOOKUP(調査票２!$AA61,判定基準!$C$37:$F$38,判定基準!$F$9,FALSE),"")</f>
        <v/>
      </c>
      <c r="K61" s="126" t="str">
        <f>IFERROR(VLOOKUP(調査票２!$AB61,判定基準!$C$39:$F$39,判定基準!$F$9,FALSE),"―")</f>
        <v>―</v>
      </c>
      <c r="L61" s="194">
        <f t="shared" si="2"/>
        <v>0</v>
      </c>
      <c r="M61" s="195">
        <f t="shared" si="2"/>
        <v>0</v>
      </c>
      <c r="N61" s="195">
        <f t="shared" si="2"/>
        <v>0</v>
      </c>
      <c r="O61" s="196">
        <f t="shared" si="2"/>
        <v>0</v>
      </c>
      <c r="P61" s="305">
        <f t="shared" si="2"/>
        <v>2</v>
      </c>
      <c r="Q61" s="287" t="str">
        <f>IF(SUM($L61:$P61)&lt;9,"",IF(AND($H61=判定基準!$F$35,$I61="―",SUM($N61:$O61)&lt;=0),"",IF(O61&gt;0,$O$8,IF(N61&gt;0,$N$8,IF(M61&gt;0,$M$8,$L$8)))))</f>
        <v/>
      </c>
    </row>
    <row r="62" spans="2:17" x14ac:dyDescent="0.35">
      <c r="B62" s="102" t="s">
        <v>3694</v>
      </c>
      <c r="C62" s="103" t="str">
        <f>IFERROR(VLOOKUP(調査票２!$M62,判定基準!$C$11:$F$13,判定基準!$F$9,FALSE),"")</f>
        <v/>
      </c>
      <c r="D62" s="103" t="str">
        <f>IFERROR(VLOOKUP(調査票２!$N62,判定基準!$C$14:$F$17,判定基準!$F$9,FALSE),"")</f>
        <v/>
      </c>
      <c r="E62" s="103" t="str">
        <f>IFERROR(VLOOKUP(調査票２!$O62,判定基準!$C$18:$F$21,判定基準!$F$9,FALSE),"")</f>
        <v/>
      </c>
      <c r="F62" s="104" t="str">
        <f>IF(調査票２!$T62="","",IF(調査票２!$T62=判定基準!$C$24,判定基準!$F$24,IF(AND(調査票２!$T62=判定基準!$C$22,調査票２!$U62=""),"",IF(AND(調査票２!$T62=判定基準!$C$22,調査票２!$U62&lt;=判定基準!$D$22),判定基準!$F$22,判定基準!$F$23))))</f>
        <v/>
      </c>
      <c r="G62" s="103" t="str">
        <f>IF(調査票２!$W62="","",IF(調査票２!$W62&gt;=判定基準!$C$26,判定基準!$F$26,判定基準!$F$25))</f>
        <v/>
      </c>
      <c r="H62" s="104" t="str">
        <f>IFERROR(VLOOKUP(調査票２!$Y62,判定基準!$C$27:$F$35,判定基準!$F$9,FALSE),"")</f>
        <v/>
      </c>
      <c r="I62" s="126" t="str">
        <f>IF(調査票２!$Z62="","―",判定基準!$F$36)</f>
        <v>―</v>
      </c>
      <c r="J62" s="104" t="str">
        <f>IFERROR(VLOOKUP(調査票２!$AA62,判定基準!$C$37:$F$38,判定基準!$F$9,FALSE),"")</f>
        <v/>
      </c>
      <c r="K62" s="126" t="str">
        <f>IFERROR(VLOOKUP(調査票２!$AB62,判定基準!$C$39:$F$39,判定基準!$F$9,FALSE),"―")</f>
        <v>―</v>
      </c>
      <c r="L62" s="194">
        <f t="shared" si="2"/>
        <v>0</v>
      </c>
      <c r="M62" s="195">
        <f t="shared" si="2"/>
        <v>0</v>
      </c>
      <c r="N62" s="195">
        <f t="shared" si="2"/>
        <v>0</v>
      </c>
      <c r="O62" s="196">
        <f t="shared" si="2"/>
        <v>0</v>
      </c>
      <c r="P62" s="305">
        <f t="shared" si="2"/>
        <v>2</v>
      </c>
      <c r="Q62" s="287" t="str">
        <f>IF(SUM($L62:$P62)&lt;9,"",IF(AND($H62=判定基準!$F$35,$I62="―",SUM($N62:$O62)&lt;=0),"",IF(O62&gt;0,$O$8,IF(N62&gt;0,$N$8,IF(M62&gt;0,$M$8,$L$8)))))</f>
        <v/>
      </c>
    </row>
    <row r="63" spans="2:17" x14ac:dyDescent="0.35">
      <c r="B63" s="102" t="s">
        <v>3695</v>
      </c>
      <c r="C63" s="103" t="str">
        <f>IFERROR(VLOOKUP(調査票２!$M63,判定基準!$C$11:$F$13,判定基準!$F$9,FALSE),"")</f>
        <v/>
      </c>
      <c r="D63" s="103" t="str">
        <f>IFERROR(VLOOKUP(調査票２!$N63,判定基準!$C$14:$F$17,判定基準!$F$9,FALSE),"")</f>
        <v/>
      </c>
      <c r="E63" s="103" t="str">
        <f>IFERROR(VLOOKUP(調査票２!$O63,判定基準!$C$18:$F$21,判定基準!$F$9,FALSE),"")</f>
        <v/>
      </c>
      <c r="F63" s="104" t="str">
        <f>IF(調査票２!$T63="","",IF(調査票２!$T63=判定基準!$C$24,判定基準!$F$24,IF(AND(調査票２!$T63=判定基準!$C$22,調査票２!$U63=""),"",IF(AND(調査票２!$T63=判定基準!$C$22,調査票２!$U63&lt;=判定基準!$D$22),判定基準!$F$22,判定基準!$F$23))))</f>
        <v/>
      </c>
      <c r="G63" s="103" t="str">
        <f>IF(調査票２!$W63="","",IF(調査票２!$W63&gt;=判定基準!$C$26,判定基準!$F$26,判定基準!$F$25))</f>
        <v/>
      </c>
      <c r="H63" s="104" t="str">
        <f>IFERROR(VLOOKUP(調査票２!$Y63,判定基準!$C$27:$F$35,判定基準!$F$9,FALSE),"")</f>
        <v/>
      </c>
      <c r="I63" s="126" t="str">
        <f>IF(調査票２!$Z63="","―",判定基準!$F$36)</f>
        <v>―</v>
      </c>
      <c r="J63" s="104" t="str">
        <f>IFERROR(VLOOKUP(調査票２!$AA63,判定基準!$C$37:$F$38,判定基準!$F$9,FALSE),"")</f>
        <v/>
      </c>
      <c r="K63" s="126" t="str">
        <f>IFERROR(VLOOKUP(調査票２!$AB63,判定基準!$C$39:$F$39,判定基準!$F$9,FALSE),"―")</f>
        <v>―</v>
      </c>
      <c r="L63" s="194">
        <f t="shared" si="2"/>
        <v>0</v>
      </c>
      <c r="M63" s="195">
        <f t="shared" si="2"/>
        <v>0</v>
      </c>
      <c r="N63" s="195">
        <f t="shared" si="2"/>
        <v>0</v>
      </c>
      <c r="O63" s="196">
        <f t="shared" si="2"/>
        <v>0</v>
      </c>
      <c r="P63" s="305">
        <f t="shared" si="2"/>
        <v>2</v>
      </c>
      <c r="Q63" s="287" t="str">
        <f>IF(SUM($L63:$P63)&lt;9,"",IF(AND($H63=判定基準!$F$35,$I63="―",SUM($N63:$O63)&lt;=0),"",IF(O63&gt;0,$O$8,IF(N63&gt;0,$N$8,IF(M63&gt;0,$M$8,$L$8)))))</f>
        <v/>
      </c>
    </row>
    <row r="64" spans="2:17" x14ac:dyDescent="0.35">
      <c r="B64" s="102" t="s">
        <v>3696</v>
      </c>
      <c r="C64" s="103" t="str">
        <f>IFERROR(VLOOKUP(調査票２!$M64,判定基準!$C$11:$F$13,判定基準!$F$9,FALSE),"")</f>
        <v/>
      </c>
      <c r="D64" s="103" t="str">
        <f>IFERROR(VLOOKUP(調査票２!$N64,判定基準!$C$14:$F$17,判定基準!$F$9,FALSE),"")</f>
        <v/>
      </c>
      <c r="E64" s="103" t="str">
        <f>IFERROR(VLOOKUP(調査票２!$O64,判定基準!$C$18:$F$21,判定基準!$F$9,FALSE),"")</f>
        <v/>
      </c>
      <c r="F64" s="104" t="str">
        <f>IF(調査票２!$T64="","",IF(調査票２!$T64=判定基準!$C$24,判定基準!$F$24,IF(AND(調査票２!$T64=判定基準!$C$22,調査票２!$U64=""),"",IF(AND(調査票２!$T64=判定基準!$C$22,調査票２!$U64&lt;=判定基準!$D$22),判定基準!$F$22,判定基準!$F$23))))</f>
        <v/>
      </c>
      <c r="G64" s="103" t="str">
        <f>IF(調査票２!$W64="","",IF(調査票２!$W64&gt;=判定基準!$C$26,判定基準!$F$26,判定基準!$F$25))</f>
        <v/>
      </c>
      <c r="H64" s="104" t="str">
        <f>IFERROR(VLOOKUP(調査票２!$Y64,判定基準!$C$27:$F$35,判定基準!$F$9,FALSE),"")</f>
        <v/>
      </c>
      <c r="I64" s="126" t="str">
        <f>IF(調査票２!$Z64="","―",判定基準!$F$36)</f>
        <v>―</v>
      </c>
      <c r="J64" s="104" t="str">
        <f>IFERROR(VLOOKUP(調査票２!$AA64,判定基準!$C$37:$F$38,判定基準!$F$9,FALSE),"")</f>
        <v/>
      </c>
      <c r="K64" s="126" t="str">
        <f>IFERROR(VLOOKUP(調査票２!$AB64,判定基準!$C$39:$F$39,判定基準!$F$9,FALSE),"―")</f>
        <v>―</v>
      </c>
      <c r="L64" s="194">
        <f t="shared" si="2"/>
        <v>0</v>
      </c>
      <c r="M64" s="195">
        <f t="shared" si="2"/>
        <v>0</v>
      </c>
      <c r="N64" s="195">
        <f t="shared" si="2"/>
        <v>0</v>
      </c>
      <c r="O64" s="196">
        <f t="shared" si="2"/>
        <v>0</v>
      </c>
      <c r="P64" s="305">
        <f t="shared" si="2"/>
        <v>2</v>
      </c>
      <c r="Q64" s="287" t="str">
        <f>IF(SUM($L64:$P64)&lt;9,"",IF(AND($H64=判定基準!$F$35,$I64="―",SUM($N64:$O64)&lt;=0),"",IF(O64&gt;0,$O$8,IF(N64&gt;0,$N$8,IF(M64&gt;0,$M$8,$L$8)))))</f>
        <v/>
      </c>
    </row>
    <row r="65" spans="2:17" x14ac:dyDescent="0.35">
      <c r="B65" s="102" t="s">
        <v>3697</v>
      </c>
      <c r="C65" s="103" t="str">
        <f>IFERROR(VLOOKUP(調査票２!$M65,判定基準!$C$11:$F$13,判定基準!$F$9,FALSE),"")</f>
        <v/>
      </c>
      <c r="D65" s="103" t="str">
        <f>IFERROR(VLOOKUP(調査票２!$N65,判定基準!$C$14:$F$17,判定基準!$F$9,FALSE),"")</f>
        <v/>
      </c>
      <c r="E65" s="103" t="str">
        <f>IFERROR(VLOOKUP(調査票２!$O65,判定基準!$C$18:$F$21,判定基準!$F$9,FALSE),"")</f>
        <v/>
      </c>
      <c r="F65" s="104" t="str">
        <f>IF(調査票２!$T65="","",IF(調査票２!$T65=判定基準!$C$24,判定基準!$F$24,IF(AND(調査票２!$T65=判定基準!$C$22,調査票２!$U65=""),"",IF(AND(調査票２!$T65=判定基準!$C$22,調査票２!$U65&lt;=判定基準!$D$22),判定基準!$F$22,判定基準!$F$23))))</f>
        <v/>
      </c>
      <c r="G65" s="103" t="str">
        <f>IF(調査票２!$W65="","",IF(調査票２!$W65&gt;=判定基準!$C$26,判定基準!$F$26,判定基準!$F$25))</f>
        <v/>
      </c>
      <c r="H65" s="104" t="str">
        <f>IFERROR(VLOOKUP(調査票２!$Y65,判定基準!$C$27:$F$35,判定基準!$F$9,FALSE),"")</f>
        <v/>
      </c>
      <c r="I65" s="126" t="str">
        <f>IF(調査票２!$Z65="","―",判定基準!$F$36)</f>
        <v>―</v>
      </c>
      <c r="J65" s="104" t="str">
        <f>IFERROR(VLOOKUP(調査票２!$AA65,判定基準!$C$37:$F$38,判定基準!$F$9,FALSE),"")</f>
        <v/>
      </c>
      <c r="K65" s="126" t="str">
        <f>IFERROR(VLOOKUP(調査票２!$AB65,判定基準!$C$39:$F$39,判定基準!$F$9,FALSE),"―")</f>
        <v>―</v>
      </c>
      <c r="L65" s="194">
        <f t="shared" si="2"/>
        <v>0</v>
      </c>
      <c r="M65" s="195">
        <f t="shared" si="2"/>
        <v>0</v>
      </c>
      <c r="N65" s="195">
        <f t="shared" si="2"/>
        <v>0</v>
      </c>
      <c r="O65" s="196">
        <f t="shared" si="2"/>
        <v>0</v>
      </c>
      <c r="P65" s="305">
        <f t="shared" si="2"/>
        <v>2</v>
      </c>
      <c r="Q65" s="287" t="str">
        <f>IF(SUM($L65:$P65)&lt;9,"",IF(AND($H65=判定基準!$F$35,$I65="―",SUM($N65:$O65)&lt;=0),"",IF(O65&gt;0,$O$8,IF(N65&gt;0,$N$8,IF(M65&gt;0,$M$8,$L$8)))))</f>
        <v/>
      </c>
    </row>
    <row r="66" spans="2:17" x14ac:dyDescent="0.35">
      <c r="B66" s="102" t="s">
        <v>3698</v>
      </c>
      <c r="C66" s="103" t="str">
        <f>IFERROR(VLOOKUP(調査票２!$M66,判定基準!$C$11:$F$13,判定基準!$F$9,FALSE),"")</f>
        <v/>
      </c>
      <c r="D66" s="103" t="str">
        <f>IFERROR(VLOOKUP(調査票２!$N66,判定基準!$C$14:$F$17,判定基準!$F$9,FALSE),"")</f>
        <v/>
      </c>
      <c r="E66" s="103" t="str">
        <f>IFERROR(VLOOKUP(調査票２!$O66,判定基準!$C$18:$F$21,判定基準!$F$9,FALSE),"")</f>
        <v/>
      </c>
      <c r="F66" s="104" t="str">
        <f>IF(調査票２!$T66="","",IF(調査票２!$T66=判定基準!$C$24,判定基準!$F$24,IF(AND(調査票２!$T66=判定基準!$C$22,調査票２!$U66=""),"",IF(AND(調査票２!$T66=判定基準!$C$22,調査票２!$U66&lt;=判定基準!$D$22),判定基準!$F$22,判定基準!$F$23))))</f>
        <v/>
      </c>
      <c r="G66" s="103" t="str">
        <f>IF(調査票２!$W66="","",IF(調査票２!$W66&gt;=判定基準!$C$26,判定基準!$F$26,判定基準!$F$25))</f>
        <v/>
      </c>
      <c r="H66" s="104" t="str">
        <f>IFERROR(VLOOKUP(調査票２!$Y66,判定基準!$C$27:$F$35,判定基準!$F$9,FALSE),"")</f>
        <v/>
      </c>
      <c r="I66" s="126" t="str">
        <f>IF(調査票２!$Z66="","―",判定基準!$F$36)</f>
        <v>―</v>
      </c>
      <c r="J66" s="104" t="str">
        <f>IFERROR(VLOOKUP(調査票２!$AA66,判定基準!$C$37:$F$38,判定基準!$F$9,FALSE),"")</f>
        <v/>
      </c>
      <c r="K66" s="126" t="str">
        <f>IFERROR(VLOOKUP(調査票２!$AB66,判定基準!$C$39:$F$39,判定基準!$F$9,FALSE),"―")</f>
        <v>―</v>
      </c>
      <c r="L66" s="194">
        <f t="shared" si="2"/>
        <v>0</v>
      </c>
      <c r="M66" s="195">
        <f t="shared" si="2"/>
        <v>0</v>
      </c>
      <c r="N66" s="195">
        <f t="shared" si="2"/>
        <v>0</v>
      </c>
      <c r="O66" s="196">
        <f t="shared" si="2"/>
        <v>0</v>
      </c>
      <c r="P66" s="305">
        <f t="shared" si="2"/>
        <v>2</v>
      </c>
      <c r="Q66" s="287" t="str">
        <f>IF(SUM($L66:$P66)&lt;9,"",IF(AND($H66=判定基準!$F$35,$I66="―",SUM($N66:$O66)&lt;=0),"",IF(O66&gt;0,$O$8,IF(N66&gt;0,$N$8,IF(M66&gt;0,$M$8,$L$8)))))</f>
        <v/>
      </c>
    </row>
    <row r="67" spans="2:17" x14ac:dyDescent="0.35">
      <c r="B67" s="102" t="s">
        <v>3699</v>
      </c>
      <c r="C67" s="103" t="str">
        <f>IFERROR(VLOOKUP(調査票２!$M67,判定基準!$C$11:$F$13,判定基準!$F$9,FALSE),"")</f>
        <v/>
      </c>
      <c r="D67" s="103" t="str">
        <f>IFERROR(VLOOKUP(調査票２!$N67,判定基準!$C$14:$F$17,判定基準!$F$9,FALSE),"")</f>
        <v/>
      </c>
      <c r="E67" s="103" t="str">
        <f>IFERROR(VLOOKUP(調査票２!$O67,判定基準!$C$18:$F$21,判定基準!$F$9,FALSE),"")</f>
        <v/>
      </c>
      <c r="F67" s="104" t="str">
        <f>IF(調査票２!$T67="","",IF(調査票２!$T67=判定基準!$C$24,判定基準!$F$24,IF(AND(調査票２!$T67=判定基準!$C$22,調査票２!$U67=""),"",IF(AND(調査票２!$T67=判定基準!$C$22,調査票２!$U67&lt;=判定基準!$D$22),判定基準!$F$22,判定基準!$F$23))))</f>
        <v/>
      </c>
      <c r="G67" s="103" t="str">
        <f>IF(調査票２!$W67="","",IF(調査票２!$W67&gt;=判定基準!$C$26,判定基準!$F$26,判定基準!$F$25))</f>
        <v/>
      </c>
      <c r="H67" s="104" t="str">
        <f>IFERROR(VLOOKUP(調査票２!$Y67,判定基準!$C$27:$F$35,判定基準!$F$9,FALSE),"")</f>
        <v/>
      </c>
      <c r="I67" s="126" t="str">
        <f>IF(調査票２!$Z67="","―",判定基準!$F$36)</f>
        <v>―</v>
      </c>
      <c r="J67" s="104" t="str">
        <f>IFERROR(VLOOKUP(調査票２!$AA67,判定基準!$C$37:$F$38,判定基準!$F$9,FALSE),"")</f>
        <v/>
      </c>
      <c r="K67" s="126" t="str">
        <f>IFERROR(VLOOKUP(調査票２!$AB67,判定基準!$C$39:$F$39,判定基準!$F$9,FALSE),"―")</f>
        <v>―</v>
      </c>
      <c r="L67" s="194">
        <f t="shared" si="2"/>
        <v>0</v>
      </c>
      <c r="M67" s="195">
        <f t="shared" si="2"/>
        <v>0</v>
      </c>
      <c r="N67" s="195">
        <f t="shared" si="2"/>
        <v>0</v>
      </c>
      <c r="O67" s="196">
        <f t="shared" si="2"/>
        <v>0</v>
      </c>
      <c r="P67" s="305">
        <f t="shared" si="2"/>
        <v>2</v>
      </c>
      <c r="Q67" s="287" t="str">
        <f>IF(SUM($L67:$P67)&lt;9,"",IF(AND($H67=判定基準!$F$35,$I67="―",SUM($N67:$O67)&lt;=0),"",IF(O67&gt;0,$O$8,IF(N67&gt;0,$N$8,IF(M67&gt;0,$M$8,$L$8)))))</f>
        <v/>
      </c>
    </row>
    <row r="68" spans="2:17" x14ac:dyDescent="0.35">
      <c r="B68" s="102" t="s">
        <v>3700</v>
      </c>
      <c r="C68" s="103" t="str">
        <f>IFERROR(VLOOKUP(調査票２!$M68,判定基準!$C$11:$F$13,判定基準!$F$9,FALSE),"")</f>
        <v/>
      </c>
      <c r="D68" s="103" t="str">
        <f>IFERROR(VLOOKUP(調査票２!$N68,判定基準!$C$14:$F$17,判定基準!$F$9,FALSE),"")</f>
        <v/>
      </c>
      <c r="E68" s="103" t="str">
        <f>IFERROR(VLOOKUP(調査票２!$O68,判定基準!$C$18:$F$21,判定基準!$F$9,FALSE),"")</f>
        <v/>
      </c>
      <c r="F68" s="104" t="str">
        <f>IF(調査票２!$T68="","",IF(調査票２!$T68=判定基準!$C$24,判定基準!$F$24,IF(AND(調査票２!$T68=判定基準!$C$22,調査票２!$U68=""),"",IF(AND(調査票２!$T68=判定基準!$C$22,調査票２!$U68&lt;=判定基準!$D$22),判定基準!$F$22,判定基準!$F$23))))</f>
        <v/>
      </c>
      <c r="G68" s="103" t="str">
        <f>IF(調査票２!$W68="","",IF(調査票２!$W68&gt;=判定基準!$C$26,判定基準!$F$26,判定基準!$F$25))</f>
        <v/>
      </c>
      <c r="H68" s="104" t="str">
        <f>IFERROR(VLOOKUP(調査票２!$Y68,判定基準!$C$27:$F$35,判定基準!$F$9,FALSE),"")</f>
        <v/>
      </c>
      <c r="I68" s="126" t="str">
        <f>IF(調査票２!$Z68="","―",判定基準!$F$36)</f>
        <v>―</v>
      </c>
      <c r="J68" s="104" t="str">
        <f>IFERROR(VLOOKUP(調査票２!$AA68,判定基準!$C$37:$F$38,判定基準!$F$9,FALSE),"")</f>
        <v/>
      </c>
      <c r="K68" s="126" t="str">
        <f>IFERROR(VLOOKUP(調査票２!$AB68,判定基準!$C$39:$F$39,判定基準!$F$9,FALSE),"―")</f>
        <v>―</v>
      </c>
      <c r="L68" s="194">
        <f t="shared" si="2"/>
        <v>0</v>
      </c>
      <c r="M68" s="195">
        <f t="shared" si="2"/>
        <v>0</v>
      </c>
      <c r="N68" s="195">
        <f t="shared" si="2"/>
        <v>0</v>
      </c>
      <c r="O68" s="196">
        <f t="shared" si="2"/>
        <v>0</v>
      </c>
      <c r="P68" s="305">
        <f t="shared" si="2"/>
        <v>2</v>
      </c>
      <c r="Q68" s="287" t="str">
        <f>IF(SUM($L68:$P68)&lt;9,"",IF(AND($H68=判定基準!$F$35,$I68="―",SUM($N68:$O68)&lt;=0),"",IF(O68&gt;0,$O$8,IF(N68&gt;0,$N$8,IF(M68&gt;0,$M$8,$L$8)))))</f>
        <v/>
      </c>
    </row>
    <row r="69" spans="2:17" x14ac:dyDescent="0.35">
      <c r="B69" s="102" t="s">
        <v>3701</v>
      </c>
      <c r="C69" s="103" t="str">
        <f>IFERROR(VLOOKUP(調査票２!$M69,判定基準!$C$11:$F$13,判定基準!$F$9,FALSE),"")</f>
        <v/>
      </c>
      <c r="D69" s="103" t="str">
        <f>IFERROR(VLOOKUP(調査票２!$N69,判定基準!$C$14:$F$17,判定基準!$F$9,FALSE),"")</f>
        <v/>
      </c>
      <c r="E69" s="103" t="str">
        <f>IFERROR(VLOOKUP(調査票２!$O69,判定基準!$C$18:$F$21,判定基準!$F$9,FALSE),"")</f>
        <v/>
      </c>
      <c r="F69" s="104" t="str">
        <f>IF(調査票２!$T69="","",IF(調査票２!$T69=判定基準!$C$24,判定基準!$F$24,IF(AND(調査票２!$T69=判定基準!$C$22,調査票２!$U69=""),"",IF(AND(調査票２!$T69=判定基準!$C$22,調査票２!$U69&lt;=判定基準!$D$22),判定基準!$F$22,判定基準!$F$23))))</f>
        <v/>
      </c>
      <c r="G69" s="103" t="str">
        <f>IF(調査票２!$W69="","",IF(調査票２!$W69&gt;=判定基準!$C$26,判定基準!$F$26,判定基準!$F$25))</f>
        <v/>
      </c>
      <c r="H69" s="104" t="str">
        <f>IFERROR(VLOOKUP(調査票２!$Y69,判定基準!$C$27:$F$35,判定基準!$F$9,FALSE),"")</f>
        <v/>
      </c>
      <c r="I69" s="126" t="str">
        <f>IF(調査票２!$Z69="","―",判定基準!$F$36)</f>
        <v>―</v>
      </c>
      <c r="J69" s="104" t="str">
        <f>IFERROR(VLOOKUP(調査票２!$AA69,判定基準!$C$37:$F$38,判定基準!$F$9,FALSE),"")</f>
        <v/>
      </c>
      <c r="K69" s="126" t="str">
        <f>IFERROR(VLOOKUP(調査票２!$AB69,判定基準!$C$39:$F$39,判定基準!$F$9,FALSE),"―")</f>
        <v>―</v>
      </c>
      <c r="L69" s="194">
        <f t="shared" ref="L69:P88" si="3">COUNTIF($C69:$K69,L$8)</f>
        <v>0</v>
      </c>
      <c r="M69" s="195">
        <f t="shared" si="3"/>
        <v>0</v>
      </c>
      <c r="N69" s="195">
        <f t="shared" si="3"/>
        <v>0</v>
      </c>
      <c r="O69" s="196">
        <f t="shared" si="3"/>
        <v>0</v>
      </c>
      <c r="P69" s="305">
        <f t="shared" si="3"/>
        <v>2</v>
      </c>
      <c r="Q69" s="287" t="str">
        <f>IF(SUM($L69:$P69)&lt;9,"",IF(AND($H69=判定基準!$F$35,$I69="―",SUM($N69:$O69)&lt;=0),"",IF(O69&gt;0,$O$8,IF(N69&gt;0,$N$8,IF(M69&gt;0,$M$8,$L$8)))))</f>
        <v/>
      </c>
    </row>
    <row r="70" spans="2:17" x14ac:dyDescent="0.35">
      <c r="B70" s="102" t="s">
        <v>3702</v>
      </c>
      <c r="C70" s="103" t="str">
        <f>IFERROR(VLOOKUP(調査票２!$M70,判定基準!$C$11:$F$13,判定基準!$F$9,FALSE),"")</f>
        <v/>
      </c>
      <c r="D70" s="103" t="str">
        <f>IFERROR(VLOOKUP(調査票２!$N70,判定基準!$C$14:$F$17,判定基準!$F$9,FALSE),"")</f>
        <v/>
      </c>
      <c r="E70" s="103" t="str">
        <f>IFERROR(VLOOKUP(調査票２!$O70,判定基準!$C$18:$F$21,判定基準!$F$9,FALSE),"")</f>
        <v/>
      </c>
      <c r="F70" s="104" t="str">
        <f>IF(調査票２!$T70="","",IF(調査票２!$T70=判定基準!$C$24,判定基準!$F$24,IF(AND(調査票２!$T70=判定基準!$C$22,調査票２!$U70=""),"",IF(AND(調査票２!$T70=判定基準!$C$22,調査票２!$U70&lt;=判定基準!$D$22),判定基準!$F$22,判定基準!$F$23))))</f>
        <v/>
      </c>
      <c r="G70" s="103" t="str">
        <f>IF(調査票２!$W70="","",IF(調査票２!$W70&gt;=判定基準!$C$26,判定基準!$F$26,判定基準!$F$25))</f>
        <v/>
      </c>
      <c r="H70" s="104" t="str">
        <f>IFERROR(VLOOKUP(調査票２!$Y70,判定基準!$C$27:$F$35,判定基準!$F$9,FALSE),"")</f>
        <v/>
      </c>
      <c r="I70" s="126" t="str">
        <f>IF(調査票２!$Z70="","―",判定基準!$F$36)</f>
        <v>―</v>
      </c>
      <c r="J70" s="104" t="str">
        <f>IFERROR(VLOOKUP(調査票２!$AA70,判定基準!$C$37:$F$38,判定基準!$F$9,FALSE),"")</f>
        <v/>
      </c>
      <c r="K70" s="126" t="str">
        <f>IFERROR(VLOOKUP(調査票２!$AB70,判定基準!$C$39:$F$39,判定基準!$F$9,FALSE),"―")</f>
        <v>―</v>
      </c>
      <c r="L70" s="194">
        <f t="shared" si="3"/>
        <v>0</v>
      </c>
      <c r="M70" s="195">
        <f t="shared" si="3"/>
        <v>0</v>
      </c>
      <c r="N70" s="195">
        <f t="shared" si="3"/>
        <v>0</v>
      </c>
      <c r="O70" s="196">
        <f t="shared" si="3"/>
        <v>0</v>
      </c>
      <c r="P70" s="305">
        <f t="shared" si="3"/>
        <v>2</v>
      </c>
      <c r="Q70" s="287" t="str">
        <f>IF(SUM($L70:$P70)&lt;9,"",IF(AND($H70=判定基準!$F$35,$I70="―",SUM($N70:$O70)&lt;=0),"",IF(O70&gt;0,$O$8,IF(N70&gt;0,$N$8,IF(M70&gt;0,$M$8,$L$8)))))</f>
        <v/>
      </c>
    </row>
    <row r="71" spans="2:17" x14ac:dyDescent="0.35">
      <c r="B71" s="102" t="s">
        <v>3703</v>
      </c>
      <c r="C71" s="103" t="str">
        <f>IFERROR(VLOOKUP(調査票２!$M71,判定基準!$C$11:$F$13,判定基準!$F$9,FALSE),"")</f>
        <v/>
      </c>
      <c r="D71" s="103" t="str">
        <f>IFERROR(VLOOKUP(調査票２!$N71,判定基準!$C$14:$F$17,判定基準!$F$9,FALSE),"")</f>
        <v/>
      </c>
      <c r="E71" s="103" t="str">
        <f>IFERROR(VLOOKUP(調査票２!$O71,判定基準!$C$18:$F$21,判定基準!$F$9,FALSE),"")</f>
        <v/>
      </c>
      <c r="F71" s="104" t="str">
        <f>IF(調査票２!$T71="","",IF(調査票２!$T71=判定基準!$C$24,判定基準!$F$24,IF(AND(調査票２!$T71=判定基準!$C$22,調査票２!$U71=""),"",IF(AND(調査票２!$T71=判定基準!$C$22,調査票２!$U71&lt;=判定基準!$D$22),判定基準!$F$22,判定基準!$F$23))))</f>
        <v/>
      </c>
      <c r="G71" s="103" t="str">
        <f>IF(調査票２!$W71="","",IF(調査票２!$W71&gt;=判定基準!$C$26,判定基準!$F$26,判定基準!$F$25))</f>
        <v/>
      </c>
      <c r="H71" s="104" t="str">
        <f>IFERROR(VLOOKUP(調査票２!$Y71,判定基準!$C$27:$F$35,判定基準!$F$9,FALSE),"")</f>
        <v/>
      </c>
      <c r="I71" s="126" t="str">
        <f>IF(調査票２!$Z71="","―",判定基準!$F$36)</f>
        <v>―</v>
      </c>
      <c r="J71" s="104" t="str">
        <f>IFERROR(VLOOKUP(調査票２!$AA71,判定基準!$C$37:$F$38,判定基準!$F$9,FALSE),"")</f>
        <v/>
      </c>
      <c r="K71" s="126" t="str">
        <f>IFERROR(VLOOKUP(調査票２!$AB71,判定基準!$C$39:$F$39,判定基準!$F$9,FALSE),"―")</f>
        <v>―</v>
      </c>
      <c r="L71" s="194">
        <f t="shared" si="3"/>
        <v>0</v>
      </c>
      <c r="M71" s="195">
        <f t="shared" si="3"/>
        <v>0</v>
      </c>
      <c r="N71" s="195">
        <f t="shared" si="3"/>
        <v>0</v>
      </c>
      <c r="O71" s="196">
        <f t="shared" si="3"/>
        <v>0</v>
      </c>
      <c r="P71" s="305">
        <f t="shared" si="3"/>
        <v>2</v>
      </c>
      <c r="Q71" s="287" t="str">
        <f>IF(SUM($L71:$P71)&lt;9,"",IF(AND($H71=判定基準!$F$35,$I71="―",SUM($N71:$O71)&lt;=0),"",IF(O71&gt;0,$O$8,IF(N71&gt;0,$N$8,IF(M71&gt;0,$M$8,$L$8)))))</f>
        <v/>
      </c>
    </row>
    <row r="72" spans="2:17" x14ac:dyDescent="0.35">
      <c r="B72" s="102" t="s">
        <v>3704</v>
      </c>
      <c r="C72" s="103" t="str">
        <f>IFERROR(VLOOKUP(調査票２!$M72,判定基準!$C$11:$F$13,判定基準!$F$9,FALSE),"")</f>
        <v/>
      </c>
      <c r="D72" s="103" t="str">
        <f>IFERROR(VLOOKUP(調査票２!$N72,判定基準!$C$14:$F$17,判定基準!$F$9,FALSE),"")</f>
        <v/>
      </c>
      <c r="E72" s="103" t="str">
        <f>IFERROR(VLOOKUP(調査票２!$O72,判定基準!$C$18:$F$21,判定基準!$F$9,FALSE),"")</f>
        <v/>
      </c>
      <c r="F72" s="104" t="str">
        <f>IF(調査票２!$T72="","",IF(調査票２!$T72=判定基準!$C$24,判定基準!$F$24,IF(AND(調査票２!$T72=判定基準!$C$22,調査票２!$U72=""),"",IF(AND(調査票２!$T72=判定基準!$C$22,調査票２!$U72&lt;=判定基準!$D$22),判定基準!$F$22,判定基準!$F$23))))</f>
        <v/>
      </c>
      <c r="G72" s="103" t="str">
        <f>IF(調査票２!$W72="","",IF(調査票２!$W72&gt;=判定基準!$C$26,判定基準!$F$26,判定基準!$F$25))</f>
        <v/>
      </c>
      <c r="H72" s="104" t="str">
        <f>IFERROR(VLOOKUP(調査票２!$Y72,判定基準!$C$27:$F$35,判定基準!$F$9,FALSE),"")</f>
        <v/>
      </c>
      <c r="I72" s="126" t="str">
        <f>IF(調査票２!$Z72="","―",判定基準!$F$36)</f>
        <v>―</v>
      </c>
      <c r="J72" s="104" t="str">
        <f>IFERROR(VLOOKUP(調査票２!$AA72,判定基準!$C$37:$F$38,判定基準!$F$9,FALSE),"")</f>
        <v/>
      </c>
      <c r="K72" s="126" t="str">
        <f>IFERROR(VLOOKUP(調査票２!$AB72,判定基準!$C$39:$F$39,判定基準!$F$9,FALSE),"―")</f>
        <v>―</v>
      </c>
      <c r="L72" s="194">
        <f t="shared" si="3"/>
        <v>0</v>
      </c>
      <c r="M72" s="195">
        <f t="shared" si="3"/>
        <v>0</v>
      </c>
      <c r="N72" s="195">
        <f t="shared" si="3"/>
        <v>0</v>
      </c>
      <c r="O72" s="196">
        <f t="shared" si="3"/>
        <v>0</v>
      </c>
      <c r="P72" s="305">
        <f t="shared" si="3"/>
        <v>2</v>
      </c>
      <c r="Q72" s="287" t="str">
        <f>IF(SUM($L72:$P72)&lt;9,"",IF(AND($H72=判定基準!$F$35,$I72="―",SUM($N72:$O72)&lt;=0),"",IF(O72&gt;0,$O$8,IF(N72&gt;0,$N$8,IF(M72&gt;0,$M$8,$L$8)))))</f>
        <v/>
      </c>
    </row>
    <row r="73" spans="2:17" x14ac:dyDescent="0.35">
      <c r="B73" s="102" t="s">
        <v>3705</v>
      </c>
      <c r="C73" s="103" t="str">
        <f>IFERROR(VLOOKUP(調査票２!$M73,判定基準!$C$11:$F$13,判定基準!$F$9,FALSE),"")</f>
        <v/>
      </c>
      <c r="D73" s="103" t="str">
        <f>IFERROR(VLOOKUP(調査票２!$N73,判定基準!$C$14:$F$17,判定基準!$F$9,FALSE),"")</f>
        <v/>
      </c>
      <c r="E73" s="103" t="str">
        <f>IFERROR(VLOOKUP(調査票２!$O73,判定基準!$C$18:$F$21,判定基準!$F$9,FALSE),"")</f>
        <v/>
      </c>
      <c r="F73" s="104" t="str">
        <f>IF(調査票２!$T73="","",IF(調査票２!$T73=判定基準!$C$24,判定基準!$F$24,IF(AND(調査票２!$T73=判定基準!$C$22,調査票２!$U73=""),"",IF(AND(調査票２!$T73=判定基準!$C$22,調査票２!$U73&lt;=判定基準!$D$22),判定基準!$F$22,判定基準!$F$23))))</f>
        <v/>
      </c>
      <c r="G73" s="103" t="str">
        <f>IF(調査票２!$W73="","",IF(調査票２!$W73&gt;=判定基準!$C$26,判定基準!$F$26,判定基準!$F$25))</f>
        <v/>
      </c>
      <c r="H73" s="104" t="str">
        <f>IFERROR(VLOOKUP(調査票２!$Y73,判定基準!$C$27:$F$35,判定基準!$F$9,FALSE),"")</f>
        <v/>
      </c>
      <c r="I73" s="126" t="str">
        <f>IF(調査票２!$Z73="","―",判定基準!$F$36)</f>
        <v>―</v>
      </c>
      <c r="J73" s="104" t="str">
        <f>IFERROR(VLOOKUP(調査票２!$AA73,判定基準!$C$37:$F$38,判定基準!$F$9,FALSE),"")</f>
        <v/>
      </c>
      <c r="K73" s="126" t="str">
        <f>IFERROR(VLOOKUP(調査票２!$AB73,判定基準!$C$39:$F$39,判定基準!$F$9,FALSE),"―")</f>
        <v>―</v>
      </c>
      <c r="L73" s="194">
        <f t="shared" si="3"/>
        <v>0</v>
      </c>
      <c r="M73" s="195">
        <f t="shared" si="3"/>
        <v>0</v>
      </c>
      <c r="N73" s="195">
        <f t="shared" si="3"/>
        <v>0</v>
      </c>
      <c r="O73" s="196">
        <f t="shared" si="3"/>
        <v>0</v>
      </c>
      <c r="P73" s="305">
        <f t="shared" si="3"/>
        <v>2</v>
      </c>
      <c r="Q73" s="287" t="str">
        <f>IF(SUM($L73:$P73)&lt;9,"",IF(AND($H73=判定基準!$F$35,$I73="―",SUM($N73:$O73)&lt;=0),"",IF(O73&gt;0,$O$8,IF(N73&gt;0,$N$8,IF(M73&gt;0,$M$8,$L$8)))))</f>
        <v/>
      </c>
    </row>
    <row r="74" spans="2:17" x14ac:dyDescent="0.35">
      <c r="B74" s="102" t="s">
        <v>3706</v>
      </c>
      <c r="C74" s="103" t="str">
        <f>IFERROR(VLOOKUP(調査票２!$M74,判定基準!$C$11:$F$13,判定基準!$F$9,FALSE),"")</f>
        <v/>
      </c>
      <c r="D74" s="103" t="str">
        <f>IFERROR(VLOOKUP(調査票２!$N74,判定基準!$C$14:$F$17,判定基準!$F$9,FALSE),"")</f>
        <v/>
      </c>
      <c r="E74" s="103" t="str">
        <f>IFERROR(VLOOKUP(調査票２!$O74,判定基準!$C$18:$F$21,判定基準!$F$9,FALSE),"")</f>
        <v/>
      </c>
      <c r="F74" s="104" t="str">
        <f>IF(調査票２!$T74="","",IF(調査票２!$T74=判定基準!$C$24,判定基準!$F$24,IF(AND(調査票２!$T74=判定基準!$C$22,調査票２!$U74=""),"",IF(AND(調査票２!$T74=判定基準!$C$22,調査票２!$U74&lt;=判定基準!$D$22),判定基準!$F$22,判定基準!$F$23))))</f>
        <v/>
      </c>
      <c r="G74" s="103" t="str">
        <f>IF(調査票２!$W74="","",IF(調査票２!$W74&gt;=判定基準!$C$26,判定基準!$F$26,判定基準!$F$25))</f>
        <v/>
      </c>
      <c r="H74" s="104" t="str">
        <f>IFERROR(VLOOKUP(調査票２!$Y74,判定基準!$C$27:$F$35,判定基準!$F$9,FALSE),"")</f>
        <v/>
      </c>
      <c r="I74" s="126" t="str">
        <f>IF(調査票２!$Z74="","―",判定基準!$F$36)</f>
        <v>―</v>
      </c>
      <c r="J74" s="104" t="str">
        <f>IFERROR(VLOOKUP(調査票２!$AA74,判定基準!$C$37:$F$38,判定基準!$F$9,FALSE),"")</f>
        <v/>
      </c>
      <c r="K74" s="126" t="str">
        <f>IFERROR(VLOOKUP(調査票２!$AB74,判定基準!$C$39:$F$39,判定基準!$F$9,FALSE),"―")</f>
        <v>―</v>
      </c>
      <c r="L74" s="194">
        <f t="shared" si="3"/>
        <v>0</v>
      </c>
      <c r="M74" s="195">
        <f t="shared" si="3"/>
        <v>0</v>
      </c>
      <c r="N74" s="195">
        <f t="shared" si="3"/>
        <v>0</v>
      </c>
      <c r="O74" s="196">
        <f t="shared" si="3"/>
        <v>0</v>
      </c>
      <c r="P74" s="305">
        <f t="shared" si="3"/>
        <v>2</v>
      </c>
      <c r="Q74" s="287" t="str">
        <f>IF(SUM($L74:$P74)&lt;9,"",IF(AND($H74=判定基準!$F$35,$I74="―",SUM($N74:$O74)&lt;=0),"",IF(O74&gt;0,$O$8,IF(N74&gt;0,$N$8,IF(M74&gt;0,$M$8,$L$8)))))</f>
        <v/>
      </c>
    </row>
    <row r="75" spans="2:17" x14ac:dyDescent="0.35">
      <c r="B75" s="102" t="s">
        <v>3707</v>
      </c>
      <c r="C75" s="103" t="str">
        <f>IFERROR(VLOOKUP(調査票２!$M75,判定基準!$C$11:$F$13,判定基準!$F$9,FALSE),"")</f>
        <v/>
      </c>
      <c r="D75" s="103" t="str">
        <f>IFERROR(VLOOKUP(調査票２!$N75,判定基準!$C$14:$F$17,判定基準!$F$9,FALSE),"")</f>
        <v/>
      </c>
      <c r="E75" s="103" t="str">
        <f>IFERROR(VLOOKUP(調査票２!$O75,判定基準!$C$18:$F$21,判定基準!$F$9,FALSE),"")</f>
        <v/>
      </c>
      <c r="F75" s="104" t="str">
        <f>IF(調査票２!$T75="","",IF(調査票２!$T75=判定基準!$C$24,判定基準!$F$24,IF(AND(調査票２!$T75=判定基準!$C$22,調査票２!$U75=""),"",IF(AND(調査票２!$T75=判定基準!$C$22,調査票２!$U75&lt;=判定基準!$D$22),判定基準!$F$22,判定基準!$F$23))))</f>
        <v/>
      </c>
      <c r="G75" s="103" t="str">
        <f>IF(調査票２!$W75="","",IF(調査票２!$W75&gt;=判定基準!$C$26,判定基準!$F$26,判定基準!$F$25))</f>
        <v/>
      </c>
      <c r="H75" s="104" t="str">
        <f>IFERROR(VLOOKUP(調査票２!$Y75,判定基準!$C$27:$F$35,判定基準!$F$9,FALSE),"")</f>
        <v/>
      </c>
      <c r="I75" s="126" t="str">
        <f>IF(調査票２!$Z75="","―",判定基準!$F$36)</f>
        <v>―</v>
      </c>
      <c r="J75" s="104" t="str">
        <f>IFERROR(VLOOKUP(調査票２!$AA75,判定基準!$C$37:$F$38,判定基準!$F$9,FALSE),"")</f>
        <v/>
      </c>
      <c r="K75" s="126" t="str">
        <f>IFERROR(VLOOKUP(調査票２!$AB75,判定基準!$C$39:$F$39,判定基準!$F$9,FALSE),"―")</f>
        <v>―</v>
      </c>
      <c r="L75" s="194">
        <f t="shared" si="3"/>
        <v>0</v>
      </c>
      <c r="M75" s="195">
        <f t="shared" si="3"/>
        <v>0</v>
      </c>
      <c r="N75" s="195">
        <f t="shared" si="3"/>
        <v>0</v>
      </c>
      <c r="O75" s="196">
        <f t="shared" si="3"/>
        <v>0</v>
      </c>
      <c r="P75" s="305">
        <f t="shared" si="3"/>
        <v>2</v>
      </c>
      <c r="Q75" s="287" t="str">
        <f>IF(SUM($L75:$P75)&lt;9,"",IF(AND($H75=判定基準!$F$35,$I75="―",SUM($N75:$O75)&lt;=0),"",IF(O75&gt;0,$O$8,IF(N75&gt;0,$N$8,IF(M75&gt;0,$M$8,$L$8)))))</f>
        <v/>
      </c>
    </row>
    <row r="76" spans="2:17" x14ac:dyDescent="0.35">
      <c r="B76" s="102" t="s">
        <v>3708</v>
      </c>
      <c r="C76" s="103" t="str">
        <f>IFERROR(VLOOKUP(調査票２!$M76,判定基準!$C$11:$F$13,判定基準!$F$9,FALSE),"")</f>
        <v/>
      </c>
      <c r="D76" s="103" t="str">
        <f>IFERROR(VLOOKUP(調査票２!$N76,判定基準!$C$14:$F$17,判定基準!$F$9,FALSE),"")</f>
        <v/>
      </c>
      <c r="E76" s="103" t="str">
        <f>IFERROR(VLOOKUP(調査票２!$O76,判定基準!$C$18:$F$21,判定基準!$F$9,FALSE),"")</f>
        <v/>
      </c>
      <c r="F76" s="104" t="str">
        <f>IF(調査票２!$T76="","",IF(調査票２!$T76=判定基準!$C$24,判定基準!$F$24,IF(AND(調査票２!$T76=判定基準!$C$22,調査票２!$U76=""),"",IF(AND(調査票２!$T76=判定基準!$C$22,調査票２!$U76&lt;=判定基準!$D$22),判定基準!$F$22,判定基準!$F$23))))</f>
        <v/>
      </c>
      <c r="G76" s="103" t="str">
        <f>IF(調査票２!$W76="","",IF(調査票２!$W76&gt;=判定基準!$C$26,判定基準!$F$26,判定基準!$F$25))</f>
        <v/>
      </c>
      <c r="H76" s="104" t="str">
        <f>IFERROR(VLOOKUP(調査票２!$Y76,判定基準!$C$27:$F$35,判定基準!$F$9,FALSE),"")</f>
        <v/>
      </c>
      <c r="I76" s="126" t="str">
        <f>IF(調査票２!$Z76="","―",判定基準!$F$36)</f>
        <v>―</v>
      </c>
      <c r="J76" s="104" t="str">
        <f>IFERROR(VLOOKUP(調査票２!$AA76,判定基準!$C$37:$F$38,判定基準!$F$9,FALSE),"")</f>
        <v/>
      </c>
      <c r="K76" s="126" t="str">
        <f>IFERROR(VLOOKUP(調査票２!$AB76,判定基準!$C$39:$F$39,判定基準!$F$9,FALSE),"―")</f>
        <v>―</v>
      </c>
      <c r="L76" s="194">
        <f t="shared" si="3"/>
        <v>0</v>
      </c>
      <c r="M76" s="195">
        <f t="shared" si="3"/>
        <v>0</v>
      </c>
      <c r="N76" s="195">
        <f t="shared" si="3"/>
        <v>0</v>
      </c>
      <c r="O76" s="196">
        <f t="shared" si="3"/>
        <v>0</v>
      </c>
      <c r="P76" s="305">
        <f t="shared" si="3"/>
        <v>2</v>
      </c>
      <c r="Q76" s="287" t="str">
        <f>IF(SUM($L76:$P76)&lt;9,"",IF(AND($H76=判定基準!$F$35,$I76="―",SUM($N76:$O76)&lt;=0),"",IF(O76&gt;0,$O$8,IF(N76&gt;0,$N$8,IF(M76&gt;0,$M$8,$L$8)))))</f>
        <v/>
      </c>
    </row>
    <row r="77" spans="2:17" x14ac:dyDescent="0.35">
      <c r="B77" s="102" t="s">
        <v>3709</v>
      </c>
      <c r="C77" s="103" t="str">
        <f>IFERROR(VLOOKUP(調査票２!$M77,判定基準!$C$11:$F$13,判定基準!$F$9,FALSE),"")</f>
        <v/>
      </c>
      <c r="D77" s="103" t="str">
        <f>IFERROR(VLOOKUP(調査票２!$N77,判定基準!$C$14:$F$17,判定基準!$F$9,FALSE),"")</f>
        <v/>
      </c>
      <c r="E77" s="103" t="str">
        <f>IFERROR(VLOOKUP(調査票２!$O77,判定基準!$C$18:$F$21,判定基準!$F$9,FALSE),"")</f>
        <v/>
      </c>
      <c r="F77" s="104" t="str">
        <f>IF(調査票２!$T77="","",IF(調査票２!$T77=判定基準!$C$24,判定基準!$F$24,IF(AND(調査票２!$T77=判定基準!$C$22,調査票２!$U77=""),"",IF(AND(調査票２!$T77=判定基準!$C$22,調査票２!$U77&lt;=判定基準!$D$22),判定基準!$F$22,判定基準!$F$23))))</f>
        <v/>
      </c>
      <c r="G77" s="103" t="str">
        <f>IF(調査票２!$W77="","",IF(調査票２!$W77&gt;=判定基準!$C$26,判定基準!$F$26,判定基準!$F$25))</f>
        <v/>
      </c>
      <c r="H77" s="104" t="str">
        <f>IFERROR(VLOOKUP(調査票２!$Y77,判定基準!$C$27:$F$35,判定基準!$F$9,FALSE),"")</f>
        <v/>
      </c>
      <c r="I77" s="126" t="str">
        <f>IF(調査票２!$Z77="","―",判定基準!$F$36)</f>
        <v>―</v>
      </c>
      <c r="J77" s="104" t="str">
        <f>IFERROR(VLOOKUP(調査票２!$AA77,判定基準!$C$37:$F$38,判定基準!$F$9,FALSE),"")</f>
        <v/>
      </c>
      <c r="K77" s="126" t="str">
        <f>IFERROR(VLOOKUP(調査票２!$AB77,判定基準!$C$39:$F$39,判定基準!$F$9,FALSE),"―")</f>
        <v>―</v>
      </c>
      <c r="L77" s="194">
        <f t="shared" si="3"/>
        <v>0</v>
      </c>
      <c r="M77" s="195">
        <f t="shared" si="3"/>
        <v>0</v>
      </c>
      <c r="N77" s="195">
        <f t="shared" si="3"/>
        <v>0</v>
      </c>
      <c r="O77" s="196">
        <f t="shared" si="3"/>
        <v>0</v>
      </c>
      <c r="P77" s="305">
        <f t="shared" si="3"/>
        <v>2</v>
      </c>
      <c r="Q77" s="287" t="str">
        <f>IF(SUM($L77:$P77)&lt;9,"",IF(AND($H77=判定基準!$F$35,$I77="―",SUM($N77:$O77)&lt;=0),"",IF(O77&gt;0,$O$8,IF(N77&gt;0,$N$8,IF(M77&gt;0,$M$8,$L$8)))))</f>
        <v/>
      </c>
    </row>
    <row r="78" spans="2:17" x14ac:dyDescent="0.35">
      <c r="B78" s="102" t="s">
        <v>3710</v>
      </c>
      <c r="C78" s="103" t="str">
        <f>IFERROR(VLOOKUP(調査票２!$M78,判定基準!$C$11:$F$13,判定基準!$F$9,FALSE),"")</f>
        <v/>
      </c>
      <c r="D78" s="103" t="str">
        <f>IFERROR(VLOOKUP(調査票２!$N78,判定基準!$C$14:$F$17,判定基準!$F$9,FALSE),"")</f>
        <v/>
      </c>
      <c r="E78" s="103" t="str">
        <f>IFERROR(VLOOKUP(調査票２!$O78,判定基準!$C$18:$F$21,判定基準!$F$9,FALSE),"")</f>
        <v/>
      </c>
      <c r="F78" s="104" t="str">
        <f>IF(調査票２!$T78="","",IF(調査票２!$T78=判定基準!$C$24,判定基準!$F$24,IF(AND(調査票２!$T78=判定基準!$C$22,調査票２!$U78=""),"",IF(AND(調査票２!$T78=判定基準!$C$22,調査票２!$U78&lt;=判定基準!$D$22),判定基準!$F$22,判定基準!$F$23))))</f>
        <v/>
      </c>
      <c r="G78" s="103" t="str">
        <f>IF(調査票２!$W78="","",IF(調査票２!$W78&gt;=判定基準!$C$26,判定基準!$F$26,判定基準!$F$25))</f>
        <v/>
      </c>
      <c r="H78" s="104" t="str">
        <f>IFERROR(VLOOKUP(調査票２!$Y78,判定基準!$C$27:$F$35,判定基準!$F$9,FALSE),"")</f>
        <v/>
      </c>
      <c r="I78" s="126" t="str">
        <f>IF(調査票２!$Z78="","―",判定基準!$F$36)</f>
        <v>―</v>
      </c>
      <c r="J78" s="104" t="str">
        <f>IFERROR(VLOOKUP(調査票２!$AA78,判定基準!$C$37:$F$38,判定基準!$F$9,FALSE),"")</f>
        <v/>
      </c>
      <c r="K78" s="126" t="str">
        <f>IFERROR(VLOOKUP(調査票２!$AB78,判定基準!$C$39:$F$39,判定基準!$F$9,FALSE),"―")</f>
        <v>―</v>
      </c>
      <c r="L78" s="194">
        <f t="shared" si="3"/>
        <v>0</v>
      </c>
      <c r="M78" s="195">
        <f t="shared" si="3"/>
        <v>0</v>
      </c>
      <c r="N78" s="195">
        <f t="shared" si="3"/>
        <v>0</v>
      </c>
      <c r="O78" s="196">
        <f t="shared" si="3"/>
        <v>0</v>
      </c>
      <c r="P78" s="305">
        <f t="shared" si="3"/>
        <v>2</v>
      </c>
      <c r="Q78" s="287" t="str">
        <f>IF(SUM($L78:$P78)&lt;9,"",IF(AND($H78=判定基準!$F$35,$I78="―",SUM($N78:$O78)&lt;=0),"",IF(O78&gt;0,$O$8,IF(N78&gt;0,$N$8,IF(M78&gt;0,$M$8,$L$8)))))</f>
        <v/>
      </c>
    </row>
    <row r="79" spans="2:17" x14ac:dyDescent="0.35">
      <c r="B79" s="102" t="s">
        <v>3711</v>
      </c>
      <c r="C79" s="103" t="str">
        <f>IFERROR(VLOOKUP(調査票２!$M79,判定基準!$C$11:$F$13,判定基準!$F$9,FALSE),"")</f>
        <v/>
      </c>
      <c r="D79" s="103" t="str">
        <f>IFERROR(VLOOKUP(調査票２!$N79,判定基準!$C$14:$F$17,判定基準!$F$9,FALSE),"")</f>
        <v/>
      </c>
      <c r="E79" s="103" t="str">
        <f>IFERROR(VLOOKUP(調査票２!$O79,判定基準!$C$18:$F$21,判定基準!$F$9,FALSE),"")</f>
        <v/>
      </c>
      <c r="F79" s="104" t="str">
        <f>IF(調査票２!$T79="","",IF(調査票２!$T79=判定基準!$C$24,判定基準!$F$24,IF(AND(調査票２!$T79=判定基準!$C$22,調査票２!$U79=""),"",IF(AND(調査票２!$T79=判定基準!$C$22,調査票２!$U79&lt;=判定基準!$D$22),判定基準!$F$22,判定基準!$F$23))))</f>
        <v/>
      </c>
      <c r="G79" s="103" t="str">
        <f>IF(調査票２!$W79="","",IF(調査票２!$W79&gt;=判定基準!$C$26,判定基準!$F$26,判定基準!$F$25))</f>
        <v/>
      </c>
      <c r="H79" s="104" t="str">
        <f>IFERROR(VLOOKUP(調査票２!$Y79,判定基準!$C$27:$F$35,判定基準!$F$9,FALSE),"")</f>
        <v/>
      </c>
      <c r="I79" s="126" t="str">
        <f>IF(調査票２!$Z79="","―",判定基準!$F$36)</f>
        <v>―</v>
      </c>
      <c r="J79" s="104" t="str">
        <f>IFERROR(VLOOKUP(調査票２!$AA79,判定基準!$C$37:$F$38,判定基準!$F$9,FALSE),"")</f>
        <v/>
      </c>
      <c r="K79" s="126" t="str">
        <f>IFERROR(VLOOKUP(調査票２!$AB79,判定基準!$C$39:$F$39,判定基準!$F$9,FALSE),"―")</f>
        <v>―</v>
      </c>
      <c r="L79" s="194">
        <f t="shared" si="3"/>
        <v>0</v>
      </c>
      <c r="M79" s="195">
        <f t="shared" si="3"/>
        <v>0</v>
      </c>
      <c r="N79" s="195">
        <f t="shared" si="3"/>
        <v>0</v>
      </c>
      <c r="O79" s="196">
        <f t="shared" si="3"/>
        <v>0</v>
      </c>
      <c r="P79" s="305">
        <f t="shared" si="3"/>
        <v>2</v>
      </c>
      <c r="Q79" s="287" t="str">
        <f>IF(SUM($L79:$P79)&lt;9,"",IF(AND($H79=判定基準!$F$35,$I79="―",SUM($N79:$O79)&lt;=0),"",IF(O79&gt;0,$O$8,IF(N79&gt;0,$N$8,IF(M79&gt;0,$M$8,$L$8)))))</f>
        <v/>
      </c>
    </row>
    <row r="80" spans="2:17" x14ac:dyDescent="0.35">
      <c r="B80" s="102" t="s">
        <v>3712</v>
      </c>
      <c r="C80" s="103" t="str">
        <f>IFERROR(VLOOKUP(調査票２!$M80,判定基準!$C$11:$F$13,判定基準!$F$9,FALSE),"")</f>
        <v/>
      </c>
      <c r="D80" s="103" t="str">
        <f>IFERROR(VLOOKUP(調査票２!$N80,判定基準!$C$14:$F$17,判定基準!$F$9,FALSE),"")</f>
        <v/>
      </c>
      <c r="E80" s="103" t="str">
        <f>IFERROR(VLOOKUP(調査票２!$O80,判定基準!$C$18:$F$21,判定基準!$F$9,FALSE),"")</f>
        <v/>
      </c>
      <c r="F80" s="104" t="str">
        <f>IF(調査票２!$T80="","",IF(調査票２!$T80=判定基準!$C$24,判定基準!$F$24,IF(AND(調査票２!$T80=判定基準!$C$22,調査票２!$U80=""),"",IF(AND(調査票２!$T80=判定基準!$C$22,調査票２!$U80&lt;=判定基準!$D$22),判定基準!$F$22,判定基準!$F$23))))</f>
        <v/>
      </c>
      <c r="G80" s="103" t="str">
        <f>IF(調査票２!$W80="","",IF(調査票２!$W80&gt;=判定基準!$C$26,判定基準!$F$26,判定基準!$F$25))</f>
        <v/>
      </c>
      <c r="H80" s="104" t="str">
        <f>IFERROR(VLOOKUP(調査票２!$Y80,判定基準!$C$27:$F$35,判定基準!$F$9,FALSE),"")</f>
        <v/>
      </c>
      <c r="I80" s="126" t="str">
        <f>IF(調査票２!$Z80="","―",判定基準!$F$36)</f>
        <v>―</v>
      </c>
      <c r="J80" s="104" t="str">
        <f>IFERROR(VLOOKUP(調査票２!$AA80,判定基準!$C$37:$F$38,判定基準!$F$9,FALSE),"")</f>
        <v/>
      </c>
      <c r="K80" s="126" t="str">
        <f>IFERROR(VLOOKUP(調査票２!$AB80,判定基準!$C$39:$F$39,判定基準!$F$9,FALSE),"―")</f>
        <v>―</v>
      </c>
      <c r="L80" s="194">
        <f t="shared" si="3"/>
        <v>0</v>
      </c>
      <c r="M80" s="195">
        <f t="shared" si="3"/>
        <v>0</v>
      </c>
      <c r="N80" s="195">
        <f t="shared" si="3"/>
        <v>0</v>
      </c>
      <c r="O80" s="196">
        <f t="shared" si="3"/>
        <v>0</v>
      </c>
      <c r="P80" s="305">
        <f t="shared" si="3"/>
        <v>2</v>
      </c>
      <c r="Q80" s="287" t="str">
        <f>IF(SUM($L80:$P80)&lt;9,"",IF(AND($H80=判定基準!$F$35,$I80="―",SUM($N80:$O80)&lt;=0),"",IF(O80&gt;0,$O$8,IF(N80&gt;0,$N$8,IF(M80&gt;0,$M$8,$L$8)))))</f>
        <v/>
      </c>
    </row>
    <row r="81" spans="2:17" x14ac:dyDescent="0.35">
      <c r="B81" s="102" t="s">
        <v>3713</v>
      </c>
      <c r="C81" s="103" t="str">
        <f>IFERROR(VLOOKUP(調査票２!$M81,判定基準!$C$11:$F$13,判定基準!$F$9,FALSE),"")</f>
        <v/>
      </c>
      <c r="D81" s="103" t="str">
        <f>IFERROR(VLOOKUP(調査票２!$N81,判定基準!$C$14:$F$17,判定基準!$F$9,FALSE),"")</f>
        <v/>
      </c>
      <c r="E81" s="103" t="str">
        <f>IFERROR(VLOOKUP(調査票２!$O81,判定基準!$C$18:$F$21,判定基準!$F$9,FALSE),"")</f>
        <v/>
      </c>
      <c r="F81" s="104" t="str">
        <f>IF(調査票２!$T81="","",IF(調査票２!$T81=判定基準!$C$24,判定基準!$F$24,IF(AND(調査票２!$T81=判定基準!$C$22,調査票２!$U81=""),"",IF(AND(調査票２!$T81=判定基準!$C$22,調査票２!$U81&lt;=判定基準!$D$22),判定基準!$F$22,判定基準!$F$23))))</f>
        <v/>
      </c>
      <c r="G81" s="103" t="str">
        <f>IF(調査票２!$W81="","",IF(調査票２!$W81&gt;=判定基準!$C$26,判定基準!$F$26,判定基準!$F$25))</f>
        <v/>
      </c>
      <c r="H81" s="104" t="str">
        <f>IFERROR(VLOOKUP(調査票２!$Y81,判定基準!$C$27:$F$35,判定基準!$F$9,FALSE),"")</f>
        <v/>
      </c>
      <c r="I81" s="126" t="str">
        <f>IF(調査票２!$Z81="","―",判定基準!$F$36)</f>
        <v>―</v>
      </c>
      <c r="J81" s="104" t="str">
        <f>IFERROR(VLOOKUP(調査票２!$AA81,判定基準!$C$37:$F$38,判定基準!$F$9,FALSE),"")</f>
        <v/>
      </c>
      <c r="K81" s="126" t="str">
        <f>IFERROR(VLOOKUP(調査票２!$AB81,判定基準!$C$39:$F$39,判定基準!$F$9,FALSE),"―")</f>
        <v>―</v>
      </c>
      <c r="L81" s="194">
        <f t="shared" si="3"/>
        <v>0</v>
      </c>
      <c r="M81" s="195">
        <f t="shared" si="3"/>
        <v>0</v>
      </c>
      <c r="N81" s="195">
        <f t="shared" si="3"/>
        <v>0</v>
      </c>
      <c r="O81" s="196">
        <f t="shared" si="3"/>
        <v>0</v>
      </c>
      <c r="P81" s="305">
        <f t="shared" si="3"/>
        <v>2</v>
      </c>
      <c r="Q81" s="287" t="str">
        <f>IF(SUM($L81:$P81)&lt;9,"",IF(AND($H81=判定基準!$F$35,$I81="―",SUM($N81:$O81)&lt;=0),"",IF(O81&gt;0,$O$8,IF(N81&gt;0,$N$8,IF(M81&gt;0,$M$8,$L$8)))))</f>
        <v/>
      </c>
    </row>
    <row r="82" spans="2:17" x14ac:dyDescent="0.35">
      <c r="B82" s="102" t="s">
        <v>3714</v>
      </c>
      <c r="C82" s="103" t="str">
        <f>IFERROR(VLOOKUP(調査票２!$M82,判定基準!$C$11:$F$13,判定基準!$F$9,FALSE),"")</f>
        <v/>
      </c>
      <c r="D82" s="103" t="str">
        <f>IFERROR(VLOOKUP(調査票２!$N82,判定基準!$C$14:$F$17,判定基準!$F$9,FALSE),"")</f>
        <v/>
      </c>
      <c r="E82" s="103" t="str">
        <f>IFERROR(VLOOKUP(調査票２!$O82,判定基準!$C$18:$F$21,判定基準!$F$9,FALSE),"")</f>
        <v/>
      </c>
      <c r="F82" s="104" t="str">
        <f>IF(調査票２!$T82="","",IF(調査票２!$T82=判定基準!$C$24,判定基準!$F$24,IF(AND(調査票２!$T82=判定基準!$C$22,調査票２!$U82=""),"",IF(AND(調査票２!$T82=判定基準!$C$22,調査票２!$U82&lt;=判定基準!$D$22),判定基準!$F$22,判定基準!$F$23))))</f>
        <v/>
      </c>
      <c r="G82" s="103" t="str">
        <f>IF(調査票２!$W82="","",IF(調査票２!$W82&gt;=判定基準!$C$26,判定基準!$F$26,判定基準!$F$25))</f>
        <v/>
      </c>
      <c r="H82" s="104" t="str">
        <f>IFERROR(VLOOKUP(調査票２!$Y82,判定基準!$C$27:$F$35,判定基準!$F$9,FALSE),"")</f>
        <v/>
      </c>
      <c r="I82" s="126" t="str">
        <f>IF(調査票２!$Z82="","―",判定基準!$F$36)</f>
        <v>―</v>
      </c>
      <c r="J82" s="104" t="str">
        <f>IFERROR(VLOOKUP(調査票２!$AA82,判定基準!$C$37:$F$38,判定基準!$F$9,FALSE),"")</f>
        <v/>
      </c>
      <c r="K82" s="126" t="str">
        <f>IFERROR(VLOOKUP(調査票２!$AB82,判定基準!$C$39:$F$39,判定基準!$F$9,FALSE),"―")</f>
        <v>―</v>
      </c>
      <c r="L82" s="194">
        <f t="shared" si="3"/>
        <v>0</v>
      </c>
      <c r="M82" s="195">
        <f t="shared" si="3"/>
        <v>0</v>
      </c>
      <c r="N82" s="195">
        <f t="shared" si="3"/>
        <v>0</v>
      </c>
      <c r="O82" s="196">
        <f t="shared" si="3"/>
        <v>0</v>
      </c>
      <c r="P82" s="305">
        <f t="shared" si="3"/>
        <v>2</v>
      </c>
      <c r="Q82" s="287" t="str">
        <f>IF(SUM($L82:$P82)&lt;9,"",IF(AND($H82=判定基準!$F$35,$I82="―",SUM($N82:$O82)&lt;=0),"",IF(O82&gt;0,$O$8,IF(N82&gt;0,$N$8,IF(M82&gt;0,$M$8,$L$8)))))</f>
        <v/>
      </c>
    </row>
    <row r="83" spans="2:17" x14ac:dyDescent="0.35">
      <c r="B83" s="102" t="s">
        <v>3715</v>
      </c>
      <c r="C83" s="103" t="str">
        <f>IFERROR(VLOOKUP(調査票２!$M83,判定基準!$C$11:$F$13,判定基準!$F$9,FALSE),"")</f>
        <v/>
      </c>
      <c r="D83" s="103" t="str">
        <f>IFERROR(VLOOKUP(調査票２!$N83,判定基準!$C$14:$F$17,判定基準!$F$9,FALSE),"")</f>
        <v/>
      </c>
      <c r="E83" s="103" t="str">
        <f>IFERROR(VLOOKUP(調査票２!$O83,判定基準!$C$18:$F$21,判定基準!$F$9,FALSE),"")</f>
        <v/>
      </c>
      <c r="F83" s="104" t="str">
        <f>IF(調査票２!$T83="","",IF(調査票２!$T83=判定基準!$C$24,判定基準!$F$24,IF(AND(調査票２!$T83=判定基準!$C$22,調査票２!$U83=""),"",IF(AND(調査票２!$T83=判定基準!$C$22,調査票２!$U83&lt;=判定基準!$D$22),判定基準!$F$22,判定基準!$F$23))))</f>
        <v/>
      </c>
      <c r="G83" s="103" t="str">
        <f>IF(調査票２!$W83="","",IF(調査票２!$W83&gt;=判定基準!$C$26,判定基準!$F$26,判定基準!$F$25))</f>
        <v/>
      </c>
      <c r="H83" s="104" t="str">
        <f>IFERROR(VLOOKUP(調査票２!$Y83,判定基準!$C$27:$F$35,判定基準!$F$9,FALSE),"")</f>
        <v/>
      </c>
      <c r="I83" s="126" t="str">
        <f>IF(調査票２!$Z83="","―",判定基準!$F$36)</f>
        <v>―</v>
      </c>
      <c r="J83" s="104" t="str">
        <f>IFERROR(VLOOKUP(調査票２!$AA83,判定基準!$C$37:$F$38,判定基準!$F$9,FALSE),"")</f>
        <v/>
      </c>
      <c r="K83" s="126" t="str">
        <f>IFERROR(VLOOKUP(調査票２!$AB83,判定基準!$C$39:$F$39,判定基準!$F$9,FALSE),"―")</f>
        <v>―</v>
      </c>
      <c r="L83" s="194">
        <f t="shared" si="3"/>
        <v>0</v>
      </c>
      <c r="M83" s="195">
        <f t="shared" si="3"/>
        <v>0</v>
      </c>
      <c r="N83" s="195">
        <f t="shared" si="3"/>
        <v>0</v>
      </c>
      <c r="O83" s="196">
        <f t="shared" si="3"/>
        <v>0</v>
      </c>
      <c r="P83" s="305">
        <f t="shared" si="3"/>
        <v>2</v>
      </c>
      <c r="Q83" s="287" t="str">
        <f>IF(SUM($L83:$P83)&lt;9,"",IF(AND($H83=判定基準!$F$35,$I83="―",SUM($N83:$O83)&lt;=0),"",IF(O83&gt;0,$O$8,IF(N83&gt;0,$N$8,IF(M83&gt;0,$M$8,$L$8)))))</f>
        <v/>
      </c>
    </row>
    <row r="84" spans="2:17" x14ac:dyDescent="0.35">
      <c r="B84" s="102" t="s">
        <v>3716</v>
      </c>
      <c r="C84" s="103" t="str">
        <f>IFERROR(VLOOKUP(調査票２!$M84,判定基準!$C$11:$F$13,判定基準!$F$9,FALSE),"")</f>
        <v/>
      </c>
      <c r="D84" s="103" t="str">
        <f>IFERROR(VLOOKUP(調査票２!$N84,判定基準!$C$14:$F$17,判定基準!$F$9,FALSE),"")</f>
        <v/>
      </c>
      <c r="E84" s="103" t="str">
        <f>IFERROR(VLOOKUP(調査票２!$O84,判定基準!$C$18:$F$21,判定基準!$F$9,FALSE),"")</f>
        <v/>
      </c>
      <c r="F84" s="104" t="str">
        <f>IF(調査票２!$T84="","",IF(調査票２!$T84=判定基準!$C$24,判定基準!$F$24,IF(AND(調査票２!$T84=判定基準!$C$22,調査票２!$U84=""),"",IF(AND(調査票２!$T84=判定基準!$C$22,調査票２!$U84&lt;=判定基準!$D$22),判定基準!$F$22,判定基準!$F$23))))</f>
        <v/>
      </c>
      <c r="G84" s="103" t="str">
        <f>IF(調査票２!$W84="","",IF(調査票２!$W84&gt;=判定基準!$C$26,判定基準!$F$26,判定基準!$F$25))</f>
        <v/>
      </c>
      <c r="H84" s="104" t="str">
        <f>IFERROR(VLOOKUP(調査票２!$Y84,判定基準!$C$27:$F$35,判定基準!$F$9,FALSE),"")</f>
        <v/>
      </c>
      <c r="I84" s="126" t="str">
        <f>IF(調査票２!$Z84="","―",判定基準!$F$36)</f>
        <v>―</v>
      </c>
      <c r="J84" s="104" t="str">
        <f>IFERROR(VLOOKUP(調査票２!$AA84,判定基準!$C$37:$F$38,判定基準!$F$9,FALSE),"")</f>
        <v/>
      </c>
      <c r="K84" s="126" t="str">
        <f>IFERROR(VLOOKUP(調査票２!$AB84,判定基準!$C$39:$F$39,判定基準!$F$9,FALSE),"―")</f>
        <v>―</v>
      </c>
      <c r="L84" s="194">
        <f t="shared" si="3"/>
        <v>0</v>
      </c>
      <c r="M84" s="195">
        <f t="shared" si="3"/>
        <v>0</v>
      </c>
      <c r="N84" s="195">
        <f t="shared" si="3"/>
        <v>0</v>
      </c>
      <c r="O84" s="196">
        <f t="shared" si="3"/>
        <v>0</v>
      </c>
      <c r="P84" s="305">
        <f t="shared" si="3"/>
        <v>2</v>
      </c>
      <c r="Q84" s="287" t="str">
        <f>IF(SUM($L84:$P84)&lt;9,"",IF(AND($H84=判定基準!$F$35,$I84="―",SUM($N84:$O84)&lt;=0),"",IF(O84&gt;0,$O$8,IF(N84&gt;0,$N$8,IF(M84&gt;0,$M$8,$L$8)))))</f>
        <v/>
      </c>
    </row>
    <row r="85" spans="2:17" x14ac:dyDescent="0.35">
      <c r="B85" s="102" t="s">
        <v>3717</v>
      </c>
      <c r="C85" s="103" t="str">
        <f>IFERROR(VLOOKUP(調査票２!$M85,判定基準!$C$11:$F$13,判定基準!$F$9,FALSE),"")</f>
        <v/>
      </c>
      <c r="D85" s="103" t="str">
        <f>IFERROR(VLOOKUP(調査票２!$N85,判定基準!$C$14:$F$17,判定基準!$F$9,FALSE),"")</f>
        <v/>
      </c>
      <c r="E85" s="103" t="str">
        <f>IFERROR(VLOOKUP(調査票２!$O85,判定基準!$C$18:$F$21,判定基準!$F$9,FALSE),"")</f>
        <v/>
      </c>
      <c r="F85" s="104" t="str">
        <f>IF(調査票２!$T85="","",IF(調査票２!$T85=判定基準!$C$24,判定基準!$F$24,IF(AND(調査票２!$T85=判定基準!$C$22,調査票２!$U85=""),"",IF(AND(調査票２!$T85=判定基準!$C$22,調査票２!$U85&lt;=判定基準!$D$22),判定基準!$F$22,判定基準!$F$23))))</f>
        <v/>
      </c>
      <c r="G85" s="103" t="str">
        <f>IF(調査票２!$W85="","",IF(調査票２!$W85&gt;=判定基準!$C$26,判定基準!$F$26,判定基準!$F$25))</f>
        <v/>
      </c>
      <c r="H85" s="104" t="str">
        <f>IFERROR(VLOOKUP(調査票２!$Y85,判定基準!$C$27:$F$35,判定基準!$F$9,FALSE),"")</f>
        <v/>
      </c>
      <c r="I85" s="126" t="str">
        <f>IF(調査票２!$Z85="","―",判定基準!$F$36)</f>
        <v>―</v>
      </c>
      <c r="J85" s="104" t="str">
        <f>IFERROR(VLOOKUP(調査票２!$AA85,判定基準!$C$37:$F$38,判定基準!$F$9,FALSE),"")</f>
        <v/>
      </c>
      <c r="K85" s="126" t="str">
        <f>IFERROR(VLOOKUP(調査票２!$AB85,判定基準!$C$39:$F$39,判定基準!$F$9,FALSE),"―")</f>
        <v>―</v>
      </c>
      <c r="L85" s="194">
        <f t="shared" si="3"/>
        <v>0</v>
      </c>
      <c r="M85" s="195">
        <f t="shared" si="3"/>
        <v>0</v>
      </c>
      <c r="N85" s="195">
        <f t="shared" si="3"/>
        <v>0</v>
      </c>
      <c r="O85" s="196">
        <f t="shared" si="3"/>
        <v>0</v>
      </c>
      <c r="P85" s="305">
        <f t="shared" si="3"/>
        <v>2</v>
      </c>
      <c r="Q85" s="287" t="str">
        <f>IF(SUM($L85:$P85)&lt;9,"",IF(AND($H85=判定基準!$F$35,$I85="―",SUM($N85:$O85)&lt;=0),"",IF(O85&gt;0,$O$8,IF(N85&gt;0,$N$8,IF(M85&gt;0,$M$8,$L$8)))))</f>
        <v/>
      </c>
    </row>
    <row r="86" spans="2:17" x14ac:dyDescent="0.35">
      <c r="B86" s="102" t="s">
        <v>3718</v>
      </c>
      <c r="C86" s="103" t="str">
        <f>IFERROR(VLOOKUP(調査票２!$M86,判定基準!$C$11:$F$13,判定基準!$F$9,FALSE),"")</f>
        <v/>
      </c>
      <c r="D86" s="103" t="str">
        <f>IFERROR(VLOOKUP(調査票２!$N86,判定基準!$C$14:$F$17,判定基準!$F$9,FALSE),"")</f>
        <v/>
      </c>
      <c r="E86" s="103" t="str">
        <f>IFERROR(VLOOKUP(調査票２!$O86,判定基準!$C$18:$F$21,判定基準!$F$9,FALSE),"")</f>
        <v/>
      </c>
      <c r="F86" s="104" t="str">
        <f>IF(調査票２!$T86="","",IF(調査票２!$T86=判定基準!$C$24,判定基準!$F$24,IF(AND(調査票２!$T86=判定基準!$C$22,調査票２!$U86=""),"",IF(AND(調査票２!$T86=判定基準!$C$22,調査票２!$U86&lt;=判定基準!$D$22),判定基準!$F$22,判定基準!$F$23))))</f>
        <v/>
      </c>
      <c r="G86" s="103" t="str">
        <f>IF(調査票２!$W86="","",IF(調査票２!$W86&gt;=判定基準!$C$26,判定基準!$F$26,判定基準!$F$25))</f>
        <v/>
      </c>
      <c r="H86" s="104" t="str">
        <f>IFERROR(VLOOKUP(調査票２!$Y86,判定基準!$C$27:$F$35,判定基準!$F$9,FALSE),"")</f>
        <v/>
      </c>
      <c r="I86" s="126" t="str">
        <f>IF(調査票２!$Z86="","―",判定基準!$F$36)</f>
        <v>―</v>
      </c>
      <c r="J86" s="104" t="str">
        <f>IFERROR(VLOOKUP(調査票２!$AA86,判定基準!$C$37:$F$38,判定基準!$F$9,FALSE),"")</f>
        <v/>
      </c>
      <c r="K86" s="126" t="str">
        <f>IFERROR(VLOOKUP(調査票２!$AB86,判定基準!$C$39:$F$39,判定基準!$F$9,FALSE),"―")</f>
        <v>―</v>
      </c>
      <c r="L86" s="194">
        <f t="shared" si="3"/>
        <v>0</v>
      </c>
      <c r="M86" s="195">
        <f t="shared" si="3"/>
        <v>0</v>
      </c>
      <c r="N86" s="195">
        <f t="shared" si="3"/>
        <v>0</v>
      </c>
      <c r="O86" s="196">
        <f t="shared" si="3"/>
        <v>0</v>
      </c>
      <c r="P86" s="305">
        <f t="shared" si="3"/>
        <v>2</v>
      </c>
      <c r="Q86" s="287" t="str">
        <f>IF(SUM($L86:$P86)&lt;9,"",IF(AND($H86=判定基準!$F$35,$I86="―",SUM($N86:$O86)&lt;=0),"",IF(O86&gt;0,$O$8,IF(N86&gt;0,$N$8,IF(M86&gt;0,$M$8,$L$8)))))</f>
        <v/>
      </c>
    </row>
    <row r="87" spans="2:17" x14ac:dyDescent="0.35">
      <c r="B87" s="102" t="s">
        <v>3719</v>
      </c>
      <c r="C87" s="103" t="str">
        <f>IFERROR(VLOOKUP(調査票２!$M87,判定基準!$C$11:$F$13,判定基準!$F$9,FALSE),"")</f>
        <v/>
      </c>
      <c r="D87" s="103" t="str">
        <f>IFERROR(VLOOKUP(調査票２!$N87,判定基準!$C$14:$F$17,判定基準!$F$9,FALSE),"")</f>
        <v/>
      </c>
      <c r="E87" s="103" t="str">
        <f>IFERROR(VLOOKUP(調査票２!$O87,判定基準!$C$18:$F$21,判定基準!$F$9,FALSE),"")</f>
        <v/>
      </c>
      <c r="F87" s="104" t="str">
        <f>IF(調査票２!$T87="","",IF(調査票２!$T87=判定基準!$C$24,判定基準!$F$24,IF(AND(調査票２!$T87=判定基準!$C$22,調査票２!$U87=""),"",IF(AND(調査票２!$T87=判定基準!$C$22,調査票２!$U87&lt;=判定基準!$D$22),判定基準!$F$22,判定基準!$F$23))))</f>
        <v/>
      </c>
      <c r="G87" s="103" t="str">
        <f>IF(調査票２!$W87="","",IF(調査票２!$W87&gt;=判定基準!$C$26,判定基準!$F$26,判定基準!$F$25))</f>
        <v/>
      </c>
      <c r="H87" s="104" t="str">
        <f>IFERROR(VLOOKUP(調査票２!$Y87,判定基準!$C$27:$F$35,判定基準!$F$9,FALSE),"")</f>
        <v/>
      </c>
      <c r="I87" s="126" t="str">
        <f>IF(調査票２!$Z87="","―",判定基準!$F$36)</f>
        <v>―</v>
      </c>
      <c r="J87" s="104" t="str">
        <f>IFERROR(VLOOKUP(調査票２!$AA87,判定基準!$C$37:$F$38,判定基準!$F$9,FALSE),"")</f>
        <v/>
      </c>
      <c r="K87" s="126" t="str">
        <f>IFERROR(VLOOKUP(調査票２!$AB87,判定基準!$C$39:$F$39,判定基準!$F$9,FALSE),"―")</f>
        <v>―</v>
      </c>
      <c r="L87" s="194">
        <f t="shared" si="3"/>
        <v>0</v>
      </c>
      <c r="M87" s="195">
        <f t="shared" si="3"/>
        <v>0</v>
      </c>
      <c r="N87" s="195">
        <f t="shared" si="3"/>
        <v>0</v>
      </c>
      <c r="O87" s="196">
        <f t="shared" si="3"/>
        <v>0</v>
      </c>
      <c r="P87" s="305">
        <f t="shared" si="3"/>
        <v>2</v>
      </c>
      <c r="Q87" s="287" t="str">
        <f>IF(SUM($L87:$P87)&lt;9,"",IF(AND($H87=判定基準!$F$35,$I87="―",SUM($N87:$O87)&lt;=0),"",IF(O87&gt;0,$O$8,IF(N87&gt;0,$N$8,IF(M87&gt;0,$M$8,$L$8)))))</f>
        <v/>
      </c>
    </row>
    <row r="88" spans="2:17" x14ac:dyDescent="0.35">
      <c r="B88" s="102" t="s">
        <v>3720</v>
      </c>
      <c r="C88" s="103" t="str">
        <f>IFERROR(VLOOKUP(調査票２!$M88,判定基準!$C$11:$F$13,判定基準!$F$9,FALSE),"")</f>
        <v/>
      </c>
      <c r="D88" s="103" t="str">
        <f>IFERROR(VLOOKUP(調査票２!$N88,判定基準!$C$14:$F$17,判定基準!$F$9,FALSE),"")</f>
        <v/>
      </c>
      <c r="E88" s="103" t="str">
        <f>IFERROR(VLOOKUP(調査票２!$O88,判定基準!$C$18:$F$21,判定基準!$F$9,FALSE),"")</f>
        <v/>
      </c>
      <c r="F88" s="104" t="str">
        <f>IF(調査票２!$T88="","",IF(調査票２!$T88=判定基準!$C$24,判定基準!$F$24,IF(AND(調査票２!$T88=判定基準!$C$22,調査票２!$U88=""),"",IF(AND(調査票２!$T88=判定基準!$C$22,調査票２!$U88&lt;=判定基準!$D$22),判定基準!$F$22,判定基準!$F$23))))</f>
        <v/>
      </c>
      <c r="G88" s="103" t="str">
        <f>IF(調査票２!$W88="","",IF(調査票２!$W88&gt;=判定基準!$C$26,判定基準!$F$26,判定基準!$F$25))</f>
        <v/>
      </c>
      <c r="H88" s="104" t="str">
        <f>IFERROR(VLOOKUP(調査票２!$Y88,判定基準!$C$27:$F$35,判定基準!$F$9,FALSE),"")</f>
        <v/>
      </c>
      <c r="I88" s="126" t="str">
        <f>IF(調査票２!$Z88="","―",判定基準!$F$36)</f>
        <v>―</v>
      </c>
      <c r="J88" s="104" t="str">
        <f>IFERROR(VLOOKUP(調査票２!$AA88,判定基準!$C$37:$F$38,判定基準!$F$9,FALSE),"")</f>
        <v/>
      </c>
      <c r="K88" s="126" t="str">
        <f>IFERROR(VLOOKUP(調査票２!$AB88,判定基準!$C$39:$F$39,判定基準!$F$9,FALSE),"―")</f>
        <v>―</v>
      </c>
      <c r="L88" s="194">
        <f t="shared" si="3"/>
        <v>0</v>
      </c>
      <c r="M88" s="195">
        <f t="shared" si="3"/>
        <v>0</v>
      </c>
      <c r="N88" s="195">
        <f t="shared" si="3"/>
        <v>0</v>
      </c>
      <c r="O88" s="196">
        <f t="shared" si="3"/>
        <v>0</v>
      </c>
      <c r="P88" s="305">
        <f t="shared" si="3"/>
        <v>2</v>
      </c>
      <c r="Q88" s="287" t="str">
        <f>IF(SUM($L88:$P88)&lt;9,"",IF(AND($H88=判定基準!$F$35,$I88="―",SUM($N88:$O88)&lt;=0),"",IF(O88&gt;0,$O$8,IF(N88&gt;0,$N$8,IF(M88&gt;0,$M$8,$L$8)))))</f>
        <v/>
      </c>
    </row>
    <row r="89" spans="2:17" x14ac:dyDescent="0.35">
      <c r="B89" s="102" t="s">
        <v>3721</v>
      </c>
      <c r="C89" s="103" t="str">
        <f>IFERROR(VLOOKUP(調査票２!$M89,判定基準!$C$11:$F$13,判定基準!$F$9,FALSE),"")</f>
        <v/>
      </c>
      <c r="D89" s="103" t="str">
        <f>IFERROR(VLOOKUP(調査票２!$N89,判定基準!$C$14:$F$17,判定基準!$F$9,FALSE),"")</f>
        <v/>
      </c>
      <c r="E89" s="103" t="str">
        <f>IFERROR(VLOOKUP(調査票２!$O89,判定基準!$C$18:$F$21,判定基準!$F$9,FALSE),"")</f>
        <v/>
      </c>
      <c r="F89" s="104" t="str">
        <f>IF(調査票２!$T89="","",IF(調査票２!$T89=判定基準!$C$24,判定基準!$F$24,IF(AND(調査票２!$T89=判定基準!$C$22,調査票２!$U89=""),"",IF(AND(調査票２!$T89=判定基準!$C$22,調査票２!$U89&lt;=判定基準!$D$22),判定基準!$F$22,判定基準!$F$23))))</f>
        <v/>
      </c>
      <c r="G89" s="103" t="str">
        <f>IF(調査票２!$W89="","",IF(調査票２!$W89&gt;=判定基準!$C$26,判定基準!$F$26,判定基準!$F$25))</f>
        <v/>
      </c>
      <c r="H89" s="104" t="str">
        <f>IFERROR(VLOOKUP(調査票２!$Y89,判定基準!$C$27:$F$35,判定基準!$F$9,FALSE),"")</f>
        <v/>
      </c>
      <c r="I89" s="126" t="str">
        <f>IF(調査票２!$Z89="","―",判定基準!$F$36)</f>
        <v>―</v>
      </c>
      <c r="J89" s="104" t="str">
        <f>IFERROR(VLOOKUP(調査票２!$AA89,判定基準!$C$37:$F$38,判定基準!$F$9,FALSE),"")</f>
        <v/>
      </c>
      <c r="K89" s="126" t="str">
        <f>IFERROR(VLOOKUP(調査票２!$AB89,判定基準!$C$39:$F$39,判定基準!$F$9,FALSE),"―")</f>
        <v>―</v>
      </c>
      <c r="L89" s="194">
        <f t="shared" ref="L89:P108" si="4">COUNTIF($C89:$K89,L$8)</f>
        <v>0</v>
      </c>
      <c r="M89" s="195">
        <f t="shared" si="4"/>
        <v>0</v>
      </c>
      <c r="N89" s="195">
        <f t="shared" si="4"/>
        <v>0</v>
      </c>
      <c r="O89" s="196">
        <f t="shared" si="4"/>
        <v>0</v>
      </c>
      <c r="P89" s="305">
        <f t="shared" si="4"/>
        <v>2</v>
      </c>
      <c r="Q89" s="287" t="str">
        <f>IF(SUM($L89:$P89)&lt;9,"",IF(AND($H89=判定基準!$F$35,$I89="―",SUM($N89:$O89)&lt;=0),"",IF(O89&gt;0,$O$8,IF(N89&gt;0,$N$8,IF(M89&gt;0,$M$8,$L$8)))))</f>
        <v/>
      </c>
    </row>
    <row r="90" spans="2:17" x14ac:dyDescent="0.35">
      <c r="B90" s="102" t="s">
        <v>3722</v>
      </c>
      <c r="C90" s="103" t="str">
        <f>IFERROR(VLOOKUP(調査票２!$M90,判定基準!$C$11:$F$13,判定基準!$F$9,FALSE),"")</f>
        <v/>
      </c>
      <c r="D90" s="103" t="str">
        <f>IFERROR(VLOOKUP(調査票２!$N90,判定基準!$C$14:$F$17,判定基準!$F$9,FALSE),"")</f>
        <v/>
      </c>
      <c r="E90" s="103" t="str">
        <f>IFERROR(VLOOKUP(調査票２!$O90,判定基準!$C$18:$F$21,判定基準!$F$9,FALSE),"")</f>
        <v/>
      </c>
      <c r="F90" s="104" t="str">
        <f>IF(調査票２!$T90="","",IF(調査票２!$T90=判定基準!$C$24,判定基準!$F$24,IF(AND(調査票２!$T90=判定基準!$C$22,調査票２!$U90=""),"",IF(AND(調査票２!$T90=判定基準!$C$22,調査票２!$U90&lt;=判定基準!$D$22),判定基準!$F$22,判定基準!$F$23))))</f>
        <v/>
      </c>
      <c r="G90" s="103" t="str">
        <f>IF(調査票２!$W90="","",IF(調査票２!$W90&gt;=判定基準!$C$26,判定基準!$F$26,判定基準!$F$25))</f>
        <v/>
      </c>
      <c r="H90" s="104" t="str">
        <f>IFERROR(VLOOKUP(調査票２!$Y90,判定基準!$C$27:$F$35,判定基準!$F$9,FALSE),"")</f>
        <v/>
      </c>
      <c r="I90" s="126" t="str">
        <f>IF(調査票２!$Z90="","―",判定基準!$F$36)</f>
        <v>―</v>
      </c>
      <c r="J90" s="104" t="str">
        <f>IFERROR(VLOOKUP(調査票２!$AA90,判定基準!$C$37:$F$38,判定基準!$F$9,FALSE),"")</f>
        <v/>
      </c>
      <c r="K90" s="126" t="str">
        <f>IFERROR(VLOOKUP(調査票２!$AB90,判定基準!$C$39:$F$39,判定基準!$F$9,FALSE),"―")</f>
        <v>―</v>
      </c>
      <c r="L90" s="194">
        <f t="shared" si="4"/>
        <v>0</v>
      </c>
      <c r="M90" s="195">
        <f t="shared" si="4"/>
        <v>0</v>
      </c>
      <c r="N90" s="195">
        <f t="shared" si="4"/>
        <v>0</v>
      </c>
      <c r="O90" s="196">
        <f t="shared" si="4"/>
        <v>0</v>
      </c>
      <c r="P90" s="305">
        <f t="shared" si="4"/>
        <v>2</v>
      </c>
      <c r="Q90" s="287" t="str">
        <f>IF(SUM($L90:$P90)&lt;9,"",IF(AND($H90=判定基準!$F$35,$I90="―",SUM($N90:$O90)&lt;=0),"",IF(O90&gt;0,$O$8,IF(N90&gt;0,$N$8,IF(M90&gt;0,$M$8,$L$8)))))</f>
        <v/>
      </c>
    </row>
    <row r="91" spans="2:17" x14ac:dyDescent="0.35">
      <c r="B91" s="102" t="s">
        <v>3723</v>
      </c>
      <c r="C91" s="103" t="str">
        <f>IFERROR(VLOOKUP(調査票２!$M91,判定基準!$C$11:$F$13,判定基準!$F$9,FALSE),"")</f>
        <v/>
      </c>
      <c r="D91" s="103" t="str">
        <f>IFERROR(VLOOKUP(調査票２!$N91,判定基準!$C$14:$F$17,判定基準!$F$9,FALSE),"")</f>
        <v/>
      </c>
      <c r="E91" s="103" t="str">
        <f>IFERROR(VLOOKUP(調査票２!$O91,判定基準!$C$18:$F$21,判定基準!$F$9,FALSE),"")</f>
        <v/>
      </c>
      <c r="F91" s="104" t="str">
        <f>IF(調査票２!$T91="","",IF(調査票２!$T91=判定基準!$C$24,判定基準!$F$24,IF(AND(調査票２!$T91=判定基準!$C$22,調査票２!$U91=""),"",IF(AND(調査票２!$T91=判定基準!$C$22,調査票２!$U91&lt;=判定基準!$D$22),判定基準!$F$22,判定基準!$F$23))))</f>
        <v/>
      </c>
      <c r="G91" s="103" t="str">
        <f>IF(調査票２!$W91="","",IF(調査票２!$W91&gt;=判定基準!$C$26,判定基準!$F$26,判定基準!$F$25))</f>
        <v/>
      </c>
      <c r="H91" s="104" t="str">
        <f>IFERROR(VLOOKUP(調査票２!$Y91,判定基準!$C$27:$F$35,判定基準!$F$9,FALSE),"")</f>
        <v/>
      </c>
      <c r="I91" s="126" t="str">
        <f>IF(調査票２!$Z91="","―",判定基準!$F$36)</f>
        <v>―</v>
      </c>
      <c r="J91" s="104" t="str">
        <f>IFERROR(VLOOKUP(調査票２!$AA91,判定基準!$C$37:$F$38,判定基準!$F$9,FALSE),"")</f>
        <v/>
      </c>
      <c r="K91" s="126" t="str">
        <f>IFERROR(VLOOKUP(調査票２!$AB91,判定基準!$C$39:$F$39,判定基準!$F$9,FALSE),"―")</f>
        <v>―</v>
      </c>
      <c r="L91" s="194">
        <f t="shared" si="4"/>
        <v>0</v>
      </c>
      <c r="M91" s="195">
        <f t="shared" si="4"/>
        <v>0</v>
      </c>
      <c r="N91" s="195">
        <f t="shared" si="4"/>
        <v>0</v>
      </c>
      <c r="O91" s="196">
        <f t="shared" si="4"/>
        <v>0</v>
      </c>
      <c r="P91" s="305">
        <f t="shared" si="4"/>
        <v>2</v>
      </c>
      <c r="Q91" s="287" t="str">
        <f>IF(SUM($L91:$P91)&lt;9,"",IF(AND($H91=判定基準!$F$35,$I91="―",SUM($N91:$O91)&lt;=0),"",IF(O91&gt;0,$O$8,IF(N91&gt;0,$N$8,IF(M91&gt;0,$M$8,$L$8)))))</f>
        <v/>
      </c>
    </row>
    <row r="92" spans="2:17" x14ac:dyDescent="0.35">
      <c r="B92" s="102" t="s">
        <v>3724</v>
      </c>
      <c r="C92" s="103" t="str">
        <f>IFERROR(VLOOKUP(調査票２!$M92,判定基準!$C$11:$F$13,判定基準!$F$9,FALSE),"")</f>
        <v/>
      </c>
      <c r="D92" s="103" t="str">
        <f>IFERROR(VLOOKUP(調査票２!$N92,判定基準!$C$14:$F$17,判定基準!$F$9,FALSE),"")</f>
        <v/>
      </c>
      <c r="E92" s="103" t="str">
        <f>IFERROR(VLOOKUP(調査票２!$O92,判定基準!$C$18:$F$21,判定基準!$F$9,FALSE),"")</f>
        <v/>
      </c>
      <c r="F92" s="104" t="str">
        <f>IF(調査票２!$T92="","",IF(調査票２!$T92=判定基準!$C$24,判定基準!$F$24,IF(AND(調査票２!$T92=判定基準!$C$22,調査票２!$U92=""),"",IF(AND(調査票２!$T92=判定基準!$C$22,調査票２!$U92&lt;=判定基準!$D$22),判定基準!$F$22,判定基準!$F$23))))</f>
        <v/>
      </c>
      <c r="G92" s="103" t="str">
        <f>IF(調査票２!$W92="","",IF(調査票２!$W92&gt;=判定基準!$C$26,判定基準!$F$26,判定基準!$F$25))</f>
        <v/>
      </c>
      <c r="H92" s="104" t="str">
        <f>IFERROR(VLOOKUP(調査票２!$Y92,判定基準!$C$27:$F$35,判定基準!$F$9,FALSE),"")</f>
        <v/>
      </c>
      <c r="I92" s="126" t="str">
        <f>IF(調査票２!$Z92="","―",判定基準!$F$36)</f>
        <v>―</v>
      </c>
      <c r="J92" s="104" t="str">
        <f>IFERROR(VLOOKUP(調査票２!$AA92,判定基準!$C$37:$F$38,判定基準!$F$9,FALSE),"")</f>
        <v/>
      </c>
      <c r="K92" s="126" t="str">
        <f>IFERROR(VLOOKUP(調査票２!$AB92,判定基準!$C$39:$F$39,判定基準!$F$9,FALSE),"―")</f>
        <v>―</v>
      </c>
      <c r="L92" s="194">
        <f t="shared" si="4"/>
        <v>0</v>
      </c>
      <c r="M92" s="195">
        <f t="shared" si="4"/>
        <v>0</v>
      </c>
      <c r="N92" s="195">
        <f t="shared" si="4"/>
        <v>0</v>
      </c>
      <c r="O92" s="196">
        <f t="shared" si="4"/>
        <v>0</v>
      </c>
      <c r="P92" s="305">
        <f t="shared" si="4"/>
        <v>2</v>
      </c>
      <c r="Q92" s="287" t="str">
        <f>IF(SUM($L92:$P92)&lt;9,"",IF(AND($H92=判定基準!$F$35,$I92="―",SUM($N92:$O92)&lt;=0),"",IF(O92&gt;0,$O$8,IF(N92&gt;0,$N$8,IF(M92&gt;0,$M$8,$L$8)))))</f>
        <v/>
      </c>
    </row>
    <row r="93" spans="2:17" x14ac:dyDescent="0.35">
      <c r="B93" s="102" t="s">
        <v>3725</v>
      </c>
      <c r="C93" s="103" t="str">
        <f>IFERROR(VLOOKUP(調査票２!$M93,判定基準!$C$11:$F$13,判定基準!$F$9,FALSE),"")</f>
        <v/>
      </c>
      <c r="D93" s="103" t="str">
        <f>IFERROR(VLOOKUP(調査票２!$N93,判定基準!$C$14:$F$17,判定基準!$F$9,FALSE),"")</f>
        <v/>
      </c>
      <c r="E93" s="103" t="str">
        <f>IFERROR(VLOOKUP(調査票２!$O93,判定基準!$C$18:$F$21,判定基準!$F$9,FALSE),"")</f>
        <v/>
      </c>
      <c r="F93" s="104" t="str">
        <f>IF(調査票２!$T93="","",IF(調査票２!$T93=判定基準!$C$24,判定基準!$F$24,IF(AND(調査票２!$T93=判定基準!$C$22,調査票２!$U93=""),"",IF(AND(調査票２!$T93=判定基準!$C$22,調査票２!$U93&lt;=判定基準!$D$22),判定基準!$F$22,判定基準!$F$23))))</f>
        <v/>
      </c>
      <c r="G93" s="103" t="str">
        <f>IF(調査票２!$W93="","",IF(調査票２!$W93&gt;=判定基準!$C$26,判定基準!$F$26,判定基準!$F$25))</f>
        <v/>
      </c>
      <c r="H93" s="104" t="str">
        <f>IFERROR(VLOOKUP(調査票２!$Y93,判定基準!$C$27:$F$35,判定基準!$F$9,FALSE),"")</f>
        <v/>
      </c>
      <c r="I93" s="126" t="str">
        <f>IF(調査票２!$Z93="","―",判定基準!$F$36)</f>
        <v>―</v>
      </c>
      <c r="J93" s="104" t="str">
        <f>IFERROR(VLOOKUP(調査票２!$AA93,判定基準!$C$37:$F$38,判定基準!$F$9,FALSE),"")</f>
        <v/>
      </c>
      <c r="K93" s="126" t="str">
        <f>IFERROR(VLOOKUP(調査票２!$AB93,判定基準!$C$39:$F$39,判定基準!$F$9,FALSE),"―")</f>
        <v>―</v>
      </c>
      <c r="L93" s="194">
        <f t="shared" si="4"/>
        <v>0</v>
      </c>
      <c r="M93" s="195">
        <f t="shared" si="4"/>
        <v>0</v>
      </c>
      <c r="N93" s="195">
        <f t="shared" si="4"/>
        <v>0</v>
      </c>
      <c r="O93" s="196">
        <f t="shared" si="4"/>
        <v>0</v>
      </c>
      <c r="P93" s="305">
        <f t="shared" si="4"/>
        <v>2</v>
      </c>
      <c r="Q93" s="287" t="str">
        <f>IF(SUM($L93:$P93)&lt;9,"",IF(AND($H93=判定基準!$F$35,$I93="―",SUM($N93:$O93)&lt;=0),"",IF(O93&gt;0,$O$8,IF(N93&gt;0,$N$8,IF(M93&gt;0,$M$8,$L$8)))))</f>
        <v/>
      </c>
    </row>
    <row r="94" spans="2:17" x14ac:dyDescent="0.35">
      <c r="B94" s="102" t="s">
        <v>3726</v>
      </c>
      <c r="C94" s="103" t="str">
        <f>IFERROR(VLOOKUP(調査票２!$M94,判定基準!$C$11:$F$13,判定基準!$F$9,FALSE),"")</f>
        <v/>
      </c>
      <c r="D94" s="103" t="str">
        <f>IFERROR(VLOOKUP(調査票２!$N94,判定基準!$C$14:$F$17,判定基準!$F$9,FALSE),"")</f>
        <v/>
      </c>
      <c r="E94" s="103" t="str">
        <f>IFERROR(VLOOKUP(調査票２!$O94,判定基準!$C$18:$F$21,判定基準!$F$9,FALSE),"")</f>
        <v/>
      </c>
      <c r="F94" s="104" t="str">
        <f>IF(調査票２!$T94="","",IF(調査票２!$T94=判定基準!$C$24,判定基準!$F$24,IF(AND(調査票２!$T94=判定基準!$C$22,調査票２!$U94=""),"",IF(AND(調査票２!$T94=判定基準!$C$22,調査票２!$U94&lt;=判定基準!$D$22),判定基準!$F$22,判定基準!$F$23))))</f>
        <v/>
      </c>
      <c r="G94" s="103" t="str">
        <f>IF(調査票２!$W94="","",IF(調査票２!$W94&gt;=判定基準!$C$26,判定基準!$F$26,判定基準!$F$25))</f>
        <v/>
      </c>
      <c r="H94" s="104" t="str">
        <f>IFERROR(VLOOKUP(調査票２!$Y94,判定基準!$C$27:$F$35,判定基準!$F$9,FALSE),"")</f>
        <v/>
      </c>
      <c r="I94" s="126" t="str">
        <f>IF(調査票２!$Z94="","―",判定基準!$F$36)</f>
        <v>―</v>
      </c>
      <c r="J94" s="104" t="str">
        <f>IFERROR(VLOOKUP(調査票２!$AA94,判定基準!$C$37:$F$38,判定基準!$F$9,FALSE),"")</f>
        <v/>
      </c>
      <c r="K94" s="126" t="str">
        <f>IFERROR(VLOOKUP(調査票２!$AB94,判定基準!$C$39:$F$39,判定基準!$F$9,FALSE),"―")</f>
        <v>―</v>
      </c>
      <c r="L94" s="194">
        <f t="shared" si="4"/>
        <v>0</v>
      </c>
      <c r="M94" s="195">
        <f t="shared" si="4"/>
        <v>0</v>
      </c>
      <c r="N94" s="195">
        <f t="shared" si="4"/>
        <v>0</v>
      </c>
      <c r="O94" s="196">
        <f t="shared" si="4"/>
        <v>0</v>
      </c>
      <c r="P94" s="305">
        <f t="shared" si="4"/>
        <v>2</v>
      </c>
      <c r="Q94" s="287" t="str">
        <f>IF(SUM($L94:$P94)&lt;9,"",IF(AND($H94=判定基準!$F$35,$I94="―",SUM($N94:$O94)&lt;=0),"",IF(O94&gt;0,$O$8,IF(N94&gt;0,$N$8,IF(M94&gt;0,$M$8,$L$8)))))</f>
        <v/>
      </c>
    </row>
    <row r="95" spans="2:17" x14ac:dyDescent="0.35">
      <c r="B95" s="102" t="s">
        <v>3727</v>
      </c>
      <c r="C95" s="103" t="str">
        <f>IFERROR(VLOOKUP(調査票２!$M95,判定基準!$C$11:$F$13,判定基準!$F$9,FALSE),"")</f>
        <v/>
      </c>
      <c r="D95" s="103" t="str">
        <f>IFERROR(VLOOKUP(調査票２!$N95,判定基準!$C$14:$F$17,判定基準!$F$9,FALSE),"")</f>
        <v/>
      </c>
      <c r="E95" s="103" t="str">
        <f>IFERROR(VLOOKUP(調査票２!$O95,判定基準!$C$18:$F$21,判定基準!$F$9,FALSE),"")</f>
        <v/>
      </c>
      <c r="F95" s="104" t="str">
        <f>IF(調査票２!$T95="","",IF(調査票２!$T95=判定基準!$C$24,判定基準!$F$24,IF(AND(調査票２!$T95=判定基準!$C$22,調査票２!$U95=""),"",IF(AND(調査票２!$T95=判定基準!$C$22,調査票２!$U95&lt;=判定基準!$D$22),判定基準!$F$22,判定基準!$F$23))))</f>
        <v/>
      </c>
      <c r="G95" s="103" t="str">
        <f>IF(調査票２!$W95="","",IF(調査票２!$W95&gt;=判定基準!$C$26,判定基準!$F$26,判定基準!$F$25))</f>
        <v/>
      </c>
      <c r="H95" s="104" t="str">
        <f>IFERROR(VLOOKUP(調査票２!$Y95,判定基準!$C$27:$F$35,判定基準!$F$9,FALSE),"")</f>
        <v/>
      </c>
      <c r="I95" s="126" t="str">
        <f>IF(調査票２!$Z95="","―",判定基準!$F$36)</f>
        <v>―</v>
      </c>
      <c r="J95" s="104" t="str">
        <f>IFERROR(VLOOKUP(調査票２!$AA95,判定基準!$C$37:$F$38,判定基準!$F$9,FALSE),"")</f>
        <v/>
      </c>
      <c r="K95" s="126" t="str">
        <f>IFERROR(VLOOKUP(調査票２!$AB95,判定基準!$C$39:$F$39,判定基準!$F$9,FALSE),"―")</f>
        <v>―</v>
      </c>
      <c r="L95" s="194">
        <f t="shared" si="4"/>
        <v>0</v>
      </c>
      <c r="M95" s="195">
        <f t="shared" si="4"/>
        <v>0</v>
      </c>
      <c r="N95" s="195">
        <f t="shared" si="4"/>
        <v>0</v>
      </c>
      <c r="O95" s="196">
        <f t="shared" si="4"/>
        <v>0</v>
      </c>
      <c r="P95" s="305">
        <f t="shared" si="4"/>
        <v>2</v>
      </c>
      <c r="Q95" s="287" t="str">
        <f>IF(SUM($L95:$P95)&lt;9,"",IF(AND($H95=判定基準!$F$35,$I95="―",SUM($N95:$O95)&lt;=0),"",IF(O95&gt;0,$O$8,IF(N95&gt;0,$N$8,IF(M95&gt;0,$M$8,$L$8)))))</f>
        <v/>
      </c>
    </row>
    <row r="96" spans="2:17" x14ac:dyDescent="0.35">
      <c r="B96" s="102" t="s">
        <v>3728</v>
      </c>
      <c r="C96" s="103" t="str">
        <f>IFERROR(VLOOKUP(調査票２!$M96,判定基準!$C$11:$F$13,判定基準!$F$9,FALSE),"")</f>
        <v/>
      </c>
      <c r="D96" s="103" t="str">
        <f>IFERROR(VLOOKUP(調査票２!$N96,判定基準!$C$14:$F$17,判定基準!$F$9,FALSE),"")</f>
        <v/>
      </c>
      <c r="E96" s="103" t="str">
        <f>IFERROR(VLOOKUP(調査票２!$O96,判定基準!$C$18:$F$21,判定基準!$F$9,FALSE),"")</f>
        <v/>
      </c>
      <c r="F96" s="104" t="str">
        <f>IF(調査票２!$T96="","",IF(調査票２!$T96=判定基準!$C$24,判定基準!$F$24,IF(AND(調査票２!$T96=判定基準!$C$22,調査票２!$U96=""),"",IF(AND(調査票２!$T96=判定基準!$C$22,調査票２!$U96&lt;=判定基準!$D$22),判定基準!$F$22,判定基準!$F$23))))</f>
        <v/>
      </c>
      <c r="G96" s="103" t="str">
        <f>IF(調査票２!$W96="","",IF(調査票２!$W96&gt;=判定基準!$C$26,判定基準!$F$26,判定基準!$F$25))</f>
        <v/>
      </c>
      <c r="H96" s="104" t="str">
        <f>IFERROR(VLOOKUP(調査票２!$Y96,判定基準!$C$27:$F$35,判定基準!$F$9,FALSE),"")</f>
        <v/>
      </c>
      <c r="I96" s="126" t="str">
        <f>IF(調査票２!$Z96="","―",判定基準!$F$36)</f>
        <v>―</v>
      </c>
      <c r="J96" s="104" t="str">
        <f>IFERROR(VLOOKUP(調査票２!$AA96,判定基準!$C$37:$F$38,判定基準!$F$9,FALSE),"")</f>
        <v/>
      </c>
      <c r="K96" s="126" t="str">
        <f>IFERROR(VLOOKUP(調査票２!$AB96,判定基準!$C$39:$F$39,判定基準!$F$9,FALSE),"―")</f>
        <v>―</v>
      </c>
      <c r="L96" s="194">
        <f t="shared" si="4"/>
        <v>0</v>
      </c>
      <c r="M96" s="195">
        <f t="shared" si="4"/>
        <v>0</v>
      </c>
      <c r="N96" s="195">
        <f t="shared" si="4"/>
        <v>0</v>
      </c>
      <c r="O96" s="196">
        <f t="shared" si="4"/>
        <v>0</v>
      </c>
      <c r="P96" s="305">
        <f t="shared" si="4"/>
        <v>2</v>
      </c>
      <c r="Q96" s="287" t="str">
        <f>IF(SUM($L96:$P96)&lt;9,"",IF(AND($H96=判定基準!$F$35,$I96="―",SUM($N96:$O96)&lt;=0),"",IF(O96&gt;0,$O$8,IF(N96&gt;0,$N$8,IF(M96&gt;0,$M$8,$L$8)))))</f>
        <v/>
      </c>
    </row>
    <row r="97" spans="2:17" x14ac:dyDescent="0.35">
      <c r="B97" s="102" t="s">
        <v>3729</v>
      </c>
      <c r="C97" s="103" t="str">
        <f>IFERROR(VLOOKUP(調査票２!$M97,判定基準!$C$11:$F$13,判定基準!$F$9,FALSE),"")</f>
        <v/>
      </c>
      <c r="D97" s="103" t="str">
        <f>IFERROR(VLOOKUP(調査票２!$N97,判定基準!$C$14:$F$17,判定基準!$F$9,FALSE),"")</f>
        <v/>
      </c>
      <c r="E97" s="103" t="str">
        <f>IFERROR(VLOOKUP(調査票２!$O97,判定基準!$C$18:$F$21,判定基準!$F$9,FALSE),"")</f>
        <v/>
      </c>
      <c r="F97" s="104" t="str">
        <f>IF(調査票２!$T97="","",IF(調査票２!$T97=判定基準!$C$24,判定基準!$F$24,IF(AND(調査票２!$T97=判定基準!$C$22,調査票２!$U97=""),"",IF(AND(調査票２!$T97=判定基準!$C$22,調査票２!$U97&lt;=判定基準!$D$22),判定基準!$F$22,判定基準!$F$23))))</f>
        <v/>
      </c>
      <c r="G97" s="103" t="str">
        <f>IF(調査票２!$W97="","",IF(調査票２!$W97&gt;=判定基準!$C$26,判定基準!$F$26,判定基準!$F$25))</f>
        <v/>
      </c>
      <c r="H97" s="104" t="str">
        <f>IFERROR(VLOOKUP(調査票２!$Y97,判定基準!$C$27:$F$35,判定基準!$F$9,FALSE),"")</f>
        <v/>
      </c>
      <c r="I97" s="126" t="str">
        <f>IF(調査票２!$Z97="","―",判定基準!$F$36)</f>
        <v>―</v>
      </c>
      <c r="J97" s="104" t="str">
        <f>IFERROR(VLOOKUP(調査票２!$AA97,判定基準!$C$37:$F$38,判定基準!$F$9,FALSE),"")</f>
        <v/>
      </c>
      <c r="K97" s="126" t="str">
        <f>IFERROR(VLOOKUP(調査票２!$AB97,判定基準!$C$39:$F$39,判定基準!$F$9,FALSE),"―")</f>
        <v>―</v>
      </c>
      <c r="L97" s="194">
        <f t="shared" si="4"/>
        <v>0</v>
      </c>
      <c r="M97" s="195">
        <f t="shared" si="4"/>
        <v>0</v>
      </c>
      <c r="N97" s="195">
        <f t="shared" si="4"/>
        <v>0</v>
      </c>
      <c r="O97" s="196">
        <f t="shared" si="4"/>
        <v>0</v>
      </c>
      <c r="P97" s="305">
        <f t="shared" si="4"/>
        <v>2</v>
      </c>
      <c r="Q97" s="287" t="str">
        <f>IF(SUM($L97:$P97)&lt;9,"",IF(AND($H97=判定基準!$F$35,$I97="―",SUM($N97:$O97)&lt;=0),"",IF(O97&gt;0,$O$8,IF(N97&gt;0,$N$8,IF(M97&gt;0,$M$8,$L$8)))))</f>
        <v/>
      </c>
    </row>
    <row r="98" spans="2:17" x14ac:dyDescent="0.35">
      <c r="B98" s="102" t="s">
        <v>3730</v>
      </c>
      <c r="C98" s="103" t="str">
        <f>IFERROR(VLOOKUP(調査票２!$M98,判定基準!$C$11:$F$13,判定基準!$F$9,FALSE),"")</f>
        <v/>
      </c>
      <c r="D98" s="103" t="str">
        <f>IFERROR(VLOOKUP(調査票２!$N98,判定基準!$C$14:$F$17,判定基準!$F$9,FALSE),"")</f>
        <v/>
      </c>
      <c r="E98" s="103" t="str">
        <f>IFERROR(VLOOKUP(調査票２!$O98,判定基準!$C$18:$F$21,判定基準!$F$9,FALSE),"")</f>
        <v/>
      </c>
      <c r="F98" s="104" t="str">
        <f>IF(調査票２!$T98="","",IF(調査票２!$T98=判定基準!$C$24,判定基準!$F$24,IF(AND(調査票２!$T98=判定基準!$C$22,調査票２!$U98=""),"",IF(AND(調査票２!$T98=判定基準!$C$22,調査票２!$U98&lt;=判定基準!$D$22),判定基準!$F$22,判定基準!$F$23))))</f>
        <v/>
      </c>
      <c r="G98" s="103" t="str">
        <f>IF(調査票２!$W98="","",IF(調査票２!$W98&gt;=判定基準!$C$26,判定基準!$F$26,判定基準!$F$25))</f>
        <v/>
      </c>
      <c r="H98" s="104" t="str">
        <f>IFERROR(VLOOKUP(調査票２!$Y98,判定基準!$C$27:$F$35,判定基準!$F$9,FALSE),"")</f>
        <v/>
      </c>
      <c r="I98" s="126" t="str">
        <f>IF(調査票２!$Z98="","―",判定基準!$F$36)</f>
        <v>―</v>
      </c>
      <c r="J98" s="104" t="str">
        <f>IFERROR(VLOOKUP(調査票２!$AA98,判定基準!$C$37:$F$38,判定基準!$F$9,FALSE),"")</f>
        <v/>
      </c>
      <c r="K98" s="126" t="str">
        <f>IFERROR(VLOOKUP(調査票２!$AB98,判定基準!$C$39:$F$39,判定基準!$F$9,FALSE),"―")</f>
        <v>―</v>
      </c>
      <c r="L98" s="194">
        <f t="shared" si="4"/>
        <v>0</v>
      </c>
      <c r="M98" s="195">
        <f t="shared" si="4"/>
        <v>0</v>
      </c>
      <c r="N98" s="195">
        <f t="shared" si="4"/>
        <v>0</v>
      </c>
      <c r="O98" s="196">
        <f t="shared" si="4"/>
        <v>0</v>
      </c>
      <c r="P98" s="305">
        <f t="shared" si="4"/>
        <v>2</v>
      </c>
      <c r="Q98" s="287" t="str">
        <f>IF(SUM($L98:$P98)&lt;9,"",IF(AND($H98=判定基準!$F$35,$I98="―",SUM($N98:$O98)&lt;=0),"",IF(O98&gt;0,$O$8,IF(N98&gt;0,$N$8,IF(M98&gt;0,$M$8,$L$8)))))</f>
        <v/>
      </c>
    </row>
    <row r="99" spans="2:17" x14ac:dyDescent="0.35">
      <c r="B99" s="102" t="s">
        <v>3731</v>
      </c>
      <c r="C99" s="103" t="str">
        <f>IFERROR(VLOOKUP(調査票２!$M99,判定基準!$C$11:$F$13,判定基準!$F$9,FALSE),"")</f>
        <v/>
      </c>
      <c r="D99" s="103" t="str">
        <f>IFERROR(VLOOKUP(調査票２!$N99,判定基準!$C$14:$F$17,判定基準!$F$9,FALSE),"")</f>
        <v/>
      </c>
      <c r="E99" s="103" t="str">
        <f>IFERROR(VLOOKUP(調査票２!$O99,判定基準!$C$18:$F$21,判定基準!$F$9,FALSE),"")</f>
        <v/>
      </c>
      <c r="F99" s="104" t="str">
        <f>IF(調査票２!$T99="","",IF(調査票２!$T99=判定基準!$C$24,判定基準!$F$24,IF(AND(調査票２!$T99=判定基準!$C$22,調査票２!$U99=""),"",IF(AND(調査票２!$T99=判定基準!$C$22,調査票２!$U99&lt;=判定基準!$D$22),判定基準!$F$22,判定基準!$F$23))))</f>
        <v/>
      </c>
      <c r="G99" s="103" t="str">
        <f>IF(調査票２!$W99="","",IF(調査票２!$W99&gt;=判定基準!$C$26,判定基準!$F$26,判定基準!$F$25))</f>
        <v/>
      </c>
      <c r="H99" s="104" t="str">
        <f>IFERROR(VLOOKUP(調査票２!$Y99,判定基準!$C$27:$F$35,判定基準!$F$9,FALSE),"")</f>
        <v/>
      </c>
      <c r="I99" s="126" t="str">
        <f>IF(調査票２!$Z99="","―",判定基準!$F$36)</f>
        <v>―</v>
      </c>
      <c r="J99" s="104" t="str">
        <f>IFERROR(VLOOKUP(調査票２!$AA99,判定基準!$C$37:$F$38,判定基準!$F$9,FALSE),"")</f>
        <v/>
      </c>
      <c r="K99" s="126" t="str">
        <f>IFERROR(VLOOKUP(調査票２!$AB99,判定基準!$C$39:$F$39,判定基準!$F$9,FALSE),"―")</f>
        <v>―</v>
      </c>
      <c r="L99" s="194">
        <f t="shared" si="4"/>
        <v>0</v>
      </c>
      <c r="M99" s="195">
        <f t="shared" si="4"/>
        <v>0</v>
      </c>
      <c r="N99" s="195">
        <f t="shared" si="4"/>
        <v>0</v>
      </c>
      <c r="O99" s="196">
        <f t="shared" si="4"/>
        <v>0</v>
      </c>
      <c r="P99" s="305">
        <f t="shared" si="4"/>
        <v>2</v>
      </c>
      <c r="Q99" s="287" t="str">
        <f>IF(SUM($L99:$P99)&lt;9,"",IF(AND($H99=判定基準!$F$35,$I99="―",SUM($N99:$O99)&lt;=0),"",IF(O99&gt;0,$O$8,IF(N99&gt;0,$N$8,IF(M99&gt;0,$M$8,$L$8)))))</f>
        <v/>
      </c>
    </row>
    <row r="100" spans="2:17" x14ac:dyDescent="0.35">
      <c r="B100" s="102" t="s">
        <v>3732</v>
      </c>
      <c r="C100" s="103" t="str">
        <f>IFERROR(VLOOKUP(調査票２!$M100,判定基準!$C$11:$F$13,判定基準!$F$9,FALSE),"")</f>
        <v/>
      </c>
      <c r="D100" s="103" t="str">
        <f>IFERROR(VLOOKUP(調査票２!$N100,判定基準!$C$14:$F$17,判定基準!$F$9,FALSE),"")</f>
        <v/>
      </c>
      <c r="E100" s="103" t="str">
        <f>IFERROR(VLOOKUP(調査票２!$O100,判定基準!$C$18:$F$21,判定基準!$F$9,FALSE),"")</f>
        <v/>
      </c>
      <c r="F100" s="104" t="str">
        <f>IF(調査票２!$T100="","",IF(調査票２!$T100=判定基準!$C$24,判定基準!$F$24,IF(AND(調査票２!$T100=判定基準!$C$22,調査票２!$U100=""),"",IF(AND(調査票２!$T100=判定基準!$C$22,調査票２!$U100&lt;=判定基準!$D$22),判定基準!$F$22,判定基準!$F$23))))</f>
        <v/>
      </c>
      <c r="G100" s="103" t="str">
        <f>IF(調査票２!$W100="","",IF(調査票２!$W100&gt;=判定基準!$C$26,判定基準!$F$26,判定基準!$F$25))</f>
        <v/>
      </c>
      <c r="H100" s="104" t="str">
        <f>IFERROR(VLOOKUP(調査票２!$Y100,判定基準!$C$27:$F$35,判定基準!$F$9,FALSE),"")</f>
        <v/>
      </c>
      <c r="I100" s="126" t="str">
        <f>IF(調査票２!$Z100="","―",判定基準!$F$36)</f>
        <v>―</v>
      </c>
      <c r="J100" s="104" t="str">
        <f>IFERROR(VLOOKUP(調査票２!$AA100,判定基準!$C$37:$F$38,判定基準!$F$9,FALSE),"")</f>
        <v/>
      </c>
      <c r="K100" s="126" t="str">
        <f>IFERROR(VLOOKUP(調査票２!$AB100,判定基準!$C$39:$F$39,判定基準!$F$9,FALSE),"―")</f>
        <v>―</v>
      </c>
      <c r="L100" s="194">
        <f t="shared" si="4"/>
        <v>0</v>
      </c>
      <c r="M100" s="195">
        <f t="shared" si="4"/>
        <v>0</v>
      </c>
      <c r="N100" s="195">
        <f t="shared" si="4"/>
        <v>0</v>
      </c>
      <c r="O100" s="196">
        <f t="shared" si="4"/>
        <v>0</v>
      </c>
      <c r="P100" s="305">
        <f t="shared" si="4"/>
        <v>2</v>
      </c>
      <c r="Q100" s="287" t="str">
        <f>IF(SUM($L100:$P100)&lt;9,"",IF(AND($H100=判定基準!$F$35,$I100="―",SUM($N100:$O100)&lt;=0),"",IF(O100&gt;0,$O$8,IF(N100&gt;0,$N$8,IF(M100&gt;0,$M$8,$L$8)))))</f>
        <v/>
      </c>
    </row>
    <row r="101" spans="2:17" x14ac:dyDescent="0.35">
      <c r="B101" s="102" t="s">
        <v>3733</v>
      </c>
      <c r="C101" s="103" t="str">
        <f>IFERROR(VLOOKUP(調査票２!$M101,判定基準!$C$11:$F$13,判定基準!$F$9,FALSE),"")</f>
        <v/>
      </c>
      <c r="D101" s="103" t="str">
        <f>IFERROR(VLOOKUP(調査票２!$N101,判定基準!$C$14:$F$17,判定基準!$F$9,FALSE),"")</f>
        <v/>
      </c>
      <c r="E101" s="103" t="str">
        <f>IFERROR(VLOOKUP(調査票２!$O101,判定基準!$C$18:$F$21,判定基準!$F$9,FALSE),"")</f>
        <v/>
      </c>
      <c r="F101" s="104" t="str">
        <f>IF(調査票２!$T101="","",IF(調査票２!$T101=判定基準!$C$24,判定基準!$F$24,IF(AND(調査票２!$T101=判定基準!$C$22,調査票２!$U101=""),"",IF(AND(調査票２!$T101=判定基準!$C$22,調査票２!$U101&lt;=判定基準!$D$22),判定基準!$F$22,判定基準!$F$23))))</f>
        <v/>
      </c>
      <c r="G101" s="103" t="str">
        <f>IF(調査票２!$W101="","",IF(調査票２!$W101&gt;=判定基準!$C$26,判定基準!$F$26,判定基準!$F$25))</f>
        <v/>
      </c>
      <c r="H101" s="104" t="str">
        <f>IFERROR(VLOOKUP(調査票２!$Y101,判定基準!$C$27:$F$35,判定基準!$F$9,FALSE),"")</f>
        <v/>
      </c>
      <c r="I101" s="126" t="str">
        <f>IF(調査票２!$Z101="","―",判定基準!$F$36)</f>
        <v>―</v>
      </c>
      <c r="J101" s="104" t="str">
        <f>IFERROR(VLOOKUP(調査票２!$AA101,判定基準!$C$37:$F$38,判定基準!$F$9,FALSE),"")</f>
        <v/>
      </c>
      <c r="K101" s="126" t="str">
        <f>IFERROR(VLOOKUP(調査票２!$AB101,判定基準!$C$39:$F$39,判定基準!$F$9,FALSE),"―")</f>
        <v>―</v>
      </c>
      <c r="L101" s="194">
        <f t="shared" si="4"/>
        <v>0</v>
      </c>
      <c r="M101" s="195">
        <f t="shared" si="4"/>
        <v>0</v>
      </c>
      <c r="N101" s="195">
        <f t="shared" si="4"/>
        <v>0</v>
      </c>
      <c r="O101" s="196">
        <f t="shared" si="4"/>
        <v>0</v>
      </c>
      <c r="P101" s="305">
        <f t="shared" si="4"/>
        <v>2</v>
      </c>
      <c r="Q101" s="287" t="str">
        <f>IF(SUM($L101:$P101)&lt;9,"",IF(AND($H101=判定基準!$F$35,$I101="―",SUM($N101:$O101)&lt;=0),"",IF(O101&gt;0,$O$8,IF(N101&gt;0,$N$8,IF(M101&gt;0,$M$8,$L$8)))))</f>
        <v/>
      </c>
    </row>
    <row r="102" spans="2:17" x14ac:dyDescent="0.35">
      <c r="B102" s="102" t="s">
        <v>3734</v>
      </c>
      <c r="C102" s="103" t="str">
        <f>IFERROR(VLOOKUP(調査票２!$M102,判定基準!$C$11:$F$13,判定基準!$F$9,FALSE),"")</f>
        <v/>
      </c>
      <c r="D102" s="103" t="str">
        <f>IFERROR(VLOOKUP(調査票２!$N102,判定基準!$C$14:$F$17,判定基準!$F$9,FALSE),"")</f>
        <v/>
      </c>
      <c r="E102" s="103" t="str">
        <f>IFERROR(VLOOKUP(調査票２!$O102,判定基準!$C$18:$F$21,判定基準!$F$9,FALSE),"")</f>
        <v/>
      </c>
      <c r="F102" s="104" t="str">
        <f>IF(調査票２!$T102="","",IF(調査票２!$T102=判定基準!$C$24,判定基準!$F$24,IF(AND(調査票２!$T102=判定基準!$C$22,調査票２!$U102=""),"",IF(AND(調査票２!$T102=判定基準!$C$22,調査票２!$U102&lt;=判定基準!$D$22),判定基準!$F$22,判定基準!$F$23))))</f>
        <v/>
      </c>
      <c r="G102" s="103" t="str">
        <f>IF(調査票２!$W102="","",IF(調査票２!$W102&gt;=判定基準!$C$26,判定基準!$F$26,判定基準!$F$25))</f>
        <v/>
      </c>
      <c r="H102" s="104" t="str">
        <f>IFERROR(VLOOKUP(調査票２!$Y102,判定基準!$C$27:$F$35,判定基準!$F$9,FALSE),"")</f>
        <v/>
      </c>
      <c r="I102" s="126" t="str">
        <f>IF(調査票２!$Z102="","―",判定基準!$F$36)</f>
        <v>―</v>
      </c>
      <c r="J102" s="104" t="str">
        <f>IFERROR(VLOOKUP(調査票２!$AA102,判定基準!$C$37:$F$38,判定基準!$F$9,FALSE),"")</f>
        <v/>
      </c>
      <c r="K102" s="126" t="str">
        <f>IFERROR(VLOOKUP(調査票２!$AB102,判定基準!$C$39:$F$39,判定基準!$F$9,FALSE),"―")</f>
        <v>―</v>
      </c>
      <c r="L102" s="194">
        <f t="shared" si="4"/>
        <v>0</v>
      </c>
      <c r="M102" s="195">
        <f t="shared" si="4"/>
        <v>0</v>
      </c>
      <c r="N102" s="195">
        <f t="shared" si="4"/>
        <v>0</v>
      </c>
      <c r="O102" s="196">
        <f t="shared" si="4"/>
        <v>0</v>
      </c>
      <c r="P102" s="305">
        <f t="shared" si="4"/>
        <v>2</v>
      </c>
      <c r="Q102" s="287" t="str">
        <f>IF(SUM($L102:$P102)&lt;9,"",IF(AND($H102=判定基準!$F$35,$I102="―",SUM($N102:$O102)&lt;=0),"",IF(O102&gt;0,$O$8,IF(N102&gt;0,$N$8,IF(M102&gt;0,$M$8,$L$8)))))</f>
        <v/>
      </c>
    </row>
    <row r="103" spans="2:17" x14ac:dyDescent="0.35">
      <c r="B103" s="102" t="s">
        <v>3735</v>
      </c>
      <c r="C103" s="103" t="str">
        <f>IFERROR(VLOOKUP(調査票２!$M103,判定基準!$C$11:$F$13,判定基準!$F$9,FALSE),"")</f>
        <v/>
      </c>
      <c r="D103" s="103" t="str">
        <f>IFERROR(VLOOKUP(調査票２!$N103,判定基準!$C$14:$F$17,判定基準!$F$9,FALSE),"")</f>
        <v/>
      </c>
      <c r="E103" s="103" t="str">
        <f>IFERROR(VLOOKUP(調査票２!$O103,判定基準!$C$18:$F$21,判定基準!$F$9,FALSE),"")</f>
        <v/>
      </c>
      <c r="F103" s="104" t="str">
        <f>IF(調査票２!$T103="","",IF(調査票２!$T103=判定基準!$C$24,判定基準!$F$24,IF(AND(調査票２!$T103=判定基準!$C$22,調査票２!$U103=""),"",IF(AND(調査票２!$T103=判定基準!$C$22,調査票２!$U103&lt;=判定基準!$D$22),判定基準!$F$22,判定基準!$F$23))))</f>
        <v/>
      </c>
      <c r="G103" s="103" t="str">
        <f>IF(調査票２!$W103="","",IF(調査票２!$W103&gt;=判定基準!$C$26,判定基準!$F$26,判定基準!$F$25))</f>
        <v/>
      </c>
      <c r="H103" s="104" t="str">
        <f>IFERROR(VLOOKUP(調査票２!$Y103,判定基準!$C$27:$F$35,判定基準!$F$9,FALSE),"")</f>
        <v/>
      </c>
      <c r="I103" s="126" t="str">
        <f>IF(調査票２!$Z103="","―",判定基準!$F$36)</f>
        <v>―</v>
      </c>
      <c r="J103" s="104" t="str">
        <f>IFERROR(VLOOKUP(調査票２!$AA103,判定基準!$C$37:$F$38,判定基準!$F$9,FALSE),"")</f>
        <v/>
      </c>
      <c r="K103" s="126" t="str">
        <f>IFERROR(VLOOKUP(調査票２!$AB103,判定基準!$C$39:$F$39,判定基準!$F$9,FALSE),"―")</f>
        <v>―</v>
      </c>
      <c r="L103" s="194">
        <f t="shared" si="4"/>
        <v>0</v>
      </c>
      <c r="M103" s="195">
        <f t="shared" si="4"/>
        <v>0</v>
      </c>
      <c r="N103" s="195">
        <f t="shared" si="4"/>
        <v>0</v>
      </c>
      <c r="O103" s="196">
        <f t="shared" si="4"/>
        <v>0</v>
      </c>
      <c r="P103" s="305">
        <f t="shared" si="4"/>
        <v>2</v>
      </c>
      <c r="Q103" s="287" t="str">
        <f>IF(SUM($L103:$P103)&lt;9,"",IF(AND($H103=判定基準!$F$35,$I103="―",SUM($N103:$O103)&lt;=0),"",IF(O103&gt;0,$O$8,IF(N103&gt;0,$N$8,IF(M103&gt;0,$M$8,$L$8)))))</f>
        <v/>
      </c>
    </row>
    <row r="104" spans="2:17" x14ac:dyDescent="0.35">
      <c r="B104" s="102" t="s">
        <v>3736</v>
      </c>
      <c r="C104" s="103" t="str">
        <f>IFERROR(VLOOKUP(調査票２!$M104,判定基準!$C$11:$F$13,判定基準!$F$9,FALSE),"")</f>
        <v/>
      </c>
      <c r="D104" s="103" t="str">
        <f>IFERROR(VLOOKUP(調査票２!$N104,判定基準!$C$14:$F$17,判定基準!$F$9,FALSE),"")</f>
        <v/>
      </c>
      <c r="E104" s="103" t="str">
        <f>IFERROR(VLOOKUP(調査票２!$O104,判定基準!$C$18:$F$21,判定基準!$F$9,FALSE),"")</f>
        <v/>
      </c>
      <c r="F104" s="104" t="str">
        <f>IF(調査票２!$T104="","",IF(調査票２!$T104=判定基準!$C$24,判定基準!$F$24,IF(AND(調査票２!$T104=判定基準!$C$22,調査票２!$U104=""),"",IF(AND(調査票２!$T104=判定基準!$C$22,調査票２!$U104&lt;=判定基準!$D$22),判定基準!$F$22,判定基準!$F$23))))</f>
        <v/>
      </c>
      <c r="G104" s="103" t="str">
        <f>IF(調査票２!$W104="","",IF(調査票２!$W104&gt;=判定基準!$C$26,判定基準!$F$26,判定基準!$F$25))</f>
        <v/>
      </c>
      <c r="H104" s="104" t="str">
        <f>IFERROR(VLOOKUP(調査票２!$Y104,判定基準!$C$27:$F$35,判定基準!$F$9,FALSE),"")</f>
        <v/>
      </c>
      <c r="I104" s="126" t="str">
        <f>IF(調査票２!$Z104="","―",判定基準!$F$36)</f>
        <v>―</v>
      </c>
      <c r="J104" s="104" t="str">
        <f>IFERROR(VLOOKUP(調査票２!$AA104,判定基準!$C$37:$F$38,判定基準!$F$9,FALSE),"")</f>
        <v/>
      </c>
      <c r="K104" s="126" t="str">
        <f>IFERROR(VLOOKUP(調査票２!$AB104,判定基準!$C$39:$F$39,判定基準!$F$9,FALSE),"―")</f>
        <v>―</v>
      </c>
      <c r="L104" s="194">
        <f t="shared" si="4"/>
        <v>0</v>
      </c>
      <c r="M104" s="195">
        <f t="shared" si="4"/>
        <v>0</v>
      </c>
      <c r="N104" s="195">
        <f t="shared" si="4"/>
        <v>0</v>
      </c>
      <c r="O104" s="196">
        <f t="shared" si="4"/>
        <v>0</v>
      </c>
      <c r="P104" s="305">
        <f t="shared" si="4"/>
        <v>2</v>
      </c>
      <c r="Q104" s="287" t="str">
        <f>IF(SUM($L104:$P104)&lt;9,"",IF(AND($H104=判定基準!$F$35,$I104="―",SUM($N104:$O104)&lt;=0),"",IF(O104&gt;0,$O$8,IF(N104&gt;0,$N$8,IF(M104&gt;0,$M$8,$L$8)))))</f>
        <v/>
      </c>
    </row>
    <row r="105" spans="2:17" x14ac:dyDescent="0.35">
      <c r="B105" s="102" t="s">
        <v>3737</v>
      </c>
      <c r="C105" s="103" t="str">
        <f>IFERROR(VLOOKUP(調査票２!$M105,判定基準!$C$11:$F$13,判定基準!$F$9,FALSE),"")</f>
        <v/>
      </c>
      <c r="D105" s="103" t="str">
        <f>IFERROR(VLOOKUP(調査票２!$N105,判定基準!$C$14:$F$17,判定基準!$F$9,FALSE),"")</f>
        <v/>
      </c>
      <c r="E105" s="103" t="str">
        <f>IFERROR(VLOOKUP(調査票２!$O105,判定基準!$C$18:$F$21,判定基準!$F$9,FALSE),"")</f>
        <v/>
      </c>
      <c r="F105" s="104" t="str">
        <f>IF(調査票２!$T105="","",IF(調査票２!$T105=判定基準!$C$24,判定基準!$F$24,IF(AND(調査票２!$T105=判定基準!$C$22,調査票２!$U105=""),"",IF(AND(調査票２!$T105=判定基準!$C$22,調査票２!$U105&lt;=判定基準!$D$22),判定基準!$F$22,判定基準!$F$23))))</f>
        <v/>
      </c>
      <c r="G105" s="103" t="str">
        <f>IF(調査票２!$W105="","",IF(調査票２!$W105&gt;=判定基準!$C$26,判定基準!$F$26,判定基準!$F$25))</f>
        <v/>
      </c>
      <c r="H105" s="104" t="str">
        <f>IFERROR(VLOOKUP(調査票２!$Y105,判定基準!$C$27:$F$35,判定基準!$F$9,FALSE),"")</f>
        <v/>
      </c>
      <c r="I105" s="126" t="str">
        <f>IF(調査票２!$Z105="","―",判定基準!$F$36)</f>
        <v>―</v>
      </c>
      <c r="J105" s="104" t="str">
        <f>IFERROR(VLOOKUP(調査票２!$AA105,判定基準!$C$37:$F$38,判定基準!$F$9,FALSE),"")</f>
        <v/>
      </c>
      <c r="K105" s="126" t="str">
        <f>IFERROR(VLOOKUP(調査票２!$AB105,判定基準!$C$39:$F$39,判定基準!$F$9,FALSE),"―")</f>
        <v>―</v>
      </c>
      <c r="L105" s="194">
        <f t="shared" si="4"/>
        <v>0</v>
      </c>
      <c r="M105" s="195">
        <f t="shared" si="4"/>
        <v>0</v>
      </c>
      <c r="N105" s="195">
        <f t="shared" si="4"/>
        <v>0</v>
      </c>
      <c r="O105" s="196">
        <f t="shared" si="4"/>
        <v>0</v>
      </c>
      <c r="P105" s="305">
        <f t="shared" si="4"/>
        <v>2</v>
      </c>
      <c r="Q105" s="287" t="str">
        <f>IF(SUM($L105:$P105)&lt;9,"",IF(AND($H105=判定基準!$F$35,$I105="―",SUM($N105:$O105)&lt;=0),"",IF(O105&gt;0,$O$8,IF(N105&gt;0,$N$8,IF(M105&gt;0,$M$8,$L$8)))))</f>
        <v/>
      </c>
    </row>
    <row r="106" spans="2:17" x14ac:dyDescent="0.35">
      <c r="B106" s="102" t="s">
        <v>3738</v>
      </c>
      <c r="C106" s="103" t="str">
        <f>IFERROR(VLOOKUP(調査票２!$M106,判定基準!$C$11:$F$13,判定基準!$F$9,FALSE),"")</f>
        <v/>
      </c>
      <c r="D106" s="103" t="str">
        <f>IFERROR(VLOOKUP(調査票２!$N106,判定基準!$C$14:$F$17,判定基準!$F$9,FALSE),"")</f>
        <v/>
      </c>
      <c r="E106" s="103" t="str">
        <f>IFERROR(VLOOKUP(調査票２!$O106,判定基準!$C$18:$F$21,判定基準!$F$9,FALSE),"")</f>
        <v/>
      </c>
      <c r="F106" s="104" t="str">
        <f>IF(調査票２!$T106="","",IF(調査票２!$T106=判定基準!$C$24,判定基準!$F$24,IF(AND(調査票２!$T106=判定基準!$C$22,調査票２!$U106=""),"",IF(AND(調査票２!$T106=判定基準!$C$22,調査票２!$U106&lt;=判定基準!$D$22),判定基準!$F$22,判定基準!$F$23))))</f>
        <v/>
      </c>
      <c r="G106" s="103" t="str">
        <f>IF(調査票２!$W106="","",IF(調査票２!$W106&gt;=判定基準!$C$26,判定基準!$F$26,判定基準!$F$25))</f>
        <v/>
      </c>
      <c r="H106" s="104" t="str">
        <f>IFERROR(VLOOKUP(調査票２!$Y106,判定基準!$C$27:$F$35,判定基準!$F$9,FALSE),"")</f>
        <v/>
      </c>
      <c r="I106" s="126" t="str">
        <f>IF(調査票２!$Z106="","―",判定基準!$F$36)</f>
        <v>―</v>
      </c>
      <c r="J106" s="104" t="str">
        <f>IFERROR(VLOOKUP(調査票２!$AA106,判定基準!$C$37:$F$38,判定基準!$F$9,FALSE),"")</f>
        <v/>
      </c>
      <c r="K106" s="126" t="str">
        <f>IFERROR(VLOOKUP(調査票２!$AB106,判定基準!$C$39:$F$39,判定基準!$F$9,FALSE),"―")</f>
        <v>―</v>
      </c>
      <c r="L106" s="194">
        <f t="shared" si="4"/>
        <v>0</v>
      </c>
      <c r="M106" s="195">
        <f t="shared" si="4"/>
        <v>0</v>
      </c>
      <c r="N106" s="195">
        <f t="shared" si="4"/>
        <v>0</v>
      </c>
      <c r="O106" s="196">
        <f t="shared" si="4"/>
        <v>0</v>
      </c>
      <c r="P106" s="305">
        <f t="shared" si="4"/>
        <v>2</v>
      </c>
      <c r="Q106" s="287" t="str">
        <f>IF(SUM($L106:$P106)&lt;9,"",IF(AND($H106=判定基準!$F$35,$I106="―",SUM($N106:$O106)&lt;=0),"",IF(O106&gt;0,$O$8,IF(N106&gt;0,$N$8,IF(M106&gt;0,$M$8,$L$8)))))</f>
        <v/>
      </c>
    </row>
    <row r="107" spans="2:17" x14ac:dyDescent="0.35">
      <c r="B107" s="102" t="s">
        <v>3739</v>
      </c>
      <c r="C107" s="103" t="str">
        <f>IFERROR(VLOOKUP(調査票２!$M107,判定基準!$C$11:$F$13,判定基準!$F$9,FALSE),"")</f>
        <v/>
      </c>
      <c r="D107" s="103" t="str">
        <f>IFERROR(VLOOKUP(調査票２!$N107,判定基準!$C$14:$F$17,判定基準!$F$9,FALSE),"")</f>
        <v/>
      </c>
      <c r="E107" s="103" t="str">
        <f>IFERROR(VLOOKUP(調査票２!$O107,判定基準!$C$18:$F$21,判定基準!$F$9,FALSE),"")</f>
        <v/>
      </c>
      <c r="F107" s="104" t="str">
        <f>IF(調査票２!$T107="","",IF(調査票２!$T107=判定基準!$C$24,判定基準!$F$24,IF(AND(調査票２!$T107=判定基準!$C$22,調査票２!$U107=""),"",IF(AND(調査票２!$T107=判定基準!$C$22,調査票２!$U107&lt;=判定基準!$D$22),判定基準!$F$22,判定基準!$F$23))))</f>
        <v/>
      </c>
      <c r="G107" s="103" t="str">
        <f>IF(調査票２!$W107="","",IF(調査票２!$W107&gt;=判定基準!$C$26,判定基準!$F$26,判定基準!$F$25))</f>
        <v/>
      </c>
      <c r="H107" s="104" t="str">
        <f>IFERROR(VLOOKUP(調査票２!$Y107,判定基準!$C$27:$F$35,判定基準!$F$9,FALSE),"")</f>
        <v/>
      </c>
      <c r="I107" s="126" t="str">
        <f>IF(調査票２!$Z107="","―",判定基準!$F$36)</f>
        <v>―</v>
      </c>
      <c r="J107" s="104" t="str">
        <f>IFERROR(VLOOKUP(調査票２!$AA107,判定基準!$C$37:$F$38,判定基準!$F$9,FALSE),"")</f>
        <v/>
      </c>
      <c r="K107" s="126" t="str">
        <f>IFERROR(VLOOKUP(調査票２!$AB107,判定基準!$C$39:$F$39,判定基準!$F$9,FALSE),"―")</f>
        <v>―</v>
      </c>
      <c r="L107" s="194">
        <f t="shared" si="4"/>
        <v>0</v>
      </c>
      <c r="M107" s="195">
        <f t="shared" si="4"/>
        <v>0</v>
      </c>
      <c r="N107" s="195">
        <f t="shared" si="4"/>
        <v>0</v>
      </c>
      <c r="O107" s="196">
        <f t="shared" si="4"/>
        <v>0</v>
      </c>
      <c r="P107" s="305">
        <f t="shared" si="4"/>
        <v>2</v>
      </c>
      <c r="Q107" s="287" t="str">
        <f>IF(SUM($L107:$P107)&lt;9,"",IF(AND($H107=判定基準!$F$35,$I107="―",SUM($N107:$O107)&lt;=0),"",IF(O107&gt;0,$O$8,IF(N107&gt;0,$N$8,IF(M107&gt;0,$M$8,$L$8)))))</f>
        <v/>
      </c>
    </row>
    <row r="108" spans="2:17" x14ac:dyDescent="0.35">
      <c r="B108" s="102" t="s">
        <v>3740</v>
      </c>
      <c r="C108" s="103" t="str">
        <f>IFERROR(VLOOKUP(調査票２!$M108,判定基準!$C$11:$F$13,判定基準!$F$9,FALSE),"")</f>
        <v/>
      </c>
      <c r="D108" s="103" t="str">
        <f>IFERROR(VLOOKUP(調査票２!$N108,判定基準!$C$14:$F$17,判定基準!$F$9,FALSE),"")</f>
        <v/>
      </c>
      <c r="E108" s="103" t="str">
        <f>IFERROR(VLOOKUP(調査票２!$O108,判定基準!$C$18:$F$21,判定基準!$F$9,FALSE),"")</f>
        <v/>
      </c>
      <c r="F108" s="104" t="str">
        <f>IF(調査票２!$T108="","",IF(調査票２!$T108=判定基準!$C$24,判定基準!$F$24,IF(AND(調査票２!$T108=判定基準!$C$22,調査票２!$U108=""),"",IF(AND(調査票２!$T108=判定基準!$C$22,調査票２!$U108&lt;=判定基準!$D$22),判定基準!$F$22,判定基準!$F$23))))</f>
        <v/>
      </c>
      <c r="G108" s="103" t="str">
        <f>IF(調査票２!$W108="","",IF(調査票２!$W108&gt;=判定基準!$C$26,判定基準!$F$26,判定基準!$F$25))</f>
        <v/>
      </c>
      <c r="H108" s="104" t="str">
        <f>IFERROR(VLOOKUP(調査票２!$Y108,判定基準!$C$27:$F$35,判定基準!$F$9,FALSE),"")</f>
        <v/>
      </c>
      <c r="I108" s="126" t="str">
        <f>IF(調査票２!$Z108="","―",判定基準!$F$36)</f>
        <v>―</v>
      </c>
      <c r="J108" s="104" t="str">
        <f>IFERROR(VLOOKUP(調査票２!$AA108,判定基準!$C$37:$F$38,判定基準!$F$9,FALSE),"")</f>
        <v/>
      </c>
      <c r="K108" s="126" t="str">
        <f>IFERROR(VLOOKUP(調査票２!$AB108,判定基準!$C$39:$F$39,判定基準!$F$9,FALSE),"―")</f>
        <v>―</v>
      </c>
      <c r="L108" s="194">
        <f t="shared" si="4"/>
        <v>0</v>
      </c>
      <c r="M108" s="195">
        <f t="shared" si="4"/>
        <v>0</v>
      </c>
      <c r="N108" s="195">
        <f t="shared" si="4"/>
        <v>0</v>
      </c>
      <c r="O108" s="196">
        <f t="shared" si="4"/>
        <v>0</v>
      </c>
      <c r="P108" s="305">
        <f t="shared" si="4"/>
        <v>2</v>
      </c>
      <c r="Q108" s="287" t="str">
        <f>IF(SUM($L108:$P108)&lt;9,"",IF(AND($H108=判定基準!$F$35,$I108="―",SUM($N108:$O108)&lt;=0),"",IF(O108&gt;0,$O$8,IF(N108&gt;0,$N$8,IF(M108&gt;0,$M$8,$L$8)))))</f>
        <v/>
      </c>
    </row>
    <row r="109" spans="2:17" x14ac:dyDescent="0.35">
      <c r="B109" s="102" t="s">
        <v>3741</v>
      </c>
      <c r="C109" s="103" t="str">
        <f>IFERROR(VLOOKUP(調査票２!$M109,判定基準!$C$11:$F$13,判定基準!$F$9,FALSE),"")</f>
        <v/>
      </c>
      <c r="D109" s="103" t="str">
        <f>IFERROR(VLOOKUP(調査票２!$N109,判定基準!$C$14:$F$17,判定基準!$F$9,FALSE),"")</f>
        <v/>
      </c>
      <c r="E109" s="103" t="str">
        <f>IFERROR(VLOOKUP(調査票２!$O109,判定基準!$C$18:$F$21,判定基準!$F$9,FALSE),"")</f>
        <v/>
      </c>
      <c r="F109" s="104" t="str">
        <f>IF(調査票２!$T109="","",IF(調査票２!$T109=判定基準!$C$24,判定基準!$F$24,IF(AND(調査票２!$T109=判定基準!$C$22,調査票２!$U109=""),"",IF(AND(調査票２!$T109=判定基準!$C$22,調査票２!$U109&lt;=判定基準!$D$22),判定基準!$F$22,判定基準!$F$23))))</f>
        <v/>
      </c>
      <c r="G109" s="103" t="str">
        <f>IF(調査票２!$W109="","",IF(調査票２!$W109&gt;=判定基準!$C$26,判定基準!$F$26,判定基準!$F$25))</f>
        <v/>
      </c>
      <c r="H109" s="104" t="str">
        <f>IFERROR(VLOOKUP(調査票２!$Y109,判定基準!$C$27:$F$35,判定基準!$F$9,FALSE),"")</f>
        <v/>
      </c>
      <c r="I109" s="126" t="str">
        <f>IF(調査票２!$Z109="","―",判定基準!$F$36)</f>
        <v>―</v>
      </c>
      <c r="J109" s="104" t="str">
        <f>IFERROR(VLOOKUP(調査票２!$AA109,判定基準!$C$37:$F$38,判定基準!$F$9,FALSE),"")</f>
        <v/>
      </c>
      <c r="K109" s="126" t="str">
        <f>IFERROR(VLOOKUP(調査票２!$AB109,判定基準!$C$39:$F$39,判定基準!$F$9,FALSE),"―")</f>
        <v>―</v>
      </c>
      <c r="L109" s="194">
        <f t="shared" ref="L109:P128" si="5">COUNTIF($C109:$K109,L$8)</f>
        <v>0</v>
      </c>
      <c r="M109" s="195">
        <f t="shared" si="5"/>
        <v>0</v>
      </c>
      <c r="N109" s="195">
        <f t="shared" si="5"/>
        <v>0</v>
      </c>
      <c r="O109" s="196">
        <f t="shared" si="5"/>
        <v>0</v>
      </c>
      <c r="P109" s="305">
        <f t="shared" si="5"/>
        <v>2</v>
      </c>
      <c r="Q109" s="287" t="str">
        <f>IF(SUM($L109:$P109)&lt;9,"",IF(AND($H109=判定基準!$F$35,$I109="―",SUM($N109:$O109)&lt;=0),"",IF(O109&gt;0,$O$8,IF(N109&gt;0,$N$8,IF(M109&gt;0,$M$8,$L$8)))))</f>
        <v/>
      </c>
    </row>
    <row r="110" spans="2:17" x14ac:dyDescent="0.35">
      <c r="B110" s="102" t="s">
        <v>3742</v>
      </c>
      <c r="C110" s="103" t="str">
        <f>IFERROR(VLOOKUP(調査票２!$M110,判定基準!$C$11:$F$13,判定基準!$F$9,FALSE),"")</f>
        <v/>
      </c>
      <c r="D110" s="103" t="str">
        <f>IFERROR(VLOOKUP(調査票２!$N110,判定基準!$C$14:$F$17,判定基準!$F$9,FALSE),"")</f>
        <v/>
      </c>
      <c r="E110" s="103" t="str">
        <f>IFERROR(VLOOKUP(調査票２!$O110,判定基準!$C$18:$F$21,判定基準!$F$9,FALSE),"")</f>
        <v/>
      </c>
      <c r="F110" s="104" t="str">
        <f>IF(調査票２!$T110="","",IF(調査票２!$T110=判定基準!$C$24,判定基準!$F$24,IF(AND(調査票２!$T110=判定基準!$C$22,調査票２!$U110=""),"",IF(AND(調査票２!$T110=判定基準!$C$22,調査票２!$U110&lt;=判定基準!$D$22),判定基準!$F$22,判定基準!$F$23))))</f>
        <v/>
      </c>
      <c r="G110" s="103" t="str">
        <f>IF(調査票２!$W110="","",IF(調査票２!$W110&gt;=判定基準!$C$26,判定基準!$F$26,判定基準!$F$25))</f>
        <v/>
      </c>
      <c r="H110" s="104" t="str">
        <f>IFERROR(VLOOKUP(調査票２!$Y110,判定基準!$C$27:$F$35,判定基準!$F$9,FALSE),"")</f>
        <v/>
      </c>
      <c r="I110" s="126" t="str">
        <f>IF(調査票２!$Z110="","―",判定基準!$F$36)</f>
        <v>―</v>
      </c>
      <c r="J110" s="104" t="str">
        <f>IFERROR(VLOOKUP(調査票２!$AA110,判定基準!$C$37:$F$38,判定基準!$F$9,FALSE),"")</f>
        <v/>
      </c>
      <c r="K110" s="126" t="str">
        <f>IFERROR(VLOOKUP(調査票２!$AB110,判定基準!$C$39:$F$39,判定基準!$F$9,FALSE),"―")</f>
        <v>―</v>
      </c>
      <c r="L110" s="194">
        <f t="shared" si="5"/>
        <v>0</v>
      </c>
      <c r="M110" s="195">
        <f t="shared" si="5"/>
        <v>0</v>
      </c>
      <c r="N110" s="195">
        <f t="shared" si="5"/>
        <v>0</v>
      </c>
      <c r="O110" s="196">
        <f t="shared" si="5"/>
        <v>0</v>
      </c>
      <c r="P110" s="305">
        <f t="shared" si="5"/>
        <v>2</v>
      </c>
      <c r="Q110" s="287" t="str">
        <f>IF(SUM($L110:$P110)&lt;9,"",IF(AND($H110=判定基準!$F$35,$I110="―",SUM($N110:$O110)&lt;=0),"",IF(O110&gt;0,$O$8,IF(N110&gt;0,$N$8,IF(M110&gt;0,$M$8,$L$8)))))</f>
        <v/>
      </c>
    </row>
    <row r="111" spans="2:17" x14ac:dyDescent="0.35">
      <c r="B111" s="102" t="s">
        <v>3743</v>
      </c>
      <c r="C111" s="103" t="str">
        <f>IFERROR(VLOOKUP(調査票２!$M111,判定基準!$C$11:$F$13,判定基準!$F$9,FALSE),"")</f>
        <v/>
      </c>
      <c r="D111" s="103" t="str">
        <f>IFERROR(VLOOKUP(調査票２!$N111,判定基準!$C$14:$F$17,判定基準!$F$9,FALSE),"")</f>
        <v/>
      </c>
      <c r="E111" s="103" t="str">
        <f>IFERROR(VLOOKUP(調査票２!$O111,判定基準!$C$18:$F$21,判定基準!$F$9,FALSE),"")</f>
        <v/>
      </c>
      <c r="F111" s="104" t="str">
        <f>IF(調査票２!$T111="","",IF(調査票２!$T111=判定基準!$C$24,判定基準!$F$24,IF(AND(調査票２!$T111=判定基準!$C$22,調査票２!$U111=""),"",IF(AND(調査票２!$T111=判定基準!$C$22,調査票２!$U111&lt;=判定基準!$D$22),判定基準!$F$22,判定基準!$F$23))))</f>
        <v/>
      </c>
      <c r="G111" s="103" t="str">
        <f>IF(調査票２!$W111="","",IF(調査票２!$W111&gt;=判定基準!$C$26,判定基準!$F$26,判定基準!$F$25))</f>
        <v/>
      </c>
      <c r="H111" s="104" t="str">
        <f>IFERROR(VLOOKUP(調査票２!$Y111,判定基準!$C$27:$F$35,判定基準!$F$9,FALSE),"")</f>
        <v/>
      </c>
      <c r="I111" s="126" t="str">
        <f>IF(調査票２!$Z111="","―",判定基準!$F$36)</f>
        <v>―</v>
      </c>
      <c r="J111" s="104" t="str">
        <f>IFERROR(VLOOKUP(調査票２!$AA111,判定基準!$C$37:$F$38,判定基準!$F$9,FALSE),"")</f>
        <v/>
      </c>
      <c r="K111" s="126" t="str">
        <f>IFERROR(VLOOKUP(調査票２!$AB111,判定基準!$C$39:$F$39,判定基準!$F$9,FALSE),"―")</f>
        <v>―</v>
      </c>
      <c r="L111" s="194">
        <f t="shared" si="5"/>
        <v>0</v>
      </c>
      <c r="M111" s="195">
        <f t="shared" si="5"/>
        <v>0</v>
      </c>
      <c r="N111" s="195">
        <f t="shared" si="5"/>
        <v>0</v>
      </c>
      <c r="O111" s="196">
        <f t="shared" si="5"/>
        <v>0</v>
      </c>
      <c r="P111" s="305">
        <f t="shared" si="5"/>
        <v>2</v>
      </c>
      <c r="Q111" s="287" t="str">
        <f>IF(SUM($L111:$P111)&lt;9,"",IF(AND($H111=判定基準!$F$35,$I111="―",SUM($N111:$O111)&lt;=0),"",IF(O111&gt;0,$O$8,IF(N111&gt;0,$N$8,IF(M111&gt;0,$M$8,$L$8)))))</f>
        <v/>
      </c>
    </row>
    <row r="112" spans="2:17" x14ac:dyDescent="0.35">
      <c r="B112" s="102" t="s">
        <v>3744</v>
      </c>
      <c r="C112" s="103" t="str">
        <f>IFERROR(VLOOKUP(調査票２!$M112,判定基準!$C$11:$F$13,判定基準!$F$9,FALSE),"")</f>
        <v/>
      </c>
      <c r="D112" s="103" t="str">
        <f>IFERROR(VLOOKUP(調査票２!$N112,判定基準!$C$14:$F$17,判定基準!$F$9,FALSE),"")</f>
        <v/>
      </c>
      <c r="E112" s="103" t="str">
        <f>IFERROR(VLOOKUP(調査票２!$O112,判定基準!$C$18:$F$21,判定基準!$F$9,FALSE),"")</f>
        <v/>
      </c>
      <c r="F112" s="104" t="str">
        <f>IF(調査票２!$T112="","",IF(調査票２!$T112=判定基準!$C$24,判定基準!$F$24,IF(AND(調査票２!$T112=判定基準!$C$22,調査票２!$U112=""),"",IF(AND(調査票２!$T112=判定基準!$C$22,調査票２!$U112&lt;=判定基準!$D$22),判定基準!$F$22,判定基準!$F$23))))</f>
        <v/>
      </c>
      <c r="G112" s="103" t="str">
        <f>IF(調査票２!$W112="","",IF(調査票２!$W112&gt;=判定基準!$C$26,判定基準!$F$26,判定基準!$F$25))</f>
        <v/>
      </c>
      <c r="H112" s="104" t="str">
        <f>IFERROR(VLOOKUP(調査票２!$Y112,判定基準!$C$27:$F$35,判定基準!$F$9,FALSE),"")</f>
        <v/>
      </c>
      <c r="I112" s="126" t="str">
        <f>IF(調査票２!$Z112="","―",判定基準!$F$36)</f>
        <v>―</v>
      </c>
      <c r="J112" s="104" t="str">
        <f>IFERROR(VLOOKUP(調査票２!$AA112,判定基準!$C$37:$F$38,判定基準!$F$9,FALSE),"")</f>
        <v/>
      </c>
      <c r="K112" s="126" t="str">
        <f>IFERROR(VLOOKUP(調査票２!$AB112,判定基準!$C$39:$F$39,判定基準!$F$9,FALSE),"―")</f>
        <v>―</v>
      </c>
      <c r="L112" s="194">
        <f t="shared" si="5"/>
        <v>0</v>
      </c>
      <c r="M112" s="195">
        <f t="shared" si="5"/>
        <v>0</v>
      </c>
      <c r="N112" s="195">
        <f t="shared" si="5"/>
        <v>0</v>
      </c>
      <c r="O112" s="196">
        <f t="shared" si="5"/>
        <v>0</v>
      </c>
      <c r="P112" s="305">
        <f t="shared" si="5"/>
        <v>2</v>
      </c>
      <c r="Q112" s="287" t="str">
        <f>IF(SUM($L112:$P112)&lt;9,"",IF(AND($H112=判定基準!$F$35,$I112="―",SUM($N112:$O112)&lt;=0),"",IF(O112&gt;0,$O$8,IF(N112&gt;0,$N$8,IF(M112&gt;0,$M$8,$L$8)))))</f>
        <v/>
      </c>
    </row>
    <row r="113" spans="2:17" x14ac:dyDescent="0.35">
      <c r="B113" s="102" t="s">
        <v>3745</v>
      </c>
      <c r="C113" s="103" t="str">
        <f>IFERROR(VLOOKUP(調査票２!$M113,判定基準!$C$11:$F$13,判定基準!$F$9,FALSE),"")</f>
        <v/>
      </c>
      <c r="D113" s="103" t="str">
        <f>IFERROR(VLOOKUP(調査票２!$N113,判定基準!$C$14:$F$17,判定基準!$F$9,FALSE),"")</f>
        <v/>
      </c>
      <c r="E113" s="103" t="str">
        <f>IFERROR(VLOOKUP(調査票２!$O113,判定基準!$C$18:$F$21,判定基準!$F$9,FALSE),"")</f>
        <v/>
      </c>
      <c r="F113" s="104" t="str">
        <f>IF(調査票２!$T113="","",IF(調査票２!$T113=判定基準!$C$24,判定基準!$F$24,IF(AND(調査票２!$T113=判定基準!$C$22,調査票２!$U113=""),"",IF(AND(調査票２!$T113=判定基準!$C$22,調査票２!$U113&lt;=判定基準!$D$22),判定基準!$F$22,判定基準!$F$23))))</f>
        <v/>
      </c>
      <c r="G113" s="103" t="str">
        <f>IF(調査票２!$W113="","",IF(調査票２!$W113&gt;=判定基準!$C$26,判定基準!$F$26,判定基準!$F$25))</f>
        <v/>
      </c>
      <c r="H113" s="104" t="str">
        <f>IFERROR(VLOOKUP(調査票２!$Y113,判定基準!$C$27:$F$35,判定基準!$F$9,FALSE),"")</f>
        <v/>
      </c>
      <c r="I113" s="126" t="str">
        <f>IF(調査票２!$Z113="","―",判定基準!$F$36)</f>
        <v>―</v>
      </c>
      <c r="J113" s="104" t="str">
        <f>IFERROR(VLOOKUP(調査票２!$AA113,判定基準!$C$37:$F$38,判定基準!$F$9,FALSE),"")</f>
        <v/>
      </c>
      <c r="K113" s="126" t="str">
        <f>IFERROR(VLOOKUP(調査票２!$AB113,判定基準!$C$39:$F$39,判定基準!$F$9,FALSE),"―")</f>
        <v>―</v>
      </c>
      <c r="L113" s="194">
        <f t="shared" si="5"/>
        <v>0</v>
      </c>
      <c r="M113" s="195">
        <f t="shared" si="5"/>
        <v>0</v>
      </c>
      <c r="N113" s="195">
        <f t="shared" si="5"/>
        <v>0</v>
      </c>
      <c r="O113" s="196">
        <f t="shared" si="5"/>
        <v>0</v>
      </c>
      <c r="P113" s="305">
        <f t="shared" si="5"/>
        <v>2</v>
      </c>
      <c r="Q113" s="287" t="str">
        <f>IF(SUM($L113:$P113)&lt;9,"",IF(AND($H113=判定基準!$F$35,$I113="―",SUM($N113:$O113)&lt;=0),"",IF(O113&gt;0,$O$8,IF(N113&gt;0,$N$8,IF(M113&gt;0,$M$8,$L$8)))))</f>
        <v/>
      </c>
    </row>
    <row r="114" spans="2:17" x14ac:dyDescent="0.35">
      <c r="B114" s="102" t="s">
        <v>3746</v>
      </c>
      <c r="C114" s="103" t="str">
        <f>IFERROR(VLOOKUP(調査票２!$M114,判定基準!$C$11:$F$13,判定基準!$F$9,FALSE),"")</f>
        <v/>
      </c>
      <c r="D114" s="103" t="str">
        <f>IFERROR(VLOOKUP(調査票２!$N114,判定基準!$C$14:$F$17,判定基準!$F$9,FALSE),"")</f>
        <v/>
      </c>
      <c r="E114" s="103" t="str">
        <f>IFERROR(VLOOKUP(調査票２!$O114,判定基準!$C$18:$F$21,判定基準!$F$9,FALSE),"")</f>
        <v/>
      </c>
      <c r="F114" s="104" t="str">
        <f>IF(調査票２!$T114="","",IF(調査票２!$T114=判定基準!$C$24,判定基準!$F$24,IF(AND(調査票２!$T114=判定基準!$C$22,調査票２!$U114=""),"",IF(AND(調査票２!$T114=判定基準!$C$22,調査票２!$U114&lt;=判定基準!$D$22),判定基準!$F$22,判定基準!$F$23))))</f>
        <v/>
      </c>
      <c r="G114" s="103" t="str">
        <f>IF(調査票２!$W114="","",IF(調査票２!$W114&gt;=判定基準!$C$26,判定基準!$F$26,判定基準!$F$25))</f>
        <v/>
      </c>
      <c r="H114" s="104" t="str">
        <f>IFERROR(VLOOKUP(調査票２!$Y114,判定基準!$C$27:$F$35,判定基準!$F$9,FALSE),"")</f>
        <v/>
      </c>
      <c r="I114" s="126" t="str">
        <f>IF(調査票２!$Z114="","―",判定基準!$F$36)</f>
        <v>―</v>
      </c>
      <c r="J114" s="104" t="str">
        <f>IFERROR(VLOOKUP(調査票２!$AA114,判定基準!$C$37:$F$38,判定基準!$F$9,FALSE),"")</f>
        <v/>
      </c>
      <c r="K114" s="126" t="str">
        <f>IFERROR(VLOOKUP(調査票２!$AB114,判定基準!$C$39:$F$39,判定基準!$F$9,FALSE),"―")</f>
        <v>―</v>
      </c>
      <c r="L114" s="194">
        <f t="shared" si="5"/>
        <v>0</v>
      </c>
      <c r="M114" s="195">
        <f t="shared" si="5"/>
        <v>0</v>
      </c>
      <c r="N114" s="195">
        <f t="shared" si="5"/>
        <v>0</v>
      </c>
      <c r="O114" s="196">
        <f t="shared" si="5"/>
        <v>0</v>
      </c>
      <c r="P114" s="305">
        <f t="shared" si="5"/>
        <v>2</v>
      </c>
      <c r="Q114" s="287" t="str">
        <f>IF(SUM($L114:$P114)&lt;9,"",IF(AND($H114=判定基準!$F$35,$I114="―",SUM($N114:$O114)&lt;=0),"",IF(O114&gt;0,$O$8,IF(N114&gt;0,$N$8,IF(M114&gt;0,$M$8,$L$8)))))</f>
        <v/>
      </c>
    </row>
    <row r="115" spans="2:17" x14ac:dyDescent="0.35">
      <c r="B115" s="102" t="s">
        <v>3747</v>
      </c>
      <c r="C115" s="103" t="str">
        <f>IFERROR(VLOOKUP(調査票２!$M115,判定基準!$C$11:$F$13,判定基準!$F$9,FALSE),"")</f>
        <v/>
      </c>
      <c r="D115" s="103" t="str">
        <f>IFERROR(VLOOKUP(調査票２!$N115,判定基準!$C$14:$F$17,判定基準!$F$9,FALSE),"")</f>
        <v/>
      </c>
      <c r="E115" s="103" t="str">
        <f>IFERROR(VLOOKUP(調査票２!$O115,判定基準!$C$18:$F$21,判定基準!$F$9,FALSE),"")</f>
        <v/>
      </c>
      <c r="F115" s="104" t="str">
        <f>IF(調査票２!$T115="","",IF(調査票２!$T115=判定基準!$C$24,判定基準!$F$24,IF(AND(調査票２!$T115=判定基準!$C$22,調査票２!$U115=""),"",IF(AND(調査票２!$T115=判定基準!$C$22,調査票２!$U115&lt;=判定基準!$D$22),判定基準!$F$22,判定基準!$F$23))))</f>
        <v/>
      </c>
      <c r="G115" s="103" t="str">
        <f>IF(調査票２!$W115="","",IF(調査票２!$W115&gt;=判定基準!$C$26,判定基準!$F$26,判定基準!$F$25))</f>
        <v/>
      </c>
      <c r="H115" s="104" t="str">
        <f>IFERROR(VLOOKUP(調査票２!$Y115,判定基準!$C$27:$F$35,判定基準!$F$9,FALSE),"")</f>
        <v/>
      </c>
      <c r="I115" s="126" t="str">
        <f>IF(調査票２!$Z115="","―",判定基準!$F$36)</f>
        <v>―</v>
      </c>
      <c r="J115" s="104" t="str">
        <f>IFERROR(VLOOKUP(調査票２!$AA115,判定基準!$C$37:$F$38,判定基準!$F$9,FALSE),"")</f>
        <v/>
      </c>
      <c r="K115" s="126" t="str">
        <f>IFERROR(VLOOKUP(調査票２!$AB115,判定基準!$C$39:$F$39,判定基準!$F$9,FALSE),"―")</f>
        <v>―</v>
      </c>
      <c r="L115" s="194">
        <f t="shared" si="5"/>
        <v>0</v>
      </c>
      <c r="M115" s="195">
        <f t="shared" si="5"/>
        <v>0</v>
      </c>
      <c r="N115" s="195">
        <f t="shared" si="5"/>
        <v>0</v>
      </c>
      <c r="O115" s="196">
        <f t="shared" si="5"/>
        <v>0</v>
      </c>
      <c r="P115" s="305">
        <f t="shared" si="5"/>
        <v>2</v>
      </c>
      <c r="Q115" s="287" t="str">
        <f>IF(SUM($L115:$P115)&lt;9,"",IF(AND($H115=判定基準!$F$35,$I115="―",SUM($N115:$O115)&lt;=0),"",IF(O115&gt;0,$O$8,IF(N115&gt;0,$N$8,IF(M115&gt;0,$M$8,$L$8)))))</f>
        <v/>
      </c>
    </row>
    <row r="116" spans="2:17" x14ac:dyDescent="0.35">
      <c r="B116" s="102" t="s">
        <v>3748</v>
      </c>
      <c r="C116" s="103" t="str">
        <f>IFERROR(VLOOKUP(調査票２!$M116,判定基準!$C$11:$F$13,判定基準!$F$9,FALSE),"")</f>
        <v/>
      </c>
      <c r="D116" s="103" t="str">
        <f>IFERROR(VLOOKUP(調査票２!$N116,判定基準!$C$14:$F$17,判定基準!$F$9,FALSE),"")</f>
        <v/>
      </c>
      <c r="E116" s="103" t="str">
        <f>IFERROR(VLOOKUP(調査票２!$O116,判定基準!$C$18:$F$21,判定基準!$F$9,FALSE),"")</f>
        <v/>
      </c>
      <c r="F116" s="104" t="str">
        <f>IF(調査票２!$T116="","",IF(調査票２!$T116=判定基準!$C$24,判定基準!$F$24,IF(AND(調査票２!$T116=判定基準!$C$22,調査票２!$U116=""),"",IF(AND(調査票２!$T116=判定基準!$C$22,調査票２!$U116&lt;=判定基準!$D$22),判定基準!$F$22,判定基準!$F$23))))</f>
        <v/>
      </c>
      <c r="G116" s="103" t="str">
        <f>IF(調査票２!$W116="","",IF(調査票２!$W116&gt;=判定基準!$C$26,判定基準!$F$26,判定基準!$F$25))</f>
        <v/>
      </c>
      <c r="H116" s="104" t="str">
        <f>IFERROR(VLOOKUP(調査票２!$Y116,判定基準!$C$27:$F$35,判定基準!$F$9,FALSE),"")</f>
        <v/>
      </c>
      <c r="I116" s="126" t="str">
        <f>IF(調査票２!$Z116="","―",判定基準!$F$36)</f>
        <v>―</v>
      </c>
      <c r="J116" s="104" t="str">
        <f>IFERROR(VLOOKUP(調査票２!$AA116,判定基準!$C$37:$F$38,判定基準!$F$9,FALSE),"")</f>
        <v/>
      </c>
      <c r="K116" s="126" t="str">
        <f>IFERROR(VLOOKUP(調査票２!$AB116,判定基準!$C$39:$F$39,判定基準!$F$9,FALSE),"―")</f>
        <v>―</v>
      </c>
      <c r="L116" s="194">
        <f t="shared" si="5"/>
        <v>0</v>
      </c>
      <c r="M116" s="195">
        <f t="shared" si="5"/>
        <v>0</v>
      </c>
      <c r="N116" s="195">
        <f t="shared" si="5"/>
        <v>0</v>
      </c>
      <c r="O116" s="196">
        <f t="shared" si="5"/>
        <v>0</v>
      </c>
      <c r="P116" s="305">
        <f t="shared" si="5"/>
        <v>2</v>
      </c>
      <c r="Q116" s="287" t="str">
        <f>IF(SUM($L116:$P116)&lt;9,"",IF(AND($H116=判定基準!$F$35,$I116="―",SUM($N116:$O116)&lt;=0),"",IF(O116&gt;0,$O$8,IF(N116&gt;0,$N$8,IF(M116&gt;0,$M$8,$L$8)))))</f>
        <v/>
      </c>
    </row>
    <row r="117" spans="2:17" x14ac:dyDescent="0.35">
      <c r="B117" s="102" t="s">
        <v>3749</v>
      </c>
      <c r="C117" s="103" t="str">
        <f>IFERROR(VLOOKUP(調査票２!$M117,判定基準!$C$11:$F$13,判定基準!$F$9,FALSE),"")</f>
        <v/>
      </c>
      <c r="D117" s="103" t="str">
        <f>IFERROR(VLOOKUP(調査票２!$N117,判定基準!$C$14:$F$17,判定基準!$F$9,FALSE),"")</f>
        <v/>
      </c>
      <c r="E117" s="103" t="str">
        <f>IFERROR(VLOOKUP(調査票２!$O117,判定基準!$C$18:$F$21,判定基準!$F$9,FALSE),"")</f>
        <v/>
      </c>
      <c r="F117" s="104" t="str">
        <f>IF(調査票２!$T117="","",IF(調査票２!$T117=判定基準!$C$24,判定基準!$F$24,IF(AND(調査票２!$T117=判定基準!$C$22,調査票２!$U117=""),"",IF(AND(調査票２!$T117=判定基準!$C$22,調査票２!$U117&lt;=判定基準!$D$22),判定基準!$F$22,判定基準!$F$23))))</f>
        <v/>
      </c>
      <c r="G117" s="103" t="str">
        <f>IF(調査票２!$W117="","",IF(調査票２!$W117&gt;=判定基準!$C$26,判定基準!$F$26,判定基準!$F$25))</f>
        <v/>
      </c>
      <c r="H117" s="104" t="str">
        <f>IFERROR(VLOOKUP(調査票２!$Y117,判定基準!$C$27:$F$35,判定基準!$F$9,FALSE),"")</f>
        <v/>
      </c>
      <c r="I117" s="126" t="str">
        <f>IF(調査票２!$Z117="","―",判定基準!$F$36)</f>
        <v>―</v>
      </c>
      <c r="J117" s="104" t="str">
        <f>IFERROR(VLOOKUP(調査票２!$AA117,判定基準!$C$37:$F$38,判定基準!$F$9,FALSE),"")</f>
        <v/>
      </c>
      <c r="K117" s="126" t="str">
        <f>IFERROR(VLOOKUP(調査票２!$AB117,判定基準!$C$39:$F$39,判定基準!$F$9,FALSE),"―")</f>
        <v>―</v>
      </c>
      <c r="L117" s="194">
        <f t="shared" si="5"/>
        <v>0</v>
      </c>
      <c r="M117" s="195">
        <f t="shared" si="5"/>
        <v>0</v>
      </c>
      <c r="N117" s="195">
        <f t="shared" si="5"/>
        <v>0</v>
      </c>
      <c r="O117" s="196">
        <f t="shared" si="5"/>
        <v>0</v>
      </c>
      <c r="P117" s="305">
        <f t="shared" si="5"/>
        <v>2</v>
      </c>
      <c r="Q117" s="287" t="str">
        <f>IF(SUM($L117:$P117)&lt;9,"",IF(AND($H117=判定基準!$F$35,$I117="―",SUM($N117:$O117)&lt;=0),"",IF(O117&gt;0,$O$8,IF(N117&gt;0,$N$8,IF(M117&gt;0,$M$8,$L$8)))))</f>
        <v/>
      </c>
    </row>
    <row r="118" spans="2:17" x14ac:dyDescent="0.35">
      <c r="B118" s="102" t="s">
        <v>3750</v>
      </c>
      <c r="C118" s="103" t="str">
        <f>IFERROR(VLOOKUP(調査票２!$M118,判定基準!$C$11:$F$13,判定基準!$F$9,FALSE),"")</f>
        <v/>
      </c>
      <c r="D118" s="103" t="str">
        <f>IFERROR(VLOOKUP(調査票２!$N118,判定基準!$C$14:$F$17,判定基準!$F$9,FALSE),"")</f>
        <v/>
      </c>
      <c r="E118" s="103" t="str">
        <f>IFERROR(VLOOKUP(調査票２!$O118,判定基準!$C$18:$F$21,判定基準!$F$9,FALSE),"")</f>
        <v/>
      </c>
      <c r="F118" s="104" t="str">
        <f>IF(調査票２!$T118="","",IF(調査票２!$T118=判定基準!$C$24,判定基準!$F$24,IF(AND(調査票２!$T118=判定基準!$C$22,調査票２!$U118=""),"",IF(AND(調査票２!$T118=判定基準!$C$22,調査票２!$U118&lt;=判定基準!$D$22),判定基準!$F$22,判定基準!$F$23))))</f>
        <v/>
      </c>
      <c r="G118" s="103" t="str">
        <f>IF(調査票２!$W118="","",IF(調査票２!$W118&gt;=判定基準!$C$26,判定基準!$F$26,判定基準!$F$25))</f>
        <v/>
      </c>
      <c r="H118" s="104" t="str">
        <f>IFERROR(VLOOKUP(調査票２!$Y118,判定基準!$C$27:$F$35,判定基準!$F$9,FALSE),"")</f>
        <v/>
      </c>
      <c r="I118" s="126" t="str">
        <f>IF(調査票２!$Z118="","―",判定基準!$F$36)</f>
        <v>―</v>
      </c>
      <c r="J118" s="104" t="str">
        <f>IFERROR(VLOOKUP(調査票２!$AA118,判定基準!$C$37:$F$38,判定基準!$F$9,FALSE),"")</f>
        <v/>
      </c>
      <c r="K118" s="126" t="str">
        <f>IFERROR(VLOOKUP(調査票２!$AB118,判定基準!$C$39:$F$39,判定基準!$F$9,FALSE),"―")</f>
        <v>―</v>
      </c>
      <c r="L118" s="194">
        <f t="shared" si="5"/>
        <v>0</v>
      </c>
      <c r="M118" s="195">
        <f t="shared" si="5"/>
        <v>0</v>
      </c>
      <c r="N118" s="195">
        <f t="shared" si="5"/>
        <v>0</v>
      </c>
      <c r="O118" s="196">
        <f t="shared" si="5"/>
        <v>0</v>
      </c>
      <c r="P118" s="305">
        <f t="shared" si="5"/>
        <v>2</v>
      </c>
      <c r="Q118" s="287" t="str">
        <f>IF(SUM($L118:$P118)&lt;9,"",IF(AND($H118=判定基準!$F$35,$I118="―",SUM($N118:$O118)&lt;=0),"",IF(O118&gt;0,$O$8,IF(N118&gt;0,$N$8,IF(M118&gt;0,$M$8,$L$8)))))</f>
        <v/>
      </c>
    </row>
    <row r="119" spans="2:17" x14ac:dyDescent="0.35">
      <c r="B119" s="102" t="s">
        <v>3751</v>
      </c>
      <c r="C119" s="103" t="str">
        <f>IFERROR(VLOOKUP(調査票２!$M119,判定基準!$C$11:$F$13,判定基準!$F$9,FALSE),"")</f>
        <v/>
      </c>
      <c r="D119" s="103" t="str">
        <f>IFERROR(VLOOKUP(調査票２!$N119,判定基準!$C$14:$F$17,判定基準!$F$9,FALSE),"")</f>
        <v/>
      </c>
      <c r="E119" s="103" t="str">
        <f>IFERROR(VLOOKUP(調査票２!$O119,判定基準!$C$18:$F$21,判定基準!$F$9,FALSE),"")</f>
        <v/>
      </c>
      <c r="F119" s="104" t="str">
        <f>IF(調査票２!$T119="","",IF(調査票２!$T119=判定基準!$C$24,判定基準!$F$24,IF(AND(調査票２!$T119=判定基準!$C$22,調査票２!$U119=""),"",IF(AND(調査票２!$T119=判定基準!$C$22,調査票２!$U119&lt;=判定基準!$D$22),判定基準!$F$22,判定基準!$F$23))))</f>
        <v/>
      </c>
      <c r="G119" s="103" t="str">
        <f>IF(調査票２!$W119="","",IF(調査票２!$W119&gt;=判定基準!$C$26,判定基準!$F$26,判定基準!$F$25))</f>
        <v/>
      </c>
      <c r="H119" s="104" t="str">
        <f>IFERROR(VLOOKUP(調査票２!$Y119,判定基準!$C$27:$F$35,判定基準!$F$9,FALSE),"")</f>
        <v/>
      </c>
      <c r="I119" s="126" t="str">
        <f>IF(調査票２!$Z119="","―",判定基準!$F$36)</f>
        <v>―</v>
      </c>
      <c r="J119" s="104" t="str">
        <f>IFERROR(VLOOKUP(調査票２!$AA119,判定基準!$C$37:$F$38,判定基準!$F$9,FALSE),"")</f>
        <v/>
      </c>
      <c r="K119" s="126" t="str">
        <f>IFERROR(VLOOKUP(調査票２!$AB119,判定基準!$C$39:$F$39,判定基準!$F$9,FALSE),"―")</f>
        <v>―</v>
      </c>
      <c r="L119" s="194">
        <f t="shared" si="5"/>
        <v>0</v>
      </c>
      <c r="M119" s="195">
        <f t="shared" si="5"/>
        <v>0</v>
      </c>
      <c r="N119" s="195">
        <f t="shared" si="5"/>
        <v>0</v>
      </c>
      <c r="O119" s="196">
        <f t="shared" si="5"/>
        <v>0</v>
      </c>
      <c r="P119" s="305">
        <f t="shared" si="5"/>
        <v>2</v>
      </c>
      <c r="Q119" s="287" t="str">
        <f>IF(SUM($L119:$P119)&lt;9,"",IF(AND($H119=判定基準!$F$35,$I119="―",SUM($N119:$O119)&lt;=0),"",IF(O119&gt;0,$O$8,IF(N119&gt;0,$N$8,IF(M119&gt;0,$M$8,$L$8)))))</f>
        <v/>
      </c>
    </row>
    <row r="120" spans="2:17" x14ac:dyDescent="0.35">
      <c r="B120" s="102" t="s">
        <v>3752</v>
      </c>
      <c r="C120" s="103" t="str">
        <f>IFERROR(VLOOKUP(調査票２!$M120,判定基準!$C$11:$F$13,判定基準!$F$9,FALSE),"")</f>
        <v/>
      </c>
      <c r="D120" s="103" t="str">
        <f>IFERROR(VLOOKUP(調査票２!$N120,判定基準!$C$14:$F$17,判定基準!$F$9,FALSE),"")</f>
        <v/>
      </c>
      <c r="E120" s="103" t="str">
        <f>IFERROR(VLOOKUP(調査票２!$O120,判定基準!$C$18:$F$21,判定基準!$F$9,FALSE),"")</f>
        <v/>
      </c>
      <c r="F120" s="104" t="str">
        <f>IF(調査票２!$T120="","",IF(調査票２!$T120=判定基準!$C$24,判定基準!$F$24,IF(AND(調査票２!$T120=判定基準!$C$22,調査票２!$U120=""),"",IF(AND(調査票２!$T120=判定基準!$C$22,調査票２!$U120&lt;=判定基準!$D$22),判定基準!$F$22,判定基準!$F$23))))</f>
        <v/>
      </c>
      <c r="G120" s="103" t="str">
        <f>IF(調査票２!$W120="","",IF(調査票２!$W120&gt;=判定基準!$C$26,判定基準!$F$26,判定基準!$F$25))</f>
        <v/>
      </c>
      <c r="H120" s="104" t="str">
        <f>IFERROR(VLOOKUP(調査票２!$Y120,判定基準!$C$27:$F$35,判定基準!$F$9,FALSE),"")</f>
        <v/>
      </c>
      <c r="I120" s="126" t="str">
        <f>IF(調査票２!$Z120="","―",判定基準!$F$36)</f>
        <v>―</v>
      </c>
      <c r="J120" s="104" t="str">
        <f>IFERROR(VLOOKUP(調査票２!$AA120,判定基準!$C$37:$F$38,判定基準!$F$9,FALSE),"")</f>
        <v/>
      </c>
      <c r="K120" s="126" t="str">
        <f>IFERROR(VLOOKUP(調査票２!$AB120,判定基準!$C$39:$F$39,判定基準!$F$9,FALSE),"―")</f>
        <v>―</v>
      </c>
      <c r="L120" s="194">
        <f t="shared" si="5"/>
        <v>0</v>
      </c>
      <c r="M120" s="195">
        <f t="shared" si="5"/>
        <v>0</v>
      </c>
      <c r="N120" s="195">
        <f t="shared" si="5"/>
        <v>0</v>
      </c>
      <c r="O120" s="196">
        <f t="shared" si="5"/>
        <v>0</v>
      </c>
      <c r="P120" s="305">
        <f t="shared" si="5"/>
        <v>2</v>
      </c>
      <c r="Q120" s="287" t="str">
        <f>IF(SUM($L120:$P120)&lt;9,"",IF(AND($H120=判定基準!$F$35,$I120="―",SUM($N120:$O120)&lt;=0),"",IF(O120&gt;0,$O$8,IF(N120&gt;0,$N$8,IF(M120&gt;0,$M$8,$L$8)))))</f>
        <v/>
      </c>
    </row>
    <row r="121" spans="2:17" x14ac:dyDescent="0.35">
      <c r="B121" s="102" t="s">
        <v>3753</v>
      </c>
      <c r="C121" s="103" t="str">
        <f>IFERROR(VLOOKUP(調査票２!$M121,判定基準!$C$11:$F$13,判定基準!$F$9,FALSE),"")</f>
        <v/>
      </c>
      <c r="D121" s="103" t="str">
        <f>IFERROR(VLOOKUP(調査票２!$N121,判定基準!$C$14:$F$17,判定基準!$F$9,FALSE),"")</f>
        <v/>
      </c>
      <c r="E121" s="103" t="str">
        <f>IFERROR(VLOOKUP(調査票２!$O121,判定基準!$C$18:$F$21,判定基準!$F$9,FALSE),"")</f>
        <v/>
      </c>
      <c r="F121" s="104" t="str">
        <f>IF(調査票２!$T121="","",IF(調査票２!$T121=判定基準!$C$24,判定基準!$F$24,IF(AND(調査票２!$T121=判定基準!$C$22,調査票２!$U121=""),"",IF(AND(調査票２!$T121=判定基準!$C$22,調査票２!$U121&lt;=判定基準!$D$22),判定基準!$F$22,判定基準!$F$23))))</f>
        <v/>
      </c>
      <c r="G121" s="103" t="str">
        <f>IF(調査票２!$W121="","",IF(調査票２!$W121&gt;=判定基準!$C$26,判定基準!$F$26,判定基準!$F$25))</f>
        <v/>
      </c>
      <c r="H121" s="104" t="str">
        <f>IFERROR(VLOOKUP(調査票２!$Y121,判定基準!$C$27:$F$35,判定基準!$F$9,FALSE),"")</f>
        <v/>
      </c>
      <c r="I121" s="126" t="str">
        <f>IF(調査票２!$Z121="","―",判定基準!$F$36)</f>
        <v>―</v>
      </c>
      <c r="J121" s="104" t="str">
        <f>IFERROR(VLOOKUP(調査票２!$AA121,判定基準!$C$37:$F$38,判定基準!$F$9,FALSE),"")</f>
        <v/>
      </c>
      <c r="K121" s="126" t="str">
        <f>IFERROR(VLOOKUP(調査票２!$AB121,判定基準!$C$39:$F$39,判定基準!$F$9,FALSE),"―")</f>
        <v>―</v>
      </c>
      <c r="L121" s="194">
        <f t="shared" si="5"/>
        <v>0</v>
      </c>
      <c r="M121" s="195">
        <f t="shared" si="5"/>
        <v>0</v>
      </c>
      <c r="N121" s="195">
        <f t="shared" si="5"/>
        <v>0</v>
      </c>
      <c r="O121" s="196">
        <f t="shared" si="5"/>
        <v>0</v>
      </c>
      <c r="P121" s="305">
        <f t="shared" si="5"/>
        <v>2</v>
      </c>
      <c r="Q121" s="287" t="str">
        <f>IF(SUM($L121:$P121)&lt;9,"",IF(AND($H121=判定基準!$F$35,$I121="―",SUM($N121:$O121)&lt;=0),"",IF(O121&gt;0,$O$8,IF(N121&gt;0,$N$8,IF(M121&gt;0,$M$8,$L$8)))))</f>
        <v/>
      </c>
    </row>
    <row r="122" spans="2:17" x14ac:dyDescent="0.35">
      <c r="B122" s="102" t="s">
        <v>3754</v>
      </c>
      <c r="C122" s="103" t="str">
        <f>IFERROR(VLOOKUP(調査票２!$M122,判定基準!$C$11:$F$13,判定基準!$F$9,FALSE),"")</f>
        <v/>
      </c>
      <c r="D122" s="103" t="str">
        <f>IFERROR(VLOOKUP(調査票２!$N122,判定基準!$C$14:$F$17,判定基準!$F$9,FALSE),"")</f>
        <v/>
      </c>
      <c r="E122" s="103" t="str">
        <f>IFERROR(VLOOKUP(調査票２!$O122,判定基準!$C$18:$F$21,判定基準!$F$9,FALSE),"")</f>
        <v/>
      </c>
      <c r="F122" s="104" t="str">
        <f>IF(調査票２!$T122="","",IF(調査票２!$T122=判定基準!$C$24,判定基準!$F$24,IF(AND(調査票２!$T122=判定基準!$C$22,調査票２!$U122=""),"",IF(AND(調査票２!$T122=判定基準!$C$22,調査票２!$U122&lt;=判定基準!$D$22),判定基準!$F$22,判定基準!$F$23))))</f>
        <v/>
      </c>
      <c r="G122" s="103" t="str">
        <f>IF(調査票２!$W122="","",IF(調査票２!$W122&gt;=判定基準!$C$26,判定基準!$F$26,判定基準!$F$25))</f>
        <v/>
      </c>
      <c r="H122" s="104" t="str">
        <f>IFERROR(VLOOKUP(調査票２!$Y122,判定基準!$C$27:$F$35,判定基準!$F$9,FALSE),"")</f>
        <v/>
      </c>
      <c r="I122" s="126" t="str">
        <f>IF(調査票２!$Z122="","―",判定基準!$F$36)</f>
        <v>―</v>
      </c>
      <c r="J122" s="104" t="str">
        <f>IFERROR(VLOOKUP(調査票２!$AA122,判定基準!$C$37:$F$38,判定基準!$F$9,FALSE),"")</f>
        <v/>
      </c>
      <c r="K122" s="126" t="str">
        <f>IFERROR(VLOOKUP(調査票２!$AB122,判定基準!$C$39:$F$39,判定基準!$F$9,FALSE),"―")</f>
        <v>―</v>
      </c>
      <c r="L122" s="194">
        <f t="shared" si="5"/>
        <v>0</v>
      </c>
      <c r="M122" s="195">
        <f t="shared" si="5"/>
        <v>0</v>
      </c>
      <c r="N122" s="195">
        <f t="shared" si="5"/>
        <v>0</v>
      </c>
      <c r="O122" s="196">
        <f t="shared" si="5"/>
        <v>0</v>
      </c>
      <c r="P122" s="305">
        <f t="shared" si="5"/>
        <v>2</v>
      </c>
      <c r="Q122" s="287" t="str">
        <f>IF(SUM($L122:$P122)&lt;9,"",IF(AND($H122=判定基準!$F$35,$I122="―",SUM($N122:$O122)&lt;=0),"",IF(O122&gt;0,$O$8,IF(N122&gt;0,$N$8,IF(M122&gt;0,$M$8,$L$8)))))</f>
        <v/>
      </c>
    </row>
    <row r="123" spans="2:17" x14ac:dyDescent="0.35">
      <c r="B123" s="102" t="s">
        <v>3755</v>
      </c>
      <c r="C123" s="103" t="str">
        <f>IFERROR(VLOOKUP(調査票２!$M123,判定基準!$C$11:$F$13,判定基準!$F$9,FALSE),"")</f>
        <v/>
      </c>
      <c r="D123" s="103" t="str">
        <f>IFERROR(VLOOKUP(調査票２!$N123,判定基準!$C$14:$F$17,判定基準!$F$9,FALSE),"")</f>
        <v/>
      </c>
      <c r="E123" s="103" t="str">
        <f>IFERROR(VLOOKUP(調査票２!$O123,判定基準!$C$18:$F$21,判定基準!$F$9,FALSE),"")</f>
        <v/>
      </c>
      <c r="F123" s="104" t="str">
        <f>IF(調査票２!$T123="","",IF(調査票２!$T123=判定基準!$C$24,判定基準!$F$24,IF(AND(調査票２!$T123=判定基準!$C$22,調査票２!$U123=""),"",IF(AND(調査票２!$T123=判定基準!$C$22,調査票２!$U123&lt;=判定基準!$D$22),判定基準!$F$22,判定基準!$F$23))))</f>
        <v/>
      </c>
      <c r="G123" s="103" t="str">
        <f>IF(調査票２!$W123="","",IF(調査票２!$W123&gt;=判定基準!$C$26,判定基準!$F$26,判定基準!$F$25))</f>
        <v/>
      </c>
      <c r="H123" s="104" t="str">
        <f>IFERROR(VLOOKUP(調査票２!$Y123,判定基準!$C$27:$F$35,判定基準!$F$9,FALSE),"")</f>
        <v/>
      </c>
      <c r="I123" s="126" t="str">
        <f>IF(調査票２!$Z123="","―",判定基準!$F$36)</f>
        <v>―</v>
      </c>
      <c r="J123" s="104" t="str">
        <f>IFERROR(VLOOKUP(調査票２!$AA123,判定基準!$C$37:$F$38,判定基準!$F$9,FALSE),"")</f>
        <v/>
      </c>
      <c r="K123" s="126" t="str">
        <f>IFERROR(VLOOKUP(調査票２!$AB123,判定基準!$C$39:$F$39,判定基準!$F$9,FALSE),"―")</f>
        <v>―</v>
      </c>
      <c r="L123" s="194">
        <f t="shared" si="5"/>
        <v>0</v>
      </c>
      <c r="M123" s="195">
        <f t="shared" si="5"/>
        <v>0</v>
      </c>
      <c r="N123" s="195">
        <f t="shared" si="5"/>
        <v>0</v>
      </c>
      <c r="O123" s="196">
        <f t="shared" si="5"/>
        <v>0</v>
      </c>
      <c r="P123" s="305">
        <f t="shared" si="5"/>
        <v>2</v>
      </c>
      <c r="Q123" s="287" t="str">
        <f>IF(SUM($L123:$P123)&lt;9,"",IF(AND($H123=判定基準!$F$35,$I123="―",SUM($N123:$O123)&lt;=0),"",IF(O123&gt;0,$O$8,IF(N123&gt;0,$N$8,IF(M123&gt;0,$M$8,$L$8)))))</f>
        <v/>
      </c>
    </row>
    <row r="124" spans="2:17" x14ac:dyDescent="0.35">
      <c r="B124" s="102" t="s">
        <v>3756</v>
      </c>
      <c r="C124" s="103" t="str">
        <f>IFERROR(VLOOKUP(調査票２!$M124,判定基準!$C$11:$F$13,判定基準!$F$9,FALSE),"")</f>
        <v/>
      </c>
      <c r="D124" s="103" t="str">
        <f>IFERROR(VLOOKUP(調査票２!$N124,判定基準!$C$14:$F$17,判定基準!$F$9,FALSE),"")</f>
        <v/>
      </c>
      <c r="E124" s="103" t="str">
        <f>IFERROR(VLOOKUP(調査票２!$O124,判定基準!$C$18:$F$21,判定基準!$F$9,FALSE),"")</f>
        <v/>
      </c>
      <c r="F124" s="104" t="str">
        <f>IF(調査票２!$T124="","",IF(調査票２!$T124=判定基準!$C$24,判定基準!$F$24,IF(AND(調査票２!$T124=判定基準!$C$22,調査票２!$U124=""),"",IF(AND(調査票２!$T124=判定基準!$C$22,調査票２!$U124&lt;=判定基準!$D$22),判定基準!$F$22,判定基準!$F$23))))</f>
        <v/>
      </c>
      <c r="G124" s="103" t="str">
        <f>IF(調査票２!$W124="","",IF(調査票２!$W124&gt;=判定基準!$C$26,判定基準!$F$26,判定基準!$F$25))</f>
        <v/>
      </c>
      <c r="H124" s="104" t="str">
        <f>IFERROR(VLOOKUP(調査票２!$Y124,判定基準!$C$27:$F$35,判定基準!$F$9,FALSE),"")</f>
        <v/>
      </c>
      <c r="I124" s="126" t="str">
        <f>IF(調査票２!$Z124="","―",判定基準!$F$36)</f>
        <v>―</v>
      </c>
      <c r="J124" s="104" t="str">
        <f>IFERROR(VLOOKUP(調査票２!$AA124,判定基準!$C$37:$F$38,判定基準!$F$9,FALSE),"")</f>
        <v/>
      </c>
      <c r="K124" s="126" t="str">
        <f>IFERROR(VLOOKUP(調査票２!$AB124,判定基準!$C$39:$F$39,判定基準!$F$9,FALSE),"―")</f>
        <v>―</v>
      </c>
      <c r="L124" s="194">
        <f t="shared" si="5"/>
        <v>0</v>
      </c>
      <c r="M124" s="195">
        <f t="shared" si="5"/>
        <v>0</v>
      </c>
      <c r="N124" s="195">
        <f t="shared" si="5"/>
        <v>0</v>
      </c>
      <c r="O124" s="196">
        <f t="shared" si="5"/>
        <v>0</v>
      </c>
      <c r="P124" s="305">
        <f t="shared" si="5"/>
        <v>2</v>
      </c>
      <c r="Q124" s="287" t="str">
        <f>IF(SUM($L124:$P124)&lt;9,"",IF(AND($H124=判定基準!$F$35,$I124="―",SUM($N124:$O124)&lt;=0),"",IF(O124&gt;0,$O$8,IF(N124&gt;0,$N$8,IF(M124&gt;0,$M$8,$L$8)))))</f>
        <v/>
      </c>
    </row>
    <row r="125" spans="2:17" x14ac:dyDescent="0.35">
      <c r="B125" s="102" t="s">
        <v>3757</v>
      </c>
      <c r="C125" s="103" t="str">
        <f>IFERROR(VLOOKUP(調査票２!$M125,判定基準!$C$11:$F$13,判定基準!$F$9,FALSE),"")</f>
        <v/>
      </c>
      <c r="D125" s="103" t="str">
        <f>IFERROR(VLOOKUP(調査票２!$N125,判定基準!$C$14:$F$17,判定基準!$F$9,FALSE),"")</f>
        <v/>
      </c>
      <c r="E125" s="103" t="str">
        <f>IFERROR(VLOOKUP(調査票２!$O125,判定基準!$C$18:$F$21,判定基準!$F$9,FALSE),"")</f>
        <v/>
      </c>
      <c r="F125" s="104" t="str">
        <f>IF(調査票２!$T125="","",IF(調査票２!$T125=判定基準!$C$24,判定基準!$F$24,IF(AND(調査票２!$T125=判定基準!$C$22,調査票２!$U125=""),"",IF(AND(調査票２!$T125=判定基準!$C$22,調査票２!$U125&lt;=判定基準!$D$22),判定基準!$F$22,判定基準!$F$23))))</f>
        <v/>
      </c>
      <c r="G125" s="103" t="str">
        <f>IF(調査票２!$W125="","",IF(調査票２!$W125&gt;=判定基準!$C$26,判定基準!$F$26,判定基準!$F$25))</f>
        <v/>
      </c>
      <c r="H125" s="104" t="str">
        <f>IFERROR(VLOOKUP(調査票２!$Y125,判定基準!$C$27:$F$35,判定基準!$F$9,FALSE),"")</f>
        <v/>
      </c>
      <c r="I125" s="126" t="str">
        <f>IF(調査票２!$Z125="","―",判定基準!$F$36)</f>
        <v>―</v>
      </c>
      <c r="J125" s="104" t="str">
        <f>IFERROR(VLOOKUP(調査票２!$AA125,判定基準!$C$37:$F$38,判定基準!$F$9,FALSE),"")</f>
        <v/>
      </c>
      <c r="K125" s="126" t="str">
        <f>IFERROR(VLOOKUP(調査票２!$AB125,判定基準!$C$39:$F$39,判定基準!$F$9,FALSE),"―")</f>
        <v>―</v>
      </c>
      <c r="L125" s="194">
        <f t="shared" si="5"/>
        <v>0</v>
      </c>
      <c r="M125" s="195">
        <f t="shared" si="5"/>
        <v>0</v>
      </c>
      <c r="N125" s="195">
        <f t="shared" si="5"/>
        <v>0</v>
      </c>
      <c r="O125" s="196">
        <f t="shared" si="5"/>
        <v>0</v>
      </c>
      <c r="P125" s="305">
        <f t="shared" si="5"/>
        <v>2</v>
      </c>
      <c r="Q125" s="287" t="str">
        <f>IF(SUM($L125:$P125)&lt;9,"",IF(AND($H125=判定基準!$F$35,$I125="―",SUM($N125:$O125)&lt;=0),"",IF(O125&gt;0,$O$8,IF(N125&gt;0,$N$8,IF(M125&gt;0,$M$8,$L$8)))))</f>
        <v/>
      </c>
    </row>
    <row r="126" spans="2:17" x14ac:dyDescent="0.35">
      <c r="B126" s="102" t="s">
        <v>3758</v>
      </c>
      <c r="C126" s="103" t="str">
        <f>IFERROR(VLOOKUP(調査票２!$M126,判定基準!$C$11:$F$13,判定基準!$F$9,FALSE),"")</f>
        <v/>
      </c>
      <c r="D126" s="103" t="str">
        <f>IFERROR(VLOOKUP(調査票２!$N126,判定基準!$C$14:$F$17,判定基準!$F$9,FALSE),"")</f>
        <v/>
      </c>
      <c r="E126" s="103" t="str">
        <f>IFERROR(VLOOKUP(調査票２!$O126,判定基準!$C$18:$F$21,判定基準!$F$9,FALSE),"")</f>
        <v/>
      </c>
      <c r="F126" s="104" t="str">
        <f>IF(調査票２!$T126="","",IF(調査票２!$T126=判定基準!$C$24,判定基準!$F$24,IF(AND(調査票２!$T126=判定基準!$C$22,調査票２!$U126=""),"",IF(AND(調査票２!$T126=判定基準!$C$22,調査票２!$U126&lt;=判定基準!$D$22),判定基準!$F$22,判定基準!$F$23))))</f>
        <v/>
      </c>
      <c r="G126" s="103" t="str">
        <f>IF(調査票２!$W126="","",IF(調査票２!$W126&gt;=判定基準!$C$26,判定基準!$F$26,判定基準!$F$25))</f>
        <v/>
      </c>
      <c r="H126" s="104" t="str">
        <f>IFERROR(VLOOKUP(調査票２!$Y126,判定基準!$C$27:$F$35,判定基準!$F$9,FALSE),"")</f>
        <v/>
      </c>
      <c r="I126" s="126" t="str">
        <f>IF(調査票２!$Z126="","―",判定基準!$F$36)</f>
        <v>―</v>
      </c>
      <c r="J126" s="104" t="str">
        <f>IFERROR(VLOOKUP(調査票２!$AA126,判定基準!$C$37:$F$38,判定基準!$F$9,FALSE),"")</f>
        <v/>
      </c>
      <c r="K126" s="126" t="str">
        <f>IFERROR(VLOOKUP(調査票２!$AB126,判定基準!$C$39:$F$39,判定基準!$F$9,FALSE),"―")</f>
        <v>―</v>
      </c>
      <c r="L126" s="194">
        <f t="shared" si="5"/>
        <v>0</v>
      </c>
      <c r="M126" s="195">
        <f t="shared" si="5"/>
        <v>0</v>
      </c>
      <c r="N126" s="195">
        <f t="shared" si="5"/>
        <v>0</v>
      </c>
      <c r="O126" s="196">
        <f t="shared" si="5"/>
        <v>0</v>
      </c>
      <c r="P126" s="305">
        <f t="shared" si="5"/>
        <v>2</v>
      </c>
      <c r="Q126" s="287" t="str">
        <f>IF(SUM($L126:$P126)&lt;9,"",IF(AND($H126=判定基準!$F$35,$I126="―",SUM($N126:$O126)&lt;=0),"",IF(O126&gt;0,$O$8,IF(N126&gt;0,$N$8,IF(M126&gt;0,$M$8,$L$8)))))</f>
        <v/>
      </c>
    </row>
    <row r="127" spans="2:17" x14ac:dyDescent="0.35">
      <c r="B127" s="102" t="s">
        <v>3759</v>
      </c>
      <c r="C127" s="103" t="str">
        <f>IFERROR(VLOOKUP(調査票２!$M127,判定基準!$C$11:$F$13,判定基準!$F$9,FALSE),"")</f>
        <v/>
      </c>
      <c r="D127" s="103" t="str">
        <f>IFERROR(VLOOKUP(調査票２!$N127,判定基準!$C$14:$F$17,判定基準!$F$9,FALSE),"")</f>
        <v/>
      </c>
      <c r="E127" s="103" t="str">
        <f>IFERROR(VLOOKUP(調査票２!$O127,判定基準!$C$18:$F$21,判定基準!$F$9,FALSE),"")</f>
        <v/>
      </c>
      <c r="F127" s="104" t="str">
        <f>IF(調査票２!$T127="","",IF(調査票２!$T127=判定基準!$C$24,判定基準!$F$24,IF(AND(調査票２!$T127=判定基準!$C$22,調査票２!$U127=""),"",IF(AND(調査票２!$T127=判定基準!$C$22,調査票２!$U127&lt;=判定基準!$D$22),判定基準!$F$22,判定基準!$F$23))))</f>
        <v/>
      </c>
      <c r="G127" s="103" t="str">
        <f>IF(調査票２!$W127="","",IF(調査票２!$W127&gt;=判定基準!$C$26,判定基準!$F$26,判定基準!$F$25))</f>
        <v/>
      </c>
      <c r="H127" s="104" t="str">
        <f>IFERROR(VLOOKUP(調査票２!$Y127,判定基準!$C$27:$F$35,判定基準!$F$9,FALSE),"")</f>
        <v/>
      </c>
      <c r="I127" s="126" t="str">
        <f>IF(調査票２!$Z127="","―",判定基準!$F$36)</f>
        <v>―</v>
      </c>
      <c r="J127" s="104" t="str">
        <f>IFERROR(VLOOKUP(調査票２!$AA127,判定基準!$C$37:$F$38,判定基準!$F$9,FALSE),"")</f>
        <v/>
      </c>
      <c r="K127" s="126" t="str">
        <f>IFERROR(VLOOKUP(調査票２!$AB127,判定基準!$C$39:$F$39,判定基準!$F$9,FALSE),"―")</f>
        <v>―</v>
      </c>
      <c r="L127" s="194">
        <f t="shared" si="5"/>
        <v>0</v>
      </c>
      <c r="M127" s="195">
        <f t="shared" si="5"/>
        <v>0</v>
      </c>
      <c r="N127" s="195">
        <f t="shared" si="5"/>
        <v>0</v>
      </c>
      <c r="O127" s="196">
        <f t="shared" si="5"/>
        <v>0</v>
      </c>
      <c r="P127" s="305">
        <f t="shared" si="5"/>
        <v>2</v>
      </c>
      <c r="Q127" s="287" t="str">
        <f>IF(SUM($L127:$P127)&lt;9,"",IF(AND($H127=判定基準!$F$35,$I127="―",SUM($N127:$O127)&lt;=0),"",IF(O127&gt;0,$O$8,IF(N127&gt;0,$N$8,IF(M127&gt;0,$M$8,$L$8)))))</f>
        <v/>
      </c>
    </row>
    <row r="128" spans="2:17" x14ac:dyDescent="0.35">
      <c r="B128" s="102" t="s">
        <v>3760</v>
      </c>
      <c r="C128" s="103" t="str">
        <f>IFERROR(VLOOKUP(調査票２!$M128,判定基準!$C$11:$F$13,判定基準!$F$9,FALSE),"")</f>
        <v/>
      </c>
      <c r="D128" s="103" t="str">
        <f>IFERROR(VLOOKUP(調査票２!$N128,判定基準!$C$14:$F$17,判定基準!$F$9,FALSE),"")</f>
        <v/>
      </c>
      <c r="E128" s="103" t="str">
        <f>IFERROR(VLOOKUP(調査票２!$O128,判定基準!$C$18:$F$21,判定基準!$F$9,FALSE),"")</f>
        <v/>
      </c>
      <c r="F128" s="104" t="str">
        <f>IF(調査票２!$T128="","",IF(調査票２!$T128=判定基準!$C$24,判定基準!$F$24,IF(AND(調査票２!$T128=判定基準!$C$22,調査票２!$U128=""),"",IF(AND(調査票２!$T128=判定基準!$C$22,調査票２!$U128&lt;=判定基準!$D$22),判定基準!$F$22,判定基準!$F$23))))</f>
        <v/>
      </c>
      <c r="G128" s="103" t="str">
        <f>IF(調査票２!$W128="","",IF(調査票２!$W128&gt;=判定基準!$C$26,判定基準!$F$26,判定基準!$F$25))</f>
        <v/>
      </c>
      <c r="H128" s="104" t="str">
        <f>IFERROR(VLOOKUP(調査票２!$Y128,判定基準!$C$27:$F$35,判定基準!$F$9,FALSE),"")</f>
        <v/>
      </c>
      <c r="I128" s="126" t="str">
        <f>IF(調査票２!$Z128="","―",判定基準!$F$36)</f>
        <v>―</v>
      </c>
      <c r="J128" s="104" t="str">
        <f>IFERROR(VLOOKUP(調査票２!$AA128,判定基準!$C$37:$F$38,判定基準!$F$9,FALSE),"")</f>
        <v/>
      </c>
      <c r="K128" s="126" t="str">
        <f>IFERROR(VLOOKUP(調査票２!$AB128,判定基準!$C$39:$F$39,判定基準!$F$9,FALSE),"―")</f>
        <v>―</v>
      </c>
      <c r="L128" s="194">
        <f t="shared" si="5"/>
        <v>0</v>
      </c>
      <c r="M128" s="195">
        <f t="shared" si="5"/>
        <v>0</v>
      </c>
      <c r="N128" s="195">
        <f t="shared" si="5"/>
        <v>0</v>
      </c>
      <c r="O128" s="196">
        <f t="shared" si="5"/>
        <v>0</v>
      </c>
      <c r="P128" s="305">
        <f t="shared" si="5"/>
        <v>2</v>
      </c>
      <c r="Q128" s="287" t="str">
        <f>IF(SUM($L128:$P128)&lt;9,"",IF(AND($H128=判定基準!$F$35,$I128="―",SUM($N128:$O128)&lt;=0),"",IF(O128&gt;0,$O$8,IF(N128&gt;0,$N$8,IF(M128&gt;0,$M$8,$L$8)))))</f>
        <v/>
      </c>
    </row>
    <row r="129" spans="2:17" x14ac:dyDescent="0.35">
      <c r="B129" s="102" t="s">
        <v>3761</v>
      </c>
      <c r="C129" s="103" t="str">
        <f>IFERROR(VLOOKUP(調査票２!$M129,判定基準!$C$11:$F$13,判定基準!$F$9,FALSE),"")</f>
        <v/>
      </c>
      <c r="D129" s="103" t="str">
        <f>IFERROR(VLOOKUP(調査票２!$N129,判定基準!$C$14:$F$17,判定基準!$F$9,FALSE),"")</f>
        <v/>
      </c>
      <c r="E129" s="103" t="str">
        <f>IFERROR(VLOOKUP(調査票２!$O129,判定基準!$C$18:$F$21,判定基準!$F$9,FALSE),"")</f>
        <v/>
      </c>
      <c r="F129" s="104" t="str">
        <f>IF(調査票２!$T129="","",IF(調査票２!$T129=判定基準!$C$24,判定基準!$F$24,IF(AND(調査票２!$T129=判定基準!$C$22,調査票２!$U129=""),"",IF(AND(調査票２!$T129=判定基準!$C$22,調査票２!$U129&lt;=判定基準!$D$22),判定基準!$F$22,判定基準!$F$23))))</f>
        <v/>
      </c>
      <c r="G129" s="103" t="str">
        <f>IF(調査票２!$W129="","",IF(調査票２!$W129&gt;=判定基準!$C$26,判定基準!$F$26,判定基準!$F$25))</f>
        <v/>
      </c>
      <c r="H129" s="104" t="str">
        <f>IFERROR(VLOOKUP(調査票２!$Y129,判定基準!$C$27:$F$35,判定基準!$F$9,FALSE),"")</f>
        <v/>
      </c>
      <c r="I129" s="126" t="str">
        <f>IF(調査票２!$Z129="","―",判定基準!$F$36)</f>
        <v>―</v>
      </c>
      <c r="J129" s="104" t="str">
        <f>IFERROR(VLOOKUP(調査票２!$AA129,判定基準!$C$37:$F$38,判定基準!$F$9,FALSE),"")</f>
        <v/>
      </c>
      <c r="K129" s="126" t="str">
        <f>IFERROR(VLOOKUP(調査票２!$AB129,判定基準!$C$39:$F$39,判定基準!$F$9,FALSE),"―")</f>
        <v>―</v>
      </c>
      <c r="L129" s="194">
        <f t="shared" ref="L129:P148" si="6">COUNTIF($C129:$K129,L$8)</f>
        <v>0</v>
      </c>
      <c r="M129" s="195">
        <f t="shared" si="6"/>
        <v>0</v>
      </c>
      <c r="N129" s="195">
        <f t="shared" si="6"/>
        <v>0</v>
      </c>
      <c r="O129" s="196">
        <f t="shared" si="6"/>
        <v>0</v>
      </c>
      <c r="P129" s="305">
        <f t="shared" si="6"/>
        <v>2</v>
      </c>
      <c r="Q129" s="287" t="str">
        <f>IF(SUM($L129:$P129)&lt;9,"",IF(AND($H129=判定基準!$F$35,$I129="―",SUM($N129:$O129)&lt;=0),"",IF(O129&gt;0,$O$8,IF(N129&gt;0,$N$8,IF(M129&gt;0,$M$8,$L$8)))))</f>
        <v/>
      </c>
    </row>
    <row r="130" spans="2:17" x14ac:dyDescent="0.35">
      <c r="B130" s="102" t="s">
        <v>3762</v>
      </c>
      <c r="C130" s="103" t="str">
        <f>IFERROR(VLOOKUP(調査票２!$M130,判定基準!$C$11:$F$13,判定基準!$F$9,FALSE),"")</f>
        <v/>
      </c>
      <c r="D130" s="103" t="str">
        <f>IFERROR(VLOOKUP(調査票２!$N130,判定基準!$C$14:$F$17,判定基準!$F$9,FALSE),"")</f>
        <v/>
      </c>
      <c r="E130" s="103" t="str">
        <f>IFERROR(VLOOKUP(調査票２!$O130,判定基準!$C$18:$F$21,判定基準!$F$9,FALSE),"")</f>
        <v/>
      </c>
      <c r="F130" s="104" t="str">
        <f>IF(調査票２!$T130="","",IF(調査票２!$T130=判定基準!$C$24,判定基準!$F$24,IF(AND(調査票２!$T130=判定基準!$C$22,調査票２!$U130=""),"",IF(AND(調査票２!$T130=判定基準!$C$22,調査票２!$U130&lt;=判定基準!$D$22),判定基準!$F$22,判定基準!$F$23))))</f>
        <v/>
      </c>
      <c r="G130" s="103" t="str">
        <f>IF(調査票２!$W130="","",IF(調査票２!$W130&gt;=判定基準!$C$26,判定基準!$F$26,判定基準!$F$25))</f>
        <v/>
      </c>
      <c r="H130" s="104" t="str">
        <f>IFERROR(VLOOKUP(調査票２!$Y130,判定基準!$C$27:$F$35,判定基準!$F$9,FALSE),"")</f>
        <v/>
      </c>
      <c r="I130" s="126" t="str">
        <f>IF(調査票２!$Z130="","―",判定基準!$F$36)</f>
        <v>―</v>
      </c>
      <c r="J130" s="104" t="str">
        <f>IFERROR(VLOOKUP(調査票２!$AA130,判定基準!$C$37:$F$38,判定基準!$F$9,FALSE),"")</f>
        <v/>
      </c>
      <c r="K130" s="126" t="str">
        <f>IFERROR(VLOOKUP(調査票２!$AB130,判定基準!$C$39:$F$39,判定基準!$F$9,FALSE),"―")</f>
        <v>―</v>
      </c>
      <c r="L130" s="194">
        <f t="shared" si="6"/>
        <v>0</v>
      </c>
      <c r="M130" s="195">
        <f t="shared" si="6"/>
        <v>0</v>
      </c>
      <c r="N130" s="195">
        <f t="shared" si="6"/>
        <v>0</v>
      </c>
      <c r="O130" s="196">
        <f t="shared" si="6"/>
        <v>0</v>
      </c>
      <c r="P130" s="305">
        <f t="shared" si="6"/>
        <v>2</v>
      </c>
      <c r="Q130" s="287" t="str">
        <f>IF(SUM($L130:$P130)&lt;9,"",IF(AND($H130=判定基準!$F$35,$I130="―",SUM($N130:$O130)&lt;=0),"",IF(O130&gt;0,$O$8,IF(N130&gt;0,$N$8,IF(M130&gt;0,$M$8,$L$8)))))</f>
        <v/>
      </c>
    </row>
    <row r="131" spans="2:17" x14ac:dyDescent="0.35">
      <c r="B131" s="102" t="s">
        <v>3763</v>
      </c>
      <c r="C131" s="103" t="str">
        <f>IFERROR(VLOOKUP(調査票２!$M131,判定基準!$C$11:$F$13,判定基準!$F$9,FALSE),"")</f>
        <v/>
      </c>
      <c r="D131" s="103" t="str">
        <f>IFERROR(VLOOKUP(調査票２!$N131,判定基準!$C$14:$F$17,判定基準!$F$9,FALSE),"")</f>
        <v/>
      </c>
      <c r="E131" s="103" t="str">
        <f>IFERROR(VLOOKUP(調査票２!$O131,判定基準!$C$18:$F$21,判定基準!$F$9,FALSE),"")</f>
        <v/>
      </c>
      <c r="F131" s="104" t="str">
        <f>IF(調査票２!$T131="","",IF(調査票２!$T131=判定基準!$C$24,判定基準!$F$24,IF(AND(調査票２!$T131=判定基準!$C$22,調査票２!$U131=""),"",IF(AND(調査票２!$T131=判定基準!$C$22,調査票２!$U131&lt;=判定基準!$D$22),判定基準!$F$22,判定基準!$F$23))))</f>
        <v/>
      </c>
      <c r="G131" s="103" t="str">
        <f>IF(調査票２!$W131="","",IF(調査票２!$W131&gt;=判定基準!$C$26,判定基準!$F$26,判定基準!$F$25))</f>
        <v/>
      </c>
      <c r="H131" s="104" t="str">
        <f>IFERROR(VLOOKUP(調査票２!$Y131,判定基準!$C$27:$F$35,判定基準!$F$9,FALSE),"")</f>
        <v/>
      </c>
      <c r="I131" s="126" t="str">
        <f>IF(調査票２!$Z131="","―",判定基準!$F$36)</f>
        <v>―</v>
      </c>
      <c r="J131" s="104" t="str">
        <f>IFERROR(VLOOKUP(調査票２!$AA131,判定基準!$C$37:$F$38,判定基準!$F$9,FALSE),"")</f>
        <v/>
      </c>
      <c r="K131" s="126" t="str">
        <f>IFERROR(VLOOKUP(調査票２!$AB131,判定基準!$C$39:$F$39,判定基準!$F$9,FALSE),"―")</f>
        <v>―</v>
      </c>
      <c r="L131" s="194">
        <f t="shared" si="6"/>
        <v>0</v>
      </c>
      <c r="M131" s="195">
        <f t="shared" si="6"/>
        <v>0</v>
      </c>
      <c r="N131" s="195">
        <f t="shared" si="6"/>
        <v>0</v>
      </c>
      <c r="O131" s="196">
        <f t="shared" si="6"/>
        <v>0</v>
      </c>
      <c r="P131" s="305">
        <f t="shared" si="6"/>
        <v>2</v>
      </c>
      <c r="Q131" s="287" t="str">
        <f>IF(SUM($L131:$P131)&lt;9,"",IF(AND($H131=判定基準!$F$35,$I131="―",SUM($N131:$O131)&lt;=0),"",IF(O131&gt;0,$O$8,IF(N131&gt;0,$N$8,IF(M131&gt;0,$M$8,$L$8)))))</f>
        <v/>
      </c>
    </row>
    <row r="132" spans="2:17" x14ac:dyDescent="0.35">
      <c r="B132" s="102" t="s">
        <v>3764</v>
      </c>
      <c r="C132" s="103" t="str">
        <f>IFERROR(VLOOKUP(調査票２!$M132,判定基準!$C$11:$F$13,判定基準!$F$9,FALSE),"")</f>
        <v/>
      </c>
      <c r="D132" s="103" t="str">
        <f>IFERROR(VLOOKUP(調査票２!$N132,判定基準!$C$14:$F$17,判定基準!$F$9,FALSE),"")</f>
        <v/>
      </c>
      <c r="E132" s="103" t="str">
        <f>IFERROR(VLOOKUP(調査票２!$O132,判定基準!$C$18:$F$21,判定基準!$F$9,FALSE),"")</f>
        <v/>
      </c>
      <c r="F132" s="104" t="str">
        <f>IF(調査票２!$T132="","",IF(調査票２!$T132=判定基準!$C$24,判定基準!$F$24,IF(AND(調査票２!$T132=判定基準!$C$22,調査票２!$U132=""),"",IF(AND(調査票２!$T132=判定基準!$C$22,調査票２!$U132&lt;=判定基準!$D$22),判定基準!$F$22,判定基準!$F$23))))</f>
        <v/>
      </c>
      <c r="G132" s="103" t="str">
        <f>IF(調査票２!$W132="","",IF(調査票２!$W132&gt;=判定基準!$C$26,判定基準!$F$26,判定基準!$F$25))</f>
        <v/>
      </c>
      <c r="H132" s="104" t="str">
        <f>IFERROR(VLOOKUP(調査票２!$Y132,判定基準!$C$27:$F$35,判定基準!$F$9,FALSE),"")</f>
        <v/>
      </c>
      <c r="I132" s="126" t="str">
        <f>IF(調査票２!$Z132="","―",判定基準!$F$36)</f>
        <v>―</v>
      </c>
      <c r="J132" s="104" t="str">
        <f>IFERROR(VLOOKUP(調査票２!$AA132,判定基準!$C$37:$F$38,判定基準!$F$9,FALSE),"")</f>
        <v/>
      </c>
      <c r="K132" s="126" t="str">
        <f>IFERROR(VLOOKUP(調査票２!$AB132,判定基準!$C$39:$F$39,判定基準!$F$9,FALSE),"―")</f>
        <v>―</v>
      </c>
      <c r="L132" s="194">
        <f t="shared" si="6"/>
        <v>0</v>
      </c>
      <c r="M132" s="195">
        <f t="shared" si="6"/>
        <v>0</v>
      </c>
      <c r="N132" s="195">
        <f t="shared" si="6"/>
        <v>0</v>
      </c>
      <c r="O132" s="196">
        <f t="shared" si="6"/>
        <v>0</v>
      </c>
      <c r="P132" s="305">
        <f t="shared" si="6"/>
        <v>2</v>
      </c>
      <c r="Q132" s="287" t="str">
        <f>IF(SUM($L132:$P132)&lt;9,"",IF(AND($H132=判定基準!$F$35,$I132="―",SUM($N132:$O132)&lt;=0),"",IF(O132&gt;0,$O$8,IF(N132&gt;0,$N$8,IF(M132&gt;0,$M$8,$L$8)))))</f>
        <v/>
      </c>
    </row>
    <row r="133" spans="2:17" x14ac:dyDescent="0.35">
      <c r="B133" s="102" t="s">
        <v>3765</v>
      </c>
      <c r="C133" s="103" t="str">
        <f>IFERROR(VLOOKUP(調査票２!$M133,判定基準!$C$11:$F$13,判定基準!$F$9,FALSE),"")</f>
        <v/>
      </c>
      <c r="D133" s="103" t="str">
        <f>IFERROR(VLOOKUP(調査票２!$N133,判定基準!$C$14:$F$17,判定基準!$F$9,FALSE),"")</f>
        <v/>
      </c>
      <c r="E133" s="103" t="str">
        <f>IFERROR(VLOOKUP(調査票２!$O133,判定基準!$C$18:$F$21,判定基準!$F$9,FALSE),"")</f>
        <v/>
      </c>
      <c r="F133" s="104" t="str">
        <f>IF(調査票２!$T133="","",IF(調査票２!$T133=判定基準!$C$24,判定基準!$F$24,IF(AND(調査票２!$T133=判定基準!$C$22,調査票２!$U133=""),"",IF(AND(調査票２!$T133=判定基準!$C$22,調査票２!$U133&lt;=判定基準!$D$22),判定基準!$F$22,判定基準!$F$23))))</f>
        <v/>
      </c>
      <c r="G133" s="103" t="str">
        <f>IF(調査票２!$W133="","",IF(調査票２!$W133&gt;=判定基準!$C$26,判定基準!$F$26,判定基準!$F$25))</f>
        <v/>
      </c>
      <c r="H133" s="104" t="str">
        <f>IFERROR(VLOOKUP(調査票２!$Y133,判定基準!$C$27:$F$35,判定基準!$F$9,FALSE),"")</f>
        <v/>
      </c>
      <c r="I133" s="126" t="str">
        <f>IF(調査票２!$Z133="","―",判定基準!$F$36)</f>
        <v>―</v>
      </c>
      <c r="J133" s="104" t="str">
        <f>IFERROR(VLOOKUP(調査票２!$AA133,判定基準!$C$37:$F$38,判定基準!$F$9,FALSE),"")</f>
        <v/>
      </c>
      <c r="K133" s="126" t="str">
        <f>IFERROR(VLOOKUP(調査票２!$AB133,判定基準!$C$39:$F$39,判定基準!$F$9,FALSE),"―")</f>
        <v>―</v>
      </c>
      <c r="L133" s="194">
        <f t="shared" si="6"/>
        <v>0</v>
      </c>
      <c r="M133" s="195">
        <f t="shared" si="6"/>
        <v>0</v>
      </c>
      <c r="N133" s="195">
        <f t="shared" si="6"/>
        <v>0</v>
      </c>
      <c r="O133" s="196">
        <f t="shared" si="6"/>
        <v>0</v>
      </c>
      <c r="P133" s="305">
        <f t="shared" si="6"/>
        <v>2</v>
      </c>
      <c r="Q133" s="287" t="str">
        <f>IF(SUM($L133:$P133)&lt;9,"",IF(AND($H133=判定基準!$F$35,$I133="―",SUM($N133:$O133)&lt;=0),"",IF(O133&gt;0,$O$8,IF(N133&gt;0,$N$8,IF(M133&gt;0,$M$8,$L$8)))))</f>
        <v/>
      </c>
    </row>
    <row r="134" spans="2:17" x14ac:dyDescent="0.35">
      <c r="B134" s="102" t="s">
        <v>3766</v>
      </c>
      <c r="C134" s="103" t="str">
        <f>IFERROR(VLOOKUP(調査票２!$M134,判定基準!$C$11:$F$13,判定基準!$F$9,FALSE),"")</f>
        <v/>
      </c>
      <c r="D134" s="103" t="str">
        <f>IFERROR(VLOOKUP(調査票２!$N134,判定基準!$C$14:$F$17,判定基準!$F$9,FALSE),"")</f>
        <v/>
      </c>
      <c r="E134" s="103" t="str">
        <f>IFERROR(VLOOKUP(調査票２!$O134,判定基準!$C$18:$F$21,判定基準!$F$9,FALSE),"")</f>
        <v/>
      </c>
      <c r="F134" s="104" t="str">
        <f>IF(調査票２!$T134="","",IF(調査票２!$T134=判定基準!$C$24,判定基準!$F$24,IF(AND(調査票２!$T134=判定基準!$C$22,調査票２!$U134=""),"",IF(AND(調査票２!$T134=判定基準!$C$22,調査票２!$U134&lt;=判定基準!$D$22),判定基準!$F$22,判定基準!$F$23))))</f>
        <v/>
      </c>
      <c r="G134" s="103" t="str">
        <f>IF(調査票２!$W134="","",IF(調査票２!$W134&gt;=判定基準!$C$26,判定基準!$F$26,判定基準!$F$25))</f>
        <v/>
      </c>
      <c r="H134" s="104" t="str">
        <f>IFERROR(VLOOKUP(調査票２!$Y134,判定基準!$C$27:$F$35,判定基準!$F$9,FALSE),"")</f>
        <v/>
      </c>
      <c r="I134" s="126" t="str">
        <f>IF(調査票２!$Z134="","―",判定基準!$F$36)</f>
        <v>―</v>
      </c>
      <c r="J134" s="104" t="str">
        <f>IFERROR(VLOOKUP(調査票２!$AA134,判定基準!$C$37:$F$38,判定基準!$F$9,FALSE),"")</f>
        <v/>
      </c>
      <c r="K134" s="126" t="str">
        <f>IFERROR(VLOOKUP(調査票２!$AB134,判定基準!$C$39:$F$39,判定基準!$F$9,FALSE),"―")</f>
        <v>―</v>
      </c>
      <c r="L134" s="194">
        <f t="shared" si="6"/>
        <v>0</v>
      </c>
      <c r="M134" s="195">
        <f t="shared" si="6"/>
        <v>0</v>
      </c>
      <c r="N134" s="195">
        <f t="shared" si="6"/>
        <v>0</v>
      </c>
      <c r="O134" s="196">
        <f t="shared" si="6"/>
        <v>0</v>
      </c>
      <c r="P134" s="305">
        <f t="shared" si="6"/>
        <v>2</v>
      </c>
      <c r="Q134" s="287" t="str">
        <f>IF(SUM($L134:$P134)&lt;9,"",IF(AND($H134=判定基準!$F$35,$I134="―",SUM($N134:$O134)&lt;=0),"",IF(O134&gt;0,$O$8,IF(N134&gt;0,$N$8,IF(M134&gt;0,$M$8,$L$8)))))</f>
        <v/>
      </c>
    </row>
    <row r="135" spans="2:17" x14ac:dyDescent="0.35">
      <c r="B135" s="102" t="s">
        <v>3767</v>
      </c>
      <c r="C135" s="103" t="str">
        <f>IFERROR(VLOOKUP(調査票２!$M135,判定基準!$C$11:$F$13,判定基準!$F$9,FALSE),"")</f>
        <v/>
      </c>
      <c r="D135" s="103" t="str">
        <f>IFERROR(VLOOKUP(調査票２!$N135,判定基準!$C$14:$F$17,判定基準!$F$9,FALSE),"")</f>
        <v/>
      </c>
      <c r="E135" s="103" t="str">
        <f>IFERROR(VLOOKUP(調査票２!$O135,判定基準!$C$18:$F$21,判定基準!$F$9,FALSE),"")</f>
        <v/>
      </c>
      <c r="F135" s="104" t="str">
        <f>IF(調査票２!$T135="","",IF(調査票２!$T135=判定基準!$C$24,判定基準!$F$24,IF(AND(調査票２!$T135=判定基準!$C$22,調査票２!$U135=""),"",IF(AND(調査票２!$T135=判定基準!$C$22,調査票２!$U135&lt;=判定基準!$D$22),判定基準!$F$22,判定基準!$F$23))))</f>
        <v/>
      </c>
      <c r="G135" s="103" t="str">
        <f>IF(調査票２!$W135="","",IF(調査票２!$W135&gt;=判定基準!$C$26,判定基準!$F$26,判定基準!$F$25))</f>
        <v/>
      </c>
      <c r="H135" s="104" t="str">
        <f>IFERROR(VLOOKUP(調査票２!$Y135,判定基準!$C$27:$F$35,判定基準!$F$9,FALSE),"")</f>
        <v/>
      </c>
      <c r="I135" s="126" t="str">
        <f>IF(調査票２!$Z135="","―",判定基準!$F$36)</f>
        <v>―</v>
      </c>
      <c r="J135" s="104" t="str">
        <f>IFERROR(VLOOKUP(調査票２!$AA135,判定基準!$C$37:$F$38,判定基準!$F$9,FALSE),"")</f>
        <v/>
      </c>
      <c r="K135" s="126" t="str">
        <f>IFERROR(VLOOKUP(調査票２!$AB135,判定基準!$C$39:$F$39,判定基準!$F$9,FALSE),"―")</f>
        <v>―</v>
      </c>
      <c r="L135" s="194">
        <f t="shared" si="6"/>
        <v>0</v>
      </c>
      <c r="M135" s="195">
        <f t="shared" si="6"/>
        <v>0</v>
      </c>
      <c r="N135" s="195">
        <f t="shared" si="6"/>
        <v>0</v>
      </c>
      <c r="O135" s="196">
        <f t="shared" si="6"/>
        <v>0</v>
      </c>
      <c r="P135" s="305">
        <f t="shared" si="6"/>
        <v>2</v>
      </c>
      <c r="Q135" s="287" t="str">
        <f>IF(SUM($L135:$P135)&lt;9,"",IF(AND($H135=判定基準!$F$35,$I135="―",SUM($N135:$O135)&lt;=0),"",IF(O135&gt;0,$O$8,IF(N135&gt;0,$N$8,IF(M135&gt;0,$M$8,$L$8)))))</f>
        <v/>
      </c>
    </row>
    <row r="136" spans="2:17" x14ac:dyDescent="0.35">
      <c r="B136" s="102" t="s">
        <v>3768</v>
      </c>
      <c r="C136" s="103" t="str">
        <f>IFERROR(VLOOKUP(調査票２!$M136,判定基準!$C$11:$F$13,判定基準!$F$9,FALSE),"")</f>
        <v/>
      </c>
      <c r="D136" s="103" t="str">
        <f>IFERROR(VLOOKUP(調査票２!$N136,判定基準!$C$14:$F$17,判定基準!$F$9,FALSE),"")</f>
        <v/>
      </c>
      <c r="E136" s="103" t="str">
        <f>IFERROR(VLOOKUP(調査票２!$O136,判定基準!$C$18:$F$21,判定基準!$F$9,FALSE),"")</f>
        <v/>
      </c>
      <c r="F136" s="104" t="str">
        <f>IF(調査票２!$T136="","",IF(調査票２!$T136=判定基準!$C$24,判定基準!$F$24,IF(AND(調査票２!$T136=判定基準!$C$22,調査票２!$U136=""),"",IF(AND(調査票２!$T136=判定基準!$C$22,調査票２!$U136&lt;=判定基準!$D$22),判定基準!$F$22,判定基準!$F$23))))</f>
        <v/>
      </c>
      <c r="G136" s="103" t="str">
        <f>IF(調査票２!$W136="","",IF(調査票２!$W136&gt;=判定基準!$C$26,判定基準!$F$26,判定基準!$F$25))</f>
        <v/>
      </c>
      <c r="H136" s="104" t="str">
        <f>IFERROR(VLOOKUP(調査票２!$Y136,判定基準!$C$27:$F$35,判定基準!$F$9,FALSE),"")</f>
        <v/>
      </c>
      <c r="I136" s="126" t="str">
        <f>IF(調査票２!$Z136="","―",判定基準!$F$36)</f>
        <v>―</v>
      </c>
      <c r="J136" s="104" t="str">
        <f>IFERROR(VLOOKUP(調査票２!$AA136,判定基準!$C$37:$F$38,判定基準!$F$9,FALSE),"")</f>
        <v/>
      </c>
      <c r="K136" s="126" t="str">
        <f>IFERROR(VLOOKUP(調査票２!$AB136,判定基準!$C$39:$F$39,判定基準!$F$9,FALSE),"―")</f>
        <v>―</v>
      </c>
      <c r="L136" s="194">
        <f t="shared" si="6"/>
        <v>0</v>
      </c>
      <c r="M136" s="195">
        <f t="shared" si="6"/>
        <v>0</v>
      </c>
      <c r="N136" s="195">
        <f t="shared" si="6"/>
        <v>0</v>
      </c>
      <c r="O136" s="196">
        <f t="shared" si="6"/>
        <v>0</v>
      </c>
      <c r="P136" s="305">
        <f t="shared" si="6"/>
        <v>2</v>
      </c>
      <c r="Q136" s="287" t="str">
        <f>IF(SUM($L136:$P136)&lt;9,"",IF(AND($H136=判定基準!$F$35,$I136="―",SUM($N136:$O136)&lt;=0),"",IF(O136&gt;0,$O$8,IF(N136&gt;0,$N$8,IF(M136&gt;0,$M$8,$L$8)))))</f>
        <v/>
      </c>
    </row>
    <row r="137" spans="2:17" x14ac:dyDescent="0.35">
      <c r="B137" s="102" t="s">
        <v>3769</v>
      </c>
      <c r="C137" s="103" t="str">
        <f>IFERROR(VLOOKUP(調査票２!$M137,判定基準!$C$11:$F$13,判定基準!$F$9,FALSE),"")</f>
        <v/>
      </c>
      <c r="D137" s="103" t="str">
        <f>IFERROR(VLOOKUP(調査票２!$N137,判定基準!$C$14:$F$17,判定基準!$F$9,FALSE),"")</f>
        <v/>
      </c>
      <c r="E137" s="103" t="str">
        <f>IFERROR(VLOOKUP(調査票２!$O137,判定基準!$C$18:$F$21,判定基準!$F$9,FALSE),"")</f>
        <v/>
      </c>
      <c r="F137" s="104" t="str">
        <f>IF(調査票２!$T137="","",IF(調査票２!$T137=判定基準!$C$24,判定基準!$F$24,IF(AND(調査票２!$T137=判定基準!$C$22,調査票２!$U137=""),"",IF(AND(調査票２!$T137=判定基準!$C$22,調査票２!$U137&lt;=判定基準!$D$22),判定基準!$F$22,判定基準!$F$23))))</f>
        <v/>
      </c>
      <c r="G137" s="103" t="str">
        <f>IF(調査票２!$W137="","",IF(調査票２!$W137&gt;=判定基準!$C$26,判定基準!$F$26,判定基準!$F$25))</f>
        <v/>
      </c>
      <c r="H137" s="104" t="str">
        <f>IFERROR(VLOOKUP(調査票２!$Y137,判定基準!$C$27:$F$35,判定基準!$F$9,FALSE),"")</f>
        <v/>
      </c>
      <c r="I137" s="126" t="str">
        <f>IF(調査票２!$Z137="","―",判定基準!$F$36)</f>
        <v>―</v>
      </c>
      <c r="J137" s="104" t="str">
        <f>IFERROR(VLOOKUP(調査票２!$AA137,判定基準!$C$37:$F$38,判定基準!$F$9,FALSE),"")</f>
        <v/>
      </c>
      <c r="K137" s="126" t="str">
        <f>IFERROR(VLOOKUP(調査票２!$AB137,判定基準!$C$39:$F$39,判定基準!$F$9,FALSE),"―")</f>
        <v>―</v>
      </c>
      <c r="L137" s="194">
        <f t="shared" si="6"/>
        <v>0</v>
      </c>
      <c r="M137" s="195">
        <f t="shared" si="6"/>
        <v>0</v>
      </c>
      <c r="N137" s="195">
        <f t="shared" si="6"/>
        <v>0</v>
      </c>
      <c r="O137" s="196">
        <f t="shared" si="6"/>
        <v>0</v>
      </c>
      <c r="P137" s="305">
        <f t="shared" si="6"/>
        <v>2</v>
      </c>
      <c r="Q137" s="287" t="str">
        <f>IF(SUM($L137:$P137)&lt;9,"",IF(AND($H137=判定基準!$F$35,$I137="―",SUM($N137:$O137)&lt;=0),"",IF(O137&gt;0,$O$8,IF(N137&gt;0,$N$8,IF(M137&gt;0,$M$8,$L$8)))))</f>
        <v/>
      </c>
    </row>
    <row r="138" spans="2:17" x14ac:dyDescent="0.35">
      <c r="B138" s="102" t="s">
        <v>3770</v>
      </c>
      <c r="C138" s="103" t="str">
        <f>IFERROR(VLOOKUP(調査票２!$M138,判定基準!$C$11:$F$13,判定基準!$F$9,FALSE),"")</f>
        <v/>
      </c>
      <c r="D138" s="103" t="str">
        <f>IFERROR(VLOOKUP(調査票２!$N138,判定基準!$C$14:$F$17,判定基準!$F$9,FALSE),"")</f>
        <v/>
      </c>
      <c r="E138" s="103" t="str">
        <f>IFERROR(VLOOKUP(調査票２!$O138,判定基準!$C$18:$F$21,判定基準!$F$9,FALSE),"")</f>
        <v/>
      </c>
      <c r="F138" s="104" t="str">
        <f>IF(調査票２!$T138="","",IF(調査票２!$T138=判定基準!$C$24,判定基準!$F$24,IF(AND(調査票２!$T138=判定基準!$C$22,調査票２!$U138=""),"",IF(AND(調査票２!$T138=判定基準!$C$22,調査票２!$U138&lt;=判定基準!$D$22),判定基準!$F$22,判定基準!$F$23))))</f>
        <v/>
      </c>
      <c r="G138" s="103" t="str">
        <f>IF(調査票２!$W138="","",IF(調査票２!$W138&gt;=判定基準!$C$26,判定基準!$F$26,判定基準!$F$25))</f>
        <v/>
      </c>
      <c r="H138" s="104" t="str">
        <f>IFERROR(VLOOKUP(調査票２!$Y138,判定基準!$C$27:$F$35,判定基準!$F$9,FALSE),"")</f>
        <v/>
      </c>
      <c r="I138" s="126" t="str">
        <f>IF(調査票２!$Z138="","―",判定基準!$F$36)</f>
        <v>―</v>
      </c>
      <c r="J138" s="104" t="str">
        <f>IFERROR(VLOOKUP(調査票２!$AA138,判定基準!$C$37:$F$38,判定基準!$F$9,FALSE),"")</f>
        <v/>
      </c>
      <c r="K138" s="126" t="str">
        <f>IFERROR(VLOOKUP(調査票２!$AB138,判定基準!$C$39:$F$39,判定基準!$F$9,FALSE),"―")</f>
        <v>―</v>
      </c>
      <c r="L138" s="194">
        <f t="shared" si="6"/>
        <v>0</v>
      </c>
      <c r="M138" s="195">
        <f t="shared" si="6"/>
        <v>0</v>
      </c>
      <c r="N138" s="195">
        <f t="shared" si="6"/>
        <v>0</v>
      </c>
      <c r="O138" s="196">
        <f t="shared" si="6"/>
        <v>0</v>
      </c>
      <c r="P138" s="305">
        <f t="shared" si="6"/>
        <v>2</v>
      </c>
      <c r="Q138" s="287" t="str">
        <f>IF(SUM($L138:$P138)&lt;9,"",IF(AND($H138=判定基準!$F$35,$I138="―",SUM($N138:$O138)&lt;=0),"",IF(O138&gt;0,$O$8,IF(N138&gt;0,$N$8,IF(M138&gt;0,$M$8,$L$8)))))</f>
        <v/>
      </c>
    </row>
    <row r="139" spans="2:17" x14ac:dyDescent="0.35">
      <c r="B139" s="102" t="s">
        <v>3771</v>
      </c>
      <c r="C139" s="103" t="str">
        <f>IFERROR(VLOOKUP(調査票２!$M139,判定基準!$C$11:$F$13,判定基準!$F$9,FALSE),"")</f>
        <v/>
      </c>
      <c r="D139" s="103" t="str">
        <f>IFERROR(VLOOKUP(調査票２!$N139,判定基準!$C$14:$F$17,判定基準!$F$9,FALSE),"")</f>
        <v/>
      </c>
      <c r="E139" s="103" t="str">
        <f>IFERROR(VLOOKUP(調査票２!$O139,判定基準!$C$18:$F$21,判定基準!$F$9,FALSE),"")</f>
        <v/>
      </c>
      <c r="F139" s="104" t="str">
        <f>IF(調査票２!$T139="","",IF(調査票２!$T139=判定基準!$C$24,判定基準!$F$24,IF(AND(調査票２!$T139=判定基準!$C$22,調査票２!$U139=""),"",IF(AND(調査票２!$T139=判定基準!$C$22,調査票２!$U139&lt;=判定基準!$D$22),判定基準!$F$22,判定基準!$F$23))))</f>
        <v/>
      </c>
      <c r="G139" s="103" t="str">
        <f>IF(調査票２!$W139="","",IF(調査票２!$W139&gt;=判定基準!$C$26,判定基準!$F$26,判定基準!$F$25))</f>
        <v/>
      </c>
      <c r="H139" s="104" t="str">
        <f>IFERROR(VLOOKUP(調査票２!$Y139,判定基準!$C$27:$F$35,判定基準!$F$9,FALSE),"")</f>
        <v/>
      </c>
      <c r="I139" s="126" t="str">
        <f>IF(調査票２!$Z139="","―",判定基準!$F$36)</f>
        <v>―</v>
      </c>
      <c r="J139" s="104" t="str">
        <f>IFERROR(VLOOKUP(調査票２!$AA139,判定基準!$C$37:$F$38,判定基準!$F$9,FALSE),"")</f>
        <v/>
      </c>
      <c r="K139" s="126" t="str">
        <f>IFERROR(VLOOKUP(調査票２!$AB139,判定基準!$C$39:$F$39,判定基準!$F$9,FALSE),"―")</f>
        <v>―</v>
      </c>
      <c r="L139" s="194">
        <f t="shared" si="6"/>
        <v>0</v>
      </c>
      <c r="M139" s="195">
        <f t="shared" si="6"/>
        <v>0</v>
      </c>
      <c r="N139" s="195">
        <f t="shared" si="6"/>
        <v>0</v>
      </c>
      <c r="O139" s="196">
        <f t="shared" si="6"/>
        <v>0</v>
      </c>
      <c r="P139" s="305">
        <f t="shared" si="6"/>
        <v>2</v>
      </c>
      <c r="Q139" s="287" t="str">
        <f>IF(SUM($L139:$P139)&lt;9,"",IF(AND($H139=判定基準!$F$35,$I139="―",SUM($N139:$O139)&lt;=0),"",IF(O139&gt;0,$O$8,IF(N139&gt;0,$N$8,IF(M139&gt;0,$M$8,$L$8)))))</f>
        <v/>
      </c>
    </row>
    <row r="140" spans="2:17" x14ac:dyDescent="0.35">
      <c r="B140" s="102" t="s">
        <v>3772</v>
      </c>
      <c r="C140" s="103" t="str">
        <f>IFERROR(VLOOKUP(調査票２!$M140,判定基準!$C$11:$F$13,判定基準!$F$9,FALSE),"")</f>
        <v/>
      </c>
      <c r="D140" s="103" t="str">
        <f>IFERROR(VLOOKUP(調査票２!$N140,判定基準!$C$14:$F$17,判定基準!$F$9,FALSE),"")</f>
        <v/>
      </c>
      <c r="E140" s="103" t="str">
        <f>IFERROR(VLOOKUP(調査票２!$O140,判定基準!$C$18:$F$21,判定基準!$F$9,FALSE),"")</f>
        <v/>
      </c>
      <c r="F140" s="104" t="str">
        <f>IF(調査票２!$T140="","",IF(調査票２!$T140=判定基準!$C$24,判定基準!$F$24,IF(AND(調査票２!$T140=判定基準!$C$22,調査票２!$U140=""),"",IF(AND(調査票２!$T140=判定基準!$C$22,調査票２!$U140&lt;=判定基準!$D$22),判定基準!$F$22,判定基準!$F$23))))</f>
        <v/>
      </c>
      <c r="G140" s="103" t="str">
        <f>IF(調査票２!$W140="","",IF(調査票２!$W140&gt;=判定基準!$C$26,判定基準!$F$26,判定基準!$F$25))</f>
        <v/>
      </c>
      <c r="H140" s="104" t="str">
        <f>IFERROR(VLOOKUP(調査票２!$Y140,判定基準!$C$27:$F$35,判定基準!$F$9,FALSE),"")</f>
        <v/>
      </c>
      <c r="I140" s="126" t="str">
        <f>IF(調査票２!$Z140="","―",判定基準!$F$36)</f>
        <v>―</v>
      </c>
      <c r="J140" s="104" t="str">
        <f>IFERROR(VLOOKUP(調査票２!$AA140,判定基準!$C$37:$F$38,判定基準!$F$9,FALSE),"")</f>
        <v/>
      </c>
      <c r="K140" s="126" t="str">
        <f>IFERROR(VLOOKUP(調査票２!$AB140,判定基準!$C$39:$F$39,判定基準!$F$9,FALSE),"―")</f>
        <v>―</v>
      </c>
      <c r="L140" s="194">
        <f t="shared" si="6"/>
        <v>0</v>
      </c>
      <c r="M140" s="195">
        <f t="shared" si="6"/>
        <v>0</v>
      </c>
      <c r="N140" s="195">
        <f t="shared" si="6"/>
        <v>0</v>
      </c>
      <c r="O140" s="196">
        <f t="shared" si="6"/>
        <v>0</v>
      </c>
      <c r="P140" s="305">
        <f t="shared" si="6"/>
        <v>2</v>
      </c>
      <c r="Q140" s="287" t="str">
        <f>IF(SUM($L140:$P140)&lt;9,"",IF(AND($H140=判定基準!$F$35,$I140="―",SUM($N140:$O140)&lt;=0),"",IF(O140&gt;0,$O$8,IF(N140&gt;0,$N$8,IF(M140&gt;0,$M$8,$L$8)))))</f>
        <v/>
      </c>
    </row>
    <row r="141" spans="2:17" x14ac:dyDescent="0.35">
      <c r="B141" s="102" t="s">
        <v>3773</v>
      </c>
      <c r="C141" s="103" t="str">
        <f>IFERROR(VLOOKUP(調査票２!$M141,判定基準!$C$11:$F$13,判定基準!$F$9,FALSE),"")</f>
        <v/>
      </c>
      <c r="D141" s="103" t="str">
        <f>IFERROR(VLOOKUP(調査票２!$N141,判定基準!$C$14:$F$17,判定基準!$F$9,FALSE),"")</f>
        <v/>
      </c>
      <c r="E141" s="103" t="str">
        <f>IFERROR(VLOOKUP(調査票２!$O141,判定基準!$C$18:$F$21,判定基準!$F$9,FALSE),"")</f>
        <v/>
      </c>
      <c r="F141" s="104" t="str">
        <f>IF(調査票２!$T141="","",IF(調査票２!$T141=判定基準!$C$24,判定基準!$F$24,IF(AND(調査票２!$T141=判定基準!$C$22,調査票２!$U141=""),"",IF(AND(調査票２!$T141=判定基準!$C$22,調査票２!$U141&lt;=判定基準!$D$22),判定基準!$F$22,判定基準!$F$23))))</f>
        <v/>
      </c>
      <c r="G141" s="103" t="str">
        <f>IF(調査票２!$W141="","",IF(調査票２!$W141&gt;=判定基準!$C$26,判定基準!$F$26,判定基準!$F$25))</f>
        <v/>
      </c>
      <c r="H141" s="104" t="str">
        <f>IFERROR(VLOOKUP(調査票２!$Y141,判定基準!$C$27:$F$35,判定基準!$F$9,FALSE),"")</f>
        <v/>
      </c>
      <c r="I141" s="126" t="str">
        <f>IF(調査票２!$Z141="","―",判定基準!$F$36)</f>
        <v>―</v>
      </c>
      <c r="J141" s="104" t="str">
        <f>IFERROR(VLOOKUP(調査票２!$AA141,判定基準!$C$37:$F$38,判定基準!$F$9,FALSE),"")</f>
        <v/>
      </c>
      <c r="K141" s="126" t="str">
        <f>IFERROR(VLOOKUP(調査票２!$AB141,判定基準!$C$39:$F$39,判定基準!$F$9,FALSE),"―")</f>
        <v>―</v>
      </c>
      <c r="L141" s="194">
        <f t="shared" si="6"/>
        <v>0</v>
      </c>
      <c r="M141" s="195">
        <f t="shared" si="6"/>
        <v>0</v>
      </c>
      <c r="N141" s="195">
        <f t="shared" si="6"/>
        <v>0</v>
      </c>
      <c r="O141" s="196">
        <f t="shared" si="6"/>
        <v>0</v>
      </c>
      <c r="P141" s="305">
        <f t="shared" si="6"/>
        <v>2</v>
      </c>
      <c r="Q141" s="287" t="str">
        <f>IF(SUM($L141:$P141)&lt;9,"",IF(AND($H141=判定基準!$F$35,$I141="―",SUM($N141:$O141)&lt;=0),"",IF(O141&gt;0,$O$8,IF(N141&gt;0,$N$8,IF(M141&gt;0,$M$8,$L$8)))))</f>
        <v/>
      </c>
    </row>
    <row r="142" spans="2:17" x14ac:dyDescent="0.35">
      <c r="B142" s="102" t="s">
        <v>3774</v>
      </c>
      <c r="C142" s="103" t="str">
        <f>IFERROR(VLOOKUP(調査票２!$M142,判定基準!$C$11:$F$13,判定基準!$F$9,FALSE),"")</f>
        <v/>
      </c>
      <c r="D142" s="103" t="str">
        <f>IFERROR(VLOOKUP(調査票２!$N142,判定基準!$C$14:$F$17,判定基準!$F$9,FALSE),"")</f>
        <v/>
      </c>
      <c r="E142" s="103" t="str">
        <f>IFERROR(VLOOKUP(調査票２!$O142,判定基準!$C$18:$F$21,判定基準!$F$9,FALSE),"")</f>
        <v/>
      </c>
      <c r="F142" s="104" t="str">
        <f>IF(調査票２!$T142="","",IF(調査票２!$T142=判定基準!$C$24,判定基準!$F$24,IF(AND(調査票２!$T142=判定基準!$C$22,調査票２!$U142=""),"",IF(AND(調査票２!$T142=判定基準!$C$22,調査票２!$U142&lt;=判定基準!$D$22),判定基準!$F$22,判定基準!$F$23))))</f>
        <v/>
      </c>
      <c r="G142" s="103" t="str">
        <f>IF(調査票２!$W142="","",IF(調査票２!$W142&gt;=判定基準!$C$26,判定基準!$F$26,判定基準!$F$25))</f>
        <v/>
      </c>
      <c r="H142" s="104" t="str">
        <f>IFERROR(VLOOKUP(調査票２!$Y142,判定基準!$C$27:$F$35,判定基準!$F$9,FALSE),"")</f>
        <v/>
      </c>
      <c r="I142" s="126" t="str">
        <f>IF(調査票２!$Z142="","―",判定基準!$F$36)</f>
        <v>―</v>
      </c>
      <c r="J142" s="104" t="str">
        <f>IFERROR(VLOOKUP(調査票２!$AA142,判定基準!$C$37:$F$38,判定基準!$F$9,FALSE),"")</f>
        <v/>
      </c>
      <c r="K142" s="126" t="str">
        <f>IFERROR(VLOOKUP(調査票２!$AB142,判定基準!$C$39:$F$39,判定基準!$F$9,FALSE),"―")</f>
        <v>―</v>
      </c>
      <c r="L142" s="194">
        <f t="shared" si="6"/>
        <v>0</v>
      </c>
      <c r="M142" s="195">
        <f t="shared" si="6"/>
        <v>0</v>
      </c>
      <c r="N142" s="195">
        <f t="shared" si="6"/>
        <v>0</v>
      </c>
      <c r="O142" s="196">
        <f t="shared" si="6"/>
        <v>0</v>
      </c>
      <c r="P142" s="305">
        <f t="shared" si="6"/>
        <v>2</v>
      </c>
      <c r="Q142" s="287" t="str">
        <f>IF(SUM($L142:$P142)&lt;9,"",IF(AND($H142=判定基準!$F$35,$I142="―",SUM($N142:$O142)&lt;=0),"",IF(O142&gt;0,$O$8,IF(N142&gt;0,$N$8,IF(M142&gt;0,$M$8,$L$8)))))</f>
        <v/>
      </c>
    </row>
    <row r="143" spans="2:17" x14ac:dyDescent="0.35">
      <c r="B143" s="102" t="s">
        <v>3775</v>
      </c>
      <c r="C143" s="103" t="str">
        <f>IFERROR(VLOOKUP(調査票２!$M143,判定基準!$C$11:$F$13,判定基準!$F$9,FALSE),"")</f>
        <v/>
      </c>
      <c r="D143" s="103" t="str">
        <f>IFERROR(VLOOKUP(調査票２!$N143,判定基準!$C$14:$F$17,判定基準!$F$9,FALSE),"")</f>
        <v/>
      </c>
      <c r="E143" s="103" t="str">
        <f>IFERROR(VLOOKUP(調査票２!$O143,判定基準!$C$18:$F$21,判定基準!$F$9,FALSE),"")</f>
        <v/>
      </c>
      <c r="F143" s="104" t="str">
        <f>IF(調査票２!$T143="","",IF(調査票２!$T143=判定基準!$C$24,判定基準!$F$24,IF(AND(調査票２!$T143=判定基準!$C$22,調査票２!$U143=""),"",IF(AND(調査票２!$T143=判定基準!$C$22,調査票２!$U143&lt;=判定基準!$D$22),判定基準!$F$22,判定基準!$F$23))))</f>
        <v/>
      </c>
      <c r="G143" s="103" t="str">
        <f>IF(調査票２!$W143="","",IF(調査票２!$W143&gt;=判定基準!$C$26,判定基準!$F$26,判定基準!$F$25))</f>
        <v/>
      </c>
      <c r="H143" s="104" t="str">
        <f>IFERROR(VLOOKUP(調査票２!$Y143,判定基準!$C$27:$F$35,判定基準!$F$9,FALSE),"")</f>
        <v/>
      </c>
      <c r="I143" s="126" t="str">
        <f>IF(調査票２!$Z143="","―",判定基準!$F$36)</f>
        <v>―</v>
      </c>
      <c r="J143" s="104" t="str">
        <f>IFERROR(VLOOKUP(調査票２!$AA143,判定基準!$C$37:$F$38,判定基準!$F$9,FALSE),"")</f>
        <v/>
      </c>
      <c r="K143" s="126" t="str">
        <f>IFERROR(VLOOKUP(調査票２!$AB143,判定基準!$C$39:$F$39,判定基準!$F$9,FALSE),"―")</f>
        <v>―</v>
      </c>
      <c r="L143" s="194">
        <f t="shared" si="6"/>
        <v>0</v>
      </c>
      <c r="M143" s="195">
        <f t="shared" si="6"/>
        <v>0</v>
      </c>
      <c r="N143" s="195">
        <f t="shared" si="6"/>
        <v>0</v>
      </c>
      <c r="O143" s="196">
        <f t="shared" si="6"/>
        <v>0</v>
      </c>
      <c r="P143" s="305">
        <f t="shared" si="6"/>
        <v>2</v>
      </c>
      <c r="Q143" s="287" t="str">
        <f>IF(SUM($L143:$P143)&lt;9,"",IF(AND($H143=判定基準!$F$35,$I143="―",SUM($N143:$O143)&lt;=0),"",IF(O143&gt;0,$O$8,IF(N143&gt;0,$N$8,IF(M143&gt;0,$M$8,$L$8)))))</f>
        <v/>
      </c>
    </row>
    <row r="144" spans="2:17" x14ac:dyDescent="0.35">
      <c r="B144" s="102" t="s">
        <v>3776</v>
      </c>
      <c r="C144" s="103" t="str">
        <f>IFERROR(VLOOKUP(調査票２!$M144,判定基準!$C$11:$F$13,判定基準!$F$9,FALSE),"")</f>
        <v/>
      </c>
      <c r="D144" s="103" t="str">
        <f>IFERROR(VLOOKUP(調査票２!$N144,判定基準!$C$14:$F$17,判定基準!$F$9,FALSE),"")</f>
        <v/>
      </c>
      <c r="E144" s="103" t="str">
        <f>IFERROR(VLOOKUP(調査票２!$O144,判定基準!$C$18:$F$21,判定基準!$F$9,FALSE),"")</f>
        <v/>
      </c>
      <c r="F144" s="104" t="str">
        <f>IF(調査票２!$T144="","",IF(調査票２!$T144=判定基準!$C$24,判定基準!$F$24,IF(AND(調査票２!$T144=判定基準!$C$22,調査票２!$U144=""),"",IF(AND(調査票２!$T144=判定基準!$C$22,調査票２!$U144&lt;=判定基準!$D$22),判定基準!$F$22,判定基準!$F$23))))</f>
        <v/>
      </c>
      <c r="G144" s="103" t="str">
        <f>IF(調査票２!$W144="","",IF(調査票２!$W144&gt;=判定基準!$C$26,判定基準!$F$26,判定基準!$F$25))</f>
        <v/>
      </c>
      <c r="H144" s="104" t="str">
        <f>IFERROR(VLOOKUP(調査票２!$Y144,判定基準!$C$27:$F$35,判定基準!$F$9,FALSE),"")</f>
        <v/>
      </c>
      <c r="I144" s="126" t="str">
        <f>IF(調査票２!$Z144="","―",判定基準!$F$36)</f>
        <v>―</v>
      </c>
      <c r="J144" s="104" t="str">
        <f>IFERROR(VLOOKUP(調査票２!$AA144,判定基準!$C$37:$F$38,判定基準!$F$9,FALSE),"")</f>
        <v/>
      </c>
      <c r="K144" s="126" t="str">
        <f>IFERROR(VLOOKUP(調査票２!$AB144,判定基準!$C$39:$F$39,判定基準!$F$9,FALSE),"―")</f>
        <v>―</v>
      </c>
      <c r="L144" s="194">
        <f t="shared" si="6"/>
        <v>0</v>
      </c>
      <c r="M144" s="195">
        <f t="shared" si="6"/>
        <v>0</v>
      </c>
      <c r="N144" s="195">
        <f t="shared" si="6"/>
        <v>0</v>
      </c>
      <c r="O144" s="196">
        <f t="shared" si="6"/>
        <v>0</v>
      </c>
      <c r="P144" s="305">
        <f t="shared" si="6"/>
        <v>2</v>
      </c>
      <c r="Q144" s="287" t="str">
        <f>IF(SUM($L144:$P144)&lt;9,"",IF(AND($H144=判定基準!$F$35,$I144="―",SUM($N144:$O144)&lt;=0),"",IF(O144&gt;0,$O$8,IF(N144&gt;0,$N$8,IF(M144&gt;0,$M$8,$L$8)))))</f>
        <v/>
      </c>
    </row>
    <row r="145" spans="2:17" x14ac:dyDescent="0.35">
      <c r="B145" s="102" t="s">
        <v>3777</v>
      </c>
      <c r="C145" s="103" t="str">
        <f>IFERROR(VLOOKUP(調査票２!$M145,判定基準!$C$11:$F$13,判定基準!$F$9,FALSE),"")</f>
        <v/>
      </c>
      <c r="D145" s="103" t="str">
        <f>IFERROR(VLOOKUP(調査票２!$N145,判定基準!$C$14:$F$17,判定基準!$F$9,FALSE),"")</f>
        <v/>
      </c>
      <c r="E145" s="103" t="str">
        <f>IFERROR(VLOOKUP(調査票２!$O145,判定基準!$C$18:$F$21,判定基準!$F$9,FALSE),"")</f>
        <v/>
      </c>
      <c r="F145" s="104" t="str">
        <f>IF(調査票２!$T145="","",IF(調査票２!$T145=判定基準!$C$24,判定基準!$F$24,IF(AND(調査票２!$T145=判定基準!$C$22,調査票２!$U145=""),"",IF(AND(調査票２!$T145=判定基準!$C$22,調査票２!$U145&lt;=判定基準!$D$22),判定基準!$F$22,判定基準!$F$23))))</f>
        <v/>
      </c>
      <c r="G145" s="103" t="str">
        <f>IF(調査票２!$W145="","",IF(調査票２!$W145&gt;=判定基準!$C$26,判定基準!$F$26,判定基準!$F$25))</f>
        <v/>
      </c>
      <c r="H145" s="104" t="str">
        <f>IFERROR(VLOOKUP(調査票２!$Y145,判定基準!$C$27:$F$35,判定基準!$F$9,FALSE),"")</f>
        <v/>
      </c>
      <c r="I145" s="126" t="str">
        <f>IF(調査票２!$Z145="","―",判定基準!$F$36)</f>
        <v>―</v>
      </c>
      <c r="J145" s="104" t="str">
        <f>IFERROR(VLOOKUP(調査票２!$AA145,判定基準!$C$37:$F$38,判定基準!$F$9,FALSE),"")</f>
        <v/>
      </c>
      <c r="K145" s="126" t="str">
        <f>IFERROR(VLOOKUP(調査票２!$AB145,判定基準!$C$39:$F$39,判定基準!$F$9,FALSE),"―")</f>
        <v>―</v>
      </c>
      <c r="L145" s="194">
        <f t="shared" si="6"/>
        <v>0</v>
      </c>
      <c r="M145" s="195">
        <f t="shared" si="6"/>
        <v>0</v>
      </c>
      <c r="N145" s="195">
        <f t="shared" si="6"/>
        <v>0</v>
      </c>
      <c r="O145" s="196">
        <f t="shared" si="6"/>
        <v>0</v>
      </c>
      <c r="P145" s="305">
        <f t="shared" si="6"/>
        <v>2</v>
      </c>
      <c r="Q145" s="287" t="str">
        <f>IF(SUM($L145:$P145)&lt;9,"",IF(AND($H145=判定基準!$F$35,$I145="―",SUM($N145:$O145)&lt;=0),"",IF(O145&gt;0,$O$8,IF(N145&gt;0,$N$8,IF(M145&gt;0,$M$8,$L$8)))))</f>
        <v/>
      </c>
    </row>
    <row r="146" spans="2:17" x14ac:dyDescent="0.35">
      <c r="B146" s="102" t="s">
        <v>3778</v>
      </c>
      <c r="C146" s="103" t="str">
        <f>IFERROR(VLOOKUP(調査票２!$M146,判定基準!$C$11:$F$13,判定基準!$F$9,FALSE),"")</f>
        <v/>
      </c>
      <c r="D146" s="103" t="str">
        <f>IFERROR(VLOOKUP(調査票２!$N146,判定基準!$C$14:$F$17,判定基準!$F$9,FALSE),"")</f>
        <v/>
      </c>
      <c r="E146" s="103" t="str">
        <f>IFERROR(VLOOKUP(調査票２!$O146,判定基準!$C$18:$F$21,判定基準!$F$9,FALSE),"")</f>
        <v/>
      </c>
      <c r="F146" s="104" t="str">
        <f>IF(調査票２!$T146="","",IF(調査票２!$T146=判定基準!$C$24,判定基準!$F$24,IF(AND(調査票２!$T146=判定基準!$C$22,調査票２!$U146=""),"",IF(AND(調査票２!$T146=判定基準!$C$22,調査票２!$U146&lt;=判定基準!$D$22),判定基準!$F$22,判定基準!$F$23))))</f>
        <v/>
      </c>
      <c r="G146" s="103" t="str">
        <f>IF(調査票２!$W146="","",IF(調査票２!$W146&gt;=判定基準!$C$26,判定基準!$F$26,判定基準!$F$25))</f>
        <v/>
      </c>
      <c r="H146" s="104" t="str">
        <f>IFERROR(VLOOKUP(調査票２!$Y146,判定基準!$C$27:$F$35,判定基準!$F$9,FALSE),"")</f>
        <v/>
      </c>
      <c r="I146" s="126" t="str">
        <f>IF(調査票２!$Z146="","―",判定基準!$F$36)</f>
        <v>―</v>
      </c>
      <c r="J146" s="104" t="str">
        <f>IFERROR(VLOOKUP(調査票２!$AA146,判定基準!$C$37:$F$38,判定基準!$F$9,FALSE),"")</f>
        <v/>
      </c>
      <c r="K146" s="126" t="str">
        <f>IFERROR(VLOOKUP(調査票２!$AB146,判定基準!$C$39:$F$39,判定基準!$F$9,FALSE),"―")</f>
        <v>―</v>
      </c>
      <c r="L146" s="194">
        <f t="shared" si="6"/>
        <v>0</v>
      </c>
      <c r="M146" s="195">
        <f t="shared" si="6"/>
        <v>0</v>
      </c>
      <c r="N146" s="195">
        <f t="shared" si="6"/>
        <v>0</v>
      </c>
      <c r="O146" s="196">
        <f t="shared" si="6"/>
        <v>0</v>
      </c>
      <c r="P146" s="305">
        <f t="shared" si="6"/>
        <v>2</v>
      </c>
      <c r="Q146" s="287" t="str">
        <f>IF(SUM($L146:$P146)&lt;9,"",IF(AND($H146=判定基準!$F$35,$I146="―",SUM($N146:$O146)&lt;=0),"",IF(O146&gt;0,$O$8,IF(N146&gt;0,$N$8,IF(M146&gt;0,$M$8,$L$8)))))</f>
        <v/>
      </c>
    </row>
    <row r="147" spans="2:17" x14ac:dyDescent="0.35">
      <c r="B147" s="102" t="s">
        <v>3779</v>
      </c>
      <c r="C147" s="103" t="str">
        <f>IFERROR(VLOOKUP(調査票２!$M147,判定基準!$C$11:$F$13,判定基準!$F$9,FALSE),"")</f>
        <v/>
      </c>
      <c r="D147" s="103" t="str">
        <f>IFERROR(VLOOKUP(調査票２!$N147,判定基準!$C$14:$F$17,判定基準!$F$9,FALSE),"")</f>
        <v/>
      </c>
      <c r="E147" s="103" t="str">
        <f>IFERROR(VLOOKUP(調査票２!$O147,判定基準!$C$18:$F$21,判定基準!$F$9,FALSE),"")</f>
        <v/>
      </c>
      <c r="F147" s="104" t="str">
        <f>IF(調査票２!$T147="","",IF(調査票２!$T147=判定基準!$C$24,判定基準!$F$24,IF(AND(調査票２!$T147=判定基準!$C$22,調査票２!$U147=""),"",IF(AND(調査票２!$T147=判定基準!$C$22,調査票２!$U147&lt;=判定基準!$D$22),判定基準!$F$22,判定基準!$F$23))))</f>
        <v/>
      </c>
      <c r="G147" s="103" t="str">
        <f>IF(調査票２!$W147="","",IF(調査票２!$W147&gt;=判定基準!$C$26,判定基準!$F$26,判定基準!$F$25))</f>
        <v/>
      </c>
      <c r="H147" s="104" t="str">
        <f>IFERROR(VLOOKUP(調査票２!$Y147,判定基準!$C$27:$F$35,判定基準!$F$9,FALSE),"")</f>
        <v/>
      </c>
      <c r="I147" s="126" t="str">
        <f>IF(調査票２!$Z147="","―",判定基準!$F$36)</f>
        <v>―</v>
      </c>
      <c r="J147" s="104" t="str">
        <f>IFERROR(VLOOKUP(調査票２!$AA147,判定基準!$C$37:$F$38,判定基準!$F$9,FALSE),"")</f>
        <v/>
      </c>
      <c r="K147" s="126" t="str">
        <f>IFERROR(VLOOKUP(調査票２!$AB147,判定基準!$C$39:$F$39,判定基準!$F$9,FALSE),"―")</f>
        <v>―</v>
      </c>
      <c r="L147" s="194">
        <f t="shared" si="6"/>
        <v>0</v>
      </c>
      <c r="M147" s="195">
        <f t="shared" si="6"/>
        <v>0</v>
      </c>
      <c r="N147" s="195">
        <f t="shared" si="6"/>
        <v>0</v>
      </c>
      <c r="O147" s="196">
        <f t="shared" si="6"/>
        <v>0</v>
      </c>
      <c r="P147" s="305">
        <f t="shared" si="6"/>
        <v>2</v>
      </c>
      <c r="Q147" s="287" t="str">
        <f>IF(SUM($L147:$P147)&lt;9,"",IF(AND($H147=判定基準!$F$35,$I147="―",SUM($N147:$O147)&lt;=0),"",IF(O147&gt;0,$O$8,IF(N147&gt;0,$N$8,IF(M147&gt;0,$M$8,$L$8)))))</f>
        <v/>
      </c>
    </row>
    <row r="148" spans="2:17" x14ac:dyDescent="0.35">
      <c r="B148" s="102" t="s">
        <v>3780</v>
      </c>
      <c r="C148" s="103" t="str">
        <f>IFERROR(VLOOKUP(調査票２!$M148,判定基準!$C$11:$F$13,判定基準!$F$9,FALSE),"")</f>
        <v/>
      </c>
      <c r="D148" s="103" t="str">
        <f>IFERROR(VLOOKUP(調査票２!$N148,判定基準!$C$14:$F$17,判定基準!$F$9,FALSE),"")</f>
        <v/>
      </c>
      <c r="E148" s="103" t="str">
        <f>IFERROR(VLOOKUP(調査票２!$O148,判定基準!$C$18:$F$21,判定基準!$F$9,FALSE),"")</f>
        <v/>
      </c>
      <c r="F148" s="104" t="str">
        <f>IF(調査票２!$T148="","",IF(調査票２!$T148=判定基準!$C$24,判定基準!$F$24,IF(AND(調査票２!$T148=判定基準!$C$22,調査票２!$U148=""),"",IF(AND(調査票２!$T148=判定基準!$C$22,調査票２!$U148&lt;=判定基準!$D$22),判定基準!$F$22,判定基準!$F$23))))</f>
        <v/>
      </c>
      <c r="G148" s="103" t="str">
        <f>IF(調査票２!$W148="","",IF(調査票２!$W148&gt;=判定基準!$C$26,判定基準!$F$26,判定基準!$F$25))</f>
        <v/>
      </c>
      <c r="H148" s="104" t="str">
        <f>IFERROR(VLOOKUP(調査票２!$Y148,判定基準!$C$27:$F$35,判定基準!$F$9,FALSE),"")</f>
        <v/>
      </c>
      <c r="I148" s="126" t="str">
        <f>IF(調査票２!$Z148="","―",判定基準!$F$36)</f>
        <v>―</v>
      </c>
      <c r="J148" s="104" t="str">
        <f>IFERROR(VLOOKUP(調査票２!$AA148,判定基準!$C$37:$F$38,判定基準!$F$9,FALSE),"")</f>
        <v/>
      </c>
      <c r="K148" s="126" t="str">
        <f>IFERROR(VLOOKUP(調査票２!$AB148,判定基準!$C$39:$F$39,判定基準!$F$9,FALSE),"―")</f>
        <v>―</v>
      </c>
      <c r="L148" s="194">
        <f t="shared" si="6"/>
        <v>0</v>
      </c>
      <c r="M148" s="195">
        <f t="shared" si="6"/>
        <v>0</v>
      </c>
      <c r="N148" s="195">
        <f t="shared" si="6"/>
        <v>0</v>
      </c>
      <c r="O148" s="196">
        <f t="shared" si="6"/>
        <v>0</v>
      </c>
      <c r="P148" s="305">
        <f t="shared" si="6"/>
        <v>2</v>
      </c>
      <c r="Q148" s="287" t="str">
        <f>IF(SUM($L148:$P148)&lt;9,"",IF(AND($H148=判定基準!$F$35,$I148="―",SUM($N148:$O148)&lt;=0),"",IF(O148&gt;0,$O$8,IF(N148&gt;0,$N$8,IF(M148&gt;0,$M$8,$L$8)))))</f>
        <v/>
      </c>
    </row>
    <row r="149" spans="2:17" x14ac:dyDescent="0.35">
      <c r="B149" s="102" t="s">
        <v>3781</v>
      </c>
      <c r="C149" s="103" t="str">
        <f>IFERROR(VLOOKUP(調査票２!$M149,判定基準!$C$11:$F$13,判定基準!$F$9,FALSE),"")</f>
        <v/>
      </c>
      <c r="D149" s="103" t="str">
        <f>IFERROR(VLOOKUP(調査票２!$N149,判定基準!$C$14:$F$17,判定基準!$F$9,FALSE),"")</f>
        <v/>
      </c>
      <c r="E149" s="103" t="str">
        <f>IFERROR(VLOOKUP(調査票２!$O149,判定基準!$C$18:$F$21,判定基準!$F$9,FALSE),"")</f>
        <v/>
      </c>
      <c r="F149" s="104" t="str">
        <f>IF(調査票２!$T149="","",IF(調査票２!$T149=判定基準!$C$24,判定基準!$F$24,IF(AND(調査票２!$T149=判定基準!$C$22,調査票２!$U149=""),"",IF(AND(調査票２!$T149=判定基準!$C$22,調査票２!$U149&lt;=判定基準!$D$22),判定基準!$F$22,判定基準!$F$23))))</f>
        <v/>
      </c>
      <c r="G149" s="103" t="str">
        <f>IF(調査票２!$W149="","",IF(調査票２!$W149&gt;=判定基準!$C$26,判定基準!$F$26,判定基準!$F$25))</f>
        <v/>
      </c>
      <c r="H149" s="104" t="str">
        <f>IFERROR(VLOOKUP(調査票２!$Y149,判定基準!$C$27:$F$35,判定基準!$F$9,FALSE),"")</f>
        <v/>
      </c>
      <c r="I149" s="126" t="str">
        <f>IF(調査票２!$Z149="","―",判定基準!$F$36)</f>
        <v>―</v>
      </c>
      <c r="J149" s="104" t="str">
        <f>IFERROR(VLOOKUP(調査票２!$AA149,判定基準!$C$37:$F$38,判定基準!$F$9,FALSE),"")</f>
        <v/>
      </c>
      <c r="K149" s="126" t="str">
        <f>IFERROR(VLOOKUP(調査票２!$AB149,判定基準!$C$39:$F$39,判定基準!$F$9,FALSE),"―")</f>
        <v>―</v>
      </c>
      <c r="L149" s="194">
        <f t="shared" ref="L149:P168" si="7">COUNTIF($C149:$K149,L$8)</f>
        <v>0</v>
      </c>
      <c r="M149" s="195">
        <f t="shared" si="7"/>
        <v>0</v>
      </c>
      <c r="N149" s="195">
        <f t="shared" si="7"/>
        <v>0</v>
      </c>
      <c r="O149" s="196">
        <f t="shared" si="7"/>
        <v>0</v>
      </c>
      <c r="P149" s="305">
        <f t="shared" si="7"/>
        <v>2</v>
      </c>
      <c r="Q149" s="287" t="str">
        <f>IF(SUM($L149:$P149)&lt;9,"",IF(AND($H149=判定基準!$F$35,$I149="―",SUM($N149:$O149)&lt;=0),"",IF(O149&gt;0,$O$8,IF(N149&gt;0,$N$8,IF(M149&gt;0,$M$8,$L$8)))))</f>
        <v/>
      </c>
    </row>
    <row r="150" spans="2:17" x14ac:dyDescent="0.35">
      <c r="B150" s="102" t="s">
        <v>3782</v>
      </c>
      <c r="C150" s="103" t="str">
        <f>IFERROR(VLOOKUP(調査票２!$M150,判定基準!$C$11:$F$13,判定基準!$F$9,FALSE),"")</f>
        <v/>
      </c>
      <c r="D150" s="103" t="str">
        <f>IFERROR(VLOOKUP(調査票２!$N150,判定基準!$C$14:$F$17,判定基準!$F$9,FALSE),"")</f>
        <v/>
      </c>
      <c r="E150" s="103" t="str">
        <f>IFERROR(VLOOKUP(調査票２!$O150,判定基準!$C$18:$F$21,判定基準!$F$9,FALSE),"")</f>
        <v/>
      </c>
      <c r="F150" s="104" t="str">
        <f>IF(調査票２!$T150="","",IF(調査票２!$T150=判定基準!$C$24,判定基準!$F$24,IF(AND(調査票２!$T150=判定基準!$C$22,調査票２!$U150=""),"",IF(AND(調査票２!$T150=判定基準!$C$22,調査票２!$U150&lt;=判定基準!$D$22),判定基準!$F$22,判定基準!$F$23))))</f>
        <v/>
      </c>
      <c r="G150" s="103" t="str">
        <f>IF(調査票２!$W150="","",IF(調査票２!$W150&gt;=判定基準!$C$26,判定基準!$F$26,判定基準!$F$25))</f>
        <v/>
      </c>
      <c r="H150" s="104" t="str">
        <f>IFERROR(VLOOKUP(調査票２!$Y150,判定基準!$C$27:$F$35,判定基準!$F$9,FALSE),"")</f>
        <v/>
      </c>
      <c r="I150" s="126" t="str">
        <f>IF(調査票２!$Z150="","―",判定基準!$F$36)</f>
        <v>―</v>
      </c>
      <c r="J150" s="104" t="str">
        <f>IFERROR(VLOOKUP(調査票２!$AA150,判定基準!$C$37:$F$38,判定基準!$F$9,FALSE),"")</f>
        <v/>
      </c>
      <c r="K150" s="126" t="str">
        <f>IFERROR(VLOOKUP(調査票２!$AB150,判定基準!$C$39:$F$39,判定基準!$F$9,FALSE),"―")</f>
        <v>―</v>
      </c>
      <c r="L150" s="194">
        <f t="shared" si="7"/>
        <v>0</v>
      </c>
      <c r="M150" s="195">
        <f t="shared" si="7"/>
        <v>0</v>
      </c>
      <c r="N150" s="195">
        <f t="shared" si="7"/>
        <v>0</v>
      </c>
      <c r="O150" s="196">
        <f t="shared" si="7"/>
        <v>0</v>
      </c>
      <c r="P150" s="305">
        <f t="shared" si="7"/>
        <v>2</v>
      </c>
      <c r="Q150" s="287" t="str">
        <f>IF(SUM($L150:$P150)&lt;9,"",IF(AND($H150=判定基準!$F$35,$I150="―",SUM($N150:$O150)&lt;=0),"",IF(O150&gt;0,$O$8,IF(N150&gt;0,$N$8,IF(M150&gt;0,$M$8,$L$8)))))</f>
        <v/>
      </c>
    </row>
    <row r="151" spans="2:17" x14ac:dyDescent="0.35">
      <c r="B151" s="102" t="s">
        <v>3783</v>
      </c>
      <c r="C151" s="103" t="str">
        <f>IFERROR(VLOOKUP(調査票２!$M151,判定基準!$C$11:$F$13,判定基準!$F$9,FALSE),"")</f>
        <v/>
      </c>
      <c r="D151" s="103" t="str">
        <f>IFERROR(VLOOKUP(調査票２!$N151,判定基準!$C$14:$F$17,判定基準!$F$9,FALSE),"")</f>
        <v/>
      </c>
      <c r="E151" s="103" t="str">
        <f>IFERROR(VLOOKUP(調査票２!$O151,判定基準!$C$18:$F$21,判定基準!$F$9,FALSE),"")</f>
        <v/>
      </c>
      <c r="F151" s="104" t="str">
        <f>IF(調査票２!$T151="","",IF(調査票２!$T151=判定基準!$C$24,判定基準!$F$24,IF(AND(調査票２!$T151=判定基準!$C$22,調査票２!$U151=""),"",IF(AND(調査票２!$T151=判定基準!$C$22,調査票２!$U151&lt;=判定基準!$D$22),判定基準!$F$22,判定基準!$F$23))))</f>
        <v/>
      </c>
      <c r="G151" s="103" t="str">
        <f>IF(調査票２!$W151="","",IF(調査票２!$W151&gt;=判定基準!$C$26,判定基準!$F$26,判定基準!$F$25))</f>
        <v/>
      </c>
      <c r="H151" s="104" t="str">
        <f>IFERROR(VLOOKUP(調査票２!$Y151,判定基準!$C$27:$F$35,判定基準!$F$9,FALSE),"")</f>
        <v/>
      </c>
      <c r="I151" s="126" t="str">
        <f>IF(調査票２!$Z151="","―",判定基準!$F$36)</f>
        <v>―</v>
      </c>
      <c r="J151" s="104" t="str">
        <f>IFERROR(VLOOKUP(調査票２!$AA151,判定基準!$C$37:$F$38,判定基準!$F$9,FALSE),"")</f>
        <v/>
      </c>
      <c r="K151" s="126" t="str">
        <f>IFERROR(VLOOKUP(調査票２!$AB151,判定基準!$C$39:$F$39,判定基準!$F$9,FALSE),"―")</f>
        <v>―</v>
      </c>
      <c r="L151" s="194">
        <f t="shared" si="7"/>
        <v>0</v>
      </c>
      <c r="M151" s="195">
        <f t="shared" si="7"/>
        <v>0</v>
      </c>
      <c r="N151" s="195">
        <f t="shared" si="7"/>
        <v>0</v>
      </c>
      <c r="O151" s="196">
        <f t="shared" si="7"/>
        <v>0</v>
      </c>
      <c r="P151" s="305">
        <f t="shared" si="7"/>
        <v>2</v>
      </c>
      <c r="Q151" s="287" t="str">
        <f>IF(SUM($L151:$P151)&lt;9,"",IF(AND($H151=判定基準!$F$35,$I151="―",SUM($N151:$O151)&lt;=0),"",IF(O151&gt;0,$O$8,IF(N151&gt;0,$N$8,IF(M151&gt;0,$M$8,$L$8)))))</f>
        <v/>
      </c>
    </row>
    <row r="152" spans="2:17" x14ac:dyDescent="0.35">
      <c r="B152" s="102" t="s">
        <v>3784</v>
      </c>
      <c r="C152" s="103" t="str">
        <f>IFERROR(VLOOKUP(調査票２!$M152,判定基準!$C$11:$F$13,判定基準!$F$9,FALSE),"")</f>
        <v/>
      </c>
      <c r="D152" s="103" t="str">
        <f>IFERROR(VLOOKUP(調査票２!$N152,判定基準!$C$14:$F$17,判定基準!$F$9,FALSE),"")</f>
        <v/>
      </c>
      <c r="E152" s="103" t="str">
        <f>IFERROR(VLOOKUP(調査票２!$O152,判定基準!$C$18:$F$21,判定基準!$F$9,FALSE),"")</f>
        <v/>
      </c>
      <c r="F152" s="104" t="str">
        <f>IF(調査票２!$T152="","",IF(調査票２!$T152=判定基準!$C$24,判定基準!$F$24,IF(AND(調査票２!$T152=判定基準!$C$22,調査票２!$U152=""),"",IF(AND(調査票２!$T152=判定基準!$C$22,調査票２!$U152&lt;=判定基準!$D$22),判定基準!$F$22,判定基準!$F$23))))</f>
        <v/>
      </c>
      <c r="G152" s="103" t="str">
        <f>IF(調査票２!$W152="","",IF(調査票２!$W152&gt;=判定基準!$C$26,判定基準!$F$26,判定基準!$F$25))</f>
        <v/>
      </c>
      <c r="H152" s="104" t="str">
        <f>IFERROR(VLOOKUP(調査票２!$Y152,判定基準!$C$27:$F$35,判定基準!$F$9,FALSE),"")</f>
        <v/>
      </c>
      <c r="I152" s="126" t="str">
        <f>IF(調査票２!$Z152="","―",判定基準!$F$36)</f>
        <v>―</v>
      </c>
      <c r="J152" s="104" t="str">
        <f>IFERROR(VLOOKUP(調査票２!$AA152,判定基準!$C$37:$F$38,判定基準!$F$9,FALSE),"")</f>
        <v/>
      </c>
      <c r="K152" s="126" t="str">
        <f>IFERROR(VLOOKUP(調査票２!$AB152,判定基準!$C$39:$F$39,判定基準!$F$9,FALSE),"―")</f>
        <v>―</v>
      </c>
      <c r="L152" s="194">
        <f t="shared" si="7"/>
        <v>0</v>
      </c>
      <c r="M152" s="195">
        <f t="shared" si="7"/>
        <v>0</v>
      </c>
      <c r="N152" s="195">
        <f t="shared" si="7"/>
        <v>0</v>
      </c>
      <c r="O152" s="196">
        <f t="shared" si="7"/>
        <v>0</v>
      </c>
      <c r="P152" s="305">
        <f t="shared" si="7"/>
        <v>2</v>
      </c>
      <c r="Q152" s="287" t="str">
        <f>IF(SUM($L152:$P152)&lt;9,"",IF(AND($H152=判定基準!$F$35,$I152="―",SUM($N152:$O152)&lt;=0),"",IF(O152&gt;0,$O$8,IF(N152&gt;0,$N$8,IF(M152&gt;0,$M$8,$L$8)))))</f>
        <v/>
      </c>
    </row>
    <row r="153" spans="2:17" x14ac:dyDescent="0.35">
      <c r="B153" s="102" t="s">
        <v>3785</v>
      </c>
      <c r="C153" s="103" t="str">
        <f>IFERROR(VLOOKUP(調査票２!$M153,判定基準!$C$11:$F$13,判定基準!$F$9,FALSE),"")</f>
        <v/>
      </c>
      <c r="D153" s="103" t="str">
        <f>IFERROR(VLOOKUP(調査票２!$N153,判定基準!$C$14:$F$17,判定基準!$F$9,FALSE),"")</f>
        <v/>
      </c>
      <c r="E153" s="103" t="str">
        <f>IFERROR(VLOOKUP(調査票２!$O153,判定基準!$C$18:$F$21,判定基準!$F$9,FALSE),"")</f>
        <v/>
      </c>
      <c r="F153" s="104" t="str">
        <f>IF(調査票２!$T153="","",IF(調査票２!$T153=判定基準!$C$24,判定基準!$F$24,IF(AND(調査票２!$T153=判定基準!$C$22,調査票２!$U153=""),"",IF(AND(調査票２!$T153=判定基準!$C$22,調査票２!$U153&lt;=判定基準!$D$22),判定基準!$F$22,判定基準!$F$23))))</f>
        <v/>
      </c>
      <c r="G153" s="103" t="str">
        <f>IF(調査票２!$W153="","",IF(調査票２!$W153&gt;=判定基準!$C$26,判定基準!$F$26,判定基準!$F$25))</f>
        <v/>
      </c>
      <c r="H153" s="104" t="str">
        <f>IFERROR(VLOOKUP(調査票２!$Y153,判定基準!$C$27:$F$35,判定基準!$F$9,FALSE),"")</f>
        <v/>
      </c>
      <c r="I153" s="126" t="str">
        <f>IF(調査票２!$Z153="","―",判定基準!$F$36)</f>
        <v>―</v>
      </c>
      <c r="J153" s="104" t="str">
        <f>IFERROR(VLOOKUP(調査票２!$AA153,判定基準!$C$37:$F$38,判定基準!$F$9,FALSE),"")</f>
        <v/>
      </c>
      <c r="K153" s="126" t="str">
        <f>IFERROR(VLOOKUP(調査票２!$AB153,判定基準!$C$39:$F$39,判定基準!$F$9,FALSE),"―")</f>
        <v>―</v>
      </c>
      <c r="L153" s="194">
        <f t="shared" si="7"/>
        <v>0</v>
      </c>
      <c r="M153" s="195">
        <f t="shared" si="7"/>
        <v>0</v>
      </c>
      <c r="N153" s="195">
        <f t="shared" si="7"/>
        <v>0</v>
      </c>
      <c r="O153" s="196">
        <f t="shared" si="7"/>
        <v>0</v>
      </c>
      <c r="P153" s="305">
        <f t="shared" si="7"/>
        <v>2</v>
      </c>
      <c r="Q153" s="287" t="str">
        <f>IF(SUM($L153:$P153)&lt;9,"",IF(AND($H153=判定基準!$F$35,$I153="―",SUM($N153:$O153)&lt;=0),"",IF(O153&gt;0,$O$8,IF(N153&gt;0,$N$8,IF(M153&gt;0,$M$8,$L$8)))))</f>
        <v/>
      </c>
    </row>
    <row r="154" spans="2:17" x14ac:dyDescent="0.35">
      <c r="B154" s="102" t="s">
        <v>3786</v>
      </c>
      <c r="C154" s="103" t="str">
        <f>IFERROR(VLOOKUP(調査票２!$M154,判定基準!$C$11:$F$13,判定基準!$F$9,FALSE),"")</f>
        <v/>
      </c>
      <c r="D154" s="103" t="str">
        <f>IFERROR(VLOOKUP(調査票２!$N154,判定基準!$C$14:$F$17,判定基準!$F$9,FALSE),"")</f>
        <v/>
      </c>
      <c r="E154" s="103" t="str">
        <f>IFERROR(VLOOKUP(調査票２!$O154,判定基準!$C$18:$F$21,判定基準!$F$9,FALSE),"")</f>
        <v/>
      </c>
      <c r="F154" s="104" t="str">
        <f>IF(調査票２!$T154="","",IF(調査票２!$T154=判定基準!$C$24,判定基準!$F$24,IF(AND(調査票２!$T154=判定基準!$C$22,調査票２!$U154=""),"",IF(AND(調査票２!$T154=判定基準!$C$22,調査票２!$U154&lt;=判定基準!$D$22),判定基準!$F$22,判定基準!$F$23))))</f>
        <v/>
      </c>
      <c r="G154" s="103" t="str">
        <f>IF(調査票２!$W154="","",IF(調査票２!$W154&gt;=判定基準!$C$26,判定基準!$F$26,判定基準!$F$25))</f>
        <v/>
      </c>
      <c r="H154" s="104" t="str">
        <f>IFERROR(VLOOKUP(調査票２!$Y154,判定基準!$C$27:$F$35,判定基準!$F$9,FALSE),"")</f>
        <v/>
      </c>
      <c r="I154" s="126" t="str">
        <f>IF(調査票２!$Z154="","―",判定基準!$F$36)</f>
        <v>―</v>
      </c>
      <c r="J154" s="104" t="str">
        <f>IFERROR(VLOOKUP(調査票２!$AA154,判定基準!$C$37:$F$38,判定基準!$F$9,FALSE),"")</f>
        <v/>
      </c>
      <c r="K154" s="126" t="str">
        <f>IFERROR(VLOOKUP(調査票２!$AB154,判定基準!$C$39:$F$39,判定基準!$F$9,FALSE),"―")</f>
        <v>―</v>
      </c>
      <c r="L154" s="194">
        <f t="shared" si="7"/>
        <v>0</v>
      </c>
      <c r="M154" s="195">
        <f t="shared" si="7"/>
        <v>0</v>
      </c>
      <c r="N154" s="195">
        <f t="shared" si="7"/>
        <v>0</v>
      </c>
      <c r="O154" s="196">
        <f t="shared" si="7"/>
        <v>0</v>
      </c>
      <c r="P154" s="305">
        <f t="shared" si="7"/>
        <v>2</v>
      </c>
      <c r="Q154" s="287" t="str">
        <f>IF(SUM($L154:$P154)&lt;9,"",IF(AND($H154=判定基準!$F$35,$I154="―",SUM($N154:$O154)&lt;=0),"",IF(O154&gt;0,$O$8,IF(N154&gt;0,$N$8,IF(M154&gt;0,$M$8,$L$8)))))</f>
        <v/>
      </c>
    </row>
    <row r="155" spans="2:17" x14ac:dyDescent="0.35">
      <c r="B155" s="102" t="s">
        <v>3787</v>
      </c>
      <c r="C155" s="103" t="str">
        <f>IFERROR(VLOOKUP(調査票２!$M155,判定基準!$C$11:$F$13,判定基準!$F$9,FALSE),"")</f>
        <v/>
      </c>
      <c r="D155" s="103" t="str">
        <f>IFERROR(VLOOKUP(調査票２!$N155,判定基準!$C$14:$F$17,判定基準!$F$9,FALSE),"")</f>
        <v/>
      </c>
      <c r="E155" s="103" t="str">
        <f>IFERROR(VLOOKUP(調査票２!$O155,判定基準!$C$18:$F$21,判定基準!$F$9,FALSE),"")</f>
        <v/>
      </c>
      <c r="F155" s="104" t="str">
        <f>IF(調査票２!$T155="","",IF(調査票２!$T155=判定基準!$C$24,判定基準!$F$24,IF(AND(調査票２!$T155=判定基準!$C$22,調査票２!$U155=""),"",IF(AND(調査票２!$T155=判定基準!$C$22,調査票２!$U155&lt;=判定基準!$D$22),判定基準!$F$22,判定基準!$F$23))))</f>
        <v/>
      </c>
      <c r="G155" s="103" t="str">
        <f>IF(調査票２!$W155="","",IF(調査票２!$W155&gt;=判定基準!$C$26,判定基準!$F$26,判定基準!$F$25))</f>
        <v/>
      </c>
      <c r="H155" s="104" t="str">
        <f>IFERROR(VLOOKUP(調査票２!$Y155,判定基準!$C$27:$F$35,判定基準!$F$9,FALSE),"")</f>
        <v/>
      </c>
      <c r="I155" s="126" t="str">
        <f>IF(調査票２!$Z155="","―",判定基準!$F$36)</f>
        <v>―</v>
      </c>
      <c r="J155" s="104" t="str">
        <f>IFERROR(VLOOKUP(調査票２!$AA155,判定基準!$C$37:$F$38,判定基準!$F$9,FALSE),"")</f>
        <v/>
      </c>
      <c r="K155" s="126" t="str">
        <f>IFERROR(VLOOKUP(調査票２!$AB155,判定基準!$C$39:$F$39,判定基準!$F$9,FALSE),"―")</f>
        <v>―</v>
      </c>
      <c r="L155" s="194">
        <f t="shared" si="7"/>
        <v>0</v>
      </c>
      <c r="M155" s="195">
        <f t="shared" si="7"/>
        <v>0</v>
      </c>
      <c r="N155" s="195">
        <f t="shared" si="7"/>
        <v>0</v>
      </c>
      <c r="O155" s="196">
        <f t="shared" si="7"/>
        <v>0</v>
      </c>
      <c r="P155" s="305">
        <f t="shared" si="7"/>
        <v>2</v>
      </c>
      <c r="Q155" s="287" t="str">
        <f>IF(SUM($L155:$P155)&lt;9,"",IF(AND($H155=判定基準!$F$35,$I155="―",SUM($N155:$O155)&lt;=0),"",IF(O155&gt;0,$O$8,IF(N155&gt;0,$N$8,IF(M155&gt;0,$M$8,$L$8)))))</f>
        <v/>
      </c>
    </row>
    <row r="156" spans="2:17" x14ac:dyDescent="0.35">
      <c r="B156" s="102" t="s">
        <v>3788</v>
      </c>
      <c r="C156" s="103" t="str">
        <f>IFERROR(VLOOKUP(調査票２!$M156,判定基準!$C$11:$F$13,判定基準!$F$9,FALSE),"")</f>
        <v/>
      </c>
      <c r="D156" s="103" t="str">
        <f>IFERROR(VLOOKUP(調査票２!$N156,判定基準!$C$14:$F$17,判定基準!$F$9,FALSE),"")</f>
        <v/>
      </c>
      <c r="E156" s="103" t="str">
        <f>IFERROR(VLOOKUP(調査票２!$O156,判定基準!$C$18:$F$21,判定基準!$F$9,FALSE),"")</f>
        <v/>
      </c>
      <c r="F156" s="104" t="str">
        <f>IF(調査票２!$T156="","",IF(調査票２!$T156=判定基準!$C$24,判定基準!$F$24,IF(AND(調査票２!$T156=判定基準!$C$22,調査票２!$U156=""),"",IF(AND(調査票２!$T156=判定基準!$C$22,調査票２!$U156&lt;=判定基準!$D$22),判定基準!$F$22,判定基準!$F$23))))</f>
        <v/>
      </c>
      <c r="G156" s="103" t="str">
        <f>IF(調査票２!$W156="","",IF(調査票２!$W156&gt;=判定基準!$C$26,判定基準!$F$26,判定基準!$F$25))</f>
        <v/>
      </c>
      <c r="H156" s="104" t="str">
        <f>IFERROR(VLOOKUP(調査票２!$Y156,判定基準!$C$27:$F$35,判定基準!$F$9,FALSE),"")</f>
        <v/>
      </c>
      <c r="I156" s="126" t="str">
        <f>IF(調査票２!$Z156="","―",判定基準!$F$36)</f>
        <v>―</v>
      </c>
      <c r="J156" s="104" t="str">
        <f>IFERROR(VLOOKUP(調査票２!$AA156,判定基準!$C$37:$F$38,判定基準!$F$9,FALSE),"")</f>
        <v/>
      </c>
      <c r="K156" s="126" t="str">
        <f>IFERROR(VLOOKUP(調査票２!$AB156,判定基準!$C$39:$F$39,判定基準!$F$9,FALSE),"―")</f>
        <v>―</v>
      </c>
      <c r="L156" s="194">
        <f t="shared" si="7"/>
        <v>0</v>
      </c>
      <c r="M156" s="195">
        <f t="shared" si="7"/>
        <v>0</v>
      </c>
      <c r="N156" s="195">
        <f t="shared" si="7"/>
        <v>0</v>
      </c>
      <c r="O156" s="196">
        <f t="shared" si="7"/>
        <v>0</v>
      </c>
      <c r="P156" s="305">
        <f t="shared" si="7"/>
        <v>2</v>
      </c>
      <c r="Q156" s="287" t="str">
        <f>IF(SUM($L156:$P156)&lt;9,"",IF(AND($H156=判定基準!$F$35,$I156="―",SUM($N156:$O156)&lt;=0),"",IF(O156&gt;0,$O$8,IF(N156&gt;0,$N$8,IF(M156&gt;0,$M$8,$L$8)))))</f>
        <v/>
      </c>
    </row>
    <row r="157" spans="2:17" x14ac:dyDescent="0.35">
      <c r="B157" s="102" t="s">
        <v>3789</v>
      </c>
      <c r="C157" s="103" t="str">
        <f>IFERROR(VLOOKUP(調査票２!$M157,判定基準!$C$11:$F$13,判定基準!$F$9,FALSE),"")</f>
        <v/>
      </c>
      <c r="D157" s="103" t="str">
        <f>IFERROR(VLOOKUP(調査票２!$N157,判定基準!$C$14:$F$17,判定基準!$F$9,FALSE),"")</f>
        <v/>
      </c>
      <c r="E157" s="103" t="str">
        <f>IFERROR(VLOOKUP(調査票２!$O157,判定基準!$C$18:$F$21,判定基準!$F$9,FALSE),"")</f>
        <v/>
      </c>
      <c r="F157" s="104" t="str">
        <f>IF(調査票２!$T157="","",IF(調査票２!$T157=判定基準!$C$24,判定基準!$F$24,IF(AND(調査票２!$T157=判定基準!$C$22,調査票２!$U157=""),"",IF(AND(調査票２!$T157=判定基準!$C$22,調査票２!$U157&lt;=判定基準!$D$22),判定基準!$F$22,判定基準!$F$23))))</f>
        <v/>
      </c>
      <c r="G157" s="103" t="str">
        <f>IF(調査票２!$W157="","",IF(調査票２!$W157&gt;=判定基準!$C$26,判定基準!$F$26,判定基準!$F$25))</f>
        <v/>
      </c>
      <c r="H157" s="104" t="str">
        <f>IFERROR(VLOOKUP(調査票２!$Y157,判定基準!$C$27:$F$35,判定基準!$F$9,FALSE),"")</f>
        <v/>
      </c>
      <c r="I157" s="126" t="str">
        <f>IF(調査票２!$Z157="","―",判定基準!$F$36)</f>
        <v>―</v>
      </c>
      <c r="J157" s="104" t="str">
        <f>IFERROR(VLOOKUP(調査票２!$AA157,判定基準!$C$37:$F$38,判定基準!$F$9,FALSE),"")</f>
        <v/>
      </c>
      <c r="K157" s="126" t="str">
        <f>IFERROR(VLOOKUP(調査票２!$AB157,判定基準!$C$39:$F$39,判定基準!$F$9,FALSE),"―")</f>
        <v>―</v>
      </c>
      <c r="L157" s="194">
        <f t="shared" si="7"/>
        <v>0</v>
      </c>
      <c r="M157" s="195">
        <f t="shared" si="7"/>
        <v>0</v>
      </c>
      <c r="N157" s="195">
        <f t="shared" si="7"/>
        <v>0</v>
      </c>
      <c r="O157" s="196">
        <f t="shared" si="7"/>
        <v>0</v>
      </c>
      <c r="P157" s="305">
        <f t="shared" si="7"/>
        <v>2</v>
      </c>
      <c r="Q157" s="287" t="str">
        <f>IF(SUM($L157:$P157)&lt;9,"",IF(AND($H157=判定基準!$F$35,$I157="―",SUM($N157:$O157)&lt;=0),"",IF(O157&gt;0,$O$8,IF(N157&gt;0,$N$8,IF(M157&gt;0,$M$8,$L$8)))))</f>
        <v/>
      </c>
    </row>
    <row r="158" spans="2:17" x14ac:dyDescent="0.35">
      <c r="B158" s="102" t="s">
        <v>3790</v>
      </c>
      <c r="C158" s="103" t="str">
        <f>IFERROR(VLOOKUP(調査票２!$M158,判定基準!$C$11:$F$13,判定基準!$F$9,FALSE),"")</f>
        <v/>
      </c>
      <c r="D158" s="103" t="str">
        <f>IFERROR(VLOOKUP(調査票２!$N158,判定基準!$C$14:$F$17,判定基準!$F$9,FALSE),"")</f>
        <v/>
      </c>
      <c r="E158" s="103" t="str">
        <f>IFERROR(VLOOKUP(調査票２!$O158,判定基準!$C$18:$F$21,判定基準!$F$9,FALSE),"")</f>
        <v/>
      </c>
      <c r="F158" s="104" t="str">
        <f>IF(調査票２!$T158="","",IF(調査票２!$T158=判定基準!$C$24,判定基準!$F$24,IF(AND(調査票２!$T158=判定基準!$C$22,調査票２!$U158=""),"",IF(AND(調査票２!$T158=判定基準!$C$22,調査票２!$U158&lt;=判定基準!$D$22),判定基準!$F$22,判定基準!$F$23))))</f>
        <v/>
      </c>
      <c r="G158" s="103" t="str">
        <f>IF(調査票２!$W158="","",IF(調査票２!$W158&gt;=判定基準!$C$26,判定基準!$F$26,判定基準!$F$25))</f>
        <v/>
      </c>
      <c r="H158" s="104" t="str">
        <f>IFERROR(VLOOKUP(調査票２!$Y158,判定基準!$C$27:$F$35,判定基準!$F$9,FALSE),"")</f>
        <v/>
      </c>
      <c r="I158" s="126" t="str">
        <f>IF(調査票２!$Z158="","―",判定基準!$F$36)</f>
        <v>―</v>
      </c>
      <c r="J158" s="104" t="str">
        <f>IFERROR(VLOOKUP(調査票２!$AA158,判定基準!$C$37:$F$38,判定基準!$F$9,FALSE),"")</f>
        <v/>
      </c>
      <c r="K158" s="126" t="str">
        <f>IFERROR(VLOOKUP(調査票２!$AB158,判定基準!$C$39:$F$39,判定基準!$F$9,FALSE),"―")</f>
        <v>―</v>
      </c>
      <c r="L158" s="194">
        <f t="shared" si="7"/>
        <v>0</v>
      </c>
      <c r="M158" s="195">
        <f t="shared" si="7"/>
        <v>0</v>
      </c>
      <c r="N158" s="195">
        <f t="shared" si="7"/>
        <v>0</v>
      </c>
      <c r="O158" s="196">
        <f t="shared" si="7"/>
        <v>0</v>
      </c>
      <c r="P158" s="305">
        <f t="shared" si="7"/>
        <v>2</v>
      </c>
      <c r="Q158" s="287" t="str">
        <f>IF(SUM($L158:$P158)&lt;9,"",IF(AND($H158=判定基準!$F$35,$I158="―",SUM($N158:$O158)&lt;=0),"",IF(O158&gt;0,$O$8,IF(N158&gt;0,$N$8,IF(M158&gt;0,$M$8,$L$8)))))</f>
        <v/>
      </c>
    </row>
    <row r="159" spans="2:17" x14ac:dyDescent="0.35">
      <c r="B159" s="102" t="s">
        <v>3791</v>
      </c>
      <c r="C159" s="103" t="str">
        <f>IFERROR(VLOOKUP(調査票２!$M159,判定基準!$C$11:$F$13,判定基準!$F$9,FALSE),"")</f>
        <v/>
      </c>
      <c r="D159" s="103" t="str">
        <f>IFERROR(VLOOKUP(調査票２!$N159,判定基準!$C$14:$F$17,判定基準!$F$9,FALSE),"")</f>
        <v/>
      </c>
      <c r="E159" s="103" t="str">
        <f>IFERROR(VLOOKUP(調査票２!$O159,判定基準!$C$18:$F$21,判定基準!$F$9,FALSE),"")</f>
        <v/>
      </c>
      <c r="F159" s="104" t="str">
        <f>IF(調査票２!$T159="","",IF(調査票２!$T159=判定基準!$C$24,判定基準!$F$24,IF(AND(調査票２!$T159=判定基準!$C$22,調査票２!$U159=""),"",IF(AND(調査票２!$T159=判定基準!$C$22,調査票２!$U159&lt;=判定基準!$D$22),判定基準!$F$22,判定基準!$F$23))))</f>
        <v/>
      </c>
      <c r="G159" s="103" t="str">
        <f>IF(調査票２!$W159="","",IF(調査票２!$W159&gt;=判定基準!$C$26,判定基準!$F$26,判定基準!$F$25))</f>
        <v/>
      </c>
      <c r="H159" s="104" t="str">
        <f>IFERROR(VLOOKUP(調査票２!$Y159,判定基準!$C$27:$F$35,判定基準!$F$9,FALSE),"")</f>
        <v/>
      </c>
      <c r="I159" s="126" t="str">
        <f>IF(調査票２!$Z159="","―",判定基準!$F$36)</f>
        <v>―</v>
      </c>
      <c r="J159" s="104" t="str">
        <f>IFERROR(VLOOKUP(調査票２!$AA159,判定基準!$C$37:$F$38,判定基準!$F$9,FALSE),"")</f>
        <v/>
      </c>
      <c r="K159" s="126" t="str">
        <f>IFERROR(VLOOKUP(調査票２!$AB159,判定基準!$C$39:$F$39,判定基準!$F$9,FALSE),"―")</f>
        <v>―</v>
      </c>
      <c r="L159" s="194">
        <f t="shared" si="7"/>
        <v>0</v>
      </c>
      <c r="M159" s="195">
        <f t="shared" si="7"/>
        <v>0</v>
      </c>
      <c r="N159" s="195">
        <f t="shared" si="7"/>
        <v>0</v>
      </c>
      <c r="O159" s="196">
        <f t="shared" si="7"/>
        <v>0</v>
      </c>
      <c r="P159" s="305">
        <f t="shared" si="7"/>
        <v>2</v>
      </c>
      <c r="Q159" s="287" t="str">
        <f>IF(SUM($L159:$P159)&lt;9,"",IF(AND($H159=判定基準!$F$35,$I159="―",SUM($N159:$O159)&lt;=0),"",IF(O159&gt;0,$O$8,IF(N159&gt;0,$N$8,IF(M159&gt;0,$M$8,$L$8)))))</f>
        <v/>
      </c>
    </row>
    <row r="160" spans="2:17" x14ac:dyDescent="0.35">
      <c r="B160" s="102" t="s">
        <v>3792</v>
      </c>
      <c r="C160" s="103" t="str">
        <f>IFERROR(VLOOKUP(調査票２!$M160,判定基準!$C$11:$F$13,判定基準!$F$9,FALSE),"")</f>
        <v/>
      </c>
      <c r="D160" s="103" t="str">
        <f>IFERROR(VLOOKUP(調査票２!$N160,判定基準!$C$14:$F$17,判定基準!$F$9,FALSE),"")</f>
        <v/>
      </c>
      <c r="E160" s="103" t="str">
        <f>IFERROR(VLOOKUP(調査票２!$O160,判定基準!$C$18:$F$21,判定基準!$F$9,FALSE),"")</f>
        <v/>
      </c>
      <c r="F160" s="104" t="str">
        <f>IF(調査票２!$T160="","",IF(調査票２!$T160=判定基準!$C$24,判定基準!$F$24,IF(AND(調査票２!$T160=判定基準!$C$22,調査票２!$U160=""),"",IF(AND(調査票２!$T160=判定基準!$C$22,調査票２!$U160&lt;=判定基準!$D$22),判定基準!$F$22,判定基準!$F$23))))</f>
        <v/>
      </c>
      <c r="G160" s="103" t="str">
        <f>IF(調査票２!$W160="","",IF(調査票２!$W160&gt;=判定基準!$C$26,判定基準!$F$26,判定基準!$F$25))</f>
        <v/>
      </c>
      <c r="H160" s="104" t="str">
        <f>IFERROR(VLOOKUP(調査票２!$Y160,判定基準!$C$27:$F$35,判定基準!$F$9,FALSE),"")</f>
        <v/>
      </c>
      <c r="I160" s="126" t="str">
        <f>IF(調査票２!$Z160="","―",判定基準!$F$36)</f>
        <v>―</v>
      </c>
      <c r="J160" s="104" t="str">
        <f>IFERROR(VLOOKUP(調査票２!$AA160,判定基準!$C$37:$F$38,判定基準!$F$9,FALSE),"")</f>
        <v/>
      </c>
      <c r="K160" s="126" t="str">
        <f>IFERROR(VLOOKUP(調査票２!$AB160,判定基準!$C$39:$F$39,判定基準!$F$9,FALSE),"―")</f>
        <v>―</v>
      </c>
      <c r="L160" s="194">
        <f t="shared" si="7"/>
        <v>0</v>
      </c>
      <c r="M160" s="195">
        <f t="shared" si="7"/>
        <v>0</v>
      </c>
      <c r="N160" s="195">
        <f t="shared" si="7"/>
        <v>0</v>
      </c>
      <c r="O160" s="196">
        <f t="shared" si="7"/>
        <v>0</v>
      </c>
      <c r="P160" s="305">
        <f t="shared" si="7"/>
        <v>2</v>
      </c>
      <c r="Q160" s="287" t="str">
        <f>IF(SUM($L160:$P160)&lt;9,"",IF(AND($H160=判定基準!$F$35,$I160="―",SUM($N160:$O160)&lt;=0),"",IF(O160&gt;0,$O$8,IF(N160&gt;0,$N$8,IF(M160&gt;0,$M$8,$L$8)))))</f>
        <v/>
      </c>
    </row>
    <row r="161" spans="2:17" x14ac:dyDescent="0.35">
      <c r="B161" s="102" t="s">
        <v>3793</v>
      </c>
      <c r="C161" s="103" t="str">
        <f>IFERROR(VLOOKUP(調査票２!$M161,判定基準!$C$11:$F$13,判定基準!$F$9,FALSE),"")</f>
        <v/>
      </c>
      <c r="D161" s="103" t="str">
        <f>IFERROR(VLOOKUP(調査票２!$N161,判定基準!$C$14:$F$17,判定基準!$F$9,FALSE),"")</f>
        <v/>
      </c>
      <c r="E161" s="103" t="str">
        <f>IFERROR(VLOOKUP(調査票２!$O161,判定基準!$C$18:$F$21,判定基準!$F$9,FALSE),"")</f>
        <v/>
      </c>
      <c r="F161" s="104" t="str">
        <f>IF(調査票２!$T161="","",IF(調査票２!$T161=判定基準!$C$24,判定基準!$F$24,IF(AND(調査票２!$T161=判定基準!$C$22,調査票２!$U161=""),"",IF(AND(調査票２!$T161=判定基準!$C$22,調査票２!$U161&lt;=判定基準!$D$22),判定基準!$F$22,判定基準!$F$23))))</f>
        <v/>
      </c>
      <c r="G161" s="103" t="str">
        <f>IF(調査票２!$W161="","",IF(調査票２!$W161&gt;=判定基準!$C$26,判定基準!$F$26,判定基準!$F$25))</f>
        <v/>
      </c>
      <c r="H161" s="104" t="str">
        <f>IFERROR(VLOOKUP(調査票２!$Y161,判定基準!$C$27:$F$35,判定基準!$F$9,FALSE),"")</f>
        <v/>
      </c>
      <c r="I161" s="126" t="str">
        <f>IF(調査票２!$Z161="","―",判定基準!$F$36)</f>
        <v>―</v>
      </c>
      <c r="J161" s="104" t="str">
        <f>IFERROR(VLOOKUP(調査票２!$AA161,判定基準!$C$37:$F$38,判定基準!$F$9,FALSE),"")</f>
        <v/>
      </c>
      <c r="K161" s="126" t="str">
        <f>IFERROR(VLOOKUP(調査票２!$AB161,判定基準!$C$39:$F$39,判定基準!$F$9,FALSE),"―")</f>
        <v>―</v>
      </c>
      <c r="L161" s="194">
        <f t="shared" si="7"/>
        <v>0</v>
      </c>
      <c r="M161" s="195">
        <f t="shared" si="7"/>
        <v>0</v>
      </c>
      <c r="N161" s="195">
        <f t="shared" si="7"/>
        <v>0</v>
      </c>
      <c r="O161" s="196">
        <f t="shared" si="7"/>
        <v>0</v>
      </c>
      <c r="P161" s="305">
        <f t="shared" si="7"/>
        <v>2</v>
      </c>
      <c r="Q161" s="287" t="str">
        <f>IF(SUM($L161:$P161)&lt;9,"",IF(AND($H161=判定基準!$F$35,$I161="―",SUM($N161:$O161)&lt;=0),"",IF(O161&gt;0,$O$8,IF(N161&gt;0,$N$8,IF(M161&gt;0,$M$8,$L$8)))))</f>
        <v/>
      </c>
    </row>
    <row r="162" spans="2:17" x14ac:dyDescent="0.35">
      <c r="B162" s="102" t="s">
        <v>3794</v>
      </c>
      <c r="C162" s="103" t="str">
        <f>IFERROR(VLOOKUP(調査票２!$M162,判定基準!$C$11:$F$13,判定基準!$F$9,FALSE),"")</f>
        <v/>
      </c>
      <c r="D162" s="103" t="str">
        <f>IFERROR(VLOOKUP(調査票２!$N162,判定基準!$C$14:$F$17,判定基準!$F$9,FALSE),"")</f>
        <v/>
      </c>
      <c r="E162" s="103" t="str">
        <f>IFERROR(VLOOKUP(調査票２!$O162,判定基準!$C$18:$F$21,判定基準!$F$9,FALSE),"")</f>
        <v/>
      </c>
      <c r="F162" s="104" t="str">
        <f>IF(調査票２!$T162="","",IF(調査票２!$T162=判定基準!$C$24,判定基準!$F$24,IF(AND(調査票２!$T162=判定基準!$C$22,調査票２!$U162=""),"",IF(AND(調査票２!$T162=判定基準!$C$22,調査票２!$U162&lt;=判定基準!$D$22),判定基準!$F$22,判定基準!$F$23))))</f>
        <v/>
      </c>
      <c r="G162" s="103" t="str">
        <f>IF(調査票２!$W162="","",IF(調査票２!$W162&gt;=判定基準!$C$26,判定基準!$F$26,判定基準!$F$25))</f>
        <v/>
      </c>
      <c r="H162" s="104" t="str">
        <f>IFERROR(VLOOKUP(調査票２!$Y162,判定基準!$C$27:$F$35,判定基準!$F$9,FALSE),"")</f>
        <v/>
      </c>
      <c r="I162" s="126" t="str">
        <f>IF(調査票２!$Z162="","―",判定基準!$F$36)</f>
        <v>―</v>
      </c>
      <c r="J162" s="104" t="str">
        <f>IFERROR(VLOOKUP(調査票２!$AA162,判定基準!$C$37:$F$38,判定基準!$F$9,FALSE),"")</f>
        <v/>
      </c>
      <c r="K162" s="126" t="str">
        <f>IFERROR(VLOOKUP(調査票２!$AB162,判定基準!$C$39:$F$39,判定基準!$F$9,FALSE),"―")</f>
        <v>―</v>
      </c>
      <c r="L162" s="194">
        <f t="shared" si="7"/>
        <v>0</v>
      </c>
      <c r="M162" s="195">
        <f t="shared" si="7"/>
        <v>0</v>
      </c>
      <c r="N162" s="195">
        <f t="shared" si="7"/>
        <v>0</v>
      </c>
      <c r="O162" s="196">
        <f t="shared" si="7"/>
        <v>0</v>
      </c>
      <c r="P162" s="305">
        <f t="shared" si="7"/>
        <v>2</v>
      </c>
      <c r="Q162" s="287" t="str">
        <f>IF(SUM($L162:$P162)&lt;9,"",IF(AND($H162=判定基準!$F$35,$I162="―",SUM($N162:$O162)&lt;=0),"",IF(O162&gt;0,$O$8,IF(N162&gt;0,$N$8,IF(M162&gt;0,$M$8,$L$8)))))</f>
        <v/>
      </c>
    </row>
    <row r="163" spans="2:17" x14ac:dyDescent="0.35">
      <c r="B163" s="102" t="s">
        <v>3795</v>
      </c>
      <c r="C163" s="103" t="str">
        <f>IFERROR(VLOOKUP(調査票２!$M163,判定基準!$C$11:$F$13,判定基準!$F$9,FALSE),"")</f>
        <v/>
      </c>
      <c r="D163" s="103" t="str">
        <f>IFERROR(VLOOKUP(調査票２!$N163,判定基準!$C$14:$F$17,判定基準!$F$9,FALSE),"")</f>
        <v/>
      </c>
      <c r="E163" s="103" t="str">
        <f>IFERROR(VLOOKUP(調査票２!$O163,判定基準!$C$18:$F$21,判定基準!$F$9,FALSE),"")</f>
        <v/>
      </c>
      <c r="F163" s="104" t="str">
        <f>IF(調査票２!$T163="","",IF(調査票２!$T163=判定基準!$C$24,判定基準!$F$24,IF(AND(調査票２!$T163=判定基準!$C$22,調査票２!$U163=""),"",IF(AND(調査票２!$T163=判定基準!$C$22,調査票２!$U163&lt;=判定基準!$D$22),判定基準!$F$22,判定基準!$F$23))))</f>
        <v/>
      </c>
      <c r="G163" s="103" t="str">
        <f>IF(調査票２!$W163="","",IF(調査票２!$W163&gt;=判定基準!$C$26,判定基準!$F$26,判定基準!$F$25))</f>
        <v/>
      </c>
      <c r="H163" s="104" t="str">
        <f>IFERROR(VLOOKUP(調査票２!$Y163,判定基準!$C$27:$F$35,判定基準!$F$9,FALSE),"")</f>
        <v/>
      </c>
      <c r="I163" s="126" t="str">
        <f>IF(調査票２!$Z163="","―",判定基準!$F$36)</f>
        <v>―</v>
      </c>
      <c r="J163" s="104" t="str">
        <f>IFERROR(VLOOKUP(調査票２!$AA163,判定基準!$C$37:$F$38,判定基準!$F$9,FALSE),"")</f>
        <v/>
      </c>
      <c r="K163" s="126" t="str">
        <f>IFERROR(VLOOKUP(調査票２!$AB163,判定基準!$C$39:$F$39,判定基準!$F$9,FALSE),"―")</f>
        <v>―</v>
      </c>
      <c r="L163" s="194">
        <f t="shared" si="7"/>
        <v>0</v>
      </c>
      <c r="M163" s="195">
        <f t="shared" si="7"/>
        <v>0</v>
      </c>
      <c r="N163" s="195">
        <f t="shared" si="7"/>
        <v>0</v>
      </c>
      <c r="O163" s="196">
        <f t="shared" si="7"/>
        <v>0</v>
      </c>
      <c r="P163" s="305">
        <f t="shared" si="7"/>
        <v>2</v>
      </c>
      <c r="Q163" s="287" t="str">
        <f>IF(SUM($L163:$P163)&lt;9,"",IF(AND($H163=判定基準!$F$35,$I163="―",SUM($N163:$O163)&lt;=0),"",IF(O163&gt;0,$O$8,IF(N163&gt;0,$N$8,IF(M163&gt;0,$M$8,$L$8)))))</f>
        <v/>
      </c>
    </row>
    <row r="164" spans="2:17" x14ac:dyDescent="0.35">
      <c r="B164" s="102" t="s">
        <v>3796</v>
      </c>
      <c r="C164" s="103" t="str">
        <f>IFERROR(VLOOKUP(調査票２!$M164,判定基準!$C$11:$F$13,判定基準!$F$9,FALSE),"")</f>
        <v/>
      </c>
      <c r="D164" s="103" t="str">
        <f>IFERROR(VLOOKUP(調査票２!$N164,判定基準!$C$14:$F$17,判定基準!$F$9,FALSE),"")</f>
        <v/>
      </c>
      <c r="E164" s="103" t="str">
        <f>IFERROR(VLOOKUP(調査票２!$O164,判定基準!$C$18:$F$21,判定基準!$F$9,FALSE),"")</f>
        <v/>
      </c>
      <c r="F164" s="104" t="str">
        <f>IF(調査票２!$T164="","",IF(調査票２!$T164=判定基準!$C$24,判定基準!$F$24,IF(AND(調査票２!$T164=判定基準!$C$22,調査票２!$U164=""),"",IF(AND(調査票２!$T164=判定基準!$C$22,調査票２!$U164&lt;=判定基準!$D$22),判定基準!$F$22,判定基準!$F$23))))</f>
        <v/>
      </c>
      <c r="G164" s="103" t="str">
        <f>IF(調査票２!$W164="","",IF(調査票２!$W164&gt;=判定基準!$C$26,判定基準!$F$26,判定基準!$F$25))</f>
        <v/>
      </c>
      <c r="H164" s="104" t="str">
        <f>IFERROR(VLOOKUP(調査票２!$Y164,判定基準!$C$27:$F$35,判定基準!$F$9,FALSE),"")</f>
        <v/>
      </c>
      <c r="I164" s="126" t="str">
        <f>IF(調査票２!$Z164="","―",判定基準!$F$36)</f>
        <v>―</v>
      </c>
      <c r="J164" s="104" t="str">
        <f>IFERROR(VLOOKUP(調査票２!$AA164,判定基準!$C$37:$F$38,判定基準!$F$9,FALSE),"")</f>
        <v/>
      </c>
      <c r="K164" s="126" t="str">
        <f>IFERROR(VLOOKUP(調査票２!$AB164,判定基準!$C$39:$F$39,判定基準!$F$9,FALSE),"―")</f>
        <v>―</v>
      </c>
      <c r="L164" s="194">
        <f t="shared" si="7"/>
        <v>0</v>
      </c>
      <c r="M164" s="195">
        <f t="shared" si="7"/>
        <v>0</v>
      </c>
      <c r="N164" s="195">
        <f t="shared" si="7"/>
        <v>0</v>
      </c>
      <c r="O164" s="196">
        <f t="shared" si="7"/>
        <v>0</v>
      </c>
      <c r="P164" s="305">
        <f t="shared" si="7"/>
        <v>2</v>
      </c>
      <c r="Q164" s="287" t="str">
        <f>IF(SUM($L164:$P164)&lt;9,"",IF(AND($H164=判定基準!$F$35,$I164="―",SUM($N164:$O164)&lt;=0),"",IF(O164&gt;0,$O$8,IF(N164&gt;0,$N$8,IF(M164&gt;0,$M$8,$L$8)))))</f>
        <v/>
      </c>
    </row>
    <row r="165" spans="2:17" x14ac:dyDescent="0.35">
      <c r="B165" s="102" t="s">
        <v>3797</v>
      </c>
      <c r="C165" s="103" t="str">
        <f>IFERROR(VLOOKUP(調査票２!$M165,判定基準!$C$11:$F$13,判定基準!$F$9,FALSE),"")</f>
        <v/>
      </c>
      <c r="D165" s="103" t="str">
        <f>IFERROR(VLOOKUP(調査票２!$N165,判定基準!$C$14:$F$17,判定基準!$F$9,FALSE),"")</f>
        <v/>
      </c>
      <c r="E165" s="103" t="str">
        <f>IFERROR(VLOOKUP(調査票２!$O165,判定基準!$C$18:$F$21,判定基準!$F$9,FALSE),"")</f>
        <v/>
      </c>
      <c r="F165" s="104" t="str">
        <f>IF(調査票２!$T165="","",IF(調査票２!$T165=判定基準!$C$24,判定基準!$F$24,IF(AND(調査票２!$T165=判定基準!$C$22,調査票２!$U165=""),"",IF(AND(調査票２!$T165=判定基準!$C$22,調査票２!$U165&lt;=判定基準!$D$22),判定基準!$F$22,判定基準!$F$23))))</f>
        <v/>
      </c>
      <c r="G165" s="103" t="str">
        <f>IF(調査票２!$W165="","",IF(調査票２!$W165&gt;=判定基準!$C$26,判定基準!$F$26,判定基準!$F$25))</f>
        <v/>
      </c>
      <c r="H165" s="104" t="str">
        <f>IFERROR(VLOOKUP(調査票２!$Y165,判定基準!$C$27:$F$35,判定基準!$F$9,FALSE),"")</f>
        <v/>
      </c>
      <c r="I165" s="126" t="str">
        <f>IF(調査票２!$Z165="","―",判定基準!$F$36)</f>
        <v>―</v>
      </c>
      <c r="J165" s="104" t="str">
        <f>IFERROR(VLOOKUP(調査票２!$AA165,判定基準!$C$37:$F$38,判定基準!$F$9,FALSE),"")</f>
        <v/>
      </c>
      <c r="K165" s="126" t="str">
        <f>IFERROR(VLOOKUP(調査票２!$AB165,判定基準!$C$39:$F$39,判定基準!$F$9,FALSE),"―")</f>
        <v>―</v>
      </c>
      <c r="L165" s="194">
        <f t="shared" si="7"/>
        <v>0</v>
      </c>
      <c r="M165" s="195">
        <f t="shared" si="7"/>
        <v>0</v>
      </c>
      <c r="N165" s="195">
        <f t="shared" si="7"/>
        <v>0</v>
      </c>
      <c r="O165" s="196">
        <f t="shared" si="7"/>
        <v>0</v>
      </c>
      <c r="P165" s="305">
        <f t="shared" si="7"/>
        <v>2</v>
      </c>
      <c r="Q165" s="287" t="str">
        <f>IF(SUM($L165:$P165)&lt;9,"",IF(AND($H165=判定基準!$F$35,$I165="―",SUM($N165:$O165)&lt;=0),"",IF(O165&gt;0,$O$8,IF(N165&gt;0,$N$8,IF(M165&gt;0,$M$8,$L$8)))))</f>
        <v/>
      </c>
    </row>
    <row r="166" spans="2:17" x14ac:dyDescent="0.35">
      <c r="B166" s="102" t="s">
        <v>3798</v>
      </c>
      <c r="C166" s="103" t="str">
        <f>IFERROR(VLOOKUP(調査票２!$M166,判定基準!$C$11:$F$13,判定基準!$F$9,FALSE),"")</f>
        <v/>
      </c>
      <c r="D166" s="103" t="str">
        <f>IFERROR(VLOOKUP(調査票２!$N166,判定基準!$C$14:$F$17,判定基準!$F$9,FALSE),"")</f>
        <v/>
      </c>
      <c r="E166" s="103" t="str">
        <f>IFERROR(VLOOKUP(調査票２!$O166,判定基準!$C$18:$F$21,判定基準!$F$9,FALSE),"")</f>
        <v/>
      </c>
      <c r="F166" s="104" t="str">
        <f>IF(調査票２!$T166="","",IF(調査票２!$T166=判定基準!$C$24,判定基準!$F$24,IF(AND(調査票２!$T166=判定基準!$C$22,調査票２!$U166=""),"",IF(AND(調査票２!$T166=判定基準!$C$22,調査票２!$U166&lt;=判定基準!$D$22),判定基準!$F$22,判定基準!$F$23))))</f>
        <v/>
      </c>
      <c r="G166" s="103" t="str">
        <f>IF(調査票２!$W166="","",IF(調査票２!$W166&gt;=判定基準!$C$26,判定基準!$F$26,判定基準!$F$25))</f>
        <v/>
      </c>
      <c r="H166" s="104" t="str">
        <f>IFERROR(VLOOKUP(調査票２!$Y166,判定基準!$C$27:$F$35,判定基準!$F$9,FALSE),"")</f>
        <v/>
      </c>
      <c r="I166" s="126" t="str">
        <f>IF(調査票２!$Z166="","―",判定基準!$F$36)</f>
        <v>―</v>
      </c>
      <c r="J166" s="104" t="str">
        <f>IFERROR(VLOOKUP(調査票２!$AA166,判定基準!$C$37:$F$38,判定基準!$F$9,FALSE),"")</f>
        <v/>
      </c>
      <c r="K166" s="126" t="str">
        <f>IFERROR(VLOOKUP(調査票２!$AB166,判定基準!$C$39:$F$39,判定基準!$F$9,FALSE),"―")</f>
        <v>―</v>
      </c>
      <c r="L166" s="194">
        <f t="shared" si="7"/>
        <v>0</v>
      </c>
      <c r="M166" s="195">
        <f t="shared" si="7"/>
        <v>0</v>
      </c>
      <c r="N166" s="195">
        <f t="shared" si="7"/>
        <v>0</v>
      </c>
      <c r="O166" s="196">
        <f t="shared" si="7"/>
        <v>0</v>
      </c>
      <c r="P166" s="305">
        <f t="shared" si="7"/>
        <v>2</v>
      </c>
      <c r="Q166" s="287" t="str">
        <f>IF(SUM($L166:$P166)&lt;9,"",IF(AND($H166=判定基準!$F$35,$I166="―",SUM($N166:$O166)&lt;=0),"",IF(O166&gt;0,$O$8,IF(N166&gt;0,$N$8,IF(M166&gt;0,$M$8,$L$8)))))</f>
        <v/>
      </c>
    </row>
    <row r="167" spans="2:17" x14ac:dyDescent="0.35">
      <c r="B167" s="102" t="s">
        <v>3799</v>
      </c>
      <c r="C167" s="103" t="str">
        <f>IFERROR(VLOOKUP(調査票２!$M167,判定基準!$C$11:$F$13,判定基準!$F$9,FALSE),"")</f>
        <v/>
      </c>
      <c r="D167" s="103" t="str">
        <f>IFERROR(VLOOKUP(調査票２!$N167,判定基準!$C$14:$F$17,判定基準!$F$9,FALSE),"")</f>
        <v/>
      </c>
      <c r="E167" s="103" t="str">
        <f>IFERROR(VLOOKUP(調査票２!$O167,判定基準!$C$18:$F$21,判定基準!$F$9,FALSE),"")</f>
        <v/>
      </c>
      <c r="F167" s="104" t="str">
        <f>IF(調査票２!$T167="","",IF(調査票２!$T167=判定基準!$C$24,判定基準!$F$24,IF(AND(調査票２!$T167=判定基準!$C$22,調査票２!$U167=""),"",IF(AND(調査票２!$T167=判定基準!$C$22,調査票２!$U167&lt;=判定基準!$D$22),判定基準!$F$22,判定基準!$F$23))))</f>
        <v/>
      </c>
      <c r="G167" s="103" t="str">
        <f>IF(調査票２!$W167="","",IF(調査票２!$W167&gt;=判定基準!$C$26,判定基準!$F$26,判定基準!$F$25))</f>
        <v/>
      </c>
      <c r="H167" s="104" t="str">
        <f>IFERROR(VLOOKUP(調査票２!$Y167,判定基準!$C$27:$F$35,判定基準!$F$9,FALSE),"")</f>
        <v/>
      </c>
      <c r="I167" s="126" t="str">
        <f>IF(調査票２!$Z167="","―",判定基準!$F$36)</f>
        <v>―</v>
      </c>
      <c r="J167" s="104" t="str">
        <f>IFERROR(VLOOKUP(調査票２!$AA167,判定基準!$C$37:$F$38,判定基準!$F$9,FALSE),"")</f>
        <v/>
      </c>
      <c r="K167" s="126" t="str">
        <f>IFERROR(VLOOKUP(調査票２!$AB167,判定基準!$C$39:$F$39,判定基準!$F$9,FALSE),"―")</f>
        <v>―</v>
      </c>
      <c r="L167" s="194">
        <f t="shared" si="7"/>
        <v>0</v>
      </c>
      <c r="M167" s="195">
        <f t="shared" si="7"/>
        <v>0</v>
      </c>
      <c r="N167" s="195">
        <f t="shared" si="7"/>
        <v>0</v>
      </c>
      <c r="O167" s="196">
        <f t="shared" si="7"/>
        <v>0</v>
      </c>
      <c r="P167" s="305">
        <f t="shared" si="7"/>
        <v>2</v>
      </c>
      <c r="Q167" s="287" t="str">
        <f>IF(SUM($L167:$P167)&lt;9,"",IF(AND($H167=判定基準!$F$35,$I167="―",SUM($N167:$O167)&lt;=0),"",IF(O167&gt;0,$O$8,IF(N167&gt;0,$N$8,IF(M167&gt;0,$M$8,$L$8)))))</f>
        <v/>
      </c>
    </row>
    <row r="168" spans="2:17" x14ac:dyDescent="0.35">
      <c r="B168" s="102" t="s">
        <v>3800</v>
      </c>
      <c r="C168" s="103" t="str">
        <f>IFERROR(VLOOKUP(調査票２!$M168,判定基準!$C$11:$F$13,判定基準!$F$9,FALSE),"")</f>
        <v/>
      </c>
      <c r="D168" s="103" t="str">
        <f>IFERROR(VLOOKUP(調査票２!$N168,判定基準!$C$14:$F$17,判定基準!$F$9,FALSE),"")</f>
        <v/>
      </c>
      <c r="E168" s="103" t="str">
        <f>IFERROR(VLOOKUP(調査票２!$O168,判定基準!$C$18:$F$21,判定基準!$F$9,FALSE),"")</f>
        <v/>
      </c>
      <c r="F168" s="104" t="str">
        <f>IF(調査票２!$T168="","",IF(調査票２!$T168=判定基準!$C$24,判定基準!$F$24,IF(AND(調査票２!$T168=判定基準!$C$22,調査票２!$U168=""),"",IF(AND(調査票２!$T168=判定基準!$C$22,調査票２!$U168&lt;=判定基準!$D$22),判定基準!$F$22,判定基準!$F$23))))</f>
        <v/>
      </c>
      <c r="G168" s="103" t="str">
        <f>IF(調査票２!$W168="","",IF(調査票２!$W168&gt;=判定基準!$C$26,判定基準!$F$26,判定基準!$F$25))</f>
        <v/>
      </c>
      <c r="H168" s="104" t="str">
        <f>IFERROR(VLOOKUP(調査票２!$Y168,判定基準!$C$27:$F$35,判定基準!$F$9,FALSE),"")</f>
        <v/>
      </c>
      <c r="I168" s="126" t="str">
        <f>IF(調査票２!$Z168="","―",判定基準!$F$36)</f>
        <v>―</v>
      </c>
      <c r="J168" s="104" t="str">
        <f>IFERROR(VLOOKUP(調査票２!$AA168,判定基準!$C$37:$F$38,判定基準!$F$9,FALSE),"")</f>
        <v/>
      </c>
      <c r="K168" s="126" t="str">
        <f>IFERROR(VLOOKUP(調査票２!$AB168,判定基準!$C$39:$F$39,判定基準!$F$9,FALSE),"―")</f>
        <v>―</v>
      </c>
      <c r="L168" s="194">
        <f t="shared" si="7"/>
        <v>0</v>
      </c>
      <c r="M168" s="195">
        <f t="shared" si="7"/>
        <v>0</v>
      </c>
      <c r="N168" s="195">
        <f t="shared" si="7"/>
        <v>0</v>
      </c>
      <c r="O168" s="196">
        <f t="shared" si="7"/>
        <v>0</v>
      </c>
      <c r="P168" s="305">
        <f t="shared" si="7"/>
        <v>2</v>
      </c>
      <c r="Q168" s="287" t="str">
        <f>IF(SUM($L168:$P168)&lt;9,"",IF(AND($H168=判定基準!$F$35,$I168="―",SUM($N168:$O168)&lt;=0),"",IF(O168&gt;0,$O$8,IF(N168&gt;0,$N$8,IF(M168&gt;0,$M$8,$L$8)))))</f>
        <v/>
      </c>
    </row>
    <row r="169" spans="2:17" x14ac:dyDescent="0.35">
      <c r="B169" s="102" t="s">
        <v>3801</v>
      </c>
      <c r="C169" s="103" t="str">
        <f>IFERROR(VLOOKUP(調査票２!$M169,判定基準!$C$11:$F$13,判定基準!$F$9,FALSE),"")</f>
        <v/>
      </c>
      <c r="D169" s="103" t="str">
        <f>IFERROR(VLOOKUP(調査票２!$N169,判定基準!$C$14:$F$17,判定基準!$F$9,FALSE),"")</f>
        <v/>
      </c>
      <c r="E169" s="103" t="str">
        <f>IFERROR(VLOOKUP(調査票２!$O169,判定基準!$C$18:$F$21,判定基準!$F$9,FALSE),"")</f>
        <v/>
      </c>
      <c r="F169" s="104" t="str">
        <f>IF(調査票２!$T169="","",IF(調査票２!$T169=判定基準!$C$24,判定基準!$F$24,IF(AND(調査票２!$T169=判定基準!$C$22,調査票２!$U169=""),"",IF(AND(調査票２!$T169=判定基準!$C$22,調査票２!$U169&lt;=判定基準!$D$22),判定基準!$F$22,判定基準!$F$23))))</f>
        <v/>
      </c>
      <c r="G169" s="103" t="str">
        <f>IF(調査票２!$W169="","",IF(調査票２!$W169&gt;=判定基準!$C$26,判定基準!$F$26,判定基準!$F$25))</f>
        <v/>
      </c>
      <c r="H169" s="104" t="str">
        <f>IFERROR(VLOOKUP(調査票２!$Y169,判定基準!$C$27:$F$35,判定基準!$F$9,FALSE),"")</f>
        <v/>
      </c>
      <c r="I169" s="126" t="str">
        <f>IF(調査票２!$Z169="","―",判定基準!$F$36)</f>
        <v>―</v>
      </c>
      <c r="J169" s="104" t="str">
        <f>IFERROR(VLOOKUP(調査票２!$AA169,判定基準!$C$37:$F$38,判定基準!$F$9,FALSE),"")</f>
        <v/>
      </c>
      <c r="K169" s="126" t="str">
        <f>IFERROR(VLOOKUP(調査票２!$AB169,判定基準!$C$39:$F$39,判定基準!$F$9,FALSE),"―")</f>
        <v>―</v>
      </c>
      <c r="L169" s="194">
        <f t="shared" ref="L169:P188" si="8">COUNTIF($C169:$K169,L$8)</f>
        <v>0</v>
      </c>
      <c r="M169" s="195">
        <f t="shared" si="8"/>
        <v>0</v>
      </c>
      <c r="N169" s="195">
        <f t="shared" si="8"/>
        <v>0</v>
      </c>
      <c r="O169" s="196">
        <f t="shared" si="8"/>
        <v>0</v>
      </c>
      <c r="P169" s="305">
        <f t="shared" si="8"/>
        <v>2</v>
      </c>
      <c r="Q169" s="287" t="str">
        <f>IF(SUM($L169:$P169)&lt;9,"",IF(AND($H169=判定基準!$F$35,$I169="―",SUM($N169:$O169)&lt;=0),"",IF(O169&gt;0,$O$8,IF(N169&gt;0,$N$8,IF(M169&gt;0,$M$8,$L$8)))))</f>
        <v/>
      </c>
    </row>
    <row r="170" spans="2:17" x14ac:dyDescent="0.35">
      <c r="B170" s="102" t="s">
        <v>3802</v>
      </c>
      <c r="C170" s="103" t="str">
        <f>IFERROR(VLOOKUP(調査票２!$M170,判定基準!$C$11:$F$13,判定基準!$F$9,FALSE),"")</f>
        <v/>
      </c>
      <c r="D170" s="103" t="str">
        <f>IFERROR(VLOOKUP(調査票２!$N170,判定基準!$C$14:$F$17,判定基準!$F$9,FALSE),"")</f>
        <v/>
      </c>
      <c r="E170" s="103" t="str">
        <f>IFERROR(VLOOKUP(調査票２!$O170,判定基準!$C$18:$F$21,判定基準!$F$9,FALSE),"")</f>
        <v/>
      </c>
      <c r="F170" s="104" t="str">
        <f>IF(調査票２!$T170="","",IF(調査票２!$T170=判定基準!$C$24,判定基準!$F$24,IF(AND(調査票２!$T170=判定基準!$C$22,調査票２!$U170=""),"",IF(AND(調査票２!$T170=判定基準!$C$22,調査票２!$U170&lt;=判定基準!$D$22),判定基準!$F$22,判定基準!$F$23))))</f>
        <v/>
      </c>
      <c r="G170" s="103" t="str">
        <f>IF(調査票２!$W170="","",IF(調査票２!$W170&gt;=判定基準!$C$26,判定基準!$F$26,判定基準!$F$25))</f>
        <v/>
      </c>
      <c r="H170" s="104" t="str">
        <f>IFERROR(VLOOKUP(調査票２!$Y170,判定基準!$C$27:$F$35,判定基準!$F$9,FALSE),"")</f>
        <v/>
      </c>
      <c r="I170" s="126" t="str">
        <f>IF(調査票２!$Z170="","―",判定基準!$F$36)</f>
        <v>―</v>
      </c>
      <c r="J170" s="104" t="str">
        <f>IFERROR(VLOOKUP(調査票２!$AA170,判定基準!$C$37:$F$38,判定基準!$F$9,FALSE),"")</f>
        <v/>
      </c>
      <c r="K170" s="126" t="str">
        <f>IFERROR(VLOOKUP(調査票２!$AB170,判定基準!$C$39:$F$39,判定基準!$F$9,FALSE),"―")</f>
        <v>―</v>
      </c>
      <c r="L170" s="194">
        <f t="shared" si="8"/>
        <v>0</v>
      </c>
      <c r="M170" s="195">
        <f t="shared" si="8"/>
        <v>0</v>
      </c>
      <c r="N170" s="195">
        <f t="shared" si="8"/>
        <v>0</v>
      </c>
      <c r="O170" s="196">
        <f t="shared" si="8"/>
        <v>0</v>
      </c>
      <c r="P170" s="305">
        <f t="shared" si="8"/>
        <v>2</v>
      </c>
      <c r="Q170" s="287" t="str">
        <f>IF(SUM($L170:$P170)&lt;9,"",IF(AND($H170=判定基準!$F$35,$I170="―",SUM($N170:$O170)&lt;=0),"",IF(O170&gt;0,$O$8,IF(N170&gt;0,$N$8,IF(M170&gt;0,$M$8,$L$8)))))</f>
        <v/>
      </c>
    </row>
    <row r="171" spans="2:17" x14ac:dyDescent="0.35">
      <c r="B171" s="102" t="s">
        <v>3803</v>
      </c>
      <c r="C171" s="103" t="str">
        <f>IFERROR(VLOOKUP(調査票２!$M171,判定基準!$C$11:$F$13,判定基準!$F$9,FALSE),"")</f>
        <v/>
      </c>
      <c r="D171" s="103" t="str">
        <f>IFERROR(VLOOKUP(調査票２!$N171,判定基準!$C$14:$F$17,判定基準!$F$9,FALSE),"")</f>
        <v/>
      </c>
      <c r="E171" s="103" t="str">
        <f>IFERROR(VLOOKUP(調査票２!$O171,判定基準!$C$18:$F$21,判定基準!$F$9,FALSE),"")</f>
        <v/>
      </c>
      <c r="F171" s="104" t="str">
        <f>IF(調査票２!$T171="","",IF(調査票２!$T171=判定基準!$C$24,判定基準!$F$24,IF(AND(調査票２!$T171=判定基準!$C$22,調査票２!$U171=""),"",IF(AND(調査票２!$T171=判定基準!$C$22,調査票２!$U171&lt;=判定基準!$D$22),判定基準!$F$22,判定基準!$F$23))))</f>
        <v/>
      </c>
      <c r="G171" s="103" t="str">
        <f>IF(調査票２!$W171="","",IF(調査票２!$W171&gt;=判定基準!$C$26,判定基準!$F$26,判定基準!$F$25))</f>
        <v/>
      </c>
      <c r="H171" s="104" t="str">
        <f>IFERROR(VLOOKUP(調査票２!$Y171,判定基準!$C$27:$F$35,判定基準!$F$9,FALSE),"")</f>
        <v/>
      </c>
      <c r="I171" s="126" t="str">
        <f>IF(調査票２!$Z171="","―",判定基準!$F$36)</f>
        <v>―</v>
      </c>
      <c r="J171" s="104" t="str">
        <f>IFERROR(VLOOKUP(調査票２!$AA171,判定基準!$C$37:$F$38,判定基準!$F$9,FALSE),"")</f>
        <v/>
      </c>
      <c r="K171" s="126" t="str">
        <f>IFERROR(VLOOKUP(調査票２!$AB171,判定基準!$C$39:$F$39,判定基準!$F$9,FALSE),"―")</f>
        <v>―</v>
      </c>
      <c r="L171" s="194">
        <f t="shared" si="8"/>
        <v>0</v>
      </c>
      <c r="M171" s="195">
        <f t="shared" si="8"/>
        <v>0</v>
      </c>
      <c r="N171" s="195">
        <f t="shared" si="8"/>
        <v>0</v>
      </c>
      <c r="O171" s="196">
        <f t="shared" si="8"/>
        <v>0</v>
      </c>
      <c r="P171" s="305">
        <f t="shared" si="8"/>
        <v>2</v>
      </c>
      <c r="Q171" s="287" t="str">
        <f>IF(SUM($L171:$P171)&lt;9,"",IF(AND($H171=判定基準!$F$35,$I171="―",SUM($N171:$O171)&lt;=0),"",IF(O171&gt;0,$O$8,IF(N171&gt;0,$N$8,IF(M171&gt;0,$M$8,$L$8)))))</f>
        <v/>
      </c>
    </row>
    <row r="172" spans="2:17" x14ac:dyDescent="0.35">
      <c r="B172" s="102" t="s">
        <v>3804</v>
      </c>
      <c r="C172" s="103" t="str">
        <f>IFERROR(VLOOKUP(調査票２!$M172,判定基準!$C$11:$F$13,判定基準!$F$9,FALSE),"")</f>
        <v/>
      </c>
      <c r="D172" s="103" t="str">
        <f>IFERROR(VLOOKUP(調査票２!$N172,判定基準!$C$14:$F$17,判定基準!$F$9,FALSE),"")</f>
        <v/>
      </c>
      <c r="E172" s="103" t="str">
        <f>IFERROR(VLOOKUP(調査票２!$O172,判定基準!$C$18:$F$21,判定基準!$F$9,FALSE),"")</f>
        <v/>
      </c>
      <c r="F172" s="104" t="str">
        <f>IF(調査票２!$T172="","",IF(調査票２!$T172=判定基準!$C$24,判定基準!$F$24,IF(AND(調査票２!$T172=判定基準!$C$22,調査票２!$U172=""),"",IF(AND(調査票２!$T172=判定基準!$C$22,調査票２!$U172&lt;=判定基準!$D$22),判定基準!$F$22,判定基準!$F$23))))</f>
        <v/>
      </c>
      <c r="G172" s="103" t="str">
        <f>IF(調査票２!$W172="","",IF(調査票２!$W172&gt;=判定基準!$C$26,判定基準!$F$26,判定基準!$F$25))</f>
        <v/>
      </c>
      <c r="H172" s="104" t="str">
        <f>IFERROR(VLOOKUP(調査票２!$Y172,判定基準!$C$27:$F$35,判定基準!$F$9,FALSE),"")</f>
        <v/>
      </c>
      <c r="I172" s="126" t="str">
        <f>IF(調査票２!$Z172="","―",判定基準!$F$36)</f>
        <v>―</v>
      </c>
      <c r="J172" s="104" t="str">
        <f>IFERROR(VLOOKUP(調査票２!$AA172,判定基準!$C$37:$F$38,判定基準!$F$9,FALSE),"")</f>
        <v/>
      </c>
      <c r="K172" s="126" t="str">
        <f>IFERROR(VLOOKUP(調査票２!$AB172,判定基準!$C$39:$F$39,判定基準!$F$9,FALSE),"―")</f>
        <v>―</v>
      </c>
      <c r="L172" s="194">
        <f t="shared" si="8"/>
        <v>0</v>
      </c>
      <c r="M172" s="195">
        <f t="shared" si="8"/>
        <v>0</v>
      </c>
      <c r="N172" s="195">
        <f t="shared" si="8"/>
        <v>0</v>
      </c>
      <c r="O172" s="196">
        <f t="shared" si="8"/>
        <v>0</v>
      </c>
      <c r="P172" s="305">
        <f t="shared" si="8"/>
        <v>2</v>
      </c>
      <c r="Q172" s="287" t="str">
        <f>IF(SUM($L172:$P172)&lt;9,"",IF(AND($H172=判定基準!$F$35,$I172="―",SUM($N172:$O172)&lt;=0),"",IF(O172&gt;0,$O$8,IF(N172&gt;0,$N$8,IF(M172&gt;0,$M$8,$L$8)))))</f>
        <v/>
      </c>
    </row>
    <row r="173" spans="2:17" x14ac:dyDescent="0.35">
      <c r="B173" s="102" t="s">
        <v>3805</v>
      </c>
      <c r="C173" s="103" t="str">
        <f>IFERROR(VLOOKUP(調査票２!$M173,判定基準!$C$11:$F$13,判定基準!$F$9,FALSE),"")</f>
        <v/>
      </c>
      <c r="D173" s="103" t="str">
        <f>IFERROR(VLOOKUP(調査票２!$N173,判定基準!$C$14:$F$17,判定基準!$F$9,FALSE),"")</f>
        <v/>
      </c>
      <c r="E173" s="103" t="str">
        <f>IFERROR(VLOOKUP(調査票２!$O173,判定基準!$C$18:$F$21,判定基準!$F$9,FALSE),"")</f>
        <v/>
      </c>
      <c r="F173" s="104" t="str">
        <f>IF(調査票２!$T173="","",IF(調査票２!$T173=判定基準!$C$24,判定基準!$F$24,IF(AND(調査票２!$T173=判定基準!$C$22,調査票２!$U173=""),"",IF(AND(調査票２!$T173=判定基準!$C$22,調査票２!$U173&lt;=判定基準!$D$22),判定基準!$F$22,判定基準!$F$23))))</f>
        <v/>
      </c>
      <c r="G173" s="103" t="str">
        <f>IF(調査票２!$W173="","",IF(調査票２!$W173&gt;=判定基準!$C$26,判定基準!$F$26,判定基準!$F$25))</f>
        <v/>
      </c>
      <c r="H173" s="104" t="str">
        <f>IFERROR(VLOOKUP(調査票２!$Y173,判定基準!$C$27:$F$35,判定基準!$F$9,FALSE),"")</f>
        <v/>
      </c>
      <c r="I173" s="126" t="str">
        <f>IF(調査票２!$Z173="","―",判定基準!$F$36)</f>
        <v>―</v>
      </c>
      <c r="J173" s="104" t="str">
        <f>IFERROR(VLOOKUP(調査票２!$AA173,判定基準!$C$37:$F$38,判定基準!$F$9,FALSE),"")</f>
        <v/>
      </c>
      <c r="K173" s="126" t="str">
        <f>IFERROR(VLOOKUP(調査票２!$AB173,判定基準!$C$39:$F$39,判定基準!$F$9,FALSE),"―")</f>
        <v>―</v>
      </c>
      <c r="L173" s="194">
        <f t="shared" si="8"/>
        <v>0</v>
      </c>
      <c r="M173" s="195">
        <f t="shared" si="8"/>
        <v>0</v>
      </c>
      <c r="N173" s="195">
        <f t="shared" si="8"/>
        <v>0</v>
      </c>
      <c r="O173" s="196">
        <f t="shared" si="8"/>
        <v>0</v>
      </c>
      <c r="P173" s="305">
        <f t="shared" si="8"/>
        <v>2</v>
      </c>
      <c r="Q173" s="287" t="str">
        <f>IF(SUM($L173:$P173)&lt;9,"",IF(AND($H173=判定基準!$F$35,$I173="―",SUM($N173:$O173)&lt;=0),"",IF(O173&gt;0,$O$8,IF(N173&gt;0,$N$8,IF(M173&gt;0,$M$8,$L$8)))))</f>
        <v/>
      </c>
    </row>
    <row r="174" spans="2:17" x14ac:dyDescent="0.35">
      <c r="B174" s="102" t="s">
        <v>3806</v>
      </c>
      <c r="C174" s="103" t="str">
        <f>IFERROR(VLOOKUP(調査票２!$M174,判定基準!$C$11:$F$13,判定基準!$F$9,FALSE),"")</f>
        <v/>
      </c>
      <c r="D174" s="103" t="str">
        <f>IFERROR(VLOOKUP(調査票２!$N174,判定基準!$C$14:$F$17,判定基準!$F$9,FALSE),"")</f>
        <v/>
      </c>
      <c r="E174" s="103" t="str">
        <f>IFERROR(VLOOKUP(調査票２!$O174,判定基準!$C$18:$F$21,判定基準!$F$9,FALSE),"")</f>
        <v/>
      </c>
      <c r="F174" s="104" t="str">
        <f>IF(調査票２!$T174="","",IF(調査票２!$T174=判定基準!$C$24,判定基準!$F$24,IF(AND(調査票２!$T174=判定基準!$C$22,調査票２!$U174=""),"",IF(AND(調査票２!$T174=判定基準!$C$22,調査票２!$U174&lt;=判定基準!$D$22),判定基準!$F$22,判定基準!$F$23))))</f>
        <v/>
      </c>
      <c r="G174" s="103" t="str">
        <f>IF(調査票２!$W174="","",IF(調査票２!$W174&gt;=判定基準!$C$26,判定基準!$F$26,判定基準!$F$25))</f>
        <v/>
      </c>
      <c r="H174" s="104" t="str">
        <f>IFERROR(VLOOKUP(調査票２!$Y174,判定基準!$C$27:$F$35,判定基準!$F$9,FALSE),"")</f>
        <v/>
      </c>
      <c r="I174" s="126" t="str">
        <f>IF(調査票２!$Z174="","―",判定基準!$F$36)</f>
        <v>―</v>
      </c>
      <c r="J174" s="104" t="str">
        <f>IFERROR(VLOOKUP(調査票２!$AA174,判定基準!$C$37:$F$38,判定基準!$F$9,FALSE),"")</f>
        <v/>
      </c>
      <c r="K174" s="126" t="str">
        <f>IFERROR(VLOOKUP(調査票２!$AB174,判定基準!$C$39:$F$39,判定基準!$F$9,FALSE),"―")</f>
        <v>―</v>
      </c>
      <c r="L174" s="194">
        <f t="shared" si="8"/>
        <v>0</v>
      </c>
      <c r="M174" s="195">
        <f t="shared" si="8"/>
        <v>0</v>
      </c>
      <c r="N174" s="195">
        <f t="shared" si="8"/>
        <v>0</v>
      </c>
      <c r="O174" s="196">
        <f t="shared" si="8"/>
        <v>0</v>
      </c>
      <c r="P174" s="305">
        <f t="shared" si="8"/>
        <v>2</v>
      </c>
      <c r="Q174" s="287" t="str">
        <f>IF(SUM($L174:$P174)&lt;9,"",IF(AND($H174=判定基準!$F$35,$I174="―",SUM($N174:$O174)&lt;=0),"",IF(O174&gt;0,$O$8,IF(N174&gt;0,$N$8,IF(M174&gt;0,$M$8,$L$8)))))</f>
        <v/>
      </c>
    </row>
    <row r="175" spans="2:17" x14ac:dyDescent="0.35">
      <c r="B175" s="102" t="s">
        <v>3807</v>
      </c>
      <c r="C175" s="103" t="str">
        <f>IFERROR(VLOOKUP(調査票２!$M175,判定基準!$C$11:$F$13,判定基準!$F$9,FALSE),"")</f>
        <v/>
      </c>
      <c r="D175" s="103" t="str">
        <f>IFERROR(VLOOKUP(調査票２!$N175,判定基準!$C$14:$F$17,判定基準!$F$9,FALSE),"")</f>
        <v/>
      </c>
      <c r="E175" s="103" t="str">
        <f>IFERROR(VLOOKUP(調査票２!$O175,判定基準!$C$18:$F$21,判定基準!$F$9,FALSE),"")</f>
        <v/>
      </c>
      <c r="F175" s="104" t="str">
        <f>IF(調査票２!$T175="","",IF(調査票２!$T175=判定基準!$C$24,判定基準!$F$24,IF(AND(調査票２!$T175=判定基準!$C$22,調査票２!$U175=""),"",IF(AND(調査票２!$T175=判定基準!$C$22,調査票２!$U175&lt;=判定基準!$D$22),判定基準!$F$22,判定基準!$F$23))))</f>
        <v/>
      </c>
      <c r="G175" s="103" t="str">
        <f>IF(調査票２!$W175="","",IF(調査票２!$W175&gt;=判定基準!$C$26,判定基準!$F$26,判定基準!$F$25))</f>
        <v/>
      </c>
      <c r="H175" s="104" t="str">
        <f>IFERROR(VLOOKUP(調査票２!$Y175,判定基準!$C$27:$F$35,判定基準!$F$9,FALSE),"")</f>
        <v/>
      </c>
      <c r="I175" s="126" t="str">
        <f>IF(調査票２!$Z175="","―",判定基準!$F$36)</f>
        <v>―</v>
      </c>
      <c r="J175" s="104" t="str">
        <f>IFERROR(VLOOKUP(調査票２!$AA175,判定基準!$C$37:$F$38,判定基準!$F$9,FALSE),"")</f>
        <v/>
      </c>
      <c r="K175" s="126" t="str">
        <f>IFERROR(VLOOKUP(調査票２!$AB175,判定基準!$C$39:$F$39,判定基準!$F$9,FALSE),"―")</f>
        <v>―</v>
      </c>
      <c r="L175" s="194">
        <f t="shared" si="8"/>
        <v>0</v>
      </c>
      <c r="M175" s="195">
        <f t="shared" si="8"/>
        <v>0</v>
      </c>
      <c r="N175" s="195">
        <f t="shared" si="8"/>
        <v>0</v>
      </c>
      <c r="O175" s="196">
        <f t="shared" si="8"/>
        <v>0</v>
      </c>
      <c r="P175" s="305">
        <f t="shared" si="8"/>
        <v>2</v>
      </c>
      <c r="Q175" s="287" t="str">
        <f>IF(SUM($L175:$P175)&lt;9,"",IF(AND($H175=判定基準!$F$35,$I175="―",SUM($N175:$O175)&lt;=0),"",IF(O175&gt;0,$O$8,IF(N175&gt;0,$N$8,IF(M175&gt;0,$M$8,$L$8)))))</f>
        <v/>
      </c>
    </row>
    <row r="176" spans="2:17" x14ac:dyDescent="0.35">
      <c r="B176" s="102" t="s">
        <v>3808</v>
      </c>
      <c r="C176" s="103" t="str">
        <f>IFERROR(VLOOKUP(調査票２!$M176,判定基準!$C$11:$F$13,判定基準!$F$9,FALSE),"")</f>
        <v/>
      </c>
      <c r="D176" s="103" t="str">
        <f>IFERROR(VLOOKUP(調査票２!$N176,判定基準!$C$14:$F$17,判定基準!$F$9,FALSE),"")</f>
        <v/>
      </c>
      <c r="E176" s="103" t="str">
        <f>IFERROR(VLOOKUP(調査票２!$O176,判定基準!$C$18:$F$21,判定基準!$F$9,FALSE),"")</f>
        <v/>
      </c>
      <c r="F176" s="104" t="str">
        <f>IF(調査票２!$T176="","",IF(調査票２!$T176=判定基準!$C$24,判定基準!$F$24,IF(AND(調査票２!$T176=判定基準!$C$22,調査票２!$U176=""),"",IF(AND(調査票２!$T176=判定基準!$C$22,調査票２!$U176&lt;=判定基準!$D$22),判定基準!$F$22,判定基準!$F$23))))</f>
        <v/>
      </c>
      <c r="G176" s="103" t="str">
        <f>IF(調査票２!$W176="","",IF(調査票２!$W176&gt;=判定基準!$C$26,判定基準!$F$26,判定基準!$F$25))</f>
        <v/>
      </c>
      <c r="H176" s="104" t="str">
        <f>IFERROR(VLOOKUP(調査票２!$Y176,判定基準!$C$27:$F$35,判定基準!$F$9,FALSE),"")</f>
        <v/>
      </c>
      <c r="I176" s="126" t="str">
        <f>IF(調査票２!$Z176="","―",判定基準!$F$36)</f>
        <v>―</v>
      </c>
      <c r="J176" s="104" t="str">
        <f>IFERROR(VLOOKUP(調査票２!$AA176,判定基準!$C$37:$F$38,判定基準!$F$9,FALSE),"")</f>
        <v/>
      </c>
      <c r="K176" s="126" t="str">
        <f>IFERROR(VLOOKUP(調査票２!$AB176,判定基準!$C$39:$F$39,判定基準!$F$9,FALSE),"―")</f>
        <v>―</v>
      </c>
      <c r="L176" s="194">
        <f t="shared" si="8"/>
        <v>0</v>
      </c>
      <c r="M176" s="195">
        <f t="shared" si="8"/>
        <v>0</v>
      </c>
      <c r="N176" s="195">
        <f t="shared" si="8"/>
        <v>0</v>
      </c>
      <c r="O176" s="196">
        <f t="shared" si="8"/>
        <v>0</v>
      </c>
      <c r="P176" s="305">
        <f t="shared" si="8"/>
        <v>2</v>
      </c>
      <c r="Q176" s="287" t="str">
        <f>IF(SUM($L176:$P176)&lt;9,"",IF(AND($H176=判定基準!$F$35,$I176="―",SUM($N176:$O176)&lt;=0),"",IF(O176&gt;0,$O$8,IF(N176&gt;0,$N$8,IF(M176&gt;0,$M$8,$L$8)))))</f>
        <v/>
      </c>
    </row>
    <row r="177" spans="2:17" x14ac:dyDescent="0.35">
      <c r="B177" s="102" t="s">
        <v>3809</v>
      </c>
      <c r="C177" s="103" t="str">
        <f>IFERROR(VLOOKUP(調査票２!$M177,判定基準!$C$11:$F$13,判定基準!$F$9,FALSE),"")</f>
        <v/>
      </c>
      <c r="D177" s="103" t="str">
        <f>IFERROR(VLOOKUP(調査票２!$N177,判定基準!$C$14:$F$17,判定基準!$F$9,FALSE),"")</f>
        <v/>
      </c>
      <c r="E177" s="103" t="str">
        <f>IFERROR(VLOOKUP(調査票２!$O177,判定基準!$C$18:$F$21,判定基準!$F$9,FALSE),"")</f>
        <v/>
      </c>
      <c r="F177" s="104" t="str">
        <f>IF(調査票２!$T177="","",IF(調査票２!$T177=判定基準!$C$24,判定基準!$F$24,IF(AND(調査票２!$T177=判定基準!$C$22,調査票２!$U177=""),"",IF(AND(調査票２!$T177=判定基準!$C$22,調査票２!$U177&lt;=判定基準!$D$22),判定基準!$F$22,判定基準!$F$23))))</f>
        <v/>
      </c>
      <c r="G177" s="103" t="str">
        <f>IF(調査票２!$W177="","",IF(調査票２!$W177&gt;=判定基準!$C$26,判定基準!$F$26,判定基準!$F$25))</f>
        <v/>
      </c>
      <c r="H177" s="104" t="str">
        <f>IFERROR(VLOOKUP(調査票２!$Y177,判定基準!$C$27:$F$35,判定基準!$F$9,FALSE),"")</f>
        <v/>
      </c>
      <c r="I177" s="126" t="str">
        <f>IF(調査票２!$Z177="","―",判定基準!$F$36)</f>
        <v>―</v>
      </c>
      <c r="J177" s="104" t="str">
        <f>IFERROR(VLOOKUP(調査票２!$AA177,判定基準!$C$37:$F$38,判定基準!$F$9,FALSE),"")</f>
        <v/>
      </c>
      <c r="K177" s="126" t="str">
        <f>IFERROR(VLOOKUP(調査票２!$AB177,判定基準!$C$39:$F$39,判定基準!$F$9,FALSE),"―")</f>
        <v>―</v>
      </c>
      <c r="L177" s="194">
        <f t="shared" si="8"/>
        <v>0</v>
      </c>
      <c r="M177" s="195">
        <f t="shared" si="8"/>
        <v>0</v>
      </c>
      <c r="N177" s="195">
        <f t="shared" si="8"/>
        <v>0</v>
      </c>
      <c r="O177" s="196">
        <f t="shared" si="8"/>
        <v>0</v>
      </c>
      <c r="P177" s="305">
        <f t="shared" si="8"/>
        <v>2</v>
      </c>
      <c r="Q177" s="287" t="str">
        <f>IF(SUM($L177:$P177)&lt;9,"",IF(AND($H177=判定基準!$F$35,$I177="―",SUM($N177:$O177)&lt;=0),"",IF(O177&gt;0,$O$8,IF(N177&gt;0,$N$8,IF(M177&gt;0,$M$8,$L$8)))))</f>
        <v/>
      </c>
    </row>
    <row r="178" spans="2:17" x14ac:dyDescent="0.35">
      <c r="B178" s="102" t="s">
        <v>3810</v>
      </c>
      <c r="C178" s="103" t="str">
        <f>IFERROR(VLOOKUP(調査票２!$M178,判定基準!$C$11:$F$13,判定基準!$F$9,FALSE),"")</f>
        <v/>
      </c>
      <c r="D178" s="103" t="str">
        <f>IFERROR(VLOOKUP(調査票２!$N178,判定基準!$C$14:$F$17,判定基準!$F$9,FALSE),"")</f>
        <v/>
      </c>
      <c r="E178" s="103" t="str">
        <f>IFERROR(VLOOKUP(調査票２!$O178,判定基準!$C$18:$F$21,判定基準!$F$9,FALSE),"")</f>
        <v/>
      </c>
      <c r="F178" s="104" t="str">
        <f>IF(調査票２!$T178="","",IF(調査票２!$T178=判定基準!$C$24,判定基準!$F$24,IF(AND(調査票２!$T178=判定基準!$C$22,調査票２!$U178=""),"",IF(AND(調査票２!$T178=判定基準!$C$22,調査票２!$U178&lt;=判定基準!$D$22),判定基準!$F$22,判定基準!$F$23))))</f>
        <v/>
      </c>
      <c r="G178" s="103" t="str">
        <f>IF(調査票２!$W178="","",IF(調査票２!$W178&gt;=判定基準!$C$26,判定基準!$F$26,判定基準!$F$25))</f>
        <v/>
      </c>
      <c r="H178" s="104" t="str">
        <f>IFERROR(VLOOKUP(調査票２!$Y178,判定基準!$C$27:$F$35,判定基準!$F$9,FALSE),"")</f>
        <v/>
      </c>
      <c r="I178" s="126" t="str">
        <f>IF(調査票２!$Z178="","―",判定基準!$F$36)</f>
        <v>―</v>
      </c>
      <c r="J178" s="104" t="str">
        <f>IFERROR(VLOOKUP(調査票２!$AA178,判定基準!$C$37:$F$38,判定基準!$F$9,FALSE),"")</f>
        <v/>
      </c>
      <c r="K178" s="126" t="str">
        <f>IFERROR(VLOOKUP(調査票２!$AB178,判定基準!$C$39:$F$39,判定基準!$F$9,FALSE),"―")</f>
        <v>―</v>
      </c>
      <c r="L178" s="194">
        <f t="shared" si="8"/>
        <v>0</v>
      </c>
      <c r="M178" s="195">
        <f t="shared" si="8"/>
        <v>0</v>
      </c>
      <c r="N178" s="195">
        <f t="shared" si="8"/>
        <v>0</v>
      </c>
      <c r="O178" s="196">
        <f t="shared" si="8"/>
        <v>0</v>
      </c>
      <c r="P178" s="305">
        <f t="shared" si="8"/>
        <v>2</v>
      </c>
      <c r="Q178" s="287" t="str">
        <f>IF(SUM($L178:$P178)&lt;9,"",IF(AND($H178=判定基準!$F$35,$I178="―",SUM($N178:$O178)&lt;=0),"",IF(O178&gt;0,$O$8,IF(N178&gt;0,$N$8,IF(M178&gt;0,$M$8,$L$8)))))</f>
        <v/>
      </c>
    </row>
    <row r="179" spans="2:17" x14ac:dyDescent="0.35">
      <c r="B179" s="102" t="s">
        <v>3811</v>
      </c>
      <c r="C179" s="103" t="str">
        <f>IFERROR(VLOOKUP(調査票２!$M179,判定基準!$C$11:$F$13,判定基準!$F$9,FALSE),"")</f>
        <v/>
      </c>
      <c r="D179" s="103" t="str">
        <f>IFERROR(VLOOKUP(調査票２!$N179,判定基準!$C$14:$F$17,判定基準!$F$9,FALSE),"")</f>
        <v/>
      </c>
      <c r="E179" s="103" t="str">
        <f>IFERROR(VLOOKUP(調査票２!$O179,判定基準!$C$18:$F$21,判定基準!$F$9,FALSE),"")</f>
        <v/>
      </c>
      <c r="F179" s="104" t="str">
        <f>IF(調査票２!$T179="","",IF(調査票２!$T179=判定基準!$C$24,判定基準!$F$24,IF(AND(調査票２!$T179=判定基準!$C$22,調査票２!$U179=""),"",IF(AND(調査票２!$T179=判定基準!$C$22,調査票２!$U179&lt;=判定基準!$D$22),判定基準!$F$22,判定基準!$F$23))))</f>
        <v/>
      </c>
      <c r="G179" s="103" t="str">
        <f>IF(調査票２!$W179="","",IF(調査票２!$W179&gt;=判定基準!$C$26,判定基準!$F$26,判定基準!$F$25))</f>
        <v/>
      </c>
      <c r="H179" s="104" t="str">
        <f>IFERROR(VLOOKUP(調査票２!$Y179,判定基準!$C$27:$F$35,判定基準!$F$9,FALSE),"")</f>
        <v/>
      </c>
      <c r="I179" s="126" t="str">
        <f>IF(調査票２!$Z179="","―",判定基準!$F$36)</f>
        <v>―</v>
      </c>
      <c r="J179" s="104" t="str">
        <f>IFERROR(VLOOKUP(調査票２!$AA179,判定基準!$C$37:$F$38,判定基準!$F$9,FALSE),"")</f>
        <v/>
      </c>
      <c r="K179" s="126" t="str">
        <f>IFERROR(VLOOKUP(調査票２!$AB179,判定基準!$C$39:$F$39,判定基準!$F$9,FALSE),"―")</f>
        <v>―</v>
      </c>
      <c r="L179" s="194">
        <f t="shared" si="8"/>
        <v>0</v>
      </c>
      <c r="M179" s="195">
        <f t="shared" si="8"/>
        <v>0</v>
      </c>
      <c r="N179" s="195">
        <f t="shared" si="8"/>
        <v>0</v>
      </c>
      <c r="O179" s="196">
        <f t="shared" si="8"/>
        <v>0</v>
      </c>
      <c r="P179" s="305">
        <f t="shared" si="8"/>
        <v>2</v>
      </c>
      <c r="Q179" s="287" t="str">
        <f>IF(SUM($L179:$P179)&lt;9,"",IF(AND($H179=判定基準!$F$35,$I179="―",SUM($N179:$O179)&lt;=0),"",IF(O179&gt;0,$O$8,IF(N179&gt;0,$N$8,IF(M179&gt;0,$M$8,$L$8)))))</f>
        <v/>
      </c>
    </row>
    <row r="180" spans="2:17" x14ac:dyDescent="0.35">
      <c r="B180" s="102" t="s">
        <v>3812</v>
      </c>
      <c r="C180" s="103" t="str">
        <f>IFERROR(VLOOKUP(調査票２!$M180,判定基準!$C$11:$F$13,判定基準!$F$9,FALSE),"")</f>
        <v/>
      </c>
      <c r="D180" s="103" t="str">
        <f>IFERROR(VLOOKUP(調査票２!$N180,判定基準!$C$14:$F$17,判定基準!$F$9,FALSE),"")</f>
        <v/>
      </c>
      <c r="E180" s="103" t="str">
        <f>IFERROR(VLOOKUP(調査票２!$O180,判定基準!$C$18:$F$21,判定基準!$F$9,FALSE),"")</f>
        <v/>
      </c>
      <c r="F180" s="104" t="str">
        <f>IF(調査票２!$T180="","",IF(調査票２!$T180=判定基準!$C$24,判定基準!$F$24,IF(AND(調査票２!$T180=判定基準!$C$22,調査票２!$U180=""),"",IF(AND(調査票２!$T180=判定基準!$C$22,調査票２!$U180&lt;=判定基準!$D$22),判定基準!$F$22,判定基準!$F$23))))</f>
        <v/>
      </c>
      <c r="G180" s="103" t="str">
        <f>IF(調査票２!$W180="","",IF(調査票２!$W180&gt;=判定基準!$C$26,判定基準!$F$26,判定基準!$F$25))</f>
        <v/>
      </c>
      <c r="H180" s="104" t="str">
        <f>IFERROR(VLOOKUP(調査票２!$Y180,判定基準!$C$27:$F$35,判定基準!$F$9,FALSE),"")</f>
        <v/>
      </c>
      <c r="I180" s="126" t="str">
        <f>IF(調査票２!$Z180="","―",判定基準!$F$36)</f>
        <v>―</v>
      </c>
      <c r="J180" s="104" t="str">
        <f>IFERROR(VLOOKUP(調査票２!$AA180,判定基準!$C$37:$F$38,判定基準!$F$9,FALSE),"")</f>
        <v/>
      </c>
      <c r="K180" s="126" t="str">
        <f>IFERROR(VLOOKUP(調査票２!$AB180,判定基準!$C$39:$F$39,判定基準!$F$9,FALSE),"―")</f>
        <v>―</v>
      </c>
      <c r="L180" s="194">
        <f t="shared" si="8"/>
        <v>0</v>
      </c>
      <c r="M180" s="195">
        <f t="shared" si="8"/>
        <v>0</v>
      </c>
      <c r="N180" s="195">
        <f t="shared" si="8"/>
        <v>0</v>
      </c>
      <c r="O180" s="196">
        <f t="shared" si="8"/>
        <v>0</v>
      </c>
      <c r="P180" s="305">
        <f t="shared" si="8"/>
        <v>2</v>
      </c>
      <c r="Q180" s="287" t="str">
        <f>IF(SUM($L180:$P180)&lt;9,"",IF(AND($H180=判定基準!$F$35,$I180="―",SUM($N180:$O180)&lt;=0),"",IF(O180&gt;0,$O$8,IF(N180&gt;0,$N$8,IF(M180&gt;0,$M$8,$L$8)))))</f>
        <v/>
      </c>
    </row>
    <row r="181" spans="2:17" x14ac:dyDescent="0.35">
      <c r="B181" s="102" t="s">
        <v>3813</v>
      </c>
      <c r="C181" s="103" t="str">
        <f>IFERROR(VLOOKUP(調査票２!$M181,判定基準!$C$11:$F$13,判定基準!$F$9,FALSE),"")</f>
        <v/>
      </c>
      <c r="D181" s="103" t="str">
        <f>IFERROR(VLOOKUP(調査票２!$N181,判定基準!$C$14:$F$17,判定基準!$F$9,FALSE),"")</f>
        <v/>
      </c>
      <c r="E181" s="103" t="str">
        <f>IFERROR(VLOOKUP(調査票２!$O181,判定基準!$C$18:$F$21,判定基準!$F$9,FALSE),"")</f>
        <v/>
      </c>
      <c r="F181" s="104" t="str">
        <f>IF(調査票２!$T181="","",IF(調査票２!$T181=判定基準!$C$24,判定基準!$F$24,IF(AND(調査票２!$T181=判定基準!$C$22,調査票２!$U181=""),"",IF(AND(調査票２!$T181=判定基準!$C$22,調査票２!$U181&lt;=判定基準!$D$22),判定基準!$F$22,判定基準!$F$23))))</f>
        <v/>
      </c>
      <c r="G181" s="103" t="str">
        <f>IF(調査票２!$W181="","",IF(調査票２!$W181&gt;=判定基準!$C$26,判定基準!$F$26,判定基準!$F$25))</f>
        <v/>
      </c>
      <c r="H181" s="104" t="str">
        <f>IFERROR(VLOOKUP(調査票２!$Y181,判定基準!$C$27:$F$35,判定基準!$F$9,FALSE),"")</f>
        <v/>
      </c>
      <c r="I181" s="126" t="str">
        <f>IF(調査票２!$Z181="","―",判定基準!$F$36)</f>
        <v>―</v>
      </c>
      <c r="J181" s="104" t="str">
        <f>IFERROR(VLOOKUP(調査票２!$AA181,判定基準!$C$37:$F$38,判定基準!$F$9,FALSE),"")</f>
        <v/>
      </c>
      <c r="K181" s="126" t="str">
        <f>IFERROR(VLOOKUP(調査票２!$AB181,判定基準!$C$39:$F$39,判定基準!$F$9,FALSE),"―")</f>
        <v>―</v>
      </c>
      <c r="L181" s="194">
        <f t="shared" si="8"/>
        <v>0</v>
      </c>
      <c r="M181" s="195">
        <f t="shared" si="8"/>
        <v>0</v>
      </c>
      <c r="N181" s="195">
        <f t="shared" si="8"/>
        <v>0</v>
      </c>
      <c r="O181" s="196">
        <f t="shared" si="8"/>
        <v>0</v>
      </c>
      <c r="P181" s="305">
        <f t="shared" si="8"/>
        <v>2</v>
      </c>
      <c r="Q181" s="287" t="str">
        <f>IF(SUM($L181:$P181)&lt;9,"",IF(AND($H181=判定基準!$F$35,$I181="―",SUM($N181:$O181)&lt;=0),"",IF(O181&gt;0,$O$8,IF(N181&gt;0,$N$8,IF(M181&gt;0,$M$8,$L$8)))))</f>
        <v/>
      </c>
    </row>
    <row r="182" spans="2:17" x14ac:dyDescent="0.35">
      <c r="B182" s="102" t="s">
        <v>3814</v>
      </c>
      <c r="C182" s="103" t="str">
        <f>IFERROR(VLOOKUP(調査票２!$M182,判定基準!$C$11:$F$13,判定基準!$F$9,FALSE),"")</f>
        <v/>
      </c>
      <c r="D182" s="103" t="str">
        <f>IFERROR(VLOOKUP(調査票２!$N182,判定基準!$C$14:$F$17,判定基準!$F$9,FALSE),"")</f>
        <v/>
      </c>
      <c r="E182" s="103" t="str">
        <f>IFERROR(VLOOKUP(調査票２!$O182,判定基準!$C$18:$F$21,判定基準!$F$9,FALSE),"")</f>
        <v/>
      </c>
      <c r="F182" s="104" t="str">
        <f>IF(調査票２!$T182="","",IF(調査票２!$T182=判定基準!$C$24,判定基準!$F$24,IF(AND(調査票２!$T182=判定基準!$C$22,調査票２!$U182=""),"",IF(AND(調査票２!$T182=判定基準!$C$22,調査票２!$U182&lt;=判定基準!$D$22),判定基準!$F$22,判定基準!$F$23))))</f>
        <v/>
      </c>
      <c r="G182" s="103" t="str">
        <f>IF(調査票２!$W182="","",IF(調査票２!$W182&gt;=判定基準!$C$26,判定基準!$F$26,判定基準!$F$25))</f>
        <v/>
      </c>
      <c r="H182" s="104" t="str">
        <f>IFERROR(VLOOKUP(調査票２!$Y182,判定基準!$C$27:$F$35,判定基準!$F$9,FALSE),"")</f>
        <v/>
      </c>
      <c r="I182" s="126" t="str">
        <f>IF(調査票２!$Z182="","―",判定基準!$F$36)</f>
        <v>―</v>
      </c>
      <c r="J182" s="104" t="str">
        <f>IFERROR(VLOOKUP(調査票２!$AA182,判定基準!$C$37:$F$38,判定基準!$F$9,FALSE),"")</f>
        <v/>
      </c>
      <c r="K182" s="126" t="str">
        <f>IFERROR(VLOOKUP(調査票２!$AB182,判定基準!$C$39:$F$39,判定基準!$F$9,FALSE),"―")</f>
        <v>―</v>
      </c>
      <c r="L182" s="194">
        <f t="shared" si="8"/>
        <v>0</v>
      </c>
      <c r="M182" s="195">
        <f t="shared" si="8"/>
        <v>0</v>
      </c>
      <c r="N182" s="195">
        <f t="shared" si="8"/>
        <v>0</v>
      </c>
      <c r="O182" s="196">
        <f t="shared" si="8"/>
        <v>0</v>
      </c>
      <c r="P182" s="305">
        <f t="shared" si="8"/>
        <v>2</v>
      </c>
      <c r="Q182" s="287" t="str">
        <f>IF(SUM($L182:$P182)&lt;9,"",IF(AND($H182=判定基準!$F$35,$I182="―",SUM($N182:$O182)&lt;=0),"",IF(O182&gt;0,$O$8,IF(N182&gt;0,$N$8,IF(M182&gt;0,$M$8,$L$8)))))</f>
        <v/>
      </c>
    </row>
    <row r="183" spans="2:17" x14ac:dyDescent="0.35">
      <c r="B183" s="102" t="s">
        <v>3815</v>
      </c>
      <c r="C183" s="103" t="str">
        <f>IFERROR(VLOOKUP(調査票２!$M183,判定基準!$C$11:$F$13,判定基準!$F$9,FALSE),"")</f>
        <v/>
      </c>
      <c r="D183" s="103" t="str">
        <f>IFERROR(VLOOKUP(調査票２!$N183,判定基準!$C$14:$F$17,判定基準!$F$9,FALSE),"")</f>
        <v/>
      </c>
      <c r="E183" s="103" t="str">
        <f>IFERROR(VLOOKUP(調査票２!$O183,判定基準!$C$18:$F$21,判定基準!$F$9,FALSE),"")</f>
        <v/>
      </c>
      <c r="F183" s="104" t="str">
        <f>IF(調査票２!$T183="","",IF(調査票２!$T183=判定基準!$C$24,判定基準!$F$24,IF(AND(調査票２!$T183=判定基準!$C$22,調査票２!$U183=""),"",IF(AND(調査票２!$T183=判定基準!$C$22,調査票２!$U183&lt;=判定基準!$D$22),判定基準!$F$22,判定基準!$F$23))))</f>
        <v/>
      </c>
      <c r="G183" s="103" t="str">
        <f>IF(調査票２!$W183="","",IF(調査票２!$W183&gt;=判定基準!$C$26,判定基準!$F$26,判定基準!$F$25))</f>
        <v/>
      </c>
      <c r="H183" s="104" t="str">
        <f>IFERROR(VLOOKUP(調査票２!$Y183,判定基準!$C$27:$F$35,判定基準!$F$9,FALSE),"")</f>
        <v/>
      </c>
      <c r="I183" s="126" t="str">
        <f>IF(調査票２!$Z183="","―",判定基準!$F$36)</f>
        <v>―</v>
      </c>
      <c r="J183" s="104" t="str">
        <f>IFERROR(VLOOKUP(調査票２!$AA183,判定基準!$C$37:$F$38,判定基準!$F$9,FALSE),"")</f>
        <v/>
      </c>
      <c r="K183" s="126" t="str">
        <f>IFERROR(VLOOKUP(調査票２!$AB183,判定基準!$C$39:$F$39,判定基準!$F$9,FALSE),"―")</f>
        <v>―</v>
      </c>
      <c r="L183" s="194">
        <f t="shared" si="8"/>
        <v>0</v>
      </c>
      <c r="M183" s="195">
        <f t="shared" si="8"/>
        <v>0</v>
      </c>
      <c r="N183" s="195">
        <f t="shared" si="8"/>
        <v>0</v>
      </c>
      <c r="O183" s="196">
        <f t="shared" si="8"/>
        <v>0</v>
      </c>
      <c r="P183" s="305">
        <f t="shared" si="8"/>
        <v>2</v>
      </c>
      <c r="Q183" s="287" t="str">
        <f>IF(SUM($L183:$P183)&lt;9,"",IF(AND($H183=判定基準!$F$35,$I183="―",SUM($N183:$O183)&lt;=0),"",IF(O183&gt;0,$O$8,IF(N183&gt;0,$N$8,IF(M183&gt;0,$M$8,$L$8)))))</f>
        <v/>
      </c>
    </row>
    <row r="184" spans="2:17" x14ac:dyDescent="0.35">
      <c r="B184" s="102" t="s">
        <v>3816</v>
      </c>
      <c r="C184" s="103" t="str">
        <f>IFERROR(VLOOKUP(調査票２!$M184,判定基準!$C$11:$F$13,判定基準!$F$9,FALSE),"")</f>
        <v/>
      </c>
      <c r="D184" s="103" t="str">
        <f>IFERROR(VLOOKUP(調査票２!$N184,判定基準!$C$14:$F$17,判定基準!$F$9,FALSE),"")</f>
        <v/>
      </c>
      <c r="E184" s="103" t="str">
        <f>IFERROR(VLOOKUP(調査票２!$O184,判定基準!$C$18:$F$21,判定基準!$F$9,FALSE),"")</f>
        <v/>
      </c>
      <c r="F184" s="104" t="str">
        <f>IF(調査票２!$T184="","",IF(調査票２!$T184=判定基準!$C$24,判定基準!$F$24,IF(AND(調査票２!$T184=判定基準!$C$22,調査票２!$U184=""),"",IF(AND(調査票２!$T184=判定基準!$C$22,調査票２!$U184&lt;=判定基準!$D$22),判定基準!$F$22,判定基準!$F$23))))</f>
        <v/>
      </c>
      <c r="G184" s="103" t="str">
        <f>IF(調査票２!$W184="","",IF(調査票２!$W184&gt;=判定基準!$C$26,判定基準!$F$26,判定基準!$F$25))</f>
        <v/>
      </c>
      <c r="H184" s="104" t="str">
        <f>IFERROR(VLOOKUP(調査票２!$Y184,判定基準!$C$27:$F$35,判定基準!$F$9,FALSE),"")</f>
        <v/>
      </c>
      <c r="I184" s="126" t="str">
        <f>IF(調査票２!$Z184="","―",判定基準!$F$36)</f>
        <v>―</v>
      </c>
      <c r="J184" s="104" t="str">
        <f>IFERROR(VLOOKUP(調査票２!$AA184,判定基準!$C$37:$F$38,判定基準!$F$9,FALSE),"")</f>
        <v/>
      </c>
      <c r="K184" s="126" t="str">
        <f>IFERROR(VLOOKUP(調査票２!$AB184,判定基準!$C$39:$F$39,判定基準!$F$9,FALSE),"―")</f>
        <v>―</v>
      </c>
      <c r="L184" s="194">
        <f t="shared" si="8"/>
        <v>0</v>
      </c>
      <c r="M184" s="195">
        <f t="shared" si="8"/>
        <v>0</v>
      </c>
      <c r="N184" s="195">
        <f t="shared" si="8"/>
        <v>0</v>
      </c>
      <c r="O184" s="196">
        <f t="shared" si="8"/>
        <v>0</v>
      </c>
      <c r="P184" s="305">
        <f t="shared" si="8"/>
        <v>2</v>
      </c>
      <c r="Q184" s="287" t="str">
        <f>IF(SUM($L184:$P184)&lt;9,"",IF(AND($H184=判定基準!$F$35,$I184="―",SUM($N184:$O184)&lt;=0),"",IF(O184&gt;0,$O$8,IF(N184&gt;0,$N$8,IF(M184&gt;0,$M$8,$L$8)))))</f>
        <v/>
      </c>
    </row>
    <row r="185" spans="2:17" x14ac:dyDescent="0.35">
      <c r="B185" s="102" t="s">
        <v>3817</v>
      </c>
      <c r="C185" s="103" t="str">
        <f>IFERROR(VLOOKUP(調査票２!$M185,判定基準!$C$11:$F$13,判定基準!$F$9,FALSE),"")</f>
        <v/>
      </c>
      <c r="D185" s="103" t="str">
        <f>IFERROR(VLOOKUP(調査票２!$N185,判定基準!$C$14:$F$17,判定基準!$F$9,FALSE),"")</f>
        <v/>
      </c>
      <c r="E185" s="103" t="str">
        <f>IFERROR(VLOOKUP(調査票２!$O185,判定基準!$C$18:$F$21,判定基準!$F$9,FALSE),"")</f>
        <v/>
      </c>
      <c r="F185" s="104" t="str">
        <f>IF(調査票２!$T185="","",IF(調査票２!$T185=判定基準!$C$24,判定基準!$F$24,IF(AND(調査票２!$T185=判定基準!$C$22,調査票２!$U185=""),"",IF(AND(調査票２!$T185=判定基準!$C$22,調査票２!$U185&lt;=判定基準!$D$22),判定基準!$F$22,判定基準!$F$23))))</f>
        <v/>
      </c>
      <c r="G185" s="103" t="str">
        <f>IF(調査票２!$W185="","",IF(調査票２!$W185&gt;=判定基準!$C$26,判定基準!$F$26,判定基準!$F$25))</f>
        <v/>
      </c>
      <c r="H185" s="104" t="str">
        <f>IFERROR(VLOOKUP(調査票２!$Y185,判定基準!$C$27:$F$35,判定基準!$F$9,FALSE),"")</f>
        <v/>
      </c>
      <c r="I185" s="126" t="str">
        <f>IF(調査票２!$Z185="","―",判定基準!$F$36)</f>
        <v>―</v>
      </c>
      <c r="J185" s="104" t="str">
        <f>IFERROR(VLOOKUP(調査票２!$AA185,判定基準!$C$37:$F$38,判定基準!$F$9,FALSE),"")</f>
        <v/>
      </c>
      <c r="K185" s="126" t="str">
        <f>IFERROR(VLOOKUP(調査票２!$AB185,判定基準!$C$39:$F$39,判定基準!$F$9,FALSE),"―")</f>
        <v>―</v>
      </c>
      <c r="L185" s="194">
        <f t="shared" si="8"/>
        <v>0</v>
      </c>
      <c r="M185" s="195">
        <f t="shared" si="8"/>
        <v>0</v>
      </c>
      <c r="N185" s="195">
        <f t="shared" si="8"/>
        <v>0</v>
      </c>
      <c r="O185" s="196">
        <f t="shared" si="8"/>
        <v>0</v>
      </c>
      <c r="P185" s="305">
        <f t="shared" si="8"/>
        <v>2</v>
      </c>
      <c r="Q185" s="287" t="str">
        <f>IF(SUM($L185:$P185)&lt;9,"",IF(AND($H185=判定基準!$F$35,$I185="―",SUM($N185:$O185)&lt;=0),"",IF(O185&gt;0,$O$8,IF(N185&gt;0,$N$8,IF(M185&gt;0,$M$8,$L$8)))))</f>
        <v/>
      </c>
    </row>
    <row r="186" spans="2:17" x14ac:dyDescent="0.35">
      <c r="B186" s="102" t="s">
        <v>3818</v>
      </c>
      <c r="C186" s="103" t="str">
        <f>IFERROR(VLOOKUP(調査票２!$M186,判定基準!$C$11:$F$13,判定基準!$F$9,FALSE),"")</f>
        <v/>
      </c>
      <c r="D186" s="103" t="str">
        <f>IFERROR(VLOOKUP(調査票２!$N186,判定基準!$C$14:$F$17,判定基準!$F$9,FALSE),"")</f>
        <v/>
      </c>
      <c r="E186" s="103" t="str">
        <f>IFERROR(VLOOKUP(調査票２!$O186,判定基準!$C$18:$F$21,判定基準!$F$9,FALSE),"")</f>
        <v/>
      </c>
      <c r="F186" s="104" t="str">
        <f>IF(調査票２!$T186="","",IF(調査票２!$T186=判定基準!$C$24,判定基準!$F$24,IF(AND(調査票２!$T186=判定基準!$C$22,調査票２!$U186=""),"",IF(AND(調査票２!$T186=判定基準!$C$22,調査票２!$U186&lt;=判定基準!$D$22),判定基準!$F$22,判定基準!$F$23))))</f>
        <v/>
      </c>
      <c r="G186" s="103" t="str">
        <f>IF(調査票２!$W186="","",IF(調査票２!$W186&gt;=判定基準!$C$26,判定基準!$F$26,判定基準!$F$25))</f>
        <v/>
      </c>
      <c r="H186" s="104" t="str">
        <f>IFERROR(VLOOKUP(調査票２!$Y186,判定基準!$C$27:$F$35,判定基準!$F$9,FALSE),"")</f>
        <v/>
      </c>
      <c r="I186" s="126" t="str">
        <f>IF(調査票２!$Z186="","―",判定基準!$F$36)</f>
        <v>―</v>
      </c>
      <c r="J186" s="104" t="str">
        <f>IFERROR(VLOOKUP(調査票２!$AA186,判定基準!$C$37:$F$38,判定基準!$F$9,FALSE),"")</f>
        <v/>
      </c>
      <c r="K186" s="126" t="str">
        <f>IFERROR(VLOOKUP(調査票２!$AB186,判定基準!$C$39:$F$39,判定基準!$F$9,FALSE),"―")</f>
        <v>―</v>
      </c>
      <c r="L186" s="194">
        <f t="shared" si="8"/>
        <v>0</v>
      </c>
      <c r="M186" s="195">
        <f t="shared" si="8"/>
        <v>0</v>
      </c>
      <c r="N186" s="195">
        <f t="shared" si="8"/>
        <v>0</v>
      </c>
      <c r="O186" s="196">
        <f t="shared" si="8"/>
        <v>0</v>
      </c>
      <c r="P186" s="305">
        <f t="shared" si="8"/>
        <v>2</v>
      </c>
      <c r="Q186" s="287" t="str">
        <f>IF(SUM($L186:$P186)&lt;9,"",IF(AND($H186=判定基準!$F$35,$I186="―",SUM($N186:$O186)&lt;=0),"",IF(O186&gt;0,$O$8,IF(N186&gt;0,$N$8,IF(M186&gt;0,$M$8,$L$8)))))</f>
        <v/>
      </c>
    </row>
    <row r="187" spans="2:17" x14ac:dyDescent="0.35">
      <c r="B187" s="102" t="s">
        <v>3819</v>
      </c>
      <c r="C187" s="103" t="str">
        <f>IFERROR(VLOOKUP(調査票２!$M187,判定基準!$C$11:$F$13,判定基準!$F$9,FALSE),"")</f>
        <v/>
      </c>
      <c r="D187" s="103" t="str">
        <f>IFERROR(VLOOKUP(調査票２!$N187,判定基準!$C$14:$F$17,判定基準!$F$9,FALSE),"")</f>
        <v/>
      </c>
      <c r="E187" s="103" t="str">
        <f>IFERROR(VLOOKUP(調査票２!$O187,判定基準!$C$18:$F$21,判定基準!$F$9,FALSE),"")</f>
        <v/>
      </c>
      <c r="F187" s="104" t="str">
        <f>IF(調査票２!$T187="","",IF(調査票２!$T187=判定基準!$C$24,判定基準!$F$24,IF(AND(調査票２!$T187=判定基準!$C$22,調査票２!$U187=""),"",IF(AND(調査票２!$T187=判定基準!$C$22,調査票２!$U187&lt;=判定基準!$D$22),判定基準!$F$22,判定基準!$F$23))))</f>
        <v/>
      </c>
      <c r="G187" s="103" t="str">
        <f>IF(調査票２!$W187="","",IF(調査票２!$W187&gt;=判定基準!$C$26,判定基準!$F$26,判定基準!$F$25))</f>
        <v/>
      </c>
      <c r="H187" s="104" t="str">
        <f>IFERROR(VLOOKUP(調査票２!$Y187,判定基準!$C$27:$F$35,判定基準!$F$9,FALSE),"")</f>
        <v/>
      </c>
      <c r="I187" s="126" t="str">
        <f>IF(調査票２!$Z187="","―",判定基準!$F$36)</f>
        <v>―</v>
      </c>
      <c r="J187" s="104" t="str">
        <f>IFERROR(VLOOKUP(調査票２!$AA187,判定基準!$C$37:$F$38,判定基準!$F$9,FALSE),"")</f>
        <v/>
      </c>
      <c r="K187" s="126" t="str">
        <f>IFERROR(VLOOKUP(調査票２!$AB187,判定基準!$C$39:$F$39,判定基準!$F$9,FALSE),"―")</f>
        <v>―</v>
      </c>
      <c r="L187" s="194">
        <f t="shared" si="8"/>
        <v>0</v>
      </c>
      <c r="M187" s="195">
        <f t="shared" si="8"/>
        <v>0</v>
      </c>
      <c r="N187" s="195">
        <f t="shared" si="8"/>
        <v>0</v>
      </c>
      <c r="O187" s="196">
        <f t="shared" si="8"/>
        <v>0</v>
      </c>
      <c r="P187" s="305">
        <f t="shared" si="8"/>
        <v>2</v>
      </c>
      <c r="Q187" s="287" t="str">
        <f>IF(SUM($L187:$P187)&lt;9,"",IF(AND($H187=判定基準!$F$35,$I187="―",SUM($N187:$O187)&lt;=0),"",IF(O187&gt;0,$O$8,IF(N187&gt;0,$N$8,IF(M187&gt;0,$M$8,$L$8)))))</f>
        <v/>
      </c>
    </row>
    <row r="188" spans="2:17" x14ac:dyDescent="0.35">
      <c r="B188" s="102" t="s">
        <v>3820</v>
      </c>
      <c r="C188" s="103" t="str">
        <f>IFERROR(VLOOKUP(調査票２!$M188,判定基準!$C$11:$F$13,判定基準!$F$9,FALSE),"")</f>
        <v/>
      </c>
      <c r="D188" s="103" t="str">
        <f>IFERROR(VLOOKUP(調査票２!$N188,判定基準!$C$14:$F$17,判定基準!$F$9,FALSE),"")</f>
        <v/>
      </c>
      <c r="E188" s="103" t="str">
        <f>IFERROR(VLOOKUP(調査票２!$O188,判定基準!$C$18:$F$21,判定基準!$F$9,FALSE),"")</f>
        <v/>
      </c>
      <c r="F188" s="104" t="str">
        <f>IF(調査票２!$T188="","",IF(調査票２!$T188=判定基準!$C$24,判定基準!$F$24,IF(AND(調査票２!$T188=判定基準!$C$22,調査票２!$U188=""),"",IF(AND(調査票２!$T188=判定基準!$C$22,調査票２!$U188&lt;=判定基準!$D$22),判定基準!$F$22,判定基準!$F$23))))</f>
        <v/>
      </c>
      <c r="G188" s="103" t="str">
        <f>IF(調査票２!$W188="","",IF(調査票２!$W188&gt;=判定基準!$C$26,判定基準!$F$26,判定基準!$F$25))</f>
        <v/>
      </c>
      <c r="H188" s="104" t="str">
        <f>IFERROR(VLOOKUP(調査票２!$Y188,判定基準!$C$27:$F$35,判定基準!$F$9,FALSE),"")</f>
        <v/>
      </c>
      <c r="I188" s="126" t="str">
        <f>IF(調査票２!$Z188="","―",判定基準!$F$36)</f>
        <v>―</v>
      </c>
      <c r="J188" s="104" t="str">
        <f>IFERROR(VLOOKUP(調査票２!$AA188,判定基準!$C$37:$F$38,判定基準!$F$9,FALSE),"")</f>
        <v/>
      </c>
      <c r="K188" s="126" t="str">
        <f>IFERROR(VLOOKUP(調査票２!$AB188,判定基準!$C$39:$F$39,判定基準!$F$9,FALSE),"―")</f>
        <v>―</v>
      </c>
      <c r="L188" s="194">
        <f t="shared" si="8"/>
        <v>0</v>
      </c>
      <c r="M188" s="195">
        <f t="shared" si="8"/>
        <v>0</v>
      </c>
      <c r="N188" s="195">
        <f t="shared" si="8"/>
        <v>0</v>
      </c>
      <c r="O188" s="196">
        <f t="shared" si="8"/>
        <v>0</v>
      </c>
      <c r="P188" s="305">
        <f t="shared" si="8"/>
        <v>2</v>
      </c>
      <c r="Q188" s="287" t="str">
        <f>IF(SUM($L188:$P188)&lt;9,"",IF(AND($H188=判定基準!$F$35,$I188="―",SUM($N188:$O188)&lt;=0),"",IF(O188&gt;0,$O$8,IF(N188&gt;0,$N$8,IF(M188&gt;0,$M$8,$L$8)))))</f>
        <v/>
      </c>
    </row>
    <row r="189" spans="2:17" x14ac:dyDescent="0.35">
      <c r="B189" s="102" t="s">
        <v>3821</v>
      </c>
      <c r="C189" s="103" t="str">
        <f>IFERROR(VLOOKUP(調査票２!$M189,判定基準!$C$11:$F$13,判定基準!$F$9,FALSE),"")</f>
        <v/>
      </c>
      <c r="D189" s="103" t="str">
        <f>IFERROR(VLOOKUP(調査票２!$N189,判定基準!$C$14:$F$17,判定基準!$F$9,FALSE),"")</f>
        <v/>
      </c>
      <c r="E189" s="103" t="str">
        <f>IFERROR(VLOOKUP(調査票２!$O189,判定基準!$C$18:$F$21,判定基準!$F$9,FALSE),"")</f>
        <v/>
      </c>
      <c r="F189" s="104" t="str">
        <f>IF(調査票２!$T189="","",IF(調査票２!$T189=判定基準!$C$24,判定基準!$F$24,IF(AND(調査票２!$T189=判定基準!$C$22,調査票２!$U189=""),"",IF(AND(調査票２!$T189=判定基準!$C$22,調査票２!$U189&lt;=判定基準!$D$22),判定基準!$F$22,判定基準!$F$23))))</f>
        <v/>
      </c>
      <c r="G189" s="103" t="str">
        <f>IF(調査票２!$W189="","",IF(調査票２!$W189&gt;=判定基準!$C$26,判定基準!$F$26,判定基準!$F$25))</f>
        <v/>
      </c>
      <c r="H189" s="104" t="str">
        <f>IFERROR(VLOOKUP(調査票２!$Y189,判定基準!$C$27:$F$35,判定基準!$F$9,FALSE),"")</f>
        <v/>
      </c>
      <c r="I189" s="126" t="str">
        <f>IF(調査票２!$Z189="","―",判定基準!$F$36)</f>
        <v>―</v>
      </c>
      <c r="J189" s="104" t="str">
        <f>IFERROR(VLOOKUP(調査票２!$AA189,判定基準!$C$37:$F$38,判定基準!$F$9,FALSE),"")</f>
        <v/>
      </c>
      <c r="K189" s="126" t="str">
        <f>IFERROR(VLOOKUP(調査票２!$AB189,判定基準!$C$39:$F$39,判定基準!$F$9,FALSE),"―")</f>
        <v>―</v>
      </c>
      <c r="L189" s="194">
        <f t="shared" ref="L189:P208" si="9">COUNTIF($C189:$K189,L$8)</f>
        <v>0</v>
      </c>
      <c r="M189" s="195">
        <f t="shared" si="9"/>
        <v>0</v>
      </c>
      <c r="N189" s="195">
        <f t="shared" si="9"/>
        <v>0</v>
      </c>
      <c r="O189" s="196">
        <f t="shared" si="9"/>
        <v>0</v>
      </c>
      <c r="P189" s="305">
        <f t="shared" si="9"/>
        <v>2</v>
      </c>
      <c r="Q189" s="287" t="str">
        <f>IF(SUM($L189:$P189)&lt;9,"",IF(AND($H189=判定基準!$F$35,$I189="―",SUM($N189:$O189)&lt;=0),"",IF(O189&gt;0,$O$8,IF(N189&gt;0,$N$8,IF(M189&gt;0,$M$8,$L$8)))))</f>
        <v/>
      </c>
    </row>
    <row r="190" spans="2:17" x14ac:dyDescent="0.35">
      <c r="B190" s="102" t="s">
        <v>3822</v>
      </c>
      <c r="C190" s="103" t="str">
        <f>IFERROR(VLOOKUP(調査票２!$M190,判定基準!$C$11:$F$13,判定基準!$F$9,FALSE),"")</f>
        <v/>
      </c>
      <c r="D190" s="103" t="str">
        <f>IFERROR(VLOOKUP(調査票２!$N190,判定基準!$C$14:$F$17,判定基準!$F$9,FALSE),"")</f>
        <v/>
      </c>
      <c r="E190" s="103" t="str">
        <f>IFERROR(VLOOKUP(調査票２!$O190,判定基準!$C$18:$F$21,判定基準!$F$9,FALSE),"")</f>
        <v/>
      </c>
      <c r="F190" s="104" t="str">
        <f>IF(調査票２!$T190="","",IF(調査票２!$T190=判定基準!$C$24,判定基準!$F$24,IF(AND(調査票２!$T190=判定基準!$C$22,調査票２!$U190=""),"",IF(AND(調査票２!$T190=判定基準!$C$22,調査票２!$U190&lt;=判定基準!$D$22),判定基準!$F$22,判定基準!$F$23))))</f>
        <v/>
      </c>
      <c r="G190" s="103" t="str">
        <f>IF(調査票２!$W190="","",IF(調査票２!$W190&gt;=判定基準!$C$26,判定基準!$F$26,判定基準!$F$25))</f>
        <v/>
      </c>
      <c r="H190" s="104" t="str">
        <f>IFERROR(VLOOKUP(調査票２!$Y190,判定基準!$C$27:$F$35,判定基準!$F$9,FALSE),"")</f>
        <v/>
      </c>
      <c r="I190" s="126" t="str">
        <f>IF(調査票２!$Z190="","―",判定基準!$F$36)</f>
        <v>―</v>
      </c>
      <c r="J190" s="104" t="str">
        <f>IFERROR(VLOOKUP(調査票２!$AA190,判定基準!$C$37:$F$38,判定基準!$F$9,FALSE),"")</f>
        <v/>
      </c>
      <c r="K190" s="126" t="str">
        <f>IFERROR(VLOOKUP(調査票２!$AB190,判定基準!$C$39:$F$39,判定基準!$F$9,FALSE),"―")</f>
        <v>―</v>
      </c>
      <c r="L190" s="194">
        <f t="shared" si="9"/>
        <v>0</v>
      </c>
      <c r="M190" s="195">
        <f t="shared" si="9"/>
        <v>0</v>
      </c>
      <c r="N190" s="195">
        <f t="shared" si="9"/>
        <v>0</v>
      </c>
      <c r="O190" s="196">
        <f t="shared" si="9"/>
        <v>0</v>
      </c>
      <c r="P190" s="305">
        <f t="shared" si="9"/>
        <v>2</v>
      </c>
      <c r="Q190" s="287" t="str">
        <f>IF(SUM($L190:$P190)&lt;9,"",IF(AND($H190=判定基準!$F$35,$I190="―",SUM($N190:$O190)&lt;=0),"",IF(O190&gt;0,$O$8,IF(N190&gt;0,$N$8,IF(M190&gt;0,$M$8,$L$8)))))</f>
        <v/>
      </c>
    </row>
    <row r="191" spans="2:17" x14ac:dyDescent="0.35">
      <c r="B191" s="102" t="s">
        <v>3823</v>
      </c>
      <c r="C191" s="103" t="str">
        <f>IFERROR(VLOOKUP(調査票２!$M191,判定基準!$C$11:$F$13,判定基準!$F$9,FALSE),"")</f>
        <v/>
      </c>
      <c r="D191" s="103" t="str">
        <f>IFERROR(VLOOKUP(調査票２!$N191,判定基準!$C$14:$F$17,判定基準!$F$9,FALSE),"")</f>
        <v/>
      </c>
      <c r="E191" s="103" t="str">
        <f>IFERROR(VLOOKUP(調査票２!$O191,判定基準!$C$18:$F$21,判定基準!$F$9,FALSE),"")</f>
        <v/>
      </c>
      <c r="F191" s="104" t="str">
        <f>IF(調査票２!$T191="","",IF(調査票２!$T191=判定基準!$C$24,判定基準!$F$24,IF(AND(調査票２!$T191=判定基準!$C$22,調査票２!$U191=""),"",IF(AND(調査票２!$T191=判定基準!$C$22,調査票２!$U191&lt;=判定基準!$D$22),判定基準!$F$22,判定基準!$F$23))))</f>
        <v/>
      </c>
      <c r="G191" s="103" t="str">
        <f>IF(調査票２!$W191="","",IF(調査票２!$W191&gt;=判定基準!$C$26,判定基準!$F$26,判定基準!$F$25))</f>
        <v/>
      </c>
      <c r="H191" s="104" t="str">
        <f>IFERROR(VLOOKUP(調査票２!$Y191,判定基準!$C$27:$F$35,判定基準!$F$9,FALSE),"")</f>
        <v/>
      </c>
      <c r="I191" s="126" t="str">
        <f>IF(調査票２!$Z191="","―",判定基準!$F$36)</f>
        <v>―</v>
      </c>
      <c r="J191" s="104" t="str">
        <f>IFERROR(VLOOKUP(調査票２!$AA191,判定基準!$C$37:$F$38,判定基準!$F$9,FALSE),"")</f>
        <v/>
      </c>
      <c r="K191" s="126" t="str">
        <f>IFERROR(VLOOKUP(調査票２!$AB191,判定基準!$C$39:$F$39,判定基準!$F$9,FALSE),"―")</f>
        <v>―</v>
      </c>
      <c r="L191" s="194">
        <f t="shared" si="9"/>
        <v>0</v>
      </c>
      <c r="M191" s="195">
        <f t="shared" si="9"/>
        <v>0</v>
      </c>
      <c r="N191" s="195">
        <f t="shared" si="9"/>
        <v>0</v>
      </c>
      <c r="O191" s="196">
        <f t="shared" si="9"/>
        <v>0</v>
      </c>
      <c r="P191" s="305">
        <f t="shared" si="9"/>
        <v>2</v>
      </c>
      <c r="Q191" s="287" t="str">
        <f>IF(SUM($L191:$P191)&lt;9,"",IF(AND($H191=判定基準!$F$35,$I191="―",SUM($N191:$O191)&lt;=0),"",IF(O191&gt;0,$O$8,IF(N191&gt;0,$N$8,IF(M191&gt;0,$M$8,$L$8)))))</f>
        <v/>
      </c>
    </row>
    <row r="192" spans="2:17" x14ac:dyDescent="0.35">
      <c r="B192" s="102" t="s">
        <v>3824</v>
      </c>
      <c r="C192" s="103" t="str">
        <f>IFERROR(VLOOKUP(調査票２!$M192,判定基準!$C$11:$F$13,判定基準!$F$9,FALSE),"")</f>
        <v/>
      </c>
      <c r="D192" s="103" t="str">
        <f>IFERROR(VLOOKUP(調査票２!$N192,判定基準!$C$14:$F$17,判定基準!$F$9,FALSE),"")</f>
        <v/>
      </c>
      <c r="E192" s="103" t="str">
        <f>IFERROR(VLOOKUP(調査票２!$O192,判定基準!$C$18:$F$21,判定基準!$F$9,FALSE),"")</f>
        <v/>
      </c>
      <c r="F192" s="104" t="str">
        <f>IF(調査票２!$T192="","",IF(調査票２!$T192=判定基準!$C$24,判定基準!$F$24,IF(AND(調査票２!$T192=判定基準!$C$22,調査票２!$U192=""),"",IF(AND(調査票２!$T192=判定基準!$C$22,調査票２!$U192&lt;=判定基準!$D$22),判定基準!$F$22,判定基準!$F$23))))</f>
        <v/>
      </c>
      <c r="G192" s="103" t="str">
        <f>IF(調査票２!$W192="","",IF(調査票２!$W192&gt;=判定基準!$C$26,判定基準!$F$26,判定基準!$F$25))</f>
        <v/>
      </c>
      <c r="H192" s="104" t="str">
        <f>IFERROR(VLOOKUP(調査票２!$Y192,判定基準!$C$27:$F$35,判定基準!$F$9,FALSE),"")</f>
        <v/>
      </c>
      <c r="I192" s="126" t="str">
        <f>IF(調査票２!$Z192="","―",判定基準!$F$36)</f>
        <v>―</v>
      </c>
      <c r="J192" s="104" t="str">
        <f>IFERROR(VLOOKUP(調査票２!$AA192,判定基準!$C$37:$F$38,判定基準!$F$9,FALSE),"")</f>
        <v/>
      </c>
      <c r="K192" s="126" t="str">
        <f>IFERROR(VLOOKUP(調査票２!$AB192,判定基準!$C$39:$F$39,判定基準!$F$9,FALSE),"―")</f>
        <v>―</v>
      </c>
      <c r="L192" s="194">
        <f t="shared" si="9"/>
        <v>0</v>
      </c>
      <c r="M192" s="195">
        <f t="shared" si="9"/>
        <v>0</v>
      </c>
      <c r="N192" s="195">
        <f t="shared" si="9"/>
        <v>0</v>
      </c>
      <c r="O192" s="196">
        <f t="shared" si="9"/>
        <v>0</v>
      </c>
      <c r="P192" s="305">
        <f t="shared" si="9"/>
        <v>2</v>
      </c>
      <c r="Q192" s="287" t="str">
        <f>IF(SUM($L192:$P192)&lt;9,"",IF(AND($H192=判定基準!$F$35,$I192="―",SUM($N192:$O192)&lt;=0),"",IF(O192&gt;0,$O$8,IF(N192&gt;0,$N$8,IF(M192&gt;0,$M$8,$L$8)))))</f>
        <v/>
      </c>
    </row>
    <row r="193" spans="2:17" x14ac:dyDescent="0.35">
      <c r="B193" s="102" t="s">
        <v>3825</v>
      </c>
      <c r="C193" s="103" t="str">
        <f>IFERROR(VLOOKUP(調査票２!$M193,判定基準!$C$11:$F$13,判定基準!$F$9,FALSE),"")</f>
        <v/>
      </c>
      <c r="D193" s="103" t="str">
        <f>IFERROR(VLOOKUP(調査票２!$N193,判定基準!$C$14:$F$17,判定基準!$F$9,FALSE),"")</f>
        <v/>
      </c>
      <c r="E193" s="103" t="str">
        <f>IFERROR(VLOOKUP(調査票２!$O193,判定基準!$C$18:$F$21,判定基準!$F$9,FALSE),"")</f>
        <v/>
      </c>
      <c r="F193" s="104" t="str">
        <f>IF(調査票２!$T193="","",IF(調査票２!$T193=判定基準!$C$24,判定基準!$F$24,IF(AND(調査票２!$T193=判定基準!$C$22,調査票２!$U193=""),"",IF(AND(調査票２!$T193=判定基準!$C$22,調査票２!$U193&lt;=判定基準!$D$22),判定基準!$F$22,判定基準!$F$23))))</f>
        <v/>
      </c>
      <c r="G193" s="103" t="str">
        <f>IF(調査票２!$W193="","",IF(調査票２!$W193&gt;=判定基準!$C$26,判定基準!$F$26,判定基準!$F$25))</f>
        <v/>
      </c>
      <c r="H193" s="104" t="str">
        <f>IFERROR(VLOOKUP(調査票２!$Y193,判定基準!$C$27:$F$35,判定基準!$F$9,FALSE),"")</f>
        <v/>
      </c>
      <c r="I193" s="126" t="str">
        <f>IF(調査票２!$Z193="","―",判定基準!$F$36)</f>
        <v>―</v>
      </c>
      <c r="J193" s="104" t="str">
        <f>IFERROR(VLOOKUP(調査票２!$AA193,判定基準!$C$37:$F$38,判定基準!$F$9,FALSE),"")</f>
        <v/>
      </c>
      <c r="K193" s="126" t="str">
        <f>IFERROR(VLOOKUP(調査票２!$AB193,判定基準!$C$39:$F$39,判定基準!$F$9,FALSE),"―")</f>
        <v>―</v>
      </c>
      <c r="L193" s="194">
        <f t="shared" si="9"/>
        <v>0</v>
      </c>
      <c r="M193" s="195">
        <f t="shared" si="9"/>
        <v>0</v>
      </c>
      <c r="N193" s="195">
        <f t="shared" si="9"/>
        <v>0</v>
      </c>
      <c r="O193" s="196">
        <f t="shared" si="9"/>
        <v>0</v>
      </c>
      <c r="P193" s="305">
        <f t="shared" si="9"/>
        <v>2</v>
      </c>
      <c r="Q193" s="287" t="str">
        <f>IF(SUM($L193:$P193)&lt;9,"",IF(AND($H193=判定基準!$F$35,$I193="―",SUM($N193:$O193)&lt;=0),"",IF(O193&gt;0,$O$8,IF(N193&gt;0,$N$8,IF(M193&gt;0,$M$8,$L$8)))))</f>
        <v/>
      </c>
    </row>
    <row r="194" spans="2:17" x14ac:dyDescent="0.35">
      <c r="B194" s="102" t="s">
        <v>3826</v>
      </c>
      <c r="C194" s="103" t="str">
        <f>IFERROR(VLOOKUP(調査票２!$M194,判定基準!$C$11:$F$13,判定基準!$F$9,FALSE),"")</f>
        <v/>
      </c>
      <c r="D194" s="103" t="str">
        <f>IFERROR(VLOOKUP(調査票２!$N194,判定基準!$C$14:$F$17,判定基準!$F$9,FALSE),"")</f>
        <v/>
      </c>
      <c r="E194" s="103" t="str">
        <f>IFERROR(VLOOKUP(調査票２!$O194,判定基準!$C$18:$F$21,判定基準!$F$9,FALSE),"")</f>
        <v/>
      </c>
      <c r="F194" s="104" t="str">
        <f>IF(調査票２!$T194="","",IF(調査票２!$T194=判定基準!$C$24,判定基準!$F$24,IF(AND(調査票２!$T194=判定基準!$C$22,調査票２!$U194=""),"",IF(AND(調査票２!$T194=判定基準!$C$22,調査票２!$U194&lt;=判定基準!$D$22),判定基準!$F$22,判定基準!$F$23))))</f>
        <v/>
      </c>
      <c r="G194" s="103" t="str">
        <f>IF(調査票２!$W194="","",IF(調査票２!$W194&gt;=判定基準!$C$26,判定基準!$F$26,判定基準!$F$25))</f>
        <v/>
      </c>
      <c r="H194" s="104" t="str">
        <f>IFERROR(VLOOKUP(調査票２!$Y194,判定基準!$C$27:$F$35,判定基準!$F$9,FALSE),"")</f>
        <v/>
      </c>
      <c r="I194" s="126" t="str">
        <f>IF(調査票２!$Z194="","―",判定基準!$F$36)</f>
        <v>―</v>
      </c>
      <c r="J194" s="104" t="str">
        <f>IFERROR(VLOOKUP(調査票２!$AA194,判定基準!$C$37:$F$38,判定基準!$F$9,FALSE),"")</f>
        <v/>
      </c>
      <c r="K194" s="126" t="str">
        <f>IFERROR(VLOOKUP(調査票２!$AB194,判定基準!$C$39:$F$39,判定基準!$F$9,FALSE),"―")</f>
        <v>―</v>
      </c>
      <c r="L194" s="194">
        <f t="shared" si="9"/>
        <v>0</v>
      </c>
      <c r="M194" s="195">
        <f t="shared" si="9"/>
        <v>0</v>
      </c>
      <c r="N194" s="195">
        <f t="shared" si="9"/>
        <v>0</v>
      </c>
      <c r="O194" s="196">
        <f t="shared" si="9"/>
        <v>0</v>
      </c>
      <c r="P194" s="305">
        <f t="shared" si="9"/>
        <v>2</v>
      </c>
      <c r="Q194" s="287" t="str">
        <f>IF(SUM($L194:$P194)&lt;9,"",IF(AND($H194=判定基準!$F$35,$I194="―",SUM($N194:$O194)&lt;=0),"",IF(O194&gt;0,$O$8,IF(N194&gt;0,$N$8,IF(M194&gt;0,$M$8,$L$8)))))</f>
        <v/>
      </c>
    </row>
    <row r="195" spans="2:17" x14ac:dyDescent="0.35">
      <c r="B195" s="102" t="s">
        <v>3827</v>
      </c>
      <c r="C195" s="103" t="str">
        <f>IFERROR(VLOOKUP(調査票２!$M195,判定基準!$C$11:$F$13,判定基準!$F$9,FALSE),"")</f>
        <v/>
      </c>
      <c r="D195" s="103" t="str">
        <f>IFERROR(VLOOKUP(調査票２!$N195,判定基準!$C$14:$F$17,判定基準!$F$9,FALSE),"")</f>
        <v/>
      </c>
      <c r="E195" s="103" t="str">
        <f>IFERROR(VLOOKUP(調査票２!$O195,判定基準!$C$18:$F$21,判定基準!$F$9,FALSE),"")</f>
        <v/>
      </c>
      <c r="F195" s="104" t="str">
        <f>IF(調査票２!$T195="","",IF(調査票２!$T195=判定基準!$C$24,判定基準!$F$24,IF(AND(調査票２!$T195=判定基準!$C$22,調査票２!$U195=""),"",IF(AND(調査票２!$T195=判定基準!$C$22,調査票２!$U195&lt;=判定基準!$D$22),判定基準!$F$22,判定基準!$F$23))))</f>
        <v/>
      </c>
      <c r="G195" s="103" t="str">
        <f>IF(調査票２!$W195="","",IF(調査票２!$W195&gt;=判定基準!$C$26,判定基準!$F$26,判定基準!$F$25))</f>
        <v/>
      </c>
      <c r="H195" s="104" t="str">
        <f>IFERROR(VLOOKUP(調査票２!$Y195,判定基準!$C$27:$F$35,判定基準!$F$9,FALSE),"")</f>
        <v/>
      </c>
      <c r="I195" s="126" t="str">
        <f>IF(調査票２!$Z195="","―",判定基準!$F$36)</f>
        <v>―</v>
      </c>
      <c r="J195" s="104" t="str">
        <f>IFERROR(VLOOKUP(調査票２!$AA195,判定基準!$C$37:$F$38,判定基準!$F$9,FALSE),"")</f>
        <v/>
      </c>
      <c r="K195" s="126" t="str">
        <f>IFERROR(VLOOKUP(調査票２!$AB195,判定基準!$C$39:$F$39,判定基準!$F$9,FALSE),"―")</f>
        <v>―</v>
      </c>
      <c r="L195" s="194">
        <f t="shared" si="9"/>
        <v>0</v>
      </c>
      <c r="M195" s="195">
        <f t="shared" si="9"/>
        <v>0</v>
      </c>
      <c r="N195" s="195">
        <f t="shared" si="9"/>
        <v>0</v>
      </c>
      <c r="O195" s="196">
        <f t="shared" si="9"/>
        <v>0</v>
      </c>
      <c r="P195" s="305">
        <f t="shared" si="9"/>
        <v>2</v>
      </c>
      <c r="Q195" s="287" t="str">
        <f>IF(SUM($L195:$P195)&lt;9,"",IF(AND($H195=判定基準!$F$35,$I195="―",SUM($N195:$O195)&lt;=0),"",IF(O195&gt;0,$O$8,IF(N195&gt;0,$N$8,IF(M195&gt;0,$M$8,$L$8)))))</f>
        <v/>
      </c>
    </row>
    <row r="196" spans="2:17" x14ac:dyDescent="0.35">
      <c r="B196" s="102" t="s">
        <v>3828</v>
      </c>
      <c r="C196" s="103" t="str">
        <f>IFERROR(VLOOKUP(調査票２!$M196,判定基準!$C$11:$F$13,判定基準!$F$9,FALSE),"")</f>
        <v/>
      </c>
      <c r="D196" s="103" t="str">
        <f>IFERROR(VLOOKUP(調査票２!$N196,判定基準!$C$14:$F$17,判定基準!$F$9,FALSE),"")</f>
        <v/>
      </c>
      <c r="E196" s="103" t="str">
        <f>IFERROR(VLOOKUP(調査票２!$O196,判定基準!$C$18:$F$21,判定基準!$F$9,FALSE),"")</f>
        <v/>
      </c>
      <c r="F196" s="104" t="str">
        <f>IF(調査票２!$T196="","",IF(調査票２!$T196=判定基準!$C$24,判定基準!$F$24,IF(AND(調査票２!$T196=判定基準!$C$22,調査票２!$U196=""),"",IF(AND(調査票２!$T196=判定基準!$C$22,調査票２!$U196&lt;=判定基準!$D$22),判定基準!$F$22,判定基準!$F$23))))</f>
        <v/>
      </c>
      <c r="G196" s="103" t="str">
        <f>IF(調査票２!$W196="","",IF(調査票２!$W196&gt;=判定基準!$C$26,判定基準!$F$26,判定基準!$F$25))</f>
        <v/>
      </c>
      <c r="H196" s="104" t="str">
        <f>IFERROR(VLOOKUP(調査票２!$Y196,判定基準!$C$27:$F$35,判定基準!$F$9,FALSE),"")</f>
        <v/>
      </c>
      <c r="I196" s="126" t="str">
        <f>IF(調査票２!$Z196="","―",判定基準!$F$36)</f>
        <v>―</v>
      </c>
      <c r="J196" s="104" t="str">
        <f>IFERROR(VLOOKUP(調査票２!$AA196,判定基準!$C$37:$F$38,判定基準!$F$9,FALSE),"")</f>
        <v/>
      </c>
      <c r="K196" s="126" t="str">
        <f>IFERROR(VLOOKUP(調査票２!$AB196,判定基準!$C$39:$F$39,判定基準!$F$9,FALSE),"―")</f>
        <v>―</v>
      </c>
      <c r="L196" s="194">
        <f t="shared" si="9"/>
        <v>0</v>
      </c>
      <c r="M196" s="195">
        <f t="shared" si="9"/>
        <v>0</v>
      </c>
      <c r="N196" s="195">
        <f t="shared" si="9"/>
        <v>0</v>
      </c>
      <c r="O196" s="196">
        <f t="shared" si="9"/>
        <v>0</v>
      </c>
      <c r="P196" s="305">
        <f t="shared" si="9"/>
        <v>2</v>
      </c>
      <c r="Q196" s="287" t="str">
        <f>IF(SUM($L196:$P196)&lt;9,"",IF(AND($H196=判定基準!$F$35,$I196="―",SUM($N196:$O196)&lt;=0),"",IF(O196&gt;0,$O$8,IF(N196&gt;0,$N$8,IF(M196&gt;0,$M$8,$L$8)))))</f>
        <v/>
      </c>
    </row>
    <row r="197" spans="2:17" x14ac:dyDescent="0.35">
      <c r="B197" s="102" t="s">
        <v>3829</v>
      </c>
      <c r="C197" s="103" t="str">
        <f>IFERROR(VLOOKUP(調査票２!$M197,判定基準!$C$11:$F$13,判定基準!$F$9,FALSE),"")</f>
        <v/>
      </c>
      <c r="D197" s="103" t="str">
        <f>IFERROR(VLOOKUP(調査票２!$N197,判定基準!$C$14:$F$17,判定基準!$F$9,FALSE),"")</f>
        <v/>
      </c>
      <c r="E197" s="103" t="str">
        <f>IFERROR(VLOOKUP(調査票２!$O197,判定基準!$C$18:$F$21,判定基準!$F$9,FALSE),"")</f>
        <v/>
      </c>
      <c r="F197" s="104" t="str">
        <f>IF(調査票２!$T197="","",IF(調査票２!$T197=判定基準!$C$24,判定基準!$F$24,IF(AND(調査票２!$T197=判定基準!$C$22,調査票２!$U197=""),"",IF(AND(調査票２!$T197=判定基準!$C$22,調査票２!$U197&lt;=判定基準!$D$22),判定基準!$F$22,判定基準!$F$23))))</f>
        <v/>
      </c>
      <c r="G197" s="103" t="str">
        <f>IF(調査票２!$W197="","",IF(調査票２!$W197&gt;=判定基準!$C$26,判定基準!$F$26,判定基準!$F$25))</f>
        <v/>
      </c>
      <c r="H197" s="104" t="str">
        <f>IFERROR(VLOOKUP(調査票２!$Y197,判定基準!$C$27:$F$35,判定基準!$F$9,FALSE),"")</f>
        <v/>
      </c>
      <c r="I197" s="126" t="str">
        <f>IF(調査票２!$Z197="","―",判定基準!$F$36)</f>
        <v>―</v>
      </c>
      <c r="J197" s="104" t="str">
        <f>IFERROR(VLOOKUP(調査票２!$AA197,判定基準!$C$37:$F$38,判定基準!$F$9,FALSE),"")</f>
        <v/>
      </c>
      <c r="K197" s="126" t="str">
        <f>IFERROR(VLOOKUP(調査票２!$AB197,判定基準!$C$39:$F$39,判定基準!$F$9,FALSE),"―")</f>
        <v>―</v>
      </c>
      <c r="L197" s="194">
        <f t="shared" si="9"/>
        <v>0</v>
      </c>
      <c r="M197" s="195">
        <f t="shared" si="9"/>
        <v>0</v>
      </c>
      <c r="N197" s="195">
        <f t="shared" si="9"/>
        <v>0</v>
      </c>
      <c r="O197" s="196">
        <f t="shared" si="9"/>
        <v>0</v>
      </c>
      <c r="P197" s="305">
        <f t="shared" si="9"/>
        <v>2</v>
      </c>
      <c r="Q197" s="287" t="str">
        <f>IF(SUM($L197:$P197)&lt;9,"",IF(AND($H197=判定基準!$F$35,$I197="―",SUM($N197:$O197)&lt;=0),"",IF(O197&gt;0,$O$8,IF(N197&gt;0,$N$8,IF(M197&gt;0,$M$8,$L$8)))))</f>
        <v/>
      </c>
    </row>
    <row r="198" spans="2:17" x14ac:dyDescent="0.35">
      <c r="B198" s="102" t="s">
        <v>3830</v>
      </c>
      <c r="C198" s="103" t="str">
        <f>IFERROR(VLOOKUP(調査票２!$M198,判定基準!$C$11:$F$13,判定基準!$F$9,FALSE),"")</f>
        <v/>
      </c>
      <c r="D198" s="103" t="str">
        <f>IFERROR(VLOOKUP(調査票２!$N198,判定基準!$C$14:$F$17,判定基準!$F$9,FALSE),"")</f>
        <v/>
      </c>
      <c r="E198" s="103" t="str">
        <f>IFERROR(VLOOKUP(調査票２!$O198,判定基準!$C$18:$F$21,判定基準!$F$9,FALSE),"")</f>
        <v/>
      </c>
      <c r="F198" s="104" t="str">
        <f>IF(調査票２!$T198="","",IF(調査票２!$T198=判定基準!$C$24,判定基準!$F$24,IF(AND(調査票２!$T198=判定基準!$C$22,調査票２!$U198=""),"",IF(AND(調査票２!$T198=判定基準!$C$22,調査票２!$U198&lt;=判定基準!$D$22),判定基準!$F$22,判定基準!$F$23))))</f>
        <v/>
      </c>
      <c r="G198" s="103" t="str">
        <f>IF(調査票２!$W198="","",IF(調査票２!$W198&gt;=判定基準!$C$26,判定基準!$F$26,判定基準!$F$25))</f>
        <v/>
      </c>
      <c r="H198" s="104" t="str">
        <f>IFERROR(VLOOKUP(調査票２!$Y198,判定基準!$C$27:$F$35,判定基準!$F$9,FALSE),"")</f>
        <v/>
      </c>
      <c r="I198" s="126" t="str">
        <f>IF(調査票２!$Z198="","―",判定基準!$F$36)</f>
        <v>―</v>
      </c>
      <c r="J198" s="104" t="str">
        <f>IFERROR(VLOOKUP(調査票２!$AA198,判定基準!$C$37:$F$38,判定基準!$F$9,FALSE),"")</f>
        <v/>
      </c>
      <c r="K198" s="126" t="str">
        <f>IFERROR(VLOOKUP(調査票２!$AB198,判定基準!$C$39:$F$39,判定基準!$F$9,FALSE),"―")</f>
        <v>―</v>
      </c>
      <c r="L198" s="194">
        <f t="shared" si="9"/>
        <v>0</v>
      </c>
      <c r="M198" s="195">
        <f t="shared" si="9"/>
        <v>0</v>
      </c>
      <c r="N198" s="195">
        <f t="shared" si="9"/>
        <v>0</v>
      </c>
      <c r="O198" s="196">
        <f t="shared" si="9"/>
        <v>0</v>
      </c>
      <c r="P198" s="305">
        <f t="shared" si="9"/>
        <v>2</v>
      </c>
      <c r="Q198" s="287" t="str">
        <f>IF(SUM($L198:$P198)&lt;9,"",IF(AND($H198=判定基準!$F$35,$I198="―",SUM($N198:$O198)&lt;=0),"",IF(O198&gt;0,$O$8,IF(N198&gt;0,$N$8,IF(M198&gt;0,$M$8,$L$8)))))</f>
        <v/>
      </c>
    </row>
    <row r="199" spans="2:17" x14ac:dyDescent="0.35">
      <c r="B199" s="102" t="s">
        <v>3831</v>
      </c>
      <c r="C199" s="103" t="str">
        <f>IFERROR(VLOOKUP(調査票２!$M199,判定基準!$C$11:$F$13,判定基準!$F$9,FALSE),"")</f>
        <v/>
      </c>
      <c r="D199" s="103" t="str">
        <f>IFERROR(VLOOKUP(調査票２!$N199,判定基準!$C$14:$F$17,判定基準!$F$9,FALSE),"")</f>
        <v/>
      </c>
      <c r="E199" s="103" t="str">
        <f>IFERROR(VLOOKUP(調査票２!$O199,判定基準!$C$18:$F$21,判定基準!$F$9,FALSE),"")</f>
        <v/>
      </c>
      <c r="F199" s="104" t="str">
        <f>IF(調査票２!$T199="","",IF(調査票２!$T199=判定基準!$C$24,判定基準!$F$24,IF(AND(調査票２!$T199=判定基準!$C$22,調査票２!$U199=""),"",IF(AND(調査票２!$T199=判定基準!$C$22,調査票２!$U199&lt;=判定基準!$D$22),判定基準!$F$22,判定基準!$F$23))))</f>
        <v/>
      </c>
      <c r="G199" s="103" t="str">
        <f>IF(調査票２!$W199="","",IF(調査票２!$W199&gt;=判定基準!$C$26,判定基準!$F$26,判定基準!$F$25))</f>
        <v/>
      </c>
      <c r="H199" s="104" t="str">
        <f>IFERROR(VLOOKUP(調査票２!$Y199,判定基準!$C$27:$F$35,判定基準!$F$9,FALSE),"")</f>
        <v/>
      </c>
      <c r="I199" s="126" t="str">
        <f>IF(調査票２!$Z199="","―",判定基準!$F$36)</f>
        <v>―</v>
      </c>
      <c r="J199" s="104" t="str">
        <f>IFERROR(VLOOKUP(調査票２!$AA199,判定基準!$C$37:$F$38,判定基準!$F$9,FALSE),"")</f>
        <v/>
      </c>
      <c r="K199" s="126" t="str">
        <f>IFERROR(VLOOKUP(調査票２!$AB199,判定基準!$C$39:$F$39,判定基準!$F$9,FALSE),"―")</f>
        <v>―</v>
      </c>
      <c r="L199" s="194">
        <f t="shared" si="9"/>
        <v>0</v>
      </c>
      <c r="M199" s="195">
        <f t="shared" si="9"/>
        <v>0</v>
      </c>
      <c r="N199" s="195">
        <f t="shared" si="9"/>
        <v>0</v>
      </c>
      <c r="O199" s="196">
        <f t="shared" si="9"/>
        <v>0</v>
      </c>
      <c r="P199" s="305">
        <f t="shared" si="9"/>
        <v>2</v>
      </c>
      <c r="Q199" s="287" t="str">
        <f>IF(SUM($L199:$P199)&lt;9,"",IF(AND($H199=判定基準!$F$35,$I199="―",SUM($N199:$O199)&lt;=0),"",IF(O199&gt;0,$O$8,IF(N199&gt;0,$N$8,IF(M199&gt;0,$M$8,$L$8)))))</f>
        <v/>
      </c>
    </row>
    <row r="200" spans="2:17" x14ac:dyDescent="0.35">
      <c r="B200" s="102" t="s">
        <v>3832</v>
      </c>
      <c r="C200" s="103" t="str">
        <f>IFERROR(VLOOKUP(調査票２!$M200,判定基準!$C$11:$F$13,判定基準!$F$9,FALSE),"")</f>
        <v/>
      </c>
      <c r="D200" s="103" t="str">
        <f>IFERROR(VLOOKUP(調査票２!$N200,判定基準!$C$14:$F$17,判定基準!$F$9,FALSE),"")</f>
        <v/>
      </c>
      <c r="E200" s="103" t="str">
        <f>IFERROR(VLOOKUP(調査票２!$O200,判定基準!$C$18:$F$21,判定基準!$F$9,FALSE),"")</f>
        <v/>
      </c>
      <c r="F200" s="104" t="str">
        <f>IF(調査票２!$T200="","",IF(調査票２!$T200=判定基準!$C$24,判定基準!$F$24,IF(AND(調査票２!$T200=判定基準!$C$22,調査票２!$U200=""),"",IF(AND(調査票２!$T200=判定基準!$C$22,調査票２!$U200&lt;=判定基準!$D$22),判定基準!$F$22,判定基準!$F$23))))</f>
        <v/>
      </c>
      <c r="G200" s="103" t="str">
        <f>IF(調査票２!$W200="","",IF(調査票２!$W200&gt;=判定基準!$C$26,判定基準!$F$26,判定基準!$F$25))</f>
        <v/>
      </c>
      <c r="H200" s="104" t="str">
        <f>IFERROR(VLOOKUP(調査票２!$Y200,判定基準!$C$27:$F$35,判定基準!$F$9,FALSE),"")</f>
        <v/>
      </c>
      <c r="I200" s="126" t="str">
        <f>IF(調査票２!$Z200="","―",判定基準!$F$36)</f>
        <v>―</v>
      </c>
      <c r="J200" s="104" t="str">
        <f>IFERROR(VLOOKUP(調査票２!$AA200,判定基準!$C$37:$F$38,判定基準!$F$9,FALSE),"")</f>
        <v/>
      </c>
      <c r="K200" s="126" t="str">
        <f>IFERROR(VLOOKUP(調査票２!$AB200,判定基準!$C$39:$F$39,判定基準!$F$9,FALSE),"―")</f>
        <v>―</v>
      </c>
      <c r="L200" s="194">
        <f t="shared" si="9"/>
        <v>0</v>
      </c>
      <c r="M200" s="195">
        <f t="shared" si="9"/>
        <v>0</v>
      </c>
      <c r="N200" s="195">
        <f t="shared" si="9"/>
        <v>0</v>
      </c>
      <c r="O200" s="196">
        <f t="shared" si="9"/>
        <v>0</v>
      </c>
      <c r="P200" s="305">
        <f t="shared" si="9"/>
        <v>2</v>
      </c>
      <c r="Q200" s="287" t="str">
        <f>IF(SUM($L200:$P200)&lt;9,"",IF(AND($H200=判定基準!$F$35,$I200="―",SUM($N200:$O200)&lt;=0),"",IF(O200&gt;0,$O$8,IF(N200&gt;0,$N$8,IF(M200&gt;0,$M$8,$L$8)))))</f>
        <v/>
      </c>
    </row>
    <row r="201" spans="2:17" x14ac:dyDescent="0.35">
      <c r="B201" s="102" t="s">
        <v>3833</v>
      </c>
      <c r="C201" s="103" t="str">
        <f>IFERROR(VLOOKUP(調査票２!$M201,判定基準!$C$11:$F$13,判定基準!$F$9,FALSE),"")</f>
        <v/>
      </c>
      <c r="D201" s="103" t="str">
        <f>IFERROR(VLOOKUP(調査票２!$N201,判定基準!$C$14:$F$17,判定基準!$F$9,FALSE),"")</f>
        <v/>
      </c>
      <c r="E201" s="103" t="str">
        <f>IFERROR(VLOOKUP(調査票２!$O201,判定基準!$C$18:$F$21,判定基準!$F$9,FALSE),"")</f>
        <v/>
      </c>
      <c r="F201" s="104" t="str">
        <f>IF(調査票２!$T201="","",IF(調査票２!$T201=判定基準!$C$24,判定基準!$F$24,IF(AND(調査票２!$T201=判定基準!$C$22,調査票２!$U201=""),"",IF(AND(調査票２!$T201=判定基準!$C$22,調査票２!$U201&lt;=判定基準!$D$22),判定基準!$F$22,判定基準!$F$23))))</f>
        <v/>
      </c>
      <c r="G201" s="103" t="str">
        <f>IF(調査票２!$W201="","",IF(調査票２!$W201&gt;=判定基準!$C$26,判定基準!$F$26,判定基準!$F$25))</f>
        <v/>
      </c>
      <c r="H201" s="104" t="str">
        <f>IFERROR(VLOOKUP(調査票２!$Y201,判定基準!$C$27:$F$35,判定基準!$F$9,FALSE),"")</f>
        <v/>
      </c>
      <c r="I201" s="126" t="str">
        <f>IF(調査票２!$Z201="","―",判定基準!$F$36)</f>
        <v>―</v>
      </c>
      <c r="J201" s="104" t="str">
        <f>IFERROR(VLOOKUP(調査票２!$AA201,判定基準!$C$37:$F$38,判定基準!$F$9,FALSE),"")</f>
        <v/>
      </c>
      <c r="K201" s="126" t="str">
        <f>IFERROR(VLOOKUP(調査票２!$AB201,判定基準!$C$39:$F$39,判定基準!$F$9,FALSE),"―")</f>
        <v>―</v>
      </c>
      <c r="L201" s="194">
        <f t="shared" si="9"/>
        <v>0</v>
      </c>
      <c r="M201" s="195">
        <f t="shared" si="9"/>
        <v>0</v>
      </c>
      <c r="N201" s="195">
        <f t="shared" si="9"/>
        <v>0</v>
      </c>
      <c r="O201" s="196">
        <f t="shared" si="9"/>
        <v>0</v>
      </c>
      <c r="P201" s="305">
        <f t="shared" si="9"/>
        <v>2</v>
      </c>
      <c r="Q201" s="287" t="str">
        <f>IF(SUM($L201:$P201)&lt;9,"",IF(AND($H201=判定基準!$F$35,$I201="―",SUM($N201:$O201)&lt;=0),"",IF(O201&gt;0,$O$8,IF(N201&gt;0,$N$8,IF(M201&gt;0,$M$8,$L$8)))))</f>
        <v/>
      </c>
    </row>
    <row r="202" spans="2:17" x14ac:dyDescent="0.35">
      <c r="B202" s="102" t="s">
        <v>3834</v>
      </c>
      <c r="C202" s="103" t="str">
        <f>IFERROR(VLOOKUP(調査票２!$M202,判定基準!$C$11:$F$13,判定基準!$F$9,FALSE),"")</f>
        <v/>
      </c>
      <c r="D202" s="103" t="str">
        <f>IFERROR(VLOOKUP(調査票２!$N202,判定基準!$C$14:$F$17,判定基準!$F$9,FALSE),"")</f>
        <v/>
      </c>
      <c r="E202" s="103" t="str">
        <f>IFERROR(VLOOKUP(調査票２!$O202,判定基準!$C$18:$F$21,判定基準!$F$9,FALSE),"")</f>
        <v/>
      </c>
      <c r="F202" s="104" t="str">
        <f>IF(調査票２!$T202="","",IF(調査票２!$T202=判定基準!$C$24,判定基準!$F$24,IF(AND(調査票２!$T202=判定基準!$C$22,調査票２!$U202=""),"",IF(AND(調査票２!$T202=判定基準!$C$22,調査票２!$U202&lt;=判定基準!$D$22),判定基準!$F$22,判定基準!$F$23))))</f>
        <v/>
      </c>
      <c r="G202" s="103" t="str">
        <f>IF(調査票２!$W202="","",IF(調査票２!$W202&gt;=判定基準!$C$26,判定基準!$F$26,判定基準!$F$25))</f>
        <v/>
      </c>
      <c r="H202" s="104" t="str">
        <f>IFERROR(VLOOKUP(調査票２!$Y202,判定基準!$C$27:$F$35,判定基準!$F$9,FALSE),"")</f>
        <v/>
      </c>
      <c r="I202" s="126" t="str">
        <f>IF(調査票２!$Z202="","―",判定基準!$F$36)</f>
        <v>―</v>
      </c>
      <c r="J202" s="104" t="str">
        <f>IFERROR(VLOOKUP(調査票２!$AA202,判定基準!$C$37:$F$38,判定基準!$F$9,FALSE),"")</f>
        <v/>
      </c>
      <c r="K202" s="126" t="str">
        <f>IFERROR(VLOOKUP(調査票２!$AB202,判定基準!$C$39:$F$39,判定基準!$F$9,FALSE),"―")</f>
        <v>―</v>
      </c>
      <c r="L202" s="194">
        <f t="shared" si="9"/>
        <v>0</v>
      </c>
      <c r="M202" s="195">
        <f t="shared" si="9"/>
        <v>0</v>
      </c>
      <c r="N202" s="195">
        <f t="shared" si="9"/>
        <v>0</v>
      </c>
      <c r="O202" s="196">
        <f t="shared" si="9"/>
        <v>0</v>
      </c>
      <c r="P202" s="305">
        <f t="shared" si="9"/>
        <v>2</v>
      </c>
      <c r="Q202" s="287" t="str">
        <f>IF(SUM($L202:$P202)&lt;9,"",IF(AND($H202=判定基準!$F$35,$I202="―",SUM($N202:$O202)&lt;=0),"",IF(O202&gt;0,$O$8,IF(N202&gt;0,$N$8,IF(M202&gt;0,$M$8,$L$8)))))</f>
        <v/>
      </c>
    </row>
    <row r="203" spans="2:17" x14ac:dyDescent="0.35">
      <c r="B203" s="102" t="s">
        <v>3835</v>
      </c>
      <c r="C203" s="103" t="str">
        <f>IFERROR(VLOOKUP(調査票２!$M203,判定基準!$C$11:$F$13,判定基準!$F$9,FALSE),"")</f>
        <v/>
      </c>
      <c r="D203" s="103" t="str">
        <f>IFERROR(VLOOKUP(調査票２!$N203,判定基準!$C$14:$F$17,判定基準!$F$9,FALSE),"")</f>
        <v/>
      </c>
      <c r="E203" s="103" t="str">
        <f>IFERROR(VLOOKUP(調査票２!$O203,判定基準!$C$18:$F$21,判定基準!$F$9,FALSE),"")</f>
        <v/>
      </c>
      <c r="F203" s="104" t="str">
        <f>IF(調査票２!$T203="","",IF(調査票２!$T203=判定基準!$C$24,判定基準!$F$24,IF(AND(調査票２!$T203=判定基準!$C$22,調査票２!$U203=""),"",IF(AND(調査票２!$T203=判定基準!$C$22,調査票２!$U203&lt;=判定基準!$D$22),判定基準!$F$22,判定基準!$F$23))))</f>
        <v/>
      </c>
      <c r="G203" s="103" t="str">
        <f>IF(調査票２!$W203="","",IF(調査票２!$W203&gt;=判定基準!$C$26,判定基準!$F$26,判定基準!$F$25))</f>
        <v/>
      </c>
      <c r="H203" s="104" t="str">
        <f>IFERROR(VLOOKUP(調査票２!$Y203,判定基準!$C$27:$F$35,判定基準!$F$9,FALSE),"")</f>
        <v/>
      </c>
      <c r="I203" s="126" t="str">
        <f>IF(調査票２!$Z203="","―",判定基準!$F$36)</f>
        <v>―</v>
      </c>
      <c r="J203" s="104" t="str">
        <f>IFERROR(VLOOKUP(調査票２!$AA203,判定基準!$C$37:$F$38,判定基準!$F$9,FALSE),"")</f>
        <v/>
      </c>
      <c r="K203" s="126" t="str">
        <f>IFERROR(VLOOKUP(調査票２!$AB203,判定基準!$C$39:$F$39,判定基準!$F$9,FALSE),"―")</f>
        <v>―</v>
      </c>
      <c r="L203" s="194">
        <f t="shared" si="9"/>
        <v>0</v>
      </c>
      <c r="M203" s="195">
        <f t="shared" si="9"/>
        <v>0</v>
      </c>
      <c r="N203" s="195">
        <f t="shared" si="9"/>
        <v>0</v>
      </c>
      <c r="O203" s="196">
        <f t="shared" si="9"/>
        <v>0</v>
      </c>
      <c r="P203" s="305">
        <f t="shared" si="9"/>
        <v>2</v>
      </c>
      <c r="Q203" s="287" t="str">
        <f>IF(SUM($L203:$P203)&lt;9,"",IF(AND($H203=判定基準!$F$35,$I203="―",SUM($N203:$O203)&lt;=0),"",IF(O203&gt;0,$O$8,IF(N203&gt;0,$N$8,IF(M203&gt;0,$M$8,$L$8)))))</f>
        <v/>
      </c>
    </row>
    <row r="204" spans="2:17" x14ac:dyDescent="0.35">
      <c r="B204" s="102" t="s">
        <v>3836</v>
      </c>
      <c r="C204" s="103" t="str">
        <f>IFERROR(VLOOKUP(調査票２!$M204,判定基準!$C$11:$F$13,判定基準!$F$9,FALSE),"")</f>
        <v/>
      </c>
      <c r="D204" s="103" t="str">
        <f>IFERROR(VLOOKUP(調査票２!$N204,判定基準!$C$14:$F$17,判定基準!$F$9,FALSE),"")</f>
        <v/>
      </c>
      <c r="E204" s="103" t="str">
        <f>IFERROR(VLOOKUP(調査票２!$O204,判定基準!$C$18:$F$21,判定基準!$F$9,FALSE),"")</f>
        <v/>
      </c>
      <c r="F204" s="104" t="str">
        <f>IF(調査票２!$T204="","",IF(調査票２!$T204=判定基準!$C$24,判定基準!$F$24,IF(AND(調査票２!$T204=判定基準!$C$22,調査票２!$U204=""),"",IF(AND(調査票２!$T204=判定基準!$C$22,調査票２!$U204&lt;=判定基準!$D$22),判定基準!$F$22,判定基準!$F$23))))</f>
        <v/>
      </c>
      <c r="G204" s="103" t="str">
        <f>IF(調査票２!$W204="","",IF(調査票２!$W204&gt;=判定基準!$C$26,判定基準!$F$26,判定基準!$F$25))</f>
        <v/>
      </c>
      <c r="H204" s="104" t="str">
        <f>IFERROR(VLOOKUP(調査票２!$Y204,判定基準!$C$27:$F$35,判定基準!$F$9,FALSE),"")</f>
        <v/>
      </c>
      <c r="I204" s="126" t="str">
        <f>IF(調査票２!$Z204="","―",判定基準!$F$36)</f>
        <v>―</v>
      </c>
      <c r="J204" s="104" t="str">
        <f>IFERROR(VLOOKUP(調査票２!$AA204,判定基準!$C$37:$F$38,判定基準!$F$9,FALSE),"")</f>
        <v/>
      </c>
      <c r="K204" s="126" t="str">
        <f>IFERROR(VLOOKUP(調査票２!$AB204,判定基準!$C$39:$F$39,判定基準!$F$9,FALSE),"―")</f>
        <v>―</v>
      </c>
      <c r="L204" s="194">
        <f t="shared" si="9"/>
        <v>0</v>
      </c>
      <c r="M204" s="195">
        <f t="shared" si="9"/>
        <v>0</v>
      </c>
      <c r="N204" s="195">
        <f t="shared" si="9"/>
        <v>0</v>
      </c>
      <c r="O204" s="196">
        <f t="shared" si="9"/>
        <v>0</v>
      </c>
      <c r="P204" s="305">
        <f t="shared" si="9"/>
        <v>2</v>
      </c>
      <c r="Q204" s="287" t="str">
        <f>IF(SUM($L204:$P204)&lt;9,"",IF(AND($H204=判定基準!$F$35,$I204="―",SUM($N204:$O204)&lt;=0),"",IF(O204&gt;0,$O$8,IF(N204&gt;0,$N$8,IF(M204&gt;0,$M$8,$L$8)))))</f>
        <v/>
      </c>
    </row>
    <row r="205" spans="2:17" x14ac:dyDescent="0.35">
      <c r="B205" s="102" t="s">
        <v>3837</v>
      </c>
      <c r="C205" s="103" t="str">
        <f>IFERROR(VLOOKUP(調査票２!$M205,判定基準!$C$11:$F$13,判定基準!$F$9,FALSE),"")</f>
        <v/>
      </c>
      <c r="D205" s="103" t="str">
        <f>IFERROR(VLOOKUP(調査票２!$N205,判定基準!$C$14:$F$17,判定基準!$F$9,FALSE),"")</f>
        <v/>
      </c>
      <c r="E205" s="103" t="str">
        <f>IFERROR(VLOOKUP(調査票２!$O205,判定基準!$C$18:$F$21,判定基準!$F$9,FALSE),"")</f>
        <v/>
      </c>
      <c r="F205" s="104" t="str">
        <f>IF(調査票２!$T205="","",IF(調査票２!$T205=判定基準!$C$24,判定基準!$F$24,IF(AND(調査票２!$T205=判定基準!$C$22,調査票２!$U205=""),"",IF(AND(調査票２!$T205=判定基準!$C$22,調査票２!$U205&lt;=判定基準!$D$22),判定基準!$F$22,判定基準!$F$23))))</f>
        <v/>
      </c>
      <c r="G205" s="103" t="str">
        <f>IF(調査票２!$W205="","",IF(調査票２!$W205&gt;=判定基準!$C$26,判定基準!$F$26,判定基準!$F$25))</f>
        <v/>
      </c>
      <c r="H205" s="104" t="str">
        <f>IFERROR(VLOOKUP(調査票２!$Y205,判定基準!$C$27:$F$35,判定基準!$F$9,FALSE),"")</f>
        <v/>
      </c>
      <c r="I205" s="126" t="str">
        <f>IF(調査票２!$Z205="","―",判定基準!$F$36)</f>
        <v>―</v>
      </c>
      <c r="J205" s="104" t="str">
        <f>IFERROR(VLOOKUP(調査票２!$AA205,判定基準!$C$37:$F$38,判定基準!$F$9,FALSE),"")</f>
        <v/>
      </c>
      <c r="K205" s="126" t="str">
        <f>IFERROR(VLOOKUP(調査票２!$AB205,判定基準!$C$39:$F$39,判定基準!$F$9,FALSE),"―")</f>
        <v>―</v>
      </c>
      <c r="L205" s="194">
        <f t="shared" si="9"/>
        <v>0</v>
      </c>
      <c r="M205" s="195">
        <f t="shared" si="9"/>
        <v>0</v>
      </c>
      <c r="N205" s="195">
        <f t="shared" si="9"/>
        <v>0</v>
      </c>
      <c r="O205" s="196">
        <f t="shared" si="9"/>
        <v>0</v>
      </c>
      <c r="P205" s="305">
        <f t="shared" si="9"/>
        <v>2</v>
      </c>
      <c r="Q205" s="287" t="str">
        <f>IF(SUM($L205:$P205)&lt;9,"",IF(AND($H205=判定基準!$F$35,$I205="―",SUM($N205:$O205)&lt;=0),"",IF(O205&gt;0,$O$8,IF(N205&gt;0,$N$8,IF(M205&gt;0,$M$8,$L$8)))))</f>
        <v/>
      </c>
    </row>
    <row r="206" spans="2:17" x14ac:dyDescent="0.35">
      <c r="B206" s="102" t="s">
        <v>3838</v>
      </c>
      <c r="C206" s="103" t="str">
        <f>IFERROR(VLOOKUP(調査票２!$M206,判定基準!$C$11:$F$13,判定基準!$F$9,FALSE),"")</f>
        <v/>
      </c>
      <c r="D206" s="103" t="str">
        <f>IFERROR(VLOOKUP(調査票２!$N206,判定基準!$C$14:$F$17,判定基準!$F$9,FALSE),"")</f>
        <v/>
      </c>
      <c r="E206" s="103" t="str">
        <f>IFERROR(VLOOKUP(調査票２!$O206,判定基準!$C$18:$F$21,判定基準!$F$9,FALSE),"")</f>
        <v/>
      </c>
      <c r="F206" s="104" t="str">
        <f>IF(調査票２!$T206="","",IF(調査票２!$T206=判定基準!$C$24,判定基準!$F$24,IF(AND(調査票２!$T206=判定基準!$C$22,調査票２!$U206=""),"",IF(AND(調査票２!$T206=判定基準!$C$22,調査票２!$U206&lt;=判定基準!$D$22),判定基準!$F$22,判定基準!$F$23))))</f>
        <v/>
      </c>
      <c r="G206" s="103" t="str">
        <f>IF(調査票２!$W206="","",IF(調査票２!$W206&gt;=判定基準!$C$26,判定基準!$F$26,判定基準!$F$25))</f>
        <v/>
      </c>
      <c r="H206" s="104" t="str">
        <f>IFERROR(VLOOKUP(調査票２!$Y206,判定基準!$C$27:$F$35,判定基準!$F$9,FALSE),"")</f>
        <v/>
      </c>
      <c r="I206" s="126" t="str">
        <f>IF(調査票２!$Z206="","―",判定基準!$F$36)</f>
        <v>―</v>
      </c>
      <c r="J206" s="104" t="str">
        <f>IFERROR(VLOOKUP(調査票２!$AA206,判定基準!$C$37:$F$38,判定基準!$F$9,FALSE),"")</f>
        <v/>
      </c>
      <c r="K206" s="126" t="str">
        <f>IFERROR(VLOOKUP(調査票２!$AB206,判定基準!$C$39:$F$39,判定基準!$F$9,FALSE),"―")</f>
        <v>―</v>
      </c>
      <c r="L206" s="194">
        <f t="shared" si="9"/>
        <v>0</v>
      </c>
      <c r="M206" s="195">
        <f t="shared" si="9"/>
        <v>0</v>
      </c>
      <c r="N206" s="195">
        <f t="shared" si="9"/>
        <v>0</v>
      </c>
      <c r="O206" s="196">
        <f t="shared" si="9"/>
        <v>0</v>
      </c>
      <c r="P206" s="305">
        <f t="shared" si="9"/>
        <v>2</v>
      </c>
      <c r="Q206" s="287" t="str">
        <f>IF(SUM($L206:$P206)&lt;9,"",IF(AND($H206=判定基準!$F$35,$I206="―",SUM($N206:$O206)&lt;=0),"",IF(O206&gt;0,$O$8,IF(N206&gt;0,$N$8,IF(M206&gt;0,$M$8,$L$8)))))</f>
        <v/>
      </c>
    </row>
    <row r="207" spans="2:17" x14ac:dyDescent="0.35">
      <c r="B207" s="102" t="s">
        <v>3839</v>
      </c>
      <c r="C207" s="103" t="str">
        <f>IFERROR(VLOOKUP(調査票２!$M207,判定基準!$C$11:$F$13,判定基準!$F$9,FALSE),"")</f>
        <v/>
      </c>
      <c r="D207" s="103" t="str">
        <f>IFERROR(VLOOKUP(調査票２!$N207,判定基準!$C$14:$F$17,判定基準!$F$9,FALSE),"")</f>
        <v/>
      </c>
      <c r="E207" s="103" t="str">
        <f>IFERROR(VLOOKUP(調査票２!$O207,判定基準!$C$18:$F$21,判定基準!$F$9,FALSE),"")</f>
        <v/>
      </c>
      <c r="F207" s="104" t="str">
        <f>IF(調査票２!$T207="","",IF(調査票２!$T207=判定基準!$C$24,判定基準!$F$24,IF(AND(調査票２!$T207=判定基準!$C$22,調査票２!$U207=""),"",IF(AND(調査票２!$T207=判定基準!$C$22,調査票２!$U207&lt;=判定基準!$D$22),判定基準!$F$22,判定基準!$F$23))))</f>
        <v/>
      </c>
      <c r="G207" s="103" t="str">
        <f>IF(調査票２!$W207="","",IF(調査票２!$W207&gt;=判定基準!$C$26,判定基準!$F$26,判定基準!$F$25))</f>
        <v/>
      </c>
      <c r="H207" s="104" t="str">
        <f>IFERROR(VLOOKUP(調査票２!$Y207,判定基準!$C$27:$F$35,判定基準!$F$9,FALSE),"")</f>
        <v/>
      </c>
      <c r="I207" s="126" t="str">
        <f>IF(調査票２!$Z207="","―",判定基準!$F$36)</f>
        <v>―</v>
      </c>
      <c r="J207" s="104" t="str">
        <f>IFERROR(VLOOKUP(調査票２!$AA207,判定基準!$C$37:$F$38,判定基準!$F$9,FALSE),"")</f>
        <v/>
      </c>
      <c r="K207" s="126" t="str">
        <f>IFERROR(VLOOKUP(調査票２!$AB207,判定基準!$C$39:$F$39,判定基準!$F$9,FALSE),"―")</f>
        <v>―</v>
      </c>
      <c r="L207" s="194">
        <f t="shared" si="9"/>
        <v>0</v>
      </c>
      <c r="M207" s="195">
        <f t="shared" si="9"/>
        <v>0</v>
      </c>
      <c r="N207" s="195">
        <f t="shared" si="9"/>
        <v>0</v>
      </c>
      <c r="O207" s="196">
        <f t="shared" si="9"/>
        <v>0</v>
      </c>
      <c r="P207" s="305">
        <f t="shared" si="9"/>
        <v>2</v>
      </c>
      <c r="Q207" s="287" t="str">
        <f>IF(SUM($L207:$P207)&lt;9,"",IF(AND($H207=判定基準!$F$35,$I207="―",SUM($N207:$O207)&lt;=0),"",IF(O207&gt;0,$O$8,IF(N207&gt;0,$N$8,IF(M207&gt;0,$M$8,$L$8)))))</f>
        <v/>
      </c>
    </row>
    <row r="208" spans="2:17" x14ac:dyDescent="0.35">
      <c r="B208" s="102" t="s">
        <v>3840</v>
      </c>
      <c r="C208" s="103" t="str">
        <f>IFERROR(VLOOKUP(調査票２!$M208,判定基準!$C$11:$F$13,判定基準!$F$9,FALSE),"")</f>
        <v/>
      </c>
      <c r="D208" s="103" t="str">
        <f>IFERROR(VLOOKUP(調査票２!$N208,判定基準!$C$14:$F$17,判定基準!$F$9,FALSE),"")</f>
        <v/>
      </c>
      <c r="E208" s="103" t="str">
        <f>IFERROR(VLOOKUP(調査票２!$O208,判定基準!$C$18:$F$21,判定基準!$F$9,FALSE),"")</f>
        <v/>
      </c>
      <c r="F208" s="104" t="str">
        <f>IF(調査票２!$T208="","",IF(調査票２!$T208=判定基準!$C$24,判定基準!$F$24,IF(AND(調査票２!$T208=判定基準!$C$22,調査票２!$U208=""),"",IF(AND(調査票２!$T208=判定基準!$C$22,調査票２!$U208&lt;=判定基準!$D$22),判定基準!$F$22,判定基準!$F$23))))</f>
        <v/>
      </c>
      <c r="G208" s="103" t="str">
        <f>IF(調査票２!$W208="","",IF(調査票２!$W208&gt;=判定基準!$C$26,判定基準!$F$26,判定基準!$F$25))</f>
        <v/>
      </c>
      <c r="H208" s="104" t="str">
        <f>IFERROR(VLOOKUP(調査票２!$Y208,判定基準!$C$27:$F$35,判定基準!$F$9,FALSE),"")</f>
        <v/>
      </c>
      <c r="I208" s="126" t="str">
        <f>IF(調査票２!$Z208="","―",判定基準!$F$36)</f>
        <v>―</v>
      </c>
      <c r="J208" s="104" t="str">
        <f>IFERROR(VLOOKUP(調査票２!$AA208,判定基準!$C$37:$F$38,判定基準!$F$9,FALSE),"")</f>
        <v/>
      </c>
      <c r="K208" s="126" t="str">
        <f>IFERROR(VLOOKUP(調査票２!$AB208,判定基準!$C$39:$F$39,判定基準!$F$9,FALSE),"―")</f>
        <v>―</v>
      </c>
      <c r="L208" s="194">
        <f t="shared" si="9"/>
        <v>0</v>
      </c>
      <c r="M208" s="195">
        <f t="shared" si="9"/>
        <v>0</v>
      </c>
      <c r="N208" s="195">
        <f t="shared" si="9"/>
        <v>0</v>
      </c>
      <c r="O208" s="196">
        <f t="shared" si="9"/>
        <v>0</v>
      </c>
      <c r="P208" s="305">
        <f t="shared" si="9"/>
        <v>2</v>
      </c>
      <c r="Q208" s="287" t="str">
        <f>IF(SUM($L208:$P208)&lt;9,"",IF(AND($H208=判定基準!$F$35,$I208="―",SUM($N208:$O208)&lt;=0),"",IF(O208&gt;0,$O$8,IF(N208&gt;0,$N$8,IF(M208&gt;0,$M$8,$L$8)))))</f>
        <v/>
      </c>
    </row>
    <row r="209" spans="2:17" x14ac:dyDescent="0.35">
      <c r="B209" s="102" t="s">
        <v>3841</v>
      </c>
      <c r="C209" s="103" t="str">
        <f>IFERROR(VLOOKUP(調査票２!$M209,判定基準!$C$11:$F$13,判定基準!$F$9,FALSE),"")</f>
        <v/>
      </c>
      <c r="D209" s="103" t="str">
        <f>IFERROR(VLOOKUP(調査票２!$N209,判定基準!$C$14:$F$17,判定基準!$F$9,FALSE),"")</f>
        <v/>
      </c>
      <c r="E209" s="103" t="str">
        <f>IFERROR(VLOOKUP(調査票２!$O209,判定基準!$C$18:$F$21,判定基準!$F$9,FALSE),"")</f>
        <v/>
      </c>
      <c r="F209" s="104" t="str">
        <f>IF(調査票２!$T209="","",IF(調査票２!$T209=判定基準!$C$24,判定基準!$F$24,IF(AND(調査票２!$T209=判定基準!$C$22,調査票２!$U209=""),"",IF(AND(調査票２!$T209=判定基準!$C$22,調査票２!$U209&lt;=判定基準!$D$22),判定基準!$F$22,判定基準!$F$23))))</f>
        <v/>
      </c>
      <c r="G209" s="103" t="str">
        <f>IF(調査票２!$W209="","",IF(調査票２!$W209&gt;=判定基準!$C$26,判定基準!$F$26,判定基準!$F$25))</f>
        <v/>
      </c>
      <c r="H209" s="104" t="str">
        <f>IFERROR(VLOOKUP(調査票２!$Y209,判定基準!$C$27:$F$35,判定基準!$F$9,FALSE),"")</f>
        <v/>
      </c>
      <c r="I209" s="126" t="str">
        <f>IF(調査票２!$Z209="","―",判定基準!$F$36)</f>
        <v>―</v>
      </c>
      <c r="J209" s="104" t="str">
        <f>IFERROR(VLOOKUP(調査票２!$AA209,判定基準!$C$37:$F$38,判定基準!$F$9,FALSE),"")</f>
        <v/>
      </c>
      <c r="K209" s="126" t="str">
        <f>IFERROR(VLOOKUP(調査票２!$AB209,判定基準!$C$39:$F$39,判定基準!$F$9,FALSE),"―")</f>
        <v>―</v>
      </c>
      <c r="L209" s="194">
        <f t="shared" ref="L209:P228" si="10">COUNTIF($C209:$K209,L$8)</f>
        <v>0</v>
      </c>
      <c r="M209" s="195">
        <f t="shared" si="10"/>
        <v>0</v>
      </c>
      <c r="N209" s="195">
        <f t="shared" si="10"/>
        <v>0</v>
      </c>
      <c r="O209" s="196">
        <f t="shared" si="10"/>
        <v>0</v>
      </c>
      <c r="P209" s="305">
        <f t="shared" si="10"/>
        <v>2</v>
      </c>
      <c r="Q209" s="287" t="str">
        <f>IF(SUM($L209:$P209)&lt;9,"",IF(AND($H209=判定基準!$F$35,$I209="―",SUM($N209:$O209)&lt;=0),"",IF(O209&gt;0,$O$8,IF(N209&gt;0,$N$8,IF(M209&gt;0,$M$8,$L$8)))))</f>
        <v/>
      </c>
    </row>
    <row r="210" spans="2:17" x14ac:dyDescent="0.35">
      <c r="B210" s="102" t="s">
        <v>3842</v>
      </c>
      <c r="C210" s="103" t="str">
        <f>IFERROR(VLOOKUP(調査票２!$M210,判定基準!$C$11:$F$13,判定基準!$F$9,FALSE),"")</f>
        <v/>
      </c>
      <c r="D210" s="103" t="str">
        <f>IFERROR(VLOOKUP(調査票２!$N210,判定基準!$C$14:$F$17,判定基準!$F$9,FALSE),"")</f>
        <v/>
      </c>
      <c r="E210" s="103" t="str">
        <f>IFERROR(VLOOKUP(調査票２!$O210,判定基準!$C$18:$F$21,判定基準!$F$9,FALSE),"")</f>
        <v/>
      </c>
      <c r="F210" s="104" t="str">
        <f>IF(調査票２!$T210="","",IF(調査票２!$T210=判定基準!$C$24,判定基準!$F$24,IF(AND(調査票２!$T210=判定基準!$C$22,調査票２!$U210=""),"",IF(AND(調査票２!$T210=判定基準!$C$22,調査票２!$U210&lt;=判定基準!$D$22),判定基準!$F$22,判定基準!$F$23))))</f>
        <v/>
      </c>
      <c r="G210" s="103" t="str">
        <f>IF(調査票２!$W210="","",IF(調査票２!$W210&gt;=判定基準!$C$26,判定基準!$F$26,判定基準!$F$25))</f>
        <v/>
      </c>
      <c r="H210" s="104" t="str">
        <f>IFERROR(VLOOKUP(調査票２!$Y210,判定基準!$C$27:$F$35,判定基準!$F$9,FALSE),"")</f>
        <v/>
      </c>
      <c r="I210" s="126" t="str">
        <f>IF(調査票２!$Z210="","―",判定基準!$F$36)</f>
        <v>―</v>
      </c>
      <c r="J210" s="104" t="str">
        <f>IFERROR(VLOOKUP(調査票２!$AA210,判定基準!$C$37:$F$38,判定基準!$F$9,FALSE),"")</f>
        <v/>
      </c>
      <c r="K210" s="126" t="str">
        <f>IFERROR(VLOOKUP(調査票２!$AB210,判定基準!$C$39:$F$39,判定基準!$F$9,FALSE),"―")</f>
        <v>―</v>
      </c>
      <c r="L210" s="194">
        <f t="shared" si="10"/>
        <v>0</v>
      </c>
      <c r="M210" s="195">
        <f t="shared" si="10"/>
        <v>0</v>
      </c>
      <c r="N210" s="195">
        <f t="shared" si="10"/>
        <v>0</v>
      </c>
      <c r="O210" s="196">
        <f t="shared" si="10"/>
        <v>0</v>
      </c>
      <c r="P210" s="305">
        <f t="shared" si="10"/>
        <v>2</v>
      </c>
      <c r="Q210" s="287" t="str">
        <f>IF(SUM($L210:$P210)&lt;9,"",IF(AND($H210=判定基準!$F$35,$I210="―",SUM($N210:$O210)&lt;=0),"",IF(O210&gt;0,$O$8,IF(N210&gt;0,$N$8,IF(M210&gt;0,$M$8,$L$8)))))</f>
        <v/>
      </c>
    </row>
    <row r="211" spans="2:17" x14ac:dyDescent="0.35">
      <c r="B211" s="102" t="s">
        <v>3843</v>
      </c>
      <c r="C211" s="103" t="str">
        <f>IFERROR(VLOOKUP(調査票２!$M211,判定基準!$C$11:$F$13,判定基準!$F$9,FALSE),"")</f>
        <v/>
      </c>
      <c r="D211" s="103" t="str">
        <f>IFERROR(VLOOKUP(調査票２!$N211,判定基準!$C$14:$F$17,判定基準!$F$9,FALSE),"")</f>
        <v/>
      </c>
      <c r="E211" s="103" t="str">
        <f>IFERROR(VLOOKUP(調査票２!$O211,判定基準!$C$18:$F$21,判定基準!$F$9,FALSE),"")</f>
        <v/>
      </c>
      <c r="F211" s="104" t="str">
        <f>IF(調査票２!$T211="","",IF(調査票２!$T211=判定基準!$C$24,判定基準!$F$24,IF(AND(調査票２!$T211=判定基準!$C$22,調査票２!$U211=""),"",IF(AND(調査票２!$T211=判定基準!$C$22,調査票２!$U211&lt;=判定基準!$D$22),判定基準!$F$22,判定基準!$F$23))))</f>
        <v/>
      </c>
      <c r="G211" s="103" t="str">
        <f>IF(調査票２!$W211="","",IF(調査票２!$W211&gt;=判定基準!$C$26,判定基準!$F$26,判定基準!$F$25))</f>
        <v/>
      </c>
      <c r="H211" s="104" t="str">
        <f>IFERROR(VLOOKUP(調査票２!$Y211,判定基準!$C$27:$F$35,判定基準!$F$9,FALSE),"")</f>
        <v/>
      </c>
      <c r="I211" s="126" t="str">
        <f>IF(調査票２!$Z211="","―",判定基準!$F$36)</f>
        <v>―</v>
      </c>
      <c r="J211" s="104" t="str">
        <f>IFERROR(VLOOKUP(調査票２!$AA211,判定基準!$C$37:$F$38,判定基準!$F$9,FALSE),"")</f>
        <v/>
      </c>
      <c r="K211" s="126" t="str">
        <f>IFERROR(VLOOKUP(調査票２!$AB211,判定基準!$C$39:$F$39,判定基準!$F$9,FALSE),"―")</f>
        <v>―</v>
      </c>
      <c r="L211" s="194">
        <f t="shared" si="10"/>
        <v>0</v>
      </c>
      <c r="M211" s="195">
        <f t="shared" si="10"/>
        <v>0</v>
      </c>
      <c r="N211" s="195">
        <f t="shared" si="10"/>
        <v>0</v>
      </c>
      <c r="O211" s="196">
        <f t="shared" si="10"/>
        <v>0</v>
      </c>
      <c r="P211" s="305">
        <f t="shared" si="10"/>
        <v>2</v>
      </c>
      <c r="Q211" s="287" t="str">
        <f>IF(SUM($L211:$P211)&lt;9,"",IF(AND($H211=判定基準!$F$35,$I211="―",SUM($N211:$O211)&lt;=0),"",IF(O211&gt;0,$O$8,IF(N211&gt;0,$N$8,IF(M211&gt;0,$M$8,$L$8)))))</f>
        <v/>
      </c>
    </row>
    <row r="212" spans="2:17" x14ac:dyDescent="0.35">
      <c r="B212" s="102" t="s">
        <v>3844</v>
      </c>
      <c r="C212" s="103" t="str">
        <f>IFERROR(VLOOKUP(調査票２!$M212,判定基準!$C$11:$F$13,判定基準!$F$9,FALSE),"")</f>
        <v/>
      </c>
      <c r="D212" s="103" t="str">
        <f>IFERROR(VLOOKUP(調査票２!$N212,判定基準!$C$14:$F$17,判定基準!$F$9,FALSE),"")</f>
        <v/>
      </c>
      <c r="E212" s="103" t="str">
        <f>IFERROR(VLOOKUP(調査票２!$O212,判定基準!$C$18:$F$21,判定基準!$F$9,FALSE),"")</f>
        <v/>
      </c>
      <c r="F212" s="104" t="str">
        <f>IF(調査票２!$T212="","",IF(調査票２!$T212=判定基準!$C$24,判定基準!$F$24,IF(AND(調査票２!$T212=判定基準!$C$22,調査票２!$U212=""),"",IF(AND(調査票２!$T212=判定基準!$C$22,調査票２!$U212&lt;=判定基準!$D$22),判定基準!$F$22,判定基準!$F$23))))</f>
        <v/>
      </c>
      <c r="G212" s="103" t="str">
        <f>IF(調査票２!$W212="","",IF(調査票２!$W212&gt;=判定基準!$C$26,判定基準!$F$26,判定基準!$F$25))</f>
        <v/>
      </c>
      <c r="H212" s="104" t="str">
        <f>IFERROR(VLOOKUP(調査票２!$Y212,判定基準!$C$27:$F$35,判定基準!$F$9,FALSE),"")</f>
        <v/>
      </c>
      <c r="I212" s="126" t="str">
        <f>IF(調査票２!$Z212="","―",判定基準!$F$36)</f>
        <v>―</v>
      </c>
      <c r="J212" s="104" t="str">
        <f>IFERROR(VLOOKUP(調査票２!$AA212,判定基準!$C$37:$F$38,判定基準!$F$9,FALSE),"")</f>
        <v/>
      </c>
      <c r="K212" s="126" t="str">
        <f>IFERROR(VLOOKUP(調査票２!$AB212,判定基準!$C$39:$F$39,判定基準!$F$9,FALSE),"―")</f>
        <v>―</v>
      </c>
      <c r="L212" s="194">
        <f t="shared" si="10"/>
        <v>0</v>
      </c>
      <c r="M212" s="195">
        <f t="shared" si="10"/>
        <v>0</v>
      </c>
      <c r="N212" s="195">
        <f t="shared" si="10"/>
        <v>0</v>
      </c>
      <c r="O212" s="196">
        <f t="shared" si="10"/>
        <v>0</v>
      </c>
      <c r="P212" s="305">
        <f t="shared" si="10"/>
        <v>2</v>
      </c>
      <c r="Q212" s="287" t="str">
        <f>IF(SUM($L212:$P212)&lt;9,"",IF(AND($H212=判定基準!$F$35,$I212="―",SUM($N212:$O212)&lt;=0),"",IF(O212&gt;0,$O$8,IF(N212&gt;0,$N$8,IF(M212&gt;0,$M$8,$L$8)))))</f>
        <v/>
      </c>
    </row>
    <row r="213" spans="2:17" x14ac:dyDescent="0.35">
      <c r="B213" s="102" t="s">
        <v>3845</v>
      </c>
      <c r="C213" s="103" t="str">
        <f>IFERROR(VLOOKUP(調査票２!$M213,判定基準!$C$11:$F$13,判定基準!$F$9,FALSE),"")</f>
        <v/>
      </c>
      <c r="D213" s="103" t="str">
        <f>IFERROR(VLOOKUP(調査票２!$N213,判定基準!$C$14:$F$17,判定基準!$F$9,FALSE),"")</f>
        <v/>
      </c>
      <c r="E213" s="103" t="str">
        <f>IFERROR(VLOOKUP(調査票２!$O213,判定基準!$C$18:$F$21,判定基準!$F$9,FALSE),"")</f>
        <v/>
      </c>
      <c r="F213" s="104" t="str">
        <f>IF(調査票２!$T213="","",IF(調査票２!$T213=判定基準!$C$24,判定基準!$F$24,IF(AND(調査票２!$T213=判定基準!$C$22,調査票２!$U213=""),"",IF(AND(調査票２!$T213=判定基準!$C$22,調査票２!$U213&lt;=判定基準!$D$22),判定基準!$F$22,判定基準!$F$23))))</f>
        <v/>
      </c>
      <c r="G213" s="103" t="str">
        <f>IF(調査票２!$W213="","",IF(調査票２!$W213&gt;=判定基準!$C$26,判定基準!$F$26,判定基準!$F$25))</f>
        <v/>
      </c>
      <c r="H213" s="104" t="str">
        <f>IFERROR(VLOOKUP(調査票２!$Y213,判定基準!$C$27:$F$35,判定基準!$F$9,FALSE),"")</f>
        <v/>
      </c>
      <c r="I213" s="126" t="str">
        <f>IF(調査票２!$Z213="","―",判定基準!$F$36)</f>
        <v>―</v>
      </c>
      <c r="J213" s="104" t="str">
        <f>IFERROR(VLOOKUP(調査票２!$AA213,判定基準!$C$37:$F$38,判定基準!$F$9,FALSE),"")</f>
        <v/>
      </c>
      <c r="K213" s="126" t="str">
        <f>IFERROR(VLOOKUP(調査票２!$AB213,判定基準!$C$39:$F$39,判定基準!$F$9,FALSE),"―")</f>
        <v>―</v>
      </c>
      <c r="L213" s="194">
        <f t="shared" si="10"/>
        <v>0</v>
      </c>
      <c r="M213" s="195">
        <f t="shared" si="10"/>
        <v>0</v>
      </c>
      <c r="N213" s="195">
        <f t="shared" si="10"/>
        <v>0</v>
      </c>
      <c r="O213" s="196">
        <f t="shared" si="10"/>
        <v>0</v>
      </c>
      <c r="P213" s="305">
        <f t="shared" si="10"/>
        <v>2</v>
      </c>
      <c r="Q213" s="287" t="str">
        <f>IF(SUM($L213:$P213)&lt;9,"",IF(AND($H213=判定基準!$F$35,$I213="―",SUM($N213:$O213)&lt;=0),"",IF(O213&gt;0,$O$8,IF(N213&gt;0,$N$8,IF(M213&gt;0,$M$8,$L$8)))))</f>
        <v/>
      </c>
    </row>
    <row r="214" spans="2:17" x14ac:dyDescent="0.35">
      <c r="B214" s="102" t="s">
        <v>3846</v>
      </c>
      <c r="C214" s="103" t="str">
        <f>IFERROR(VLOOKUP(調査票２!$M214,判定基準!$C$11:$F$13,判定基準!$F$9,FALSE),"")</f>
        <v/>
      </c>
      <c r="D214" s="103" t="str">
        <f>IFERROR(VLOOKUP(調査票２!$N214,判定基準!$C$14:$F$17,判定基準!$F$9,FALSE),"")</f>
        <v/>
      </c>
      <c r="E214" s="103" t="str">
        <f>IFERROR(VLOOKUP(調査票２!$O214,判定基準!$C$18:$F$21,判定基準!$F$9,FALSE),"")</f>
        <v/>
      </c>
      <c r="F214" s="104" t="str">
        <f>IF(調査票２!$T214="","",IF(調査票２!$T214=判定基準!$C$24,判定基準!$F$24,IF(AND(調査票２!$T214=判定基準!$C$22,調査票２!$U214=""),"",IF(AND(調査票２!$T214=判定基準!$C$22,調査票２!$U214&lt;=判定基準!$D$22),判定基準!$F$22,判定基準!$F$23))))</f>
        <v/>
      </c>
      <c r="G214" s="103" t="str">
        <f>IF(調査票２!$W214="","",IF(調査票２!$W214&gt;=判定基準!$C$26,判定基準!$F$26,判定基準!$F$25))</f>
        <v/>
      </c>
      <c r="H214" s="104" t="str">
        <f>IFERROR(VLOOKUP(調査票２!$Y214,判定基準!$C$27:$F$35,判定基準!$F$9,FALSE),"")</f>
        <v/>
      </c>
      <c r="I214" s="126" t="str">
        <f>IF(調査票２!$Z214="","―",判定基準!$F$36)</f>
        <v>―</v>
      </c>
      <c r="J214" s="104" t="str">
        <f>IFERROR(VLOOKUP(調査票２!$AA214,判定基準!$C$37:$F$38,判定基準!$F$9,FALSE),"")</f>
        <v/>
      </c>
      <c r="K214" s="126" t="str">
        <f>IFERROR(VLOOKUP(調査票２!$AB214,判定基準!$C$39:$F$39,判定基準!$F$9,FALSE),"―")</f>
        <v>―</v>
      </c>
      <c r="L214" s="194">
        <f t="shared" si="10"/>
        <v>0</v>
      </c>
      <c r="M214" s="195">
        <f t="shared" si="10"/>
        <v>0</v>
      </c>
      <c r="N214" s="195">
        <f t="shared" si="10"/>
        <v>0</v>
      </c>
      <c r="O214" s="196">
        <f t="shared" si="10"/>
        <v>0</v>
      </c>
      <c r="P214" s="305">
        <f t="shared" si="10"/>
        <v>2</v>
      </c>
      <c r="Q214" s="287" t="str">
        <f>IF(SUM($L214:$P214)&lt;9,"",IF(AND($H214=判定基準!$F$35,$I214="―",SUM($N214:$O214)&lt;=0),"",IF(O214&gt;0,$O$8,IF(N214&gt;0,$N$8,IF(M214&gt;0,$M$8,$L$8)))))</f>
        <v/>
      </c>
    </row>
    <row r="215" spans="2:17" x14ac:dyDescent="0.35">
      <c r="B215" s="102" t="s">
        <v>3847</v>
      </c>
      <c r="C215" s="103" t="str">
        <f>IFERROR(VLOOKUP(調査票２!$M215,判定基準!$C$11:$F$13,判定基準!$F$9,FALSE),"")</f>
        <v/>
      </c>
      <c r="D215" s="103" t="str">
        <f>IFERROR(VLOOKUP(調査票２!$N215,判定基準!$C$14:$F$17,判定基準!$F$9,FALSE),"")</f>
        <v/>
      </c>
      <c r="E215" s="103" t="str">
        <f>IFERROR(VLOOKUP(調査票２!$O215,判定基準!$C$18:$F$21,判定基準!$F$9,FALSE),"")</f>
        <v/>
      </c>
      <c r="F215" s="104" t="str">
        <f>IF(調査票２!$T215="","",IF(調査票２!$T215=判定基準!$C$24,判定基準!$F$24,IF(AND(調査票２!$T215=判定基準!$C$22,調査票２!$U215=""),"",IF(AND(調査票２!$T215=判定基準!$C$22,調査票２!$U215&lt;=判定基準!$D$22),判定基準!$F$22,判定基準!$F$23))))</f>
        <v/>
      </c>
      <c r="G215" s="103" t="str">
        <f>IF(調査票２!$W215="","",IF(調査票２!$W215&gt;=判定基準!$C$26,判定基準!$F$26,判定基準!$F$25))</f>
        <v/>
      </c>
      <c r="H215" s="104" t="str">
        <f>IFERROR(VLOOKUP(調査票２!$Y215,判定基準!$C$27:$F$35,判定基準!$F$9,FALSE),"")</f>
        <v/>
      </c>
      <c r="I215" s="126" t="str">
        <f>IF(調査票２!$Z215="","―",判定基準!$F$36)</f>
        <v>―</v>
      </c>
      <c r="J215" s="104" t="str">
        <f>IFERROR(VLOOKUP(調査票２!$AA215,判定基準!$C$37:$F$38,判定基準!$F$9,FALSE),"")</f>
        <v/>
      </c>
      <c r="K215" s="126" t="str">
        <f>IFERROR(VLOOKUP(調査票２!$AB215,判定基準!$C$39:$F$39,判定基準!$F$9,FALSE),"―")</f>
        <v>―</v>
      </c>
      <c r="L215" s="194">
        <f t="shared" si="10"/>
        <v>0</v>
      </c>
      <c r="M215" s="195">
        <f t="shared" si="10"/>
        <v>0</v>
      </c>
      <c r="N215" s="195">
        <f t="shared" si="10"/>
        <v>0</v>
      </c>
      <c r="O215" s="196">
        <f t="shared" si="10"/>
        <v>0</v>
      </c>
      <c r="P215" s="305">
        <f t="shared" si="10"/>
        <v>2</v>
      </c>
      <c r="Q215" s="287" t="str">
        <f>IF(SUM($L215:$P215)&lt;9,"",IF(AND($H215=判定基準!$F$35,$I215="―",SUM($N215:$O215)&lt;=0),"",IF(O215&gt;0,$O$8,IF(N215&gt;0,$N$8,IF(M215&gt;0,$M$8,$L$8)))))</f>
        <v/>
      </c>
    </row>
    <row r="216" spans="2:17" x14ac:dyDescent="0.35">
      <c r="B216" s="102" t="s">
        <v>3848</v>
      </c>
      <c r="C216" s="103" t="str">
        <f>IFERROR(VLOOKUP(調査票２!$M216,判定基準!$C$11:$F$13,判定基準!$F$9,FALSE),"")</f>
        <v/>
      </c>
      <c r="D216" s="103" t="str">
        <f>IFERROR(VLOOKUP(調査票２!$N216,判定基準!$C$14:$F$17,判定基準!$F$9,FALSE),"")</f>
        <v/>
      </c>
      <c r="E216" s="103" t="str">
        <f>IFERROR(VLOOKUP(調査票２!$O216,判定基準!$C$18:$F$21,判定基準!$F$9,FALSE),"")</f>
        <v/>
      </c>
      <c r="F216" s="104" t="str">
        <f>IF(調査票２!$T216="","",IF(調査票２!$T216=判定基準!$C$24,判定基準!$F$24,IF(AND(調査票２!$T216=判定基準!$C$22,調査票２!$U216=""),"",IF(AND(調査票２!$T216=判定基準!$C$22,調査票２!$U216&lt;=判定基準!$D$22),判定基準!$F$22,判定基準!$F$23))))</f>
        <v/>
      </c>
      <c r="G216" s="103" t="str">
        <f>IF(調査票２!$W216="","",IF(調査票２!$W216&gt;=判定基準!$C$26,判定基準!$F$26,判定基準!$F$25))</f>
        <v/>
      </c>
      <c r="H216" s="104" t="str">
        <f>IFERROR(VLOOKUP(調査票２!$Y216,判定基準!$C$27:$F$35,判定基準!$F$9,FALSE),"")</f>
        <v/>
      </c>
      <c r="I216" s="126" t="str">
        <f>IF(調査票２!$Z216="","―",判定基準!$F$36)</f>
        <v>―</v>
      </c>
      <c r="J216" s="104" t="str">
        <f>IFERROR(VLOOKUP(調査票２!$AA216,判定基準!$C$37:$F$38,判定基準!$F$9,FALSE),"")</f>
        <v/>
      </c>
      <c r="K216" s="126" t="str">
        <f>IFERROR(VLOOKUP(調査票２!$AB216,判定基準!$C$39:$F$39,判定基準!$F$9,FALSE),"―")</f>
        <v>―</v>
      </c>
      <c r="L216" s="194">
        <f t="shared" si="10"/>
        <v>0</v>
      </c>
      <c r="M216" s="195">
        <f t="shared" si="10"/>
        <v>0</v>
      </c>
      <c r="N216" s="195">
        <f t="shared" si="10"/>
        <v>0</v>
      </c>
      <c r="O216" s="196">
        <f t="shared" si="10"/>
        <v>0</v>
      </c>
      <c r="P216" s="305">
        <f t="shared" si="10"/>
        <v>2</v>
      </c>
      <c r="Q216" s="287" t="str">
        <f>IF(SUM($L216:$P216)&lt;9,"",IF(AND($H216=判定基準!$F$35,$I216="―",SUM($N216:$O216)&lt;=0),"",IF(O216&gt;0,$O$8,IF(N216&gt;0,$N$8,IF(M216&gt;0,$M$8,$L$8)))))</f>
        <v/>
      </c>
    </row>
    <row r="217" spans="2:17" x14ac:dyDescent="0.35">
      <c r="B217" s="102" t="s">
        <v>3849</v>
      </c>
      <c r="C217" s="103" t="str">
        <f>IFERROR(VLOOKUP(調査票２!$M217,判定基準!$C$11:$F$13,判定基準!$F$9,FALSE),"")</f>
        <v/>
      </c>
      <c r="D217" s="103" t="str">
        <f>IFERROR(VLOOKUP(調査票２!$N217,判定基準!$C$14:$F$17,判定基準!$F$9,FALSE),"")</f>
        <v/>
      </c>
      <c r="E217" s="103" t="str">
        <f>IFERROR(VLOOKUP(調査票２!$O217,判定基準!$C$18:$F$21,判定基準!$F$9,FALSE),"")</f>
        <v/>
      </c>
      <c r="F217" s="104" t="str">
        <f>IF(調査票２!$T217="","",IF(調査票２!$T217=判定基準!$C$24,判定基準!$F$24,IF(AND(調査票２!$T217=判定基準!$C$22,調査票２!$U217=""),"",IF(AND(調査票２!$T217=判定基準!$C$22,調査票２!$U217&lt;=判定基準!$D$22),判定基準!$F$22,判定基準!$F$23))))</f>
        <v/>
      </c>
      <c r="G217" s="103" t="str">
        <f>IF(調査票２!$W217="","",IF(調査票２!$W217&gt;=判定基準!$C$26,判定基準!$F$26,判定基準!$F$25))</f>
        <v/>
      </c>
      <c r="H217" s="104" t="str">
        <f>IFERROR(VLOOKUP(調査票２!$Y217,判定基準!$C$27:$F$35,判定基準!$F$9,FALSE),"")</f>
        <v/>
      </c>
      <c r="I217" s="126" t="str">
        <f>IF(調査票２!$Z217="","―",判定基準!$F$36)</f>
        <v>―</v>
      </c>
      <c r="J217" s="104" t="str">
        <f>IFERROR(VLOOKUP(調査票２!$AA217,判定基準!$C$37:$F$38,判定基準!$F$9,FALSE),"")</f>
        <v/>
      </c>
      <c r="K217" s="126" t="str">
        <f>IFERROR(VLOOKUP(調査票２!$AB217,判定基準!$C$39:$F$39,判定基準!$F$9,FALSE),"―")</f>
        <v>―</v>
      </c>
      <c r="L217" s="194">
        <f t="shared" si="10"/>
        <v>0</v>
      </c>
      <c r="M217" s="195">
        <f t="shared" si="10"/>
        <v>0</v>
      </c>
      <c r="N217" s="195">
        <f t="shared" si="10"/>
        <v>0</v>
      </c>
      <c r="O217" s="196">
        <f t="shared" si="10"/>
        <v>0</v>
      </c>
      <c r="P217" s="305">
        <f t="shared" si="10"/>
        <v>2</v>
      </c>
      <c r="Q217" s="287" t="str">
        <f>IF(SUM($L217:$P217)&lt;9,"",IF(AND($H217=判定基準!$F$35,$I217="―",SUM($N217:$O217)&lt;=0),"",IF(O217&gt;0,$O$8,IF(N217&gt;0,$N$8,IF(M217&gt;0,$M$8,$L$8)))))</f>
        <v/>
      </c>
    </row>
    <row r="218" spans="2:17" x14ac:dyDescent="0.35">
      <c r="B218" s="102" t="s">
        <v>3850</v>
      </c>
      <c r="C218" s="103" t="str">
        <f>IFERROR(VLOOKUP(調査票２!$M218,判定基準!$C$11:$F$13,判定基準!$F$9,FALSE),"")</f>
        <v/>
      </c>
      <c r="D218" s="103" t="str">
        <f>IFERROR(VLOOKUP(調査票２!$N218,判定基準!$C$14:$F$17,判定基準!$F$9,FALSE),"")</f>
        <v/>
      </c>
      <c r="E218" s="103" t="str">
        <f>IFERROR(VLOOKUP(調査票２!$O218,判定基準!$C$18:$F$21,判定基準!$F$9,FALSE),"")</f>
        <v/>
      </c>
      <c r="F218" s="104" t="str">
        <f>IF(調査票２!$T218="","",IF(調査票２!$T218=判定基準!$C$24,判定基準!$F$24,IF(AND(調査票２!$T218=判定基準!$C$22,調査票２!$U218=""),"",IF(AND(調査票２!$T218=判定基準!$C$22,調査票２!$U218&lt;=判定基準!$D$22),判定基準!$F$22,判定基準!$F$23))))</f>
        <v/>
      </c>
      <c r="G218" s="103" t="str">
        <f>IF(調査票２!$W218="","",IF(調査票２!$W218&gt;=判定基準!$C$26,判定基準!$F$26,判定基準!$F$25))</f>
        <v/>
      </c>
      <c r="H218" s="104" t="str">
        <f>IFERROR(VLOOKUP(調査票２!$Y218,判定基準!$C$27:$F$35,判定基準!$F$9,FALSE),"")</f>
        <v/>
      </c>
      <c r="I218" s="126" t="str">
        <f>IF(調査票２!$Z218="","―",判定基準!$F$36)</f>
        <v>―</v>
      </c>
      <c r="J218" s="104" t="str">
        <f>IFERROR(VLOOKUP(調査票２!$AA218,判定基準!$C$37:$F$38,判定基準!$F$9,FALSE),"")</f>
        <v/>
      </c>
      <c r="K218" s="126" t="str">
        <f>IFERROR(VLOOKUP(調査票２!$AB218,判定基準!$C$39:$F$39,判定基準!$F$9,FALSE),"―")</f>
        <v>―</v>
      </c>
      <c r="L218" s="194">
        <f t="shared" si="10"/>
        <v>0</v>
      </c>
      <c r="M218" s="195">
        <f t="shared" si="10"/>
        <v>0</v>
      </c>
      <c r="N218" s="195">
        <f t="shared" si="10"/>
        <v>0</v>
      </c>
      <c r="O218" s="196">
        <f t="shared" si="10"/>
        <v>0</v>
      </c>
      <c r="P218" s="305">
        <f t="shared" si="10"/>
        <v>2</v>
      </c>
      <c r="Q218" s="287" t="str">
        <f>IF(SUM($L218:$P218)&lt;9,"",IF(AND($H218=判定基準!$F$35,$I218="―",SUM($N218:$O218)&lt;=0),"",IF(O218&gt;0,$O$8,IF(N218&gt;0,$N$8,IF(M218&gt;0,$M$8,$L$8)))))</f>
        <v/>
      </c>
    </row>
    <row r="219" spans="2:17" x14ac:dyDescent="0.35">
      <c r="B219" s="102" t="s">
        <v>3851</v>
      </c>
      <c r="C219" s="103" t="str">
        <f>IFERROR(VLOOKUP(調査票２!$M219,判定基準!$C$11:$F$13,判定基準!$F$9,FALSE),"")</f>
        <v/>
      </c>
      <c r="D219" s="103" t="str">
        <f>IFERROR(VLOOKUP(調査票２!$N219,判定基準!$C$14:$F$17,判定基準!$F$9,FALSE),"")</f>
        <v/>
      </c>
      <c r="E219" s="103" t="str">
        <f>IFERROR(VLOOKUP(調査票２!$O219,判定基準!$C$18:$F$21,判定基準!$F$9,FALSE),"")</f>
        <v/>
      </c>
      <c r="F219" s="104" t="str">
        <f>IF(調査票２!$T219="","",IF(調査票２!$T219=判定基準!$C$24,判定基準!$F$24,IF(AND(調査票２!$T219=判定基準!$C$22,調査票２!$U219=""),"",IF(AND(調査票２!$T219=判定基準!$C$22,調査票２!$U219&lt;=判定基準!$D$22),判定基準!$F$22,判定基準!$F$23))))</f>
        <v/>
      </c>
      <c r="G219" s="103" t="str">
        <f>IF(調査票２!$W219="","",IF(調査票２!$W219&gt;=判定基準!$C$26,判定基準!$F$26,判定基準!$F$25))</f>
        <v/>
      </c>
      <c r="H219" s="104" t="str">
        <f>IFERROR(VLOOKUP(調査票２!$Y219,判定基準!$C$27:$F$35,判定基準!$F$9,FALSE),"")</f>
        <v/>
      </c>
      <c r="I219" s="126" t="str">
        <f>IF(調査票２!$Z219="","―",判定基準!$F$36)</f>
        <v>―</v>
      </c>
      <c r="J219" s="104" t="str">
        <f>IFERROR(VLOOKUP(調査票２!$AA219,判定基準!$C$37:$F$38,判定基準!$F$9,FALSE),"")</f>
        <v/>
      </c>
      <c r="K219" s="126" t="str">
        <f>IFERROR(VLOOKUP(調査票２!$AB219,判定基準!$C$39:$F$39,判定基準!$F$9,FALSE),"―")</f>
        <v>―</v>
      </c>
      <c r="L219" s="194">
        <f t="shared" si="10"/>
        <v>0</v>
      </c>
      <c r="M219" s="195">
        <f t="shared" si="10"/>
        <v>0</v>
      </c>
      <c r="N219" s="195">
        <f t="shared" si="10"/>
        <v>0</v>
      </c>
      <c r="O219" s="196">
        <f t="shared" si="10"/>
        <v>0</v>
      </c>
      <c r="P219" s="305">
        <f t="shared" si="10"/>
        <v>2</v>
      </c>
      <c r="Q219" s="287" t="str">
        <f>IF(SUM($L219:$P219)&lt;9,"",IF(AND($H219=判定基準!$F$35,$I219="―",SUM($N219:$O219)&lt;=0),"",IF(O219&gt;0,$O$8,IF(N219&gt;0,$N$8,IF(M219&gt;0,$M$8,$L$8)))))</f>
        <v/>
      </c>
    </row>
    <row r="220" spans="2:17" x14ac:dyDescent="0.35">
      <c r="B220" s="102" t="s">
        <v>3852</v>
      </c>
      <c r="C220" s="103" t="str">
        <f>IFERROR(VLOOKUP(調査票２!$M220,判定基準!$C$11:$F$13,判定基準!$F$9,FALSE),"")</f>
        <v/>
      </c>
      <c r="D220" s="103" t="str">
        <f>IFERROR(VLOOKUP(調査票２!$N220,判定基準!$C$14:$F$17,判定基準!$F$9,FALSE),"")</f>
        <v/>
      </c>
      <c r="E220" s="103" t="str">
        <f>IFERROR(VLOOKUP(調査票２!$O220,判定基準!$C$18:$F$21,判定基準!$F$9,FALSE),"")</f>
        <v/>
      </c>
      <c r="F220" s="104" t="str">
        <f>IF(調査票２!$T220="","",IF(調査票２!$T220=判定基準!$C$24,判定基準!$F$24,IF(AND(調査票２!$T220=判定基準!$C$22,調査票２!$U220=""),"",IF(AND(調査票２!$T220=判定基準!$C$22,調査票２!$U220&lt;=判定基準!$D$22),判定基準!$F$22,判定基準!$F$23))))</f>
        <v/>
      </c>
      <c r="G220" s="103" t="str">
        <f>IF(調査票２!$W220="","",IF(調査票２!$W220&gt;=判定基準!$C$26,判定基準!$F$26,判定基準!$F$25))</f>
        <v/>
      </c>
      <c r="H220" s="104" t="str">
        <f>IFERROR(VLOOKUP(調査票２!$Y220,判定基準!$C$27:$F$35,判定基準!$F$9,FALSE),"")</f>
        <v/>
      </c>
      <c r="I220" s="126" t="str">
        <f>IF(調査票２!$Z220="","―",判定基準!$F$36)</f>
        <v>―</v>
      </c>
      <c r="J220" s="104" t="str">
        <f>IFERROR(VLOOKUP(調査票２!$AA220,判定基準!$C$37:$F$38,判定基準!$F$9,FALSE),"")</f>
        <v/>
      </c>
      <c r="K220" s="126" t="str">
        <f>IFERROR(VLOOKUP(調査票２!$AB220,判定基準!$C$39:$F$39,判定基準!$F$9,FALSE),"―")</f>
        <v>―</v>
      </c>
      <c r="L220" s="194">
        <f t="shared" si="10"/>
        <v>0</v>
      </c>
      <c r="M220" s="195">
        <f t="shared" si="10"/>
        <v>0</v>
      </c>
      <c r="N220" s="195">
        <f t="shared" si="10"/>
        <v>0</v>
      </c>
      <c r="O220" s="196">
        <f t="shared" si="10"/>
        <v>0</v>
      </c>
      <c r="P220" s="305">
        <f t="shared" si="10"/>
        <v>2</v>
      </c>
      <c r="Q220" s="287" t="str">
        <f>IF(SUM($L220:$P220)&lt;9,"",IF(AND($H220=判定基準!$F$35,$I220="―",SUM($N220:$O220)&lt;=0),"",IF(O220&gt;0,$O$8,IF(N220&gt;0,$N$8,IF(M220&gt;0,$M$8,$L$8)))))</f>
        <v/>
      </c>
    </row>
    <row r="221" spans="2:17" x14ac:dyDescent="0.35">
      <c r="B221" s="102" t="s">
        <v>3853</v>
      </c>
      <c r="C221" s="103" t="str">
        <f>IFERROR(VLOOKUP(調査票２!$M221,判定基準!$C$11:$F$13,判定基準!$F$9,FALSE),"")</f>
        <v/>
      </c>
      <c r="D221" s="103" t="str">
        <f>IFERROR(VLOOKUP(調査票２!$N221,判定基準!$C$14:$F$17,判定基準!$F$9,FALSE),"")</f>
        <v/>
      </c>
      <c r="E221" s="103" t="str">
        <f>IFERROR(VLOOKUP(調査票２!$O221,判定基準!$C$18:$F$21,判定基準!$F$9,FALSE),"")</f>
        <v/>
      </c>
      <c r="F221" s="104" t="str">
        <f>IF(調査票２!$T221="","",IF(調査票２!$T221=判定基準!$C$24,判定基準!$F$24,IF(AND(調査票２!$T221=判定基準!$C$22,調査票２!$U221=""),"",IF(AND(調査票２!$T221=判定基準!$C$22,調査票２!$U221&lt;=判定基準!$D$22),判定基準!$F$22,判定基準!$F$23))))</f>
        <v/>
      </c>
      <c r="G221" s="103" t="str">
        <f>IF(調査票２!$W221="","",IF(調査票２!$W221&gt;=判定基準!$C$26,判定基準!$F$26,判定基準!$F$25))</f>
        <v/>
      </c>
      <c r="H221" s="104" t="str">
        <f>IFERROR(VLOOKUP(調査票２!$Y221,判定基準!$C$27:$F$35,判定基準!$F$9,FALSE),"")</f>
        <v/>
      </c>
      <c r="I221" s="126" t="str">
        <f>IF(調査票２!$Z221="","―",判定基準!$F$36)</f>
        <v>―</v>
      </c>
      <c r="J221" s="104" t="str">
        <f>IFERROR(VLOOKUP(調査票２!$AA221,判定基準!$C$37:$F$38,判定基準!$F$9,FALSE),"")</f>
        <v/>
      </c>
      <c r="K221" s="126" t="str">
        <f>IFERROR(VLOOKUP(調査票２!$AB221,判定基準!$C$39:$F$39,判定基準!$F$9,FALSE),"―")</f>
        <v>―</v>
      </c>
      <c r="L221" s="194">
        <f t="shared" si="10"/>
        <v>0</v>
      </c>
      <c r="M221" s="195">
        <f t="shared" si="10"/>
        <v>0</v>
      </c>
      <c r="N221" s="195">
        <f t="shared" si="10"/>
        <v>0</v>
      </c>
      <c r="O221" s="196">
        <f t="shared" si="10"/>
        <v>0</v>
      </c>
      <c r="P221" s="305">
        <f t="shared" si="10"/>
        <v>2</v>
      </c>
      <c r="Q221" s="287" t="str">
        <f>IF(SUM($L221:$P221)&lt;9,"",IF(AND($H221=判定基準!$F$35,$I221="―",SUM($N221:$O221)&lt;=0),"",IF(O221&gt;0,$O$8,IF(N221&gt;0,$N$8,IF(M221&gt;0,$M$8,$L$8)))))</f>
        <v/>
      </c>
    </row>
    <row r="222" spans="2:17" x14ac:dyDescent="0.35">
      <c r="B222" s="102" t="s">
        <v>3854</v>
      </c>
      <c r="C222" s="103" t="str">
        <f>IFERROR(VLOOKUP(調査票２!$M222,判定基準!$C$11:$F$13,判定基準!$F$9,FALSE),"")</f>
        <v/>
      </c>
      <c r="D222" s="103" t="str">
        <f>IFERROR(VLOOKUP(調査票２!$N222,判定基準!$C$14:$F$17,判定基準!$F$9,FALSE),"")</f>
        <v/>
      </c>
      <c r="E222" s="103" t="str">
        <f>IFERROR(VLOOKUP(調査票２!$O222,判定基準!$C$18:$F$21,判定基準!$F$9,FALSE),"")</f>
        <v/>
      </c>
      <c r="F222" s="104" t="str">
        <f>IF(調査票２!$T222="","",IF(調査票２!$T222=判定基準!$C$24,判定基準!$F$24,IF(AND(調査票２!$T222=判定基準!$C$22,調査票２!$U222=""),"",IF(AND(調査票２!$T222=判定基準!$C$22,調査票２!$U222&lt;=判定基準!$D$22),判定基準!$F$22,判定基準!$F$23))))</f>
        <v/>
      </c>
      <c r="G222" s="103" t="str">
        <f>IF(調査票２!$W222="","",IF(調査票２!$W222&gt;=判定基準!$C$26,判定基準!$F$26,判定基準!$F$25))</f>
        <v/>
      </c>
      <c r="H222" s="104" t="str">
        <f>IFERROR(VLOOKUP(調査票２!$Y222,判定基準!$C$27:$F$35,判定基準!$F$9,FALSE),"")</f>
        <v/>
      </c>
      <c r="I222" s="126" t="str">
        <f>IF(調査票２!$Z222="","―",判定基準!$F$36)</f>
        <v>―</v>
      </c>
      <c r="J222" s="104" t="str">
        <f>IFERROR(VLOOKUP(調査票２!$AA222,判定基準!$C$37:$F$38,判定基準!$F$9,FALSE),"")</f>
        <v/>
      </c>
      <c r="K222" s="126" t="str">
        <f>IFERROR(VLOOKUP(調査票２!$AB222,判定基準!$C$39:$F$39,判定基準!$F$9,FALSE),"―")</f>
        <v>―</v>
      </c>
      <c r="L222" s="194">
        <f t="shared" si="10"/>
        <v>0</v>
      </c>
      <c r="M222" s="195">
        <f t="shared" si="10"/>
        <v>0</v>
      </c>
      <c r="N222" s="195">
        <f t="shared" si="10"/>
        <v>0</v>
      </c>
      <c r="O222" s="196">
        <f t="shared" si="10"/>
        <v>0</v>
      </c>
      <c r="P222" s="305">
        <f t="shared" si="10"/>
        <v>2</v>
      </c>
      <c r="Q222" s="287" t="str">
        <f>IF(SUM($L222:$P222)&lt;9,"",IF(AND($H222=判定基準!$F$35,$I222="―",SUM($N222:$O222)&lt;=0),"",IF(O222&gt;0,$O$8,IF(N222&gt;0,$N$8,IF(M222&gt;0,$M$8,$L$8)))))</f>
        <v/>
      </c>
    </row>
    <row r="223" spans="2:17" x14ac:dyDescent="0.35">
      <c r="B223" s="102" t="s">
        <v>3855</v>
      </c>
      <c r="C223" s="103" t="str">
        <f>IFERROR(VLOOKUP(調査票２!$M223,判定基準!$C$11:$F$13,判定基準!$F$9,FALSE),"")</f>
        <v/>
      </c>
      <c r="D223" s="103" t="str">
        <f>IFERROR(VLOOKUP(調査票２!$N223,判定基準!$C$14:$F$17,判定基準!$F$9,FALSE),"")</f>
        <v/>
      </c>
      <c r="E223" s="103" t="str">
        <f>IFERROR(VLOOKUP(調査票２!$O223,判定基準!$C$18:$F$21,判定基準!$F$9,FALSE),"")</f>
        <v/>
      </c>
      <c r="F223" s="104" t="str">
        <f>IF(調査票２!$T223="","",IF(調査票２!$T223=判定基準!$C$24,判定基準!$F$24,IF(AND(調査票２!$T223=判定基準!$C$22,調査票２!$U223=""),"",IF(AND(調査票２!$T223=判定基準!$C$22,調査票２!$U223&lt;=判定基準!$D$22),判定基準!$F$22,判定基準!$F$23))))</f>
        <v/>
      </c>
      <c r="G223" s="103" t="str">
        <f>IF(調査票２!$W223="","",IF(調査票２!$W223&gt;=判定基準!$C$26,判定基準!$F$26,判定基準!$F$25))</f>
        <v/>
      </c>
      <c r="H223" s="104" t="str">
        <f>IFERROR(VLOOKUP(調査票２!$Y223,判定基準!$C$27:$F$35,判定基準!$F$9,FALSE),"")</f>
        <v/>
      </c>
      <c r="I223" s="126" t="str">
        <f>IF(調査票２!$Z223="","―",判定基準!$F$36)</f>
        <v>―</v>
      </c>
      <c r="J223" s="104" t="str">
        <f>IFERROR(VLOOKUP(調査票２!$AA223,判定基準!$C$37:$F$38,判定基準!$F$9,FALSE),"")</f>
        <v/>
      </c>
      <c r="K223" s="126" t="str">
        <f>IFERROR(VLOOKUP(調査票２!$AB223,判定基準!$C$39:$F$39,判定基準!$F$9,FALSE),"―")</f>
        <v>―</v>
      </c>
      <c r="L223" s="194">
        <f t="shared" si="10"/>
        <v>0</v>
      </c>
      <c r="M223" s="195">
        <f t="shared" si="10"/>
        <v>0</v>
      </c>
      <c r="N223" s="195">
        <f t="shared" si="10"/>
        <v>0</v>
      </c>
      <c r="O223" s="196">
        <f t="shared" si="10"/>
        <v>0</v>
      </c>
      <c r="P223" s="305">
        <f t="shared" si="10"/>
        <v>2</v>
      </c>
      <c r="Q223" s="287" t="str">
        <f>IF(SUM($L223:$P223)&lt;9,"",IF(AND($H223=判定基準!$F$35,$I223="―",SUM($N223:$O223)&lt;=0),"",IF(O223&gt;0,$O$8,IF(N223&gt;0,$N$8,IF(M223&gt;0,$M$8,$L$8)))))</f>
        <v/>
      </c>
    </row>
    <row r="224" spans="2:17" x14ac:dyDescent="0.35">
      <c r="B224" s="102" t="s">
        <v>3856</v>
      </c>
      <c r="C224" s="103" t="str">
        <f>IFERROR(VLOOKUP(調査票２!$M224,判定基準!$C$11:$F$13,判定基準!$F$9,FALSE),"")</f>
        <v/>
      </c>
      <c r="D224" s="103" t="str">
        <f>IFERROR(VLOOKUP(調査票２!$N224,判定基準!$C$14:$F$17,判定基準!$F$9,FALSE),"")</f>
        <v/>
      </c>
      <c r="E224" s="103" t="str">
        <f>IFERROR(VLOOKUP(調査票２!$O224,判定基準!$C$18:$F$21,判定基準!$F$9,FALSE),"")</f>
        <v/>
      </c>
      <c r="F224" s="104" t="str">
        <f>IF(調査票２!$T224="","",IF(調査票２!$T224=判定基準!$C$24,判定基準!$F$24,IF(AND(調査票２!$T224=判定基準!$C$22,調査票２!$U224=""),"",IF(AND(調査票２!$T224=判定基準!$C$22,調査票２!$U224&lt;=判定基準!$D$22),判定基準!$F$22,判定基準!$F$23))))</f>
        <v/>
      </c>
      <c r="G224" s="103" t="str">
        <f>IF(調査票２!$W224="","",IF(調査票２!$W224&gt;=判定基準!$C$26,判定基準!$F$26,判定基準!$F$25))</f>
        <v/>
      </c>
      <c r="H224" s="104" t="str">
        <f>IFERROR(VLOOKUP(調査票２!$Y224,判定基準!$C$27:$F$35,判定基準!$F$9,FALSE),"")</f>
        <v/>
      </c>
      <c r="I224" s="126" t="str">
        <f>IF(調査票２!$Z224="","―",判定基準!$F$36)</f>
        <v>―</v>
      </c>
      <c r="J224" s="104" t="str">
        <f>IFERROR(VLOOKUP(調査票２!$AA224,判定基準!$C$37:$F$38,判定基準!$F$9,FALSE),"")</f>
        <v/>
      </c>
      <c r="K224" s="126" t="str">
        <f>IFERROR(VLOOKUP(調査票２!$AB224,判定基準!$C$39:$F$39,判定基準!$F$9,FALSE),"―")</f>
        <v>―</v>
      </c>
      <c r="L224" s="194">
        <f t="shared" si="10"/>
        <v>0</v>
      </c>
      <c r="M224" s="195">
        <f t="shared" si="10"/>
        <v>0</v>
      </c>
      <c r="N224" s="195">
        <f t="shared" si="10"/>
        <v>0</v>
      </c>
      <c r="O224" s="196">
        <f t="shared" si="10"/>
        <v>0</v>
      </c>
      <c r="P224" s="305">
        <f t="shared" si="10"/>
        <v>2</v>
      </c>
      <c r="Q224" s="287" t="str">
        <f>IF(SUM($L224:$P224)&lt;9,"",IF(AND($H224=判定基準!$F$35,$I224="―",SUM($N224:$O224)&lt;=0),"",IF(O224&gt;0,$O$8,IF(N224&gt;0,$N$8,IF(M224&gt;0,$M$8,$L$8)))))</f>
        <v/>
      </c>
    </row>
    <row r="225" spans="2:17" x14ac:dyDescent="0.35">
      <c r="B225" s="102" t="s">
        <v>3857</v>
      </c>
      <c r="C225" s="103" t="str">
        <f>IFERROR(VLOOKUP(調査票２!$M225,判定基準!$C$11:$F$13,判定基準!$F$9,FALSE),"")</f>
        <v/>
      </c>
      <c r="D225" s="103" t="str">
        <f>IFERROR(VLOOKUP(調査票２!$N225,判定基準!$C$14:$F$17,判定基準!$F$9,FALSE),"")</f>
        <v/>
      </c>
      <c r="E225" s="103" t="str">
        <f>IFERROR(VLOOKUP(調査票２!$O225,判定基準!$C$18:$F$21,判定基準!$F$9,FALSE),"")</f>
        <v/>
      </c>
      <c r="F225" s="104" t="str">
        <f>IF(調査票２!$T225="","",IF(調査票２!$T225=判定基準!$C$24,判定基準!$F$24,IF(AND(調査票２!$T225=判定基準!$C$22,調査票２!$U225=""),"",IF(AND(調査票２!$T225=判定基準!$C$22,調査票２!$U225&lt;=判定基準!$D$22),判定基準!$F$22,判定基準!$F$23))))</f>
        <v/>
      </c>
      <c r="G225" s="103" t="str">
        <f>IF(調査票２!$W225="","",IF(調査票２!$W225&gt;=判定基準!$C$26,判定基準!$F$26,判定基準!$F$25))</f>
        <v/>
      </c>
      <c r="H225" s="104" t="str">
        <f>IFERROR(VLOOKUP(調査票２!$Y225,判定基準!$C$27:$F$35,判定基準!$F$9,FALSE),"")</f>
        <v/>
      </c>
      <c r="I225" s="126" t="str">
        <f>IF(調査票２!$Z225="","―",判定基準!$F$36)</f>
        <v>―</v>
      </c>
      <c r="J225" s="104" t="str">
        <f>IFERROR(VLOOKUP(調査票２!$AA225,判定基準!$C$37:$F$38,判定基準!$F$9,FALSE),"")</f>
        <v/>
      </c>
      <c r="K225" s="126" t="str">
        <f>IFERROR(VLOOKUP(調査票２!$AB225,判定基準!$C$39:$F$39,判定基準!$F$9,FALSE),"―")</f>
        <v>―</v>
      </c>
      <c r="L225" s="194">
        <f t="shared" si="10"/>
        <v>0</v>
      </c>
      <c r="M225" s="195">
        <f t="shared" si="10"/>
        <v>0</v>
      </c>
      <c r="N225" s="195">
        <f t="shared" si="10"/>
        <v>0</v>
      </c>
      <c r="O225" s="196">
        <f t="shared" si="10"/>
        <v>0</v>
      </c>
      <c r="P225" s="305">
        <f t="shared" si="10"/>
        <v>2</v>
      </c>
      <c r="Q225" s="287" t="str">
        <f>IF(SUM($L225:$P225)&lt;9,"",IF(AND($H225=判定基準!$F$35,$I225="―",SUM($N225:$O225)&lt;=0),"",IF(O225&gt;0,$O$8,IF(N225&gt;0,$N$8,IF(M225&gt;0,$M$8,$L$8)))))</f>
        <v/>
      </c>
    </row>
    <row r="226" spans="2:17" x14ac:dyDescent="0.35">
      <c r="B226" s="102" t="s">
        <v>3858</v>
      </c>
      <c r="C226" s="103" t="str">
        <f>IFERROR(VLOOKUP(調査票２!$M226,判定基準!$C$11:$F$13,判定基準!$F$9,FALSE),"")</f>
        <v/>
      </c>
      <c r="D226" s="103" t="str">
        <f>IFERROR(VLOOKUP(調査票２!$N226,判定基準!$C$14:$F$17,判定基準!$F$9,FALSE),"")</f>
        <v/>
      </c>
      <c r="E226" s="103" t="str">
        <f>IFERROR(VLOOKUP(調査票２!$O226,判定基準!$C$18:$F$21,判定基準!$F$9,FALSE),"")</f>
        <v/>
      </c>
      <c r="F226" s="104" t="str">
        <f>IF(調査票２!$T226="","",IF(調査票２!$T226=判定基準!$C$24,判定基準!$F$24,IF(AND(調査票２!$T226=判定基準!$C$22,調査票２!$U226=""),"",IF(AND(調査票２!$T226=判定基準!$C$22,調査票２!$U226&lt;=判定基準!$D$22),判定基準!$F$22,判定基準!$F$23))))</f>
        <v/>
      </c>
      <c r="G226" s="103" t="str">
        <f>IF(調査票２!$W226="","",IF(調査票２!$W226&gt;=判定基準!$C$26,判定基準!$F$26,判定基準!$F$25))</f>
        <v/>
      </c>
      <c r="H226" s="104" t="str">
        <f>IFERROR(VLOOKUP(調査票２!$Y226,判定基準!$C$27:$F$35,判定基準!$F$9,FALSE),"")</f>
        <v/>
      </c>
      <c r="I226" s="126" t="str">
        <f>IF(調査票２!$Z226="","―",判定基準!$F$36)</f>
        <v>―</v>
      </c>
      <c r="J226" s="104" t="str">
        <f>IFERROR(VLOOKUP(調査票２!$AA226,判定基準!$C$37:$F$38,判定基準!$F$9,FALSE),"")</f>
        <v/>
      </c>
      <c r="K226" s="126" t="str">
        <f>IFERROR(VLOOKUP(調査票２!$AB226,判定基準!$C$39:$F$39,判定基準!$F$9,FALSE),"―")</f>
        <v>―</v>
      </c>
      <c r="L226" s="194">
        <f t="shared" si="10"/>
        <v>0</v>
      </c>
      <c r="M226" s="195">
        <f t="shared" si="10"/>
        <v>0</v>
      </c>
      <c r="N226" s="195">
        <f t="shared" si="10"/>
        <v>0</v>
      </c>
      <c r="O226" s="196">
        <f t="shared" si="10"/>
        <v>0</v>
      </c>
      <c r="P226" s="305">
        <f t="shared" si="10"/>
        <v>2</v>
      </c>
      <c r="Q226" s="287" t="str">
        <f>IF(SUM($L226:$P226)&lt;9,"",IF(AND($H226=判定基準!$F$35,$I226="―",SUM($N226:$O226)&lt;=0),"",IF(O226&gt;0,$O$8,IF(N226&gt;0,$N$8,IF(M226&gt;0,$M$8,$L$8)))))</f>
        <v/>
      </c>
    </row>
    <row r="227" spans="2:17" x14ac:dyDescent="0.35">
      <c r="B227" s="102" t="s">
        <v>3859</v>
      </c>
      <c r="C227" s="103" t="str">
        <f>IFERROR(VLOOKUP(調査票２!$M227,判定基準!$C$11:$F$13,判定基準!$F$9,FALSE),"")</f>
        <v/>
      </c>
      <c r="D227" s="103" t="str">
        <f>IFERROR(VLOOKUP(調査票２!$N227,判定基準!$C$14:$F$17,判定基準!$F$9,FALSE),"")</f>
        <v/>
      </c>
      <c r="E227" s="103" t="str">
        <f>IFERROR(VLOOKUP(調査票２!$O227,判定基準!$C$18:$F$21,判定基準!$F$9,FALSE),"")</f>
        <v/>
      </c>
      <c r="F227" s="104" t="str">
        <f>IF(調査票２!$T227="","",IF(調査票２!$T227=判定基準!$C$24,判定基準!$F$24,IF(AND(調査票２!$T227=判定基準!$C$22,調査票２!$U227=""),"",IF(AND(調査票２!$T227=判定基準!$C$22,調査票２!$U227&lt;=判定基準!$D$22),判定基準!$F$22,判定基準!$F$23))))</f>
        <v/>
      </c>
      <c r="G227" s="103" t="str">
        <f>IF(調査票２!$W227="","",IF(調査票２!$W227&gt;=判定基準!$C$26,判定基準!$F$26,判定基準!$F$25))</f>
        <v/>
      </c>
      <c r="H227" s="104" t="str">
        <f>IFERROR(VLOOKUP(調査票２!$Y227,判定基準!$C$27:$F$35,判定基準!$F$9,FALSE),"")</f>
        <v/>
      </c>
      <c r="I227" s="126" t="str">
        <f>IF(調査票２!$Z227="","―",判定基準!$F$36)</f>
        <v>―</v>
      </c>
      <c r="J227" s="104" t="str">
        <f>IFERROR(VLOOKUP(調査票２!$AA227,判定基準!$C$37:$F$38,判定基準!$F$9,FALSE),"")</f>
        <v/>
      </c>
      <c r="K227" s="126" t="str">
        <f>IFERROR(VLOOKUP(調査票２!$AB227,判定基準!$C$39:$F$39,判定基準!$F$9,FALSE),"―")</f>
        <v>―</v>
      </c>
      <c r="L227" s="194">
        <f t="shared" si="10"/>
        <v>0</v>
      </c>
      <c r="M227" s="195">
        <f t="shared" si="10"/>
        <v>0</v>
      </c>
      <c r="N227" s="195">
        <f t="shared" si="10"/>
        <v>0</v>
      </c>
      <c r="O227" s="196">
        <f t="shared" si="10"/>
        <v>0</v>
      </c>
      <c r="P227" s="305">
        <f t="shared" si="10"/>
        <v>2</v>
      </c>
      <c r="Q227" s="287" t="str">
        <f>IF(SUM($L227:$P227)&lt;9,"",IF(AND($H227=判定基準!$F$35,$I227="―",SUM($N227:$O227)&lt;=0),"",IF(O227&gt;0,$O$8,IF(N227&gt;0,$N$8,IF(M227&gt;0,$M$8,$L$8)))))</f>
        <v/>
      </c>
    </row>
    <row r="228" spans="2:17" x14ac:dyDescent="0.35">
      <c r="B228" s="102" t="s">
        <v>3860</v>
      </c>
      <c r="C228" s="103" t="str">
        <f>IFERROR(VLOOKUP(調査票２!$M228,判定基準!$C$11:$F$13,判定基準!$F$9,FALSE),"")</f>
        <v/>
      </c>
      <c r="D228" s="103" t="str">
        <f>IFERROR(VLOOKUP(調査票２!$N228,判定基準!$C$14:$F$17,判定基準!$F$9,FALSE),"")</f>
        <v/>
      </c>
      <c r="E228" s="103" t="str">
        <f>IFERROR(VLOOKUP(調査票２!$O228,判定基準!$C$18:$F$21,判定基準!$F$9,FALSE),"")</f>
        <v/>
      </c>
      <c r="F228" s="104" t="str">
        <f>IF(調査票２!$T228="","",IF(調査票２!$T228=判定基準!$C$24,判定基準!$F$24,IF(AND(調査票２!$T228=判定基準!$C$22,調査票２!$U228=""),"",IF(AND(調査票２!$T228=判定基準!$C$22,調査票２!$U228&lt;=判定基準!$D$22),判定基準!$F$22,判定基準!$F$23))))</f>
        <v/>
      </c>
      <c r="G228" s="103" t="str">
        <f>IF(調査票２!$W228="","",IF(調査票２!$W228&gt;=判定基準!$C$26,判定基準!$F$26,判定基準!$F$25))</f>
        <v/>
      </c>
      <c r="H228" s="104" t="str">
        <f>IFERROR(VLOOKUP(調査票２!$Y228,判定基準!$C$27:$F$35,判定基準!$F$9,FALSE),"")</f>
        <v/>
      </c>
      <c r="I228" s="126" t="str">
        <f>IF(調査票２!$Z228="","―",判定基準!$F$36)</f>
        <v>―</v>
      </c>
      <c r="J228" s="104" t="str">
        <f>IFERROR(VLOOKUP(調査票２!$AA228,判定基準!$C$37:$F$38,判定基準!$F$9,FALSE),"")</f>
        <v/>
      </c>
      <c r="K228" s="126" t="str">
        <f>IFERROR(VLOOKUP(調査票２!$AB228,判定基準!$C$39:$F$39,判定基準!$F$9,FALSE),"―")</f>
        <v>―</v>
      </c>
      <c r="L228" s="194">
        <f t="shared" si="10"/>
        <v>0</v>
      </c>
      <c r="M228" s="195">
        <f t="shared" si="10"/>
        <v>0</v>
      </c>
      <c r="N228" s="195">
        <f t="shared" si="10"/>
        <v>0</v>
      </c>
      <c r="O228" s="196">
        <f t="shared" si="10"/>
        <v>0</v>
      </c>
      <c r="P228" s="305">
        <f t="shared" si="10"/>
        <v>2</v>
      </c>
      <c r="Q228" s="287" t="str">
        <f>IF(SUM($L228:$P228)&lt;9,"",IF(AND($H228=判定基準!$F$35,$I228="―",SUM($N228:$O228)&lt;=0),"",IF(O228&gt;0,$O$8,IF(N228&gt;0,$N$8,IF(M228&gt;0,$M$8,$L$8)))))</f>
        <v/>
      </c>
    </row>
    <row r="229" spans="2:17" x14ac:dyDescent="0.35">
      <c r="B229" s="102" t="s">
        <v>3861</v>
      </c>
      <c r="C229" s="103" t="str">
        <f>IFERROR(VLOOKUP(調査票２!$M229,判定基準!$C$11:$F$13,判定基準!$F$9,FALSE),"")</f>
        <v/>
      </c>
      <c r="D229" s="103" t="str">
        <f>IFERROR(VLOOKUP(調査票２!$N229,判定基準!$C$14:$F$17,判定基準!$F$9,FALSE),"")</f>
        <v/>
      </c>
      <c r="E229" s="103" t="str">
        <f>IFERROR(VLOOKUP(調査票２!$O229,判定基準!$C$18:$F$21,判定基準!$F$9,FALSE),"")</f>
        <v/>
      </c>
      <c r="F229" s="104" t="str">
        <f>IF(調査票２!$T229="","",IF(調査票２!$T229=判定基準!$C$24,判定基準!$F$24,IF(AND(調査票２!$T229=判定基準!$C$22,調査票２!$U229=""),"",IF(AND(調査票２!$T229=判定基準!$C$22,調査票２!$U229&lt;=判定基準!$D$22),判定基準!$F$22,判定基準!$F$23))))</f>
        <v/>
      </c>
      <c r="G229" s="103" t="str">
        <f>IF(調査票２!$W229="","",IF(調査票２!$W229&gt;=判定基準!$C$26,判定基準!$F$26,判定基準!$F$25))</f>
        <v/>
      </c>
      <c r="H229" s="104" t="str">
        <f>IFERROR(VLOOKUP(調査票２!$Y229,判定基準!$C$27:$F$35,判定基準!$F$9,FALSE),"")</f>
        <v/>
      </c>
      <c r="I229" s="126" t="str">
        <f>IF(調査票２!$Z229="","―",判定基準!$F$36)</f>
        <v>―</v>
      </c>
      <c r="J229" s="104" t="str">
        <f>IFERROR(VLOOKUP(調査票２!$AA229,判定基準!$C$37:$F$38,判定基準!$F$9,FALSE),"")</f>
        <v/>
      </c>
      <c r="K229" s="126" t="str">
        <f>IFERROR(VLOOKUP(調査票２!$AB229,判定基準!$C$39:$F$39,判定基準!$F$9,FALSE),"―")</f>
        <v>―</v>
      </c>
      <c r="L229" s="194">
        <f t="shared" ref="L229:P248" si="11">COUNTIF($C229:$K229,L$8)</f>
        <v>0</v>
      </c>
      <c r="M229" s="195">
        <f t="shared" si="11"/>
        <v>0</v>
      </c>
      <c r="N229" s="195">
        <f t="shared" si="11"/>
        <v>0</v>
      </c>
      <c r="O229" s="196">
        <f t="shared" si="11"/>
        <v>0</v>
      </c>
      <c r="P229" s="305">
        <f t="shared" si="11"/>
        <v>2</v>
      </c>
      <c r="Q229" s="287" t="str">
        <f>IF(SUM($L229:$P229)&lt;9,"",IF(AND($H229=判定基準!$F$35,$I229="―",SUM($N229:$O229)&lt;=0),"",IF(O229&gt;0,$O$8,IF(N229&gt;0,$N$8,IF(M229&gt;0,$M$8,$L$8)))))</f>
        <v/>
      </c>
    </row>
    <row r="230" spans="2:17" x14ac:dyDescent="0.35">
      <c r="B230" s="102" t="s">
        <v>3862</v>
      </c>
      <c r="C230" s="103" t="str">
        <f>IFERROR(VLOOKUP(調査票２!$M230,判定基準!$C$11:$F$13,判定基準!$F$9,FALSE),"")</f>
        <v/>
      </c>
      <c r="D230" s="103" t="str">
        <f>IFERROR(VLOOKUP(調査票２!$N230,判定基準!$C$14:$F$17,判定基準!$F$9,FALSE),"")</f>
        <v/>
      </c>
      <c r="E230" s="103" t="str">
        <f>IFERROR(VLOOKUP(調査票２!$O230,判定基準!$C$18:$F$21,判定基準!$F$9,FALSE),"")</f>
        <v/>
      </c>
      <c r="F230" s="104" t="str">
        <f>IF(調査票２!$T230="","",IF(調査票２!$T230=判定基準!$C$24,判定基準!$F$24,IF(AND(調査票２!$T230=判定基準!$C$22,調査票２!$U230=""),"",IF(AND(調査票２!$T230=判定基準!$C$22,調査票２!$U230&lt;=判定基準!$D$22),判定基準!$F$22,判定基準!$F$23))))</f>
        <v/>
      </c>
      <c r="G230" s="103" t="str">
        <f>IF(調査票２!$W230="","",IF(調査票２!$W230&gt;=判定基準!$C$26,判定基準!$F$26,判定基準!$F$25))</f>
        <v/>
      </c>
      <c r="H230" s="104" t="str">
        <f>IFERROR(VLOOKUP(調査票２!$Y230,判定基準!$C$27:$F$35,判定基準!$F$9,FALSE),"")</f>
        <v/>
      </c>
      <c r="I230" s="126" t="str">
        <f>IF(調査票２!$Z230="","―",判定基準!$F$36)</f>
        <v>―</v>
      </c>
      <c r="J230" s="104" t="str">
        <f>IFERROR(VLOOKUP(調査票２!$AA230,判定基準!$C$37:$F$38,判定基準!$F$9,FALSE),"")</f>
        <v/>
      </c>
      <c r="K230" s="126" t="str">
        <f>IFERROR(VLOOKUP(調査票２!$AB230,判定基準!$C$39:$F$39,判定基準!$F$9,FALSE),"―")</f>
        <v>―</v>
      </c>
      <c r="L230" s="194">
        <f t="shared" si="11"/>
        <v>0</v>
      </c>
      <c r="M230" s="195">
        <f t="shared" si="11"/>
        <v>0</v>
      </c>
      <c r="N230" s="195">
        <f t="shared" si="11"/>
        <v>0</v>
      </c>
      <c r="O230" s="196">
        <f t="shared" si="11"/>
        <v>0</v>
      </c>
      <c r="P230" s="305">
        <f t="shared" si="11"/>
        <v>2</v>
      </c>
      <c r="Q230" s="287" t="str">
        <f>IF(SUM($L230:$P230)&lt;9,"",IF(AND($H230=判定基準!$F$35,$I230="―",SUM($N230:$O230)&lt;=0),"",IF(O230&gt;0,$O$8,IF(N230&gt;0,$N$8,IF(M230&gt;0,$M$8,$L$8)))))</f>
        <v/>
      </c>
    </row>
    <row r="231" spans="2:17" x14ac:dyDescent="0.35">
      <c r="B231" s="102" t="s">
        <v>3863</v>
      </c>
      <c r="C231" s="103" t="str">
        <f>IFERROR(VLOOKUP(調査票２!$M231,判定基準!$C$11:$F$13,判定基準!$F$9,FALSE),"")</f>
        <v/>
      </c>
      <c r="D231" s="103" t="str">
        <f>IFERROR(VLOOKUP(調査票２!$N231,判定基準!$C$14:$F$17,判定基準!$F$9,FALSE),"")</f>
        <v/>
      </c>
      <c r="E231" s="103" t="str">
        <f>IFERROR(VLOOKUP(調査票２!$O231,判定基準!$C$18:$F$21,判定基準!$F$9,FALSE),"")</f>
        <v/>
      </c>
      <c r="F231" s="104" t="str">
        <f>IF(調査票２!$T231="","",IF(調査票２!$T231=判定基準!$C$24,判定基準!$F$24,IF(AND(調査票２!$T231=判定基準!$C$22,調査票２!$U231=""),"",IF(AND(調査票２!$T231=判定基準!$C$22,調査票２!$U231&lt;=判定基準!$D$22),判定基準!$F$22,判定基準!$F$23))))</f>
        <v/>
      </c>
      <c r="G231" s="103" t="str">
        <f>IF(調査票２!$W231="","",IF(調査票２!$W231&gt;=判定基準!$C$26,判定基準!$F$26,判定基準!$F$25))</f>
        <v/>
      </c>
      <c r="H231" s="104" t="str">
        <f>IFERROR(VLOOKUP(調査票２!$Y231,判定基準!$C$27:$F$35,判定基準!$F$9,FALSE),"")</f>
        <v/>
      </c>
      <c r="I231" s="126" t="str">
        <f>IF(調査票２!$Z231="","―",判定基準!$F$36)</f>
        <v>―</v>
      </c>
      <c r="J231" s="104" t="str">
        <f>IFERROR(VLOOKUP(調査票２!$AA231,判定基準!$C$37:$F$38,判定基準!$F$9,FALSE),"")</f>
        <v/>
      </c>
      <c r="K231" s="126" t="str">
        <f>IFERROR(VLOOKUP(調査票２!$AB231,判定基準!$C$39:$F$39,判定基準!$F$9,FALSE),"―")</f>
        <v>―</v>
      </c>
      <c r="L231" s="194">
        <f t="shared" si="11"/>
        <v>0</v>
      </c>
      <c r="M231" s="195">
        <f t="shared" si="11"/>
        <v>0</v>
      </c>
      <c r="N231" s="195">
        <f t="shared" si="11"/>
        <v>0</v>
      </c>
      <c r="O231" s="196">
        <f t="shared" si="11"/>
        <v>0</v>
      </c>
      <c r="P231" s="305">
        <f t="shared" si="11"/>
        <v>2</v>
      </c>
      <c r="Q231" s="287" t="str">
        <f>IF(SUM($L231:$P231)&lt;9,"",IF(AND($H231=判定基準!$F$35,$I231="―",SUM($N231:$O231)&lt;=0),"",IF(O231&gt;0,$O$8,IF(N231&gt;0,$N$8,IF(M231&gt;0,$M$8,$L$8)))))</f>
        <v/>
      </c>
    </row>
    <row r="232" spans="2:17" x14ac:dyDescent="0.35">
      <c r="B232" s="102" t="s">
        <v>3864</v>
      </c>
      <c r="C232" s="103" t="str">
        <f>IFERROR(VLOOKUP(調査票２!$M232,判定基準!$C$11:$F$13,判定基準!$F$9,FALSE),"")</f>
        <v/>
      </c>
      <c r="D232" s="103" t="str">
        <f>IFERROR(VLOOKUP(調査票２!$N232,判定基準!$C$14:$F$17,判定基準!$F$9,FALSE),"")</f>
        <v/>
      </c>
      <c r="E232" s="103" t="str">
        <f>IFERROR(VLOOKUP(調査票２!$O232,判定基準!$C$18:$F$21,判定基準!$F$9,FALSE),"")</f>
        <v/>
      </c>
      <c r="F232" s="104" t="str">
        <f>IF(調査票２!$T232="","",IF(調査票２!$T232=判定基準!$C$24,判定基準!$F$24,IF(AND(調査票２!$T232=判定基準!$C$22,調査票２!$U232=""),"",IF(AND(調査票２!$T232=判定基準!$C$22,調査票２!$U232&lt;=判定基準!$D$22),判定基準!$F$22,判定基準!$F$23))))</f>
        <v/>
      </c>
      <c r="G232" s="103" t="str">
        <f>IF(調査票２!$W232="","",IF(調査票２!$W232&gt;=判定基準!$C$26,判定基準!$F$26,判定基準!$F$25))</f>
        <v/>
      </c>
      <c r="H232" s="104" t="str">
        <f>IFERROR(VLOOKUP(調査票２!$Y232,判定基準!$C$27:$F$35,判定基準!$F$9,FALSE),"")</f>
        <v/>
      </c>
      <c r="I232" s="126" t="str">
        <f>IF(調査票２!$Z232="","―",判定基準!$F$36)</f>
        <v>―</v>
      </c>
      <c r="J232" s="104" t="str">
        <f>IFERROR(VLOOKUP(調査票２!$AA232,判定基準!$C$37:$F$38,判定基準!$F$9,FALSE),"")</f>
        <v/>
      </c>
      <c r="K232" s="126" t="str">
        <f>IFERROR(VLOOKUP(調査票２!$AB232,判定基準!$C$39:$F$39,判定基準!$F$9,FALSE),"―")</f>
        <v>―</v>
      </c>
      <c r="L232" s="194">
        <f t="shared" si="11"/>
        <v>0</v>
      </c>
      <c r="M232" s="195">
        <f t="shared" si="11"/>
        <v>0</v>
      </c>
      <c r="N232" s="195">
        <f t="shared" si="11"/>
        <v>0</v>
      </c>
      <c r="O232" s="196">
        <f t="shared" si="11"/>
        <v>0</v>
      </c>
      <c r="P232" s="305">
        <f t="shared" si="11"/>
        <v>2</v>
      </c>
      <c r="Q232" s="287" t="str">
        <f>IF(SUM($L232:$P232)&lt;9,"",IF(AND($H232=判定基準!$F$35,$I232="―",SUM($N232:$O232)&lt;=0),"",IF(O232&gt;0,$O$8,IF(N232&gt;0,$N$8,IF(M232&gt;0,$M$8,$L$8)))))</f>
        <v/>
      </c>
    </row>
    <row r="233" spans="2:17" x14ac:dyDescent="0.35">
      <c r="B233" s="102" t="s">
        <v>3865</v>
      </c>
      <c r="C233" s="103" t="str">
        <f>IFERROR(VLOOKUP(調査票２!$M233,判定基準!$C$11:$F$13,判定基準!$F$9,FALSE),"")</f>
        <v/>
      </c>
      <c r="D233" s="103" t="str">
        <f>IFERROR(VLOOKUP(調査票２!$N233,判定基準!$C$14:$F$17,判定基準!$F$9,FALSE),"")</f>
        <v/>
      </c>
      <c r="E233" s="103" t="str">
        <f>IFERROR(VLOOKUP(調査票２!$O233,判定基準!$C$18:$F$21,判定基準!$F$9,FALSE),"")</f>
        <v/>
      </c>
      <c r="F233" s="104" t="str">
        <f>IF(調査票２!$T233="","",IF(調査票２!$T233=判定基準!$C$24,判定基準!$F$24,IF(AND(調査票２!$T233=判定基準!$C$22,調査票２!$U233=""),"",IF(AND(調査票２!$T233=判定基準!$C$22,調査票２!$U233&lt;=判定基準!$D$22),判定基準!$F$22,判定基準!$F$23))))</f>
        <v/>
      </c>
      <c r="G233" s="103" t="str">
        <f>IF(調査票２!$W233="","",IF(調査票２!$W233&gt;=判定基準!$C$26,判定基準!$F$26,判定基準!$F$25))</f>
        <v/>
      </c>
      <c r="H233" s="104" t="str">
        <f>IFERROR(VLOOKUP(調査票２!$Y233,判定基準!$C$27:$F$35,判定基準!$F$9,FALSE),"")</f>
        <v/>
      </c>
      <c r="I233" s="126" t="str">
        <f>IF(調査票２!$Z233="","―",判定基準!$F$36)</f>
        <v>―</v>
      </c>
      <c r="J233" s="104" t="str">
        <f>IFERROR(VLOOKUP(調査票２!$AA233,判定基準!$C$37:$F$38,判定基準!$F$9,FALSE),"")</f>
        <v/>
      </c>
      <c r="K233" s="126" t="str">
        <f>IFERROR(VLOOKUP(調査票２!$AB233,判定基準!$C$39:$F$39,判定基準!$F$9,FALSE),"―")</f>
        <v>―</v>
      </c>
      <c r="L233" s="194">
        <f t="shared" si="11"/>
        <v>0</v>
      </c>
      <c r="M233" s="195">
        <f t="shared" si="11"/>
        <v>0</v>
      </c>
      <c r="N233" s="195">
        <f t="shared" si="11"/>
        <v>0</v>
      </c>
      <c r="O233" s="196">
        <f t="shared" si="11"/>
        <v>0</v>
      </c>
      <c r="P233" s="305">
        <f t="shared" si="11"/>
        <v>2</v>
      </c>
      <c r="Q233" s="287" t="str">
        <f>IF(SUM($L233:$P233)&lt;9,"",IF(AND($H233=判定基準!$F$35,$I233="―",SUM($N233:$O233)&lt;=0),"",IF(O233&gt;0,$O$8,IF(N233&gt;0,$N$8,IF(M233&gt;0,$M$8,$L$8)))))</f>
        <v/>
      </c>
    </row>
    <row r="234" spans="2:17" x14ac:dyDescent="0.35">
      <c r="B234" s="102" t="s">
        <v>3866</v>
      </c>
      <c r="C234" s="103" t="str">
        <f>IFERROR(VLOOKUP(調査票２!$M234,判定基準!$C$11:$F$13,判定基準!$F$9,FALSE),"")</f>
        <v/>
      </c>
      <c r="D234" s="103" t="str">
        <f>IFERROR(VLOOKUP(調査票２!$N234,判定基準!$C$14:$F$17,判定基準!$F$9,FALSE),"")</f>
        <v/>
      </c>
      <c r="E234" s="103" t="str">
        <f>IFERROR(VLOOKUP(調査票２!$O234,判定基準!$C$18:$F$21,判定基準!$F$9,FALSE),"")</f>
        <v/>
      </c>
      <c r="F234" s="104" t="str">
        <f>IF(調査票２!$T234="","",IF(調査票２!$T234=判定基準!$C$24,判定基準!$F$24,IF(AND(調査票２!$T234=判定基準!$C$22,調査票２!$U234=""),"",IF(AND(調査票２!$T234=判定基準!$C$22,調査票２!$U234&lt;=判定基準!$D$22),判定基準!$F$22,判定基準!$F$23))))</f>
        <v/>
      </c>
      <c r="G234" s="103" t="str">
        <f>IF(調査票２!$W234="","",IF(調査票２!$W234&gt;=判定基準!$C$26,判定基準!$F$26,判定基準!$F$25))</f>
        <v/>
      </c>
      <c r="H234" s="104" t="str">
        <f>IFERROR(VLOOKUP(調査票２!$Y234,判定基準!$C$27:$F$35,判定基準!$F$9,FALSE),"")</f>
        <v/>
      </c>
      <c r="I234" s="126" t="str">
        <f>IF(調査票２!$Z234="","―",判定基準!$F$36)</f>
        <v>―</v>
      </c>
      <c r="J234" s="104" t="str">
        <f>IFERROR(VLOOKUP(調査票２!$AA234,判定基準!$C$37:$F$38,判定基準!$F$9,FALSE),"")</f>
        <v/>
      </c>
      <c r="K234" s="126" t="str">
        <f>IFERROR(VLOOKUP(調査票２!$AB234,判定基準!$C$39:$F$39,判定基準!$F$9,FALSE),"―")</f>
        <v>―</v>
      </c>
      <c r="L234" s="194">
        <f t="shared" si="11"/>
        <v>0</v>
      </c>
      <c r="M234" s="195">
        <f t="shared" si="11"/>
        <v>0</v>
      </c>
      <c r="N234" s="195">
        <f t="shared" si="11"/>
        <v>0</v>
      </c>
      <c r="O234" s="196">
        <f t="shared" si="11"/>
        <v>0</v>
      </c>
      <c r="P234" s="305">
        <f t="shared" si="11"/>
        <v>2</v>
      </c>
      <c r="Q234" s="287" t="str">
        <f>IF(SUM($L234:$P234)&lt;9,"",IF(AND($H234=判定基準!$F$35,$I234="―",SUM($N234:$O234)&lt;=0),"",IF(O234&gt;0,$O$8,IF(N234&gt;0,$N$8,IF(M234&gt;0,$M$8,$L$8)))))</f>
        <v/>
      </c>
    </row>
    <row r="235" spans="2:17" x14ac:dyDescent="0.35">
      <c r="B235" s="102" t="s">
        <v>3867</v>
      </c>
      <c r="C235" s="103" t="str">
        <f>IFERROR(VLOOKUP(調査票２!$M235,判定基準!$C$11:$F$13,判定基準!$F$9,FALSE),"")</f>
        <v/>
      </c>
      <c r="D235" s="103" t="str">
        <f>IFERROR(VLOOKUP(調査票２!$N235,判定基準!$C$14:$F$17,判定基準!$F$9,FALSE),"")</f>
        <v/>
      </c>
      <c r="E235" s="103" t="str">
        <f>IFERROR(VLOOKUP(調査票２!$O235,判定基準!$C$18:$F$21,判定基準!$F$9,FALSE),"")</f>
        <v/>
      </c>
      <c r="F235" s="104" t="str">
        <f>IF(調査票２!$T235="","",IF(調査票２!$T235=判定基準!$C$24,判定基準!$F$24,IF(AND(調査票２!$T235=判定基準!$C$22,調査票２!$U235=""),"",IF(AND(調査票２!$T235=判定基準!$C$22,調査票２!$U235&lt;=判定基準!$D$22),判定基準!$F$22,判定基準!$F$23))))</f>
        <v/>
      </c>
      <c r="G235" s="103" t="str">
        <f>IF(調査票２!$W235="","",IF(調査票２!$W235&gt;=判定基準!$C$26,判定基準!$F$26,判定基準!$F$25))</f>
        <v/>
      </c>
      <c r="H235" s="104" t="str">
        <f>IFERROR(VLOOKUP(調査票２!$Y235,判定基準!$C$27:$F$35,判定基準!$F$9,FALSE),"")</f>
        <v/>
      </c>
      <c r="I235" s="126" t="str">
        <f>IF(調査票２!$Z235="","―",判定基準!$F$36)</f>
        <v>―</v>
      </c>
      <c r="J235" s="104" t="str">
        <f>IFERROR(VLOOKUP(調査票２!$AA235,判定基準!$C$37:$F$38,判定基準!$F$9,FALSE),"")</f>
        <v/>
      </c>
      <c r="K235" s="126" t="str">
        <f>IFERROR(VLOOKUP(調査票２!$AB235,判定基準!$C$39:$F$39,判定基準!$F$9,FALSE),"―")</f>
        <v>―</v>
      </c>
      <c r="L235" s="194">
        <f t="shared" si="11"/>
        <v>0</v>
      </c>
      <c r="M235" s="195">
        <f t="shared" si="11"/>
        <v>0</v>
      </c>
      <c r="N235" s="195">
        <f t="shared" si="11"/>
        <v>0</v>
      </c>
      <c r="O235" s="196">
        <f t="shared" si="11"/>
        <v>0</v>
      </c>
      <c r="P235" s="305">
        <f t="shared" si="11"/>
        <v>2</v>
      </c>
      <c r="Q235" s="287" t="str">
        <f>IF(SUM($L235:$P235)&lt;9,"",IF(AND($H235=判定基準!$F$35,$I235="―",SUM($N235:$O235)&lt;=0),"",IF(O235&gt;0,$O$8,IF(N235&gt;0,$N$8,IF(M235&gt;0,$M$8,$L$8)))))</f>
        <v/>
      </c>
    </row>
    <row r="236" spans="2:17" x14ac:dyDescent="0.35">
      <c r="B236" s="102" t="s">
        <v>3868</v>
      </c>
      <c r="C236" s="103" t="str">
        <f>IFERROR(VLOOKUP(調査票２!$M236,判定基準!$C$11:$F$13,判定基準!$F$9,FALSE),"")</f>
        <v/>
      </c>
      <c r="D236" s="103" t="str">
        <f>IFERROR(VLOOKUP(調査票２!$N236,判定基準!$C$14:$F$17,判定基準!$F$9,FALSE),"")</f>
        <v/>
      </c>
      <c r="E236" s="103" t="str">
        <f>IFERROR(VLOOKUP(調査票２!$O236,判定基準!$C$18:$F$21,判定基準!$F$9,FALSE),"")</f>
        <v/>
      </c>
      <c r="F236" s="104" t="str">
        <f>IF(調査票２!$T236="","",IF(調査票２!$T236=判定基準!$C$24,判定基準!$F$24,IF(AND(調査票２!$T236=判定基準!$C$22,調査票２!$U236=""),"",IF(AND(調査票２!$T236=判定基準!$C$22,調査票２!$U236&lt;=判定基準!$D$22),判定基準!$F$22,判定基準!$F$23))))</f>
        <v/>
      </c>
      <c r="G236" s="103" t="str">
        <f>IF(調査票２!$W236="","",IF(調査票２!$W236&gt;=判定基準!$C$26,判定基準!$F$26,判定基準!$F$25))</f>
        <v/>
      </c>
      <c r="H236" s="104" t="str">
        <f>IFERROR(VLOOKUP(調査票２!$Y236,判定基準!$C$27:$F$35,判定基準!$F$9,FALSE),"")</f>
        <v/>
      </c>
      <c r="I236" s="126" t="str">
        <f>IF(調査票２!$Z236="","―",判定基準!$F$36)</f>
        <v>―</v>
      </c>
      <c r="J236" s="104" t="str">
        <f>IFERROR(VLOOKUP(調査票２!$AA236,判定基準!$C$37:$F$38,判定基準!$F$9,FALSE),"")</f>
        <v/>
      </c>
      <c r="K236" s="126" t="str">
        <f>IFERROR(VLOOKUP(調査票２!$AB236,判定基準!$C$39:$F$39,判定基準!$F$9,FALSE),"―")</f>
        <v>―</v>
      </c>
      <c r="L236" s="194">
        <f t="shared" si="11"/>
        <v>0</v>
      </c>
      <c r="M236" s="195">
        <f t="shared" si="11"/>
        <v>0</v>
      </c>
      <c r="N236" s="195">
        <f t="shared" si="11"/>
        <v>0</v>
      </c>
      <c r="O236" s="196">
        <f t="shared" si="11"/>
        <v>0</v>
      </c>
      <c r="P236" s="305">
        <f t="shared" si="11"/>
        <v>2</v>
      </c>
      <c r="Q236" s="287" t="str">
        <f>IF(SUM($L236:$P236)&lt;9,"",IF(AND($H236=判定基準!$F$35,$I236="―",SUM($N236:$O236)&lt;=0),"",IF(O236&gt;0,$O$8,IF(N236&gt;0,$N$8,IF(M236&gt;0,$M$8,$L$8)))))</f>
        <v/>
      </c>
    </row>
    <row r="237" spans="2:17" x14ac:dyDescent="0.35">
      <c r="B237" s="102" t="s">
        <v>3869</v>
      </c>
      <c r="C237" s="103" t="str">
        <f>IFERROR(VLOOKUP(調査票２!$M237,判定基準!$C$11:$F$13,判定基準!$F$9,FALSE),"")</f>
        <v/>
      </c>
      <c r="D237" s="103" t="str">
        <f>IFERROR(VLOOKUP(調査票２!$N237,判定基準!$C$14:$F$17,判定基準!$F$9,FALSE),"")</f>
        <v/>
      </c>
      <c r="E237" s="103" t="str">
        <f>IFERROR(VLOOKUP(調査票２!$O237,判定基準!$C$18:$F$21,判定基準!$F$9,FALSE),"")</f>
        <v/>
      </c>
      <c r="F237" s="104" t="str">
        <f>IF(調査票２!$T237="","",IF(調査票２!$T237=判定基準!$C$24,判定基準!$F$24,IF(AND(調査票２!$T237=判定基準!$C$22,調査票２!$U237=""),"",IF(AND(調査票２!$T237=判定基準!$C$22,調査票２!$U237&lt;=判定基準!$D$22),判定基準!$F$22,判定基準!$F$23))))</f>
        <v/>
      </c>
      <c r="G237" s="103" t="str">
        <f>IF(調査票２!$W237="","",IF(調査票２!$W237&gt;=判定基準!$C$26,判定基準!$F$26,判定基準!$F$25))</f>
        <v/>
      </c>
      <c r="H237" s="104" t="str">
        <f>IFERROR(VLOOKUP(調査票２!$Y237,判定基準!$C$27:$F$35,判定基準!$F$9,FALSE),"")</f>
        <v/>
      </c>
      <c r="I237" s="126" t="str">
        <f>IF(調査票２!$Z237="","―",判定基準!$F$36)</f>
        <v>―</v>
      </c>
      <c r="J237" s="104" t="str">
        <f>IFERROR(VLOOKUP(調査票２!$AA237,判定基準!$C$37:$F$38,判定基準!$F$9,FALSE),"")</f>
        <v/>
      </c>
      <c r="K237" s="126" t="str">
        <f>IFERROR(VLOOKUP(調査票２!$AB237,判定基準!$C$39:$F$39,判定基準!$F$9,FALSE),"―")</f>
        <v>―</v>
      </c>
      <c r="L237" s="194">
        <f t="shared" si="11"/>
        <v>0</v>
      </c>
      <c r="M237" s="195">
        <f t="shared" si="11"/>
        <v>0</v>
      </c>
      <c r="N237" s="195">
        <f t="shared" si="11"/>
        <v>0</v>
      </c>
      <c r="O237" s="196">
        <f t="shared" si="11"/>
        <v>0</v>
      </c>
      <c r="P237" s="305">
        <f t="shared" si="11"/>
        <v>2</v>
      </c>
      <c r="Q237" s="287" t="str">
        <f>IF(SUM($L237:$P237)&lt;9,"",IF(AND($H237=判定基準!$F$35,$I237="―",SUM($N237:$O237)&lt;=0),"",IF(O237&gt;0,$O$8,IF(N237&gt;0,$N$8,IF(M237&gt;0,$M$8,$L$8)))))</f>
        <v/>
      </c>
    </row>
    <row r="238" spans="2:17" x14ac:dyDescent="0.35">
      <c r="B238" s="102" t="s">
        <v>3870</v>
      </c>
      <c r="C238" s="103" t="str">
        <f>IFERROR(VLOOKUP(調査票２!$M238,判定基準!$C$11:$F$13,判定基準!$F$9,FALSE),"")</f>
        <v/>
      </c>
      <c r="D238" s="103" t="str">
        <f>IFERROR(VLOOKUP(調査票２!$N238,判定基準!$C$14:$F$17,判定基準!$F$9,FALSE),"")</f>
        <v/>
      </c>
      <c r="E238" s="103" t="str">
        <f>IFERROR(VLOOKUP(調査票２!$O238,判定基準!$C$18:$F$21,判定基準!$F$9,FALSE),"")</f>
        <v/>
      </c>
      <c r="F238" s="104" t="str">
        <f>IF(調査票２!$T238="","",IF(調査票２!$T238=判定基準!$C$24,判定基準!$F$24,IF(AND(調査票２!$T238=判定基準!$C$22,調査票２!$U238=""),"",IF(AND(調査票２!$T238=判定基準!$C$22,調査票２!$U238&lt;=判定基準!$D$22),判定基準!$F$22,判定基準!$F$23))))</f>
        <v/>
      </c>
      <c r="G238" s="103" t="str">
        <f>IF(調査票２!$W238="","",IF(調査票２!$W238&gt;=判定基準!$C$26,判定基準!$F$26,判定基準!$F$25))</f>
        <v/>
      </c>
      <c r="H238" s="104" t="str">
        <f>IFERROR(VLOOKUP(調査票２!$Y238,判定基準!$C$27:$F$35,判定基準!$F$9,FALSE),"")</f>
        <v/>
      </c>
      <c r="I238" s="126" t="str">
        <f>IF(調査票２!$Z238="","―",判定基準!$F$36)</f>
        <v>―</v>
      </c>
      <c r="J238" s="104" t="str">
        <f>IFERROR(VLOOKUP(調査票２!$AA238,判定基準!$C$37:$F$38,判定基準!$F$9,FALSE),"")</f>
        <v/>
      </c>
      <c r="K238" s="126" t="str">
        <f>IFERROR(VLOOKUP(調査票２!$AB238,判定基準!$C$39:$F$39,判定基準!$F$9,FALSE),"―")</f>
        <v>―</v>
      </c>
      <c r="L238" s="194">
        <f t="shared" si="11"/>
        <v>0</v>
      </c>
      <c r="M238" s="195">
        <f t="shared" si="11"/>
        <v>0</v>
      </c>
      <c r="N238" s="195">
        <f t="shared" si="11"/>
        <v>0</v>
      </c>
      <c r="O238" s="196">
        <f t="shared" si="11"/>
        <v>0</v>
      </c>
      <c r="P238" s="305">
        <f t="shared" si="11"/>
        <v>2</v>
      </c>
      <c r="Q238" s="287" t="str">
        <f>IF(SUM($L238:$P238)&lt;9,"",IF(AND($H238=判定基準!$F$35,$I238="―",SUM($N238:$O238)&lt;=0),"",IF(O238&gt;0,$O$8,IF(N238&gt;0,$N$8,IF(M238&gt;0,$M$8,$L$8)))))</f>
        <v/>
      </c>
    </row>
    <row r="239" spans="2:17" x14ac:dyDescent="0.35">
      <c r="B239" s="102" t="s">
        <v>3871</v>
      </c>
      <c r="C239" s="103" t="str">
        <f>IFERROR(VLOOKUP(調査票２!$M239,判定基準!$C$11:$F$13,判定基準!$F$9,FALSE),"")</f>
        <v/>
      </c>
      <c r="D239" s="103" t="str">
        <f>IFERROR(VLOOKUP(調査票２!$N239,判定基準!$C$14:$F$17,判定基準!$F$9,FALSE),"")</f>
        <v/>
      </c>
      <c r="E239" s="103" t="str">
        <f>IFERROR(VLOOKUP(調査票２!$O239,判定基準!$C$18:$F$21,判定基準!$F$9,FALSE),"")</f>
        <v/>
      </c>
      <c r="F239" s="104" t="str">
        <f>IF(調査票２!$T239="","",IF(調査票２!$T239=判定基準!$C$24,判定基準!$F$24,IF(AND(調査票２!$T239=判定基準!$C$22,調査票２!$U239=""),"",IF(AND(調査票２!$T239=判定基準!$C$22,調査票２!$U239&lt;=判定基準!$D$22),判定基準!$F$22,判定基準!$F$23))))</f>
        <v/>
      </c>
      <c r="G239" s="103" t="str">
        <f>IF(調査票２!$W239="","",IF(調査票２!$W239&gt;=判定基準!$C$26,判定基準!$F$26,判定基準!$F$25))</f>
        <v/>
      </c>
      <c r="H239" s="104" t="str">
        <f>IFERROR(VLOOKUP(調査票２!$Y239,判定基準!$C$27:$F$35,判定基準!$F$9,FALSE),"")</f>
        <v/>
      </c>
      <c r="I239" s="126" t="str">
        <f>IF(調査票２!$Z239="","―",判定基準!$F$36)</f>
        <v>―</v>
      </c>
      <c r="J239" s="104" t="str">
        <f>IFERROR(VLOOKUP(調査票２!$AA239,判定基準!$C$37:$F$38,判定基準!$F$9,FALSE),"")</f>
        <v/>
      </c>
      <c r="K239" s="126" t="str">
        <f>IFERROR(VLOOKUP(調査票２!$AB239,判定基準!$C$39:$F$39,判定基準!$F$9,FALSE),"―")</f>
        <v>―</v>
      </c>
      <c r="L239" s="194">
        <f t="shared" si="11"/>
        <v>0</v>
      </c>
      <c r="M239" s="195">
        <f t="shared" si="11"/>
        <v>0</v>
      </c>
      <c r="N239" s="195">
        <f t="shared" si="11"/>
        <v>0</v>
      </c>
      <c r="O239" s="196">
        <f t="shared" si="11"/>
        <v>0</v>
      </c>
      <c r="P239" s="305">
        <f t="shared" si="11"/>
        <v>2</v>
      </c>
      <c r="Q239" s="287" t="str">
        <f>IF(SUM($L239:$P239)&lt;9,"",IF(AND($H239=判定基準!$F$35,$I239="―",SUM($N239:$O239)&lt;=0),"",IF(O239&gt;0,$O$8,IF(N239&gt;0,$N$8,IF(M239&gt;0,$M$8,$L$8)))))</f>
        <v/>
      </c>
    </row>
    <row r="240" spans="2:17" x14ac:dyDescent="0.35">
      <c r="B240" s="102" t="s">
        <v>3872</v>
      </c>
      <c r="C240" s="103" t="str">
        <f>IFERROR(VLOOKUP(調査票２!$M240,判定基準!$C$11:$F$13,判定基準!$F$9,FALSE),"")</f>
        <v/>
      </c>
      <c r="D240" s="103" t="str">
        <f>IFERROR(VLOOKUP(調査票２!$N240,判定基準!$C$14:$F$17,判定基準!$F$9,FALSE),"")</f>
        <v/>
      </c>
      <c r="E240" s="103" t="str">
        <f>IFERROR(VLOOKUP(調査票２!$O240,判定基準!$C$18:$F$21,判定基準!$F$9,FALSE),"")</f>
        <v/>
      </c>
      <c r="F240" s="104" t="str">
        <f>IF(調査票２!$T240="","",IF(調査票２!$T240=判定基準!$C$24,判定基準!$F$24,IF(AND(調査票２!$T240=判定基準!$C$22,調査票２!$U240=""),"",IF(AND(調査票２!$T240=判定基準!$C$22,調査票２!$U240&lt;=判定基準!$D$22),判定基準!$F$22,判定基準!$F$23))))</f>
        <v/>
      </c>
      <c r="G240" s="103" t="str">
        <f>IF(調査票２!$W240="","",IF(調査票２!$W240&gt;=判定基準!$C$26,判定基準!$F$26,判定基準!$F$25))</f>
        <v/>
      </c>
      <c r="H240" s="104" t="str">
        <f>IFERROR(VLOOKUP(調査票２!$Y240,判定基準!$C$27:$F$35,判定基準!$F$9,FALSE),"")</f>
        <v/>
      </c>
      <c r="I240" s="126" t="str">
        <f>IF(調査票２!$Z240="","―",判定基準!$F$36)</f>
        <v>―</v>
      </c>
      <c r="J240" s="104" t="str">
        <f>IFERROR(VLOOKUP(調査票２!$AA240,判定基準!$C$37:$F$38,判定基準!$F$9,FALSE),"")</f>
        <v/>
      </c>
      <c r="K240" s="126" t="str">
        <f>IFERROR(VLOOKUP(調査票２!$AB240,判定基準!$C$39:$F$39,判定基準!$F$9,FALSE),"―")</f>
        <v>―</v>
      </c>
      <c r="L240" s="194">
        <f t="shared" si="11"/>
        <v>0</v>
      </c>
      <c r="M240" s="195">
        <f t="shared" si="11"/>
        <v>0</v>
      </c>
      <c r="N240" s="195">
        <f t="shared" si="11"/>
        <v>0</v>
      </c>
      <c r="O240" s="196">
        <f t="shared" si="11"/>
        <v>0</v>
      </c>
      <c r="P240" s="305">
        <f t="shared" si="11"/>
        <v>2</v>
      </c>
      <c r="Q240" s="287" t="str">
        <f>IF(SUM($L240:$P240)&lt;9,"",IF(AND($H240=判定基準!$F$35,$I240="―",SUM($N240:$O240)&lt;=0),"",IF(O240&gt;0,$O$8,IF(N240&gt;0,$N$8,IF(M240&gt;0,$M$8,$L$8)))))</f>
        <v/>
      </c>
    </row>
    <row r="241" spans="2:17" x14ac:dyDescent="0.35">
      <c r="B241" s="102" t="s">
        <v>3873</v>
      </c>
      <c r="C241" s="103" t="str">
        <f>IFERROR(VLOOKUP(調査票２!$M241,判定基準!$C$11:$F$13,判定基準!$F$9,FALSE),"")</f>
        <v/>
      </c>
      <c r="D241" s="103" t="str">
        <f>IFERROR(VLOOKUP(調査票２!$N241,判定基準!$C$14:$F$17,判定基準!$F$9,FALSE),"")</f>
        <v/>
      </c>
      <c r="E241" s="103" t="str">
        <f>IFERROR(VLOOKUP(調査票２!$O241,判定基準!$C$18:$F$21,判定基準!$F$9,FALSE),"")</f>
        <v/>
      </c>
      <c r="F241" s="104" t="str">
        <f>IF(調査票２!$T241="","",IF(調査票２!$T241=判定基準!$C$24,判定基準!$F$24,IF(AND(調査票２!$T241=判定基準!$C$22,調査票２!$U241=""),"",IF(AND(調査票２!$T241=判定基準!$C$22,調査票２!$U241&lt;=判定基準!$D$22),判定基準!$F$22,判定基準!$F$23))))</f>
        <v/>
      </c>
      <c r="G241" s="103" t="str">
        <f>IF(調査票２!$W241="","",IF(調査票２!$W241&gt;=判定基準!$C$26,判定基準!$F$26,判定基準!$F$25))</f>
        <v/>
      </c>
      <c r="H241" s="104" t="str">
        <f>IFERROR(VLOOKUP(調査票２!$Y241,判定基準!$C$27:$F$35,判定基準!$F$9,FALSE),"")</f>
        <v/>
      </c>
      <c r="I241" s="126" t="str">
        <f>IF(調査票２!$Z241="","―",判定基準!$F$36)</f>
        <v>―</v>
      </c>
      <c r="J241" s="104" t="str">
        <f>IFERROR(VLOOKUP(調査票２!$AA241,判定基準!$C$37:$F$38,判定基準!$F$9,FALSE),"")</f>
        <v/>
      </c>
      <c r="K241" s="126" t="str">
        <f>IFERROR(VLOOKUP(調査票２!$AB241,判定基準!$C$39:$F$39,判定基準!$F$9,FALSE),"―")</f>
        <v>―</v>
      </c>
      <c r="L241" s="194">
        <f t="shared" si="11"/>
        <v>0</v>
      </c>
      <c r="M241" s="195">
        <f t="shared" si="11"/>
        <v>0</v>
      </c>
      <c r="N241" s="195">
        <f t="shared" si="11"/>
        <v>0</v>
      </c>
      <c r="O241" s="196">
        <f t="shared" si="11"/>
        <v>0</v>
      </c>
      <c r="P241" s="305">
        <f t="shared" si="11"/>
        <v>2</v>
      </c>
      <c r="Q241" s="287" t="str">
        <f>IF(SUM($L241:$P241)&lt;9,"",IF(AND($H241=判定基準!$F$35,$I241="―",SUM($N241:$O241)&lt;=0),"",IF(O241&gt;0,$O$8,IF(N241&gt;0,$N$8,IF(M241&gt;0,$M$8,$L$8)))))</f>
        <v/>
      </c>
    </row>
    <row r="242" spans="2:17" x14ac:dyDescent="0.35">
      <c r="B242" s="102" t="s">
        <v>3874</v>
      </c>
      <c r="C242" s="103" t="str">
        <f>IFERROR(VLOOKUP(調査票２!$M242,判定基準!$C$11:$F$13,判定基準!$F$9,FALSE),"")</f>
        <v/>
      </c>
      <c r="D242" s="103" t="str">
        <f>IFERROR(VLOOKUP(調査票２!$N242,判定基準!$C$14:$F$17,判定基準!$F$9,FALSE),"")</f>
        <v/>
      </c>
      <c r="E242" s="103" t="str">
        <f>IFERROR(VLOOKUP(調査票２!$O242,判定基準!$C$18:$F$21,判定基準!$F$9,FALSE),"")</f>
        <v/>
      </c>
      <c r="F242" s="104" t="str">
        <f>IF(調査票２!$T242="","",IF(調査票２!$T242=判定基準!$C$24,判定基準!$F$24,IF(AND(調査票２!$T242=判定基準!$C$22,調査票２!$U242=""),"",IF(AND(調査票２!$T242=判定基準!$C$22,調査票２!$U242&lt;=判定基準!$D$22),判定基準!$F$22,判定基準!$F$23))))</f>
        <v/>
      </c>
      <c r="G242" s="103" t="str">
        <f>IF(調査票２!$W242="","",IF(調査票２!$W242&gt;=判定基準!$C$26,判定基準!$F$26,判定基準!$F$25))</f>
        <v/>
      </c>
      <c r="H242" s="104" t="str">
        <f>IFERROR(VLOOKUP(調査票２!$Y242,判定基準!$C$27:$F$35,判定基準!$F$9,FALSE),"")</f>
        <v/>
      </c>
      <c r="I242" s="126" t="str">
        <f>IF(調査票２!$Z242="","―",判定基準!$F$36)</f>
        <v>―</v>
      </c>
      <c r="J242" s="104" t="str">
        <f>IFERROR(VLOOKUP(調査票２!$AA242,判定基準!$C$37:$F$38,判定基準!$F$9,FALSE),"")</f>
        <v/>
      </c>
      <c r="K242" s="126" t="str">
        <f>IFERROR(VLOOKUP(調査票２!$AB242,判定基準!$C$39:$F$39,判定基準!$F$9,FALSE),"―")</f>
        <v>―</v>
      </c>
      <c r="L242" s="194">
        <f t="shared" si="11"/>
        <v>0</v>
      </c>
      <c r="M242" s="195">
        <f t="shared" si="11"/>
        <v>0</v>
      </c>
      <c r="N242" s="195">
        <f t="shared" si="11"/>
        <v>0</v>
      </c>
      <c r="O242" s="196">
        <f t="shared" si="11"/>
        <v>0</v>
      </c>
      <c r="P242" s="305">
        <f t="shared" si="11"/>
        <v>2</v>
      </c>
      <c r="Q242" s="287" t="str">
        <f>IF(SUM($L242:$P242)&lt;9,"",IF(AND($H242=判定基準!$F$35,$I242="―",SUM($N242:$O242)&lt;=0),"",IF(O242&gt;0,$O$8,IF(N242&gt;0,$N$8,IF(M242&gt;0,$M$8,$L$8)))))</f>
        <v/>
      </c>
    </row>
    <row r="243" spans="2:17" x14ac:dyDescent="0.35">
      <c r="B243" s="102" t="s">
        <v>3875</v>
      </c>
      <c r="C243" s="103" t="str">
        <f>IFERROR(VLOOKUP(調査票２!$M243,判定基準!$C$11:$F$13,判定基準!$F$9,FALSE),"")</f>
        <v/>
      </c>
      <c r="D243" s="103" t="str">
        <f>IFERROR(VLOOKUP(調査票２!$N243,判定基準!$C$14:$F$17,判定基準!$F$9,FALSE),"")</f>
        <v/>
      </c>
      <c r="E243" s="103" t="str">
        <f>IFERROR(VLOOKUP(調査票２!$O243,判定基準!$C$18:$F$21,判定基準!$F$9,FALSE),"")</f>
        <v/>
      </c>
      <c r="F243" s="104" t="str">
        <f>IF(調査票２!$T243="","",IF(調査票２!$T243=判定基準!$C$24,判定基準!$F$24,IF(AND(調査票２!$T243=判定基準!$C$22,調査票２!$U243=""),"",IF(AND(調査票２!$T243=判定基準!$C$22,調査票２!$U243&lt;=判定基準!$D$22),判定基準!$F$22,判定基準!$F$23))))</f>
        <v/>
      </c>
      <c r="G243" s="103" t="str">
        <f>IF(調査票２!$W243="","",IF(調査票２!$W243&gt;=判定基準!$C$26,判定基準!$F$26,判定基準!$F$25))</f>
        <v/>
      </c>
      <c r="H243" s="104" t="str">
        <f>IFERROR(VLOOKUP(調査票２!$Y243,判定基準!$C$27:$F$35,判定基準!$F$9,FALSE),"")</f>
        <v/>
      </c>
      <c r="I243" s="126" t="str">
        <f>IF(調査票２!$Z243="","―",判定基準!$F$36)</f>
        <v>―</v>
      </c>
      <c r="J243" s="104" t="str">
        <f>IFERROR(VLOOKUP(調査票２!$AA243,判定基準!$C$37:$F$38,判定基準!$F$9,FALSE),"")</f>
        <v/>
      </c>
      <c r="K243" s="126" t="str">
        <f>IFERROR(VLOOKUP(調査票２!$AB243,判定基準!$C$39:$F$39,判定基準!$F$9,FALSE),"―")</f>
        <v>―</v>
      </c>
      <c r="L243" s="194">
        <f t="shared" si="11"/>
        <v>0</v>
      </c>
      <c r="M243" s="195">
        <f t="shared" si="11"/>
        <v>0</v>
      </c>
      <c r="N243" s="195">
        <f t="shared" si="11"/>
        <v>0</v>
      </c>
      <c r="O243" s="196">
        <f t="shared" si="11"/>
        <v>0</v>
      </c>
      <c r="P243" s="305">
        <f t="shared" si="11"/>
        <v>2</v>
      </c>
      <c r="Q243" s="287" t="str">
        <f>IF(SUM($L243:$P243)&lt;9,"",IF(AND($H243=判定基準!$F$35,$I243="―",SUM($N243:$O243)&lt;=0),"",IF(O243&gt;0,$O$8,IF(N243&gt;0,$N$8,IF(M243&gt;0,$M$8,$L$8)))))</f>
        <v/>
      </c>
    </row>
    <row r="244" spans="2:17" x14ac:dyDescent="0.35">
      <c r="B244" s="102" t="s">
        <v>3876</v>
      </c>
      <c r="C244" s="103" t="str">
        <f>IFERROR(VLOOKUP(調査票２!$M244,判定基準!$C$11:$F$13,判定基準!$F$9,FALSE),"")</f>
        <v/>
      </c>
      <c r="D244" s="103" t="str">
        <f>IFERROR(VLOOKUP(調査票２!$N244,判定基準!$C$14:$F$17,判定基準!$F$9,FALSE),"")</f>
        <v/>
      </c>
      <c r="E244" s="103" t="str">
        <f>IFERROR(VLOOKUP(調査票２!$O244,判定基準!$C$18:$F$21,判定基準!$F$9,FALSE),"")</f>
        <v/>
      </c>
      <c r="F244" s="104" t="str">
        <f>IF(調査票２!$T244="","",IF(調査票２!$T244=判定基準!$C$24,判定基準!$F$24,IF(AND(調査票２!$T244=判定基準!$C$22,調査票２!$U244=""),"",IF(AND(調査票２!$T244=判定基準!$C$22,調査票２!$U244&lt;=判定基準!$D$22),判定基準!$F$22,判定基準!$F$23))))</f>
        <v/>
      </c>
      <c r="G244" s="103" t="str">
        <f>IF(調査票２!$W244="","",IF(調査票２!$W244&gt;=判定基準!$C$26,判定基準!$F$26,判定基準!$F$25))</f>
        <v/>
      </c>
      <c r="H244" s="104" t="str">
        <f>IFERROR(VLOOKUP(調査票２!$Y244,判定基準!$C$27:$F$35,判定基準!$F$9,FALSE),"")</f>
        <v/>
      </c>
      <c r="I244" s="126" t="str">
        <f>IF(調査票２!$Z244="","―",判定基準!$F$36)</f>
        <v>―</v>
      </c>
      <c r="J244" s="104" t="str">
        <f>IFERROR(VLOOKUP(調査票２!$AA244,判定基準!$C$37:$F$38,判定基準!$F$9,FALSE),"")</f>
        <v/>
      </c>
      <c r="K244" s="126" t="str">
        <f>IFERROR(VLOOKUP(調査票２!$AB244,判定基準!$C$39:$F$39,判定基準!$F$9,FALSE),"―")</f>
        <v>―</v>
      </c>
      <c r="L244" s="194">
        <f t="shared" si="11"/>
        <v>0</v>
      </c>
      <c r="M244" s="195">
        <f t="shared" si="11"/>
        <v>0</v>
      </c>
      <c r="N244" s="195">
        <f t="shared" si="11"/>
        <v>0</v>
      </c>
      <c r="O244" s="196">
        <f t="shared" si="11"/>
        <v>0</v>
      </c>
      <c r="P244" s="305">
        <f t="shared" si="11"/>
        <v>2</v>
      </c>
      <c r="Q244" s="287" t="str">
        <f>IF(SUM($L244:$P244)&lt;9,"",IF(AND($H244=判定基準!$F$35,$I244="―",SUM($N244:$O244)&lt;=0),"",IF(O244&gt;0,$O$8,IF(N244&gt;0,$N$8,IF(M244&gt;0,$M$8,$L$8)))))</f>
        <v/>
      </c>
    </row>
    <row r="245" spans="2:17" x14ac:dyDescent="0.35">
      <c r="B245" s="102" t="s">
        <v>3877</v>
      </c>
      <c r="C245" s="103" t="str">
        <f>IFERROR(VLOOKUP(調査票２!$M245,判定基準!$C$11:$F$13,判定基準!$F$9,FALSE),"")</f>
        <v/>
      </c>
      <c r="D245" s="103" t="str">
        <f>IFERROR(VLOOKUP(調査票２!$N245,判定基準!$C$14:$F$17,判定基準!$F$9,FALSE),"")</f>
        <v/>
      </c>
      <c r="E245" s="103" t="str">
        <f>IFERROR(VLOOKUP(調査票２!$O245,判定基準!$C$18:$F$21,判定基準!$F$9,FALSE),"")</f>
        <v/>
      </c>
      <c r="F245" s="104" t="str">
        <f>IF(調査票２!$T245="","",IF(調査票２!$T245=判定基準!$C$24,判定基準!$F$24,IF(AND(調査票２!$T245=判定基準!$C$22,調査票２!$U245=""),"",IF(AND(調査票２!$T245=判定基準!$C$22,調査票２!$U245&lt;=判定基準!$D$22),判定基準!$F$22,判定基準!$F$23))))</f>
        <v/>
      </c>
      <c r="G245" s="103" t="str">
        <f>IF(調査票２!$W245="","",IF(調査票２!$W245&gt;=判定基準!$C$26,判定基準!$F$26,判定基準!$F$25))</f>
        <v/>
      </c>
      <c r="H245" s="104" t="str">
        <f>IFERROR(VLOOKUP(調査票２!$Y245,判定基準!$C$27:$F$35,判定基準!$F$9,FALSE),"")</f>
        <v/>
      </c>
      <c r="I245" s="126" t="str">
        <f>IF(調査票２!$Z245="","―",判定基準!$F$36)</f>
        <v>―</v>
      </c>
      <c r="J245" s="104" t="str">
        <f>IFERROR(VLOOKUP(調査票２!$AA245,判定基準!$C$37:$F$38,判定基準!$F$9,FALSE),"")</f>
        <v/>
      </c>
      <c r="K245" s="126" t="str">
        <f>IFERROR(VLOOKUP(調査票２!$AB245,判定基準!$C$39:$F$39,判定基準!$F$9,FALSE),"―")</f>
        <v>―</v>
      </c>
      <c r="L245" s="194">
        <f t="shared" si="11"/>
        <v>0</v>
      </c>
      <c r="M245" s="195">
        <f t="shared" si="11"/>
        <v>0</v>
      </c>
      <c r="N245" s="195">
        <f t="shared" si="11"/>
        <v>0</v>
      </c>
      <c r="O245" s="196">
        <f t="shared" si="11"/>
        <v>0</v>
      </c>
      <c r="P245" s="305">
        <f t="shared" si="11"/>
        <v>2</v>
      </c>
      <c r="Q245" s="287" t="str">
        <f>IF(SUM($L245:$P245)&lt;9,"",IF(AND($H245=判定基準!$F$35,$I245="―",SUM($N245:$O245)&lt;=0),"",IF(O245&gt;0,$O$8,IF(N245&gt;0,$N$8,IF(M245&gt;0,$M$8,$L$8)))))</f>
        <v/>
      </c>
    </row>
    <row r="246" spans="2:17" x14ac:dyDescent="0.35">
      <c r="B246" s="102" t="s">
        <v>3878</v>
      </c>
      <c r="C246" s="103" t="str">
        <f>IFERROR(VLOOKUP(調査票２!$M246,判定基準!$C$11:$F$13,判定基準!$F$9,FALSE),"")</f>
        <v/>
      </c>
      <c r="D246" s="103" t="str">
        <f>IFERROR(VLOOKUP(調査票２!$N246,判定基準!$C$14:$F$17,判定基準!$F$9,FALSE),"")</f>
        <v/>
      </c>
      <c r="E246" s="103" t="str">
        <f>IFERROR(VLOOKUP(調査票２!$O246,判定基準!$C$18:$F$21,判定基準!$F$9,FALSE),"")</f>
        <v/>
      </c>
      <c r="F246" s="104" t="str">
        <f>IF(調査票２!$T246="","",IF(調査票２!$T246=判定基準!$C$24,判定基準!$F$24,IF(AND(調査票２!$T246=判定基準!$C$22,調査票２!$U246=""),"",IF(AND(調査票２!$T246=判定基準!$C$22,調査票２!$U246&lt;=判定基準!$D$22),判定基準!$F$22,判定基準!$F$23))))</f>
        <v/>
      </c>
      <c r="G246" s="103" t="str">
        <f>IF(調査票２!$W246="","",IF(調査票２!$W246&gt;=判定基準!$C$26,判定基準!$F$26,判定基準!$F$25))</f>
        <v/>
      </c>
      <c r="H246" s="104" t="str">
        <f>IFERROR(VLOOKUP(調査票２!$Y246,判定基準!$C$27:$F$35,判定基準!$F$9,FALSE),"")</f>
        <v/>
      </c>
      <c r="I246" s="126" t="str">
        <f>IF(調査票２!$Z246="","―",判定基準!$F$36)</f>
        <v>―</v>
      </c>
      <c r="J246" s="104" t="str">
        <f>IFERROR(VLOOKUP(調査票２!$AA246,判定基準!$C$37:$F$38,判定基準!$F$9,FALSE),"")</f>
        <v/>
      </c>
      <c r="K246" s="126" t="str">
        <f>IFERROR(VLOOKUP(調査票２!$AB246,判定基準!$C$39:$F$39,判定基準!$F$9,FALSE),"―")</f>
        <v>―</v>
      </c>
      <c r="L246" s="194">
        <f t="shared" si="11"/>
        <v>0</v>
      </c>
      <c r="M246" s="195">
        <f t="shared" si="11"/>
        <v>0</v>
      </c>
      <c r="N246" s="195">
        <f t="shared" si="11"/>
        <v>0</v>
      </c>
      <c r="O246" s="196">
        <f t="shared" si="11"/>
        <v>0</v>
      </c>
      <c r="P246" s="305">
        <f t="shared" si="11"/>
        <v>2</v>
      </c>
      <c r="Q246" s="287" t="str">
        <f>IF(SUM($L246:$P246)&lt;9,"",IF(AND($H246=判定基準!$F$35,$I246="―",SUM($N246:$O246)&lt;=0),"",IF(O246&gt;0,$O$8,IF(N246&gt;0,$N$8,IF(M246&gt;0,$M$8,$L$8)))))</f>
        <v/>
      </c>
    </row>
    <row r="247" spans="2:17" x14ac:dyDescent="0.35">
      <c r="B247" s="102" t="s">
        <v>3879</v>
      </c>
      <c r="C247" s="103" t="str">
        <f>IFERROR(VLOOKUP(調査票２!$M247,判定基準!$C$11:$F$13,判定基準!$F$9,FALSE),"")</f>
        <v/>
      </c>
      <c r="D247" s="103" t="str">
        <f>IFERROR(VLOOKUP(調査票２!$N247,判定基準!$C$14:$F$17,判定基準!$F$9,FALSE),"")</f>
        <v/>
      </c>
      <c r="E247" s="103" t="str">
        <f>IFERROR(VLOOKUP(調査票２!$O247,判定基準!$C$18:$F$21,判定基準!$F$9,FALSE),"")</f>
        <v/>
      </c>
      <c r="F247" s="104" t="str">
        <f>IF(調査票２!$T247="","",IF(調査票２!$T247=判定基準!$C$24,判定基準!$F$24,IF(AND(調査票２!$T247=判定基準!$C$22,調査票２!$U247=""),"",IF(AND(調査票２!$T247=判定基準!$C$22,調査票２!$U247&lt;=判定基準!$D$22),判定基準!$F$22,判定基準!$F$23))))</f>
        <v/>
      </c>
      <c r="G247" s="103" t="str">
        <f>IF(調査票２!$W247="","",IF(調査票２!$W247&gt;=判定基準!$C$26,判定基準!$F$26,判定基準!$F$25))</f>
        <v/>
      </c>
      <c r="H247" s="104" t="str">
        <f>IFERROR(VLOOKUP(調査票２!$Y247,判定基準!$C$27:$F$35,判定基準!$F$9,FALSE),"")</f>
        <v/>
      </c>
      <c r="I247" s="126" t="str">
        <f>IF(調査票２!$Z247="","―",判定基準!$F$36)</f>
        <v>―</v>
      </c>
      <c r="J247" s="104" t="str">
        <f>IFERROR(VLOOKUP(調査票２!$AA247,判定基準!$C$37:$F$38,判定基準!$F$9,FALSE),"")</f>
        <v/>
      </c>
      <c r="K247" s="126" t="str">
        <f>IFERROR(VLOOKUP(調査票２!$AB247,判定基準!$C$39:$F$39,判定基準!$F$9,FALSE),"―")</f>
        <v>―</v>
      </c>
      <c r="L247" s="194">
        <f t="shared" si="11"/>
        <v>0</v>
      </c>
      <c r="M247" s="195">
        <f t="shared" si="11"/>
        <v>0</v>
      </c>
      <c r="N247" s="195">
        <f t="shared" si="11"/>
        <v>0</v>
      </c>
      <c r="O247" s="196">
        <f t="shared" si="11"/>
        <v>0</v>
      </c>
      <c r="P247" s="305">
        <f t="shared" si="11"/>
        <v>2</v>
      </c>
      <c r="Q247" s="287" t="str">
        <f>IF(SUM($L247:$P247)&lt;9,"",IF(AND($H247=判定基準!$F$35,$I247="―",SUM($N247:$O247)&lt;=0),"",IF(O247&gt;0,$O$8,IF(N247&gt;0,$N$8,IF(M247&gt;0,$M$8,$L$8)))))</f>
        <v/>
      </c>
    </row>
    <row r="248" spans="2:17" x14ac:dyDescent="0.35">
      <c r="B248" s="102" t="s">
        <v>3880</v>
      </c>
      <c r="C248" s="103" t="str">
        <f>IFERROR(VLOOKUP(調査票２!$M248,判定基準!$C$11:$F$13,判定基準!$F$9,FALSE),"")</f>
        <v/>
      </c>
      <c r="D248" s="103" t="str">
        <f>IFERROR(VLOOKUP(調査票２!$N248,判定基準!$C$14:$F$17,判定基準!$F$9,FALSE),"")</f>
        <v/>
      </c>
      <c r="E248" s="103" t="str">
        <f>IFERROR(VLOOKUP(調査票２!$O248,判定基準!$C$18:$F$21,判定基準!$F$9,FALSE),"")</f>
        <v/>
      </c>
      <c r="F248" s="104" t="str">
        <f>IF(調査票２!$T248="","",IF(調査票２!$T248=判定基準!$C$24,判定基準!$F$24,IF(AND(調査票２!$T248=判定基準!$C$22,調査票２!$U248=""),"",IF(AND(調査票２!$T248=判定基準!$C$22,調査票２!$U248&lt;=判定基準!$D$22),判定基準!$F$22,判定基準!$F$23))))</f>
        <v/>
      </c>
      <c r="G248" s="103" t="str">
        <f>IF(調査票２!$W248="","",IF(調査票２!$W248&gt;=判定基準!$C$26,判定基準!$F$26,判定基準!$F$25))</f>
        <v/>
      </c>
      <c r="H248" s="104" t="str">
        <f>IFERROR(VLOOKUP(調査票２!$Y248,判定基準!$C$27:$F$35,判定基準!$F$9,FALSE),"")</f>
        <v/>
      </c>
      <c r="I248" s="126" t="str">
        <f>IF(調査票２!$Z248="","―",判定基準!$F$36)</f>
        <v>―</v>
      </c>
      <c r="J248" s="104" t="str">
        <f>IFERROR(VLOOKUP(調査票２!$AA248,判定基準!$C$37:$F$38,判定基準!$F$9,FALSE),"")</f>
        <v/>
      </c>
      <c r="K248" s="126" t="str">
        <f>IFERROR(VLOOKUP(調査票２!$AB248,判定基準!$C$39:$F$39,判定基準!$F$9,FALSE),"―")</f>
        <v>―</v>
      </c>
      <c r="L248" s="194">
        <f t="shared" si="11"/>
        <v>0</v>
      </c>
      <c r="M248" s="195">
        <f t="shared" si="11"/>
        <v>0</v>
      </c>
      <c r="N248" s="195">
        <f t="shared" si="11"/>
        <v>0</v>
      </c>
      <c r="O248" s="196">
        <f t="shared" si="11"/>
        <v>0</v>
      </c>
      <c r="P248" s="305">
        <f t="shared" si="11"/>
        <v>2</v>
      </c>
      <c r="Q248" s="287" t="str">
        <f>IF(SUM($L248:$P248)&lt;9,"",IF(AND($H248=判定基準!$F$35,$I248="―",SUM($N248:$O248)&lt;=0),"",IF(O248&gt;0,$O$8,IF(N248&gt;0,$N$8,IF(M248&gt;0,$M$8,$L$8)))))</f>
        <v/>
      </c>
    </row>
    <row r="249" spans="2:17" x14ac:dyDescent="0.35">
      <c r="B249" s="102" t="s">
        <v>3881</v>
      </c>
      <c r="C249" s="103" t="str">
        <f>IFERROR(VLOOKUP(調査票２!$M249,判定基準!$C$11:$F$13,判定基準!$F$9,FALSE),"")</f>
        <v/>
      </c>
      <c r="D249" s="103" t="str">
        <f>IFERROR(VLOOKUP(調査票２!$N249,判定基準!$C$14:$F$17,判定基準!$F$9,FALSE),"")</f>
        <v/>
      </c>
      <c r="E249" s="103" t="str">
        <f>IFERROR(VLOOKUP(調査票２!$O249,判定基準!$C$18:$F$21,判定基準!$F$9,FALSE),"")</f>
        <v/>
      </c>
      <c r="F249" s="104" t="str">
        <f>IF(調査票２!$T249="","",IF(調査票２!$T249=判定基準!$C$24,判定基準!$F$24,IF(AND(調査票２!$T249=判定基準!$C$22,調査票２!$U249=""),"",IF(AND(調査票２!$T249=判定基準!$C$22,調査票２!$U249&lt;=判定基準!$D$22),判定基準!$F$22,判定基準!$F$23))))</f>
        <v/>
      </c>
      <c r="G249" s="103" t="str">
        <f>IF(調査票２!$W249="","",IF(調査票２!$W249&gt;=判定基準!$C$26,判定基準!$F$26,判定基準!$F$25))</f>
        <v/>
      </c>
      <c r="H249" s="104" t="str">
        <f>IFERROR(VLOOKUP(調査票２!$Y249,判定基準!$C$27:$F$35,判定基準!$F$9,FALSE),"")</f>
        <v/>
      </c>
      <c r="I249" s="126" t="str">
        <f>IF(調査票２!$Z249="","―",判定基準!$F$36)</f>
        <v>―</v>
      </c>
      <c r="J249" s="104" t="str">
        <f>IFERROR(VLOOKUP(調査票２!$AA249,判定基準!$C$37:$F$38,判定基準!$F$9,FALSE),"")</f>
        <v/>
      </c>
      <c r="K249" s="126" t="str">
        <f>IFERROR(VLOOKUP(調査票２!$AB249,判定基準!$C$39:$F$39,判定基準!$F$9,FALSE),"―")</f>
        <v>―</v>
      </c>
      <c r="L249" s="194">
        <f t="shared" ref="L249:P268" si="12">COUNTIF($C249:$K249,L$8)</f>
        <v>0</v>
      </c>
      <c r="M249" s="195">
        <f t="shared" si="12"/>
        <v>0</v>
      </c>
      <c r="N249" s="195">
        <f t="shared" si="12"/>
        <v>0</v>
      </c>
      <c r="O249" s="196">
        <f t="shared" si="12"/>
        <v>0</v>
      </c>
      <c r="P249" s="305">
        <f t="shared" si="12"/>
        <v>2</v>
      </c>
      <c r="Q249" s="287" t="str">
        <f>IF(SUM($L249:$P249)&lt;9,"",IF(AND($H249=判定基準!$F$35,$I249="―",SUM($N249:$O249)&lt;=0),"",IF(O249&gt;0,$O$8,IF(N249&gt;0,$N$8,IF(M249&gt;0,$M$8,$L$8)))))</f>
        <v/>
      </c>
    </row>
    <row r="250" spans="2:17" x14ac:dyDescent="0.35">
      <c r="B250" s="102" t="s">
        <v>3882</v>
      </c>
      <c r="C250" s="103" t="str">
        <f>IFERROR(VLOOKUP(調査票２!$M250,判定基準!$C$11:$F$13,判定基準!$F$9,FALSE),"")</f>
        <v/>
      </c>
      <c r="D250" s="103" t="str">
        <f>IFERROR(VLOOKUP(調査票２!$N250,判定基準!$C$14:$F$17,判定基準!$F$9,FALSE),"")</f>
        <v/>
      </c>
      <c r="E250" s="103" t="str">
        <f>IFERROR(VLOOKUP(調査票２!$O250,判定基準!$C$18:$F$21,判定基準!$F$9,FALSE),"")</f>
        <v/>
      </c>
      <c r="F250" s="104" t="str">
        <f>IF(調査票２!$T250="","",IF(調査票２!$T250=判定基準!$C$24,判定基準!$F$24,IF(AND(調査票２!$T250=判定基準!$C$22,調査票２!$U250=""),"",IF(AND(調査票２!$T250=判定基準!$C$22,調査票２!$U250&lt;=判定基準!$D$22),判定基準!$F$22,判定基準!$F$23))))</f>
        <v/>
      </c>
      <c r="G250" s="103" t="str">
        <f>IF(調査票２!$W250="","",IF(調査票２!$W250&gt;=判定基準!$C$26,判定基準!$F$26,判定基準!$F$25))</f>
        <v/>
      </c>
      <c r="H250" s="104" t="str">
        <f>IFERROR(VLOOKUP(調査票２!$Y250,判定基準!$C$27:$F$35,判定基準!$F$9,FALSE),"")</f>
        <v/>
      </c>
      <c r="I250" s="126" t="str">
        <f>IF(調査票２!$Z250="","―",判定基準!$F$36)</f>
        <v>―</v>
      </c>
      <c r="J250" s="104" t="str">
        <f>IFERROR(VLOOKUP(調査票２!$AA250,判定基準!$C$37:$F$38,判定基準!$F$9,FALSE),"")</f>
        <v/>
      </c>
      <c r="K250" s="126" t="str">
        <f>IFERROR(VLOOKUP(調査票２!$AB250,判定基準!$C$39:$F$39,判定基準!$F$9,FALSE),"―")</f>
        <v>―</v>
      </c>
      <c r="L250" s="194">
        <f t="shared" si="12"/>
        <v>0</v>
      </c>
      <c r="M250" s="195">
        <f t="shared" si="12"/>
        <v>0</v>
      </c>
      <c r="N250" s="195">
        <f t="shared" si="12"/>
        <v>0</v>
      </c>
      <c r="O250" s="196">
        <f t="shared" si="12"/>
        <v>0</v>
      </c>
      <c r="P250" s="305">
        <f t="shared" si="12"/>
        <v>2</v>
      </c>
      <c r="Q250" s="287" t="str">
        <f>IF(SUM($L250:$P250)&lt;9,"",IF(AND($H250=判定基準!$F$35,$I250="―",SUM($N250:$O250)&lt;=0),"",IF(O250&gt;0,$O$8,IF(N250&gt;0,$N$8,IF(M250&gt;0,$M$8,$L$8)))))</f>
        <v/>
      </c>
    </row>
    <row r="251" spans="2:17" x14ac:dyDescent="0.35">
      <c r="B251" s="102" t="s">
        <v>3883</v>
      </c>
      <c r="C251" s="103" t="str">
        <f>IFERROR(VLOOKUP(調査票２!$M251,判定基準!$C$11:$F$13,判定基準!$F$9,FALSE),"")</f>
        <v/>
      </c>
      <c r="D251" s="103" t="str">
        <f>IFERROR(VLOOKUP(調査票２!$N251,判定基準!$C$14:$F$17,判定基準!$F$9,FALSE),"")</f>
        <v/>
      </c>
      <c r="E251" s="103" t="str">
        <f>IFERROR(VLOOKUP(調査票２!$O251,判定基準!$C$18:$F$21,判定基準!$F$9,FALSE),"")</f>
        <v/>
      </c>
      <c r="F251" s="104" t="str">
        <f>IF(調査票２!$T251="","",IF(調査票２!$T251=判定基準!$C$24,判定基準!$F$24,IF(AND(調査票２!$T251=判定基準!$C$22,調査票２!$U251=""),"",IF(AND(調査票２!$T251=判定基準!$C$22,調査票２!$U251&lt;=判定基準!$D$22),判定基準!$F$22,判定基準!$F$23))))</f>
        <v/>
      </c>
      <c r="G251" s="103" t="str">
        <f>IF(調査票２!$W251="","",IF(調査票２!$W251&gt;=判定基準!$C$26,判定基準!$F$26,判定基準!$F$25))</f>
        <v/>
      </c>
      <c r="H251" s="104" t="str">
        <f>IFERROR(VLOOKUP(調査票２!$Y251,判定基準!$C$27:$F$35,判定基準!$F$9,FALSE),"")</f>
        <v/>
      </c>
      <c r="I251" s="126" t="str">
        <f>IF(調査票２!$Z251="","―",判定基準!$F$36)</f>
        <v>―</v>
      </c>
      <c r="J251" s="104" t="str">
        <f>IFERROR(VLOOKUP(調査票２!$AA251,判定基準!$C$37:$F$38,判定基準!$F$9,FALSE),"")</f>
        <v/>
      </c>
      <c r="K251" s="126" t="str">
        <f>IFERROR(VLOOKUP(調査票２!$AB251,判定基準!$C$39:$F$39,判定基準!$F$9,FALSE),"―")</f>
        <v>―</v>
      </c>
      <c r="L251" s="194">
        <f t="shared" si="12"/>
        <v>0</v>
      </c>
      <c r="M251" s="195">
        <f t="shared" si="12"/>
        <v>0</v>
      </c>
      <c r="N251" s="195">
        <f t="shared" si="12"/>
        <v>0</v>
      </c>
      <c r="O251" s="196">
        <f t="shared" si="12"/>
        <v>0</v>
      </c>
      <c r="P251" s="305">
        <f t="shared" si="12"/>
        <v>2</v>
      </c>
      <c r="Q251" s="287" t="str">
        <f>IF(SUM($L251:$P251)&lt;9,"",IF(AND($H251=判定基準!$F$35,$I251="―",SUM($N251:$O251)&lt;=0),"",IF(O251&gt;0,$O$8,IF(N251&gt;0,$N$8,IF(M251&gt;0,$M$8,$L$8)))))</f>
        <v/>
      </c>
    </row>
    <row r="252" spans="2:17" x14ac:dyDescent="0.35">
      <c r="B252" s="102" t="s">
        <v>3884</v>
      </c>
      <c r="C252" s="103" t="str">
        <f>IFERROR(VLOOKUP(調査票２!$M252,判定基準!$C$11:$F$13,判定基準!$F$9,FALSE),"")</f>
        <v/>
      </c>
      <c r="D252" s="103" t="str">
        <f>IFERROR(VLOOKUP(調査票２!$N252,判定基準!$C$14:$F$17,判定基準!$F$9,FALSE),"")</f>
        <v/>
      </c>
      <c r="E252" s="103" t="str">
        <f>IFERROR(VLOOKUP(調査票２!$O252,判定基準!$C$18:$F$21,判定基準!$F$9,FALSE),"")</f>
        <v/>
      </c>
      <c r="F252" s="104" t="str">
        <f>IF(調査票２!$T252="","",IF(調査票２!$T252=判定基準!$C$24,判定基準!$F$24,IF(AND(調査票２!$T252=判定基準!$C$22,調査票２!$U252=""),"",IF(AND(調査票２!$T252=判定基準!$C$22,調査票２!$U252&lt;=判定基準!$D$22),判定基準!$F$22,判定基準!$F$23))))</f>
        <v/>
      </c>
      <c r="G252" s="103" t="str">
        <f>IF(調査票２!$W252="","",IF(調査票２!$W252&gt;=判定基準!$C$26,判定基準!$F$26,判定基準!$F$25))</f>
        <v/>
      </c>
      <c r="H252" s="104" t="str">
        <f>IFERROR(VLOOKUP(調査票２!$Y252,判定基準!$C$27:$F$35,判定基準!$F$9,FALSE),"")</f>
        <v/>
      </c>
      <c r="I252" s="126" t="str">
        <f>IF(調査票２!$Z252="","―",判定基準!$F$36)</f>
        <v>―</v>
      </c>
      <c r="J252" s="104" t="str">
        <f>IFERROR(VLOOKUP(調査票２!$AA252,判定基準!$C$37:$F$38,判定基準!$F$9,FALSE),"")</f>
        <v/>
      </c>
      <c r="K252" s="126" t="str">
        <f>IFERROR(VLOOKUP(調査票２!$AB252,判定基準!$C$39:$F$39,判定基準!$F$9,FALSE),"―")</f>
        <v>―</v>
      </c>
      <c r="L252" s="194">
        <f t="shared" si="12"/>
        <v>0</v>
      </c>
      <c r="M252" s="195">
        <f t="shared" si="12"/>
        <v>0</v>
      </c>
      <c r="N252" s="195">
        <f t="shared" si="12"/>
        <v>0</v>
      </c>
      <c r="O252" s="196">
        <f t="shared" si="12"/>
        <v>0</v>
      </c>
      <c r="P252" s="305">
        <f t="shared" si="12"/>
        <v>2</v>
      </c>
      <c r="Q252" s="287" t="str">
        <f>IF(SUM($L252:$P252)&lt;9,"",IF(AND($H252=判定基準!$F$35,$I252="―",SUM($N252:$O252)&lt;=0),"",IF(O252&gt;0,$O$8,IF(N252&gt;0,$N$8,IF(M252&gt;0,$M$8,$L$8)))))</f>
        <v/>
      </c>
    </row>
    <row r="253" spans="2:17" x14ac:dyDescent="0.35">
      <c r="B253" s="102" t="s">
        <v>3885</v>
      </c>
      <c r="C253" s="103" t="str">
        <f>IFERROR(VLOOKUP(調査票２!$M253,判定基準!$C$11:$F$13,判定基準!$F$9,FALSE),"")</f>
        <v/>
      </c>
      <c r="D253" s="103" t="str">
        <f>IFERROR(VLOOKUP(調査票２!$N253,判定基準!$C$14:$F$17,判定基準!$F$9,FALSE),"")</f>
        <v/>
      </c>
      <c r="E253" s="103" t="str">
        <f>IFERROR(VLOOKUP(調査票２!$O253,判定基準!$C$18:$F$21,判定基準!$F$9,FALSE),"")</f>
        <v/>
      </c>
      <c r="F253" s="104" t="str">
        <f>IF(調査票２!$T253="","",IF(調査票２!$T253=判定基準!$C$24,判定基準!$F$24,IF(AND(調査票２!$T253=判定基準!$C$22,調査票２!$U253=""),"",IF(AND(調査票２!$T253=判定基準!$C$22,調査票２!$U253&lt;=判定基準!$D$22),判定基準!$F$22,判定基準!$F$23))))</f>
        <v/>
      </c>
      <c r="G253" s="103" t="str">
        <f>IF(調査票２!$W253="","",IF(調査票２!$W253&gt;=判定基準!$C$26,判定基準!$F$26,判定基準!$F$25))</f>
        <v/>
      </c>
      <c r="H253" s="104" t="str">
        <f>IFERROR(VLOOKUP(調査票２!$Y253,判定基準!$C$27:$F$35,判定基準!$F$9,FALSE),"")</f>
        <v/>
      </c>
      <c r="I253" s="126" t="str">
        <f>IF(調査票２!$Z253="","―",判定基準!$F$36)</f>
        <v>―</v>
      </c>
      <c r="J253" s="104" t="str">
        <f>IFERROR(VLOOKUP(調査票２!$AA253,判定基準!$C$37:$F$38,判定基準!$F$9,FALSE),"")</f>
        <v/>
      </c>
      <c r="K253" s="126" t="str">
        <f>IFERROR(VLOOKUP(調査票２!$AB253,判定基準!$C$39:$F$39,判定基準!$F$9,FALSE),"―")</f>
        <v>―</v>
      </c>
      <c r="L253" s="194">
        <f t="shared" si="12"/>
        <v>0</v>
      </c>
      <c r="M253" s="195">
        <f t="shared" si="12"/>
        <v>0</v>
      </c>
      <c r="N253" s="195">
        <f t="shared" si="12"/>
        <v>0</v>
      </c>
      <c r="O253" s="196">
        <f t="shared" si="12"/>
        <v>0</v>
      </c>
      <c r="P253" s="305">
        <f t="shared" si="12"/>
        <v>2</v>
      </c>
      <c r="Q253" s="287" t="str">
        <f>IF(SUM($L253:$P253)&lt;9,"",IF(AND($H253=判定基準!$F$35,$I253="―",SUM($N253:$O253)&lt;=0),"",IF(O253&gt;0,$O$8,IF(N253&gt;0,$N$8,IF(M253&gt;0,$M$8,$L$8)))))</f>
        <v/>
      </c>
    </row>
    <row r="254" spans="2:17" x14ac:dyDescent="0.35">
      <c r="B254" s="102" t="s">
        <v>3886</v>
      </c>
      <c r="C254" s="103" t="str">
        <f>IFERROR(VLOOKUP(調査票２!$M254,判定基準!$C$11:$F$13,判定基準!$F$9,FALSE),"")</f>
        <v/>
      </c>
      <c r="D254" s="103" t="str">
        <f>IFERROR(VLOOKUP(調査票２!$N254,判定基準!$C$14:$F$17,判定基準!$F$9,FALSE),"")</f>
        <v/>
      </c>
      <c r="E254" s="103" t="str">
        <f>IFERROR(VLOOKUP(調査票２!$O254,判定基準!$C$18:$F$21,判定基準!$F$9,FALSE),"")</f>
        <v/>
      </c>
      <c r="F254" s="104" t="str">
        <f>IF(調査票２!$T254="","",IF(調査票２!$T254=判定基準!$C$24,判定基準!$F$24,IF(AND(調査票２!$T254=判定基準!$C$22,調査票２!$U254=""),"",IF(AND(調査票２!$T254=判定基準!$C$22,調査票２!$U254&lt;=判定基準!$D$22),判定基準!$F$22,判定基準!$F$23))))</f>
        <v/>
      </c>
      <c r="G254" s="103" t="str">
        <f>IF(調査票２!$W254="","",IF(調査票２!$W254&gt;=判定基準!$C$26,判定基準!$F$26,判定基準!$F$25))</f>
        <v/>
      </c>
      <c r="H254" s="104" t="str">
        <f>IFERROR(VLOOKUP(調査票２!$Y254,判定基準!$C$27:$F$35,判定基準!$F$9,FALSE),"")</f>
        <v/>
      </c>
      <c r="I254" s="126" t="str">
        <f>IF(調査票２!$Z254="","―",判定基準!$F$36)</f>
        <v>―</v>
      </c>
      <c r="J254" s="104" t="str">
        <f>IFERROR(VLOOKUP(調査票２!$AA254,判定基準!$C$37:$F$38,判定基準!$F$9,FALSE),"")</f>
        <v/>
      </c>
      <c r="K254" s="126" t="str">
        <f>IFERROR(VLOOKUP(調査票２!$AB254,判定基準!$C$39:$F$39,判定基準!$F$9,FALSE),"―")</f>
        <v>―</v>
      </c>
      <c r="L254" s="194">
        <f t="shared" si="12"/>
        <v>0</v>
      </c>
      <c r="M254" s="195">
        <f t="shared" si="12"/>
        <v>0</v>
      </c>
      <c r="N254" s="195">
        <f t="shared" si="12"/>
        <v>0</v>
      </c>
      <c r="O254" s="196">
        <f t="shared" si="12"/>
        <v>0</v>
      </c>
      <c r="P254" s="305">
        <f t="shared" si="12"/>
        <v>2</v>
      </c>
      <c r="Q254" s="287" t="str">
        <f>IF(SUM($L254:$P254)&lt;9,"",IF(AND($H254=判定基準!$F$35,$I254="―",SUM($N254:$O254)&lt;=0),"",IF(O254&gt;0,$O$8,IF(N254&gt;0,$N$8,IF(M254&gt;0,$M$8,$L$8)))))</f>
        <v/>
      </c>
    </row>
    <row r="255" spans="2:17" x14ac:dyDescent="0.35">
      <c r="B255" s="102" t="s">
        <v>3887</v>
      </c>
      <c r="C255" s="103" t="str">
        <f>IFERROR(VLOOKUP(調査票２!$M255,判定基準!$C$11:$F$13,判定基準!$F$9,FALSE),"")</f>
        <v/>
      </c>
      <c r="D255" s="103" t="str">
        <f>IFERROR(VLOOKUP(調査票２!$N255,判定基準!$C$14:$F$17,判定基準!$F$9,FALSE),"")</f>
        <v/>
      </c>
      <c r="E255" s="103" t="str">
        <f>IFERROR(VLOOKUP(調査票２!$O255,判定基準!$C$18:$F$21,判定基準!$F$9,FALSE),"")</f>
        <v/>
      </c>
      <c r="F255" s="104" t="str">
        <f>IF(調査票２!$T255="","",IF(調査票２!$T255=判定基準!$C$24,判定基準!$F$24,IF(AND(調査票２!$T255=判定基準!$C$22,調査票２!$U255=""),"",IF(AND(調査票２!$T255=判定基準!$C$22,調査票２!$U255&lt;=判定基準!$D$22),判定基準!$F$22,判定基準!$F$23))))</f>
        <v/>
      </c>
      <c r="G255" s="103" t="str">
        <f>IF(調査票２!$W255="","",IF(調査票２!$W255&gt;=判定基準!$C$26,判定基準!$F$26,判定基準!$F$25))</f>
        <v/>
      </c>
      <c r="H255" s="104" t="str">
        <f>IFERROR(VLOOKUP(調査票２!$Y255,判定基準!$C$27:$F$35,判定基準!$F$9,FALSE),"")</f>
        <v/>
      </c>
      <c r="I255" s="126" t="str">
        <f>IF(調査票２!$Z255="","―",判定基準!$F$36)</f>
        <v>―</v>
      </c>
      <c r="J255" s="104" t="str">
        <f>IFERROR(VLOOKUP(調査票２!$AA255,判定基準!$C$37:$F$38,判定基準!$F$9,FALSE),"")</f>
        <v/>
      </c>
      <c r="K255" s="126" t="str">
        <f>IFERROR(VLOOKUP(調査票２!$AB255,判定基準!$C$39:$F$39,判定基準!$F$9,FALSE),"―")</f>
        <v>―</v>
      </c>
      <c r="L255" s="194">
        <f t="shared" si="12"/>
        <v>0</v>
      </c>
      <c r="M255" s="195">
        <f t="shared" si="12"/>
        <v>0</v>
      </c>
      <c r="N255" s="195">
        <f t="shared" si="12"/>
        <v>0</v>
      </c>
      <c r="O255" s="196">
        <f t="shared" si="12"/>
        <v>0</v>
      </c>
      <c r="P255" s="305">
        <f t="shared" si="12"/>
        <v>2</v>
      </c>
      <c r="Q255" s="287" t="str">
        <f>IF(SUM($L255:$P255)&lt;9,"",IF(AND($H255=判定基準!$F$35,$I255="―",SUM($N255:$O255)&lt;=0),"",IF(O255&gt;0,$O$8,IF(N255&gt;0,$N$8,IF(M255&gt;0,$M$8,$L$8)))))</f>
        <v/>
      </c>
    </row>
    <row r="256" spans="2:17" x14ac:dyDescent="0.35">
      <c r="B256" s="102" t="s">
        <v>3888</v>
      </c>
      <c r="C256" s="103" t="str">
        <f>IFERROR(VLOOKUP(調査票２!$M256,判定基準!$C$11:$F$13,判定基準!$F$9,FALSE),"")</f>
        <v/>
      </c>
      <c r="D256" s="103" t="str">
        <f>IFERROR(VLOOKUP(調査票２!$N256,判定基準!$C$14:$F$17,判定基準!$F$9,FALSE),"")</f>
        <v/>
      </c>
      <c r="E256" s="103" t="str">
        <f>IFERROR(VLOOKUP(調査票２!$O256,判定基準!$C$18:$F$21,判定基準!$F$9,FALSE),"")</f>
        <v/>
      </c>
      <c r="F256" s="104" t="str">
        <f>IF(調査票２!$T256="","",IF(調査票２!$T256=判定基準!$C$24,判定基準!$F$24,IF(AND(調査票２!$T256=判定基準!$C$22,調査票２!$U256=""),"",IF(AND(調査票２!$T256=判定基準!$C$22,調査票２!$U256&lt;=判定基準!$D$22),判定基準!$F$22,判定基準!$F$23))))</f>
        <v/>
      </c>
      <c r="G256" s="103" t="str">
        <f>IF(調査票２!$W256="","",IF(調査票２!$W256&gt;=判定基準!$C$26,判定基準!$F$26,判定基準!$F$25))</f>
        <v/>
      </c>
      <c r="H256" s="104" t="str">
        <f>IFERROR(VLOOKUP(調査票２!$Y256,判定基準!$C$27:$F$35,判定基準!$F$9,FALSE),"")</f>
        <v/>
      </c>
      <c r="I256" s="126" t="str">
        <f>IF(調査票２!$Z256="","―",判定基準!$F$36)</f>
        <v>―</v>
      </c>
      <c r="J256" s="104" t="str">
        <f>IFERROR(VLOOKUP(調査票２!$AA256,判定基準!$C$37:$F$38,判定基準!$F$9,FALSE),"")</f>
        <v/>
      </c>
      <c r="K256" s="126" t="str">
        <f>IFERROR(VLOOKUP(調査票２!$AB256,判定基準!$C$39:$F$39,判定基準!$F$9,FALSE),"―")</f>
        <v>―</v>
      </c>
      <c r="L256" s="194">
        <f t="shared" si="12"/>
        <v>0</v>
      </c>
      <c r="M256" s="195">
        <f t="shared" si="12"/>
        <v>0</v>
      </c>
      <c r="N256" s="195">
        <f t="shared" si="12"/>
        <v>0</v>
      </c>
      <c r="O256" s="196">
        <f t="shared" si="12"/>
        <v>0</v>
      </c>
      <c r="P256" s="305">
        <f t="shared" si="12"/>
        <v>2</v>
      </c>
      <c r="Q256" s="287" t="str">
        <f>IF(SUM($L256:$P256)&lt;9,"",IF(AND($H256=判定基準!$F$35,$I256="―",SUM($N256:$O256)&lt;=0),"",IF(O256&gt;0,$O$8,IF(N256&gt;0,$N$8,IF(M256&gt;0,$M$8,$L$8)))))</f>
        <v/>
      </c>
    </row>
    <row r="257" spans="2:17" x14ac:dyDescent="0.35">
      <c r="B257" s="102" t="s">
        <v>3889</v>
      </c>
      <c r="C257" s="103" t="str">
        <f>IFERROR(VLOOKUP(調査票２!$M257,判定基準!$C$11:$F$13,判定基準!$F$9,FALSE),"")</f>
        <v/>
      </c>
      <c r="D257" s="103" t="str">
        <f>IFERROR(VLOOKUP(調査票２!$N257,判定基準!$C$14:$F$17,判定基準!$F$9,FALSE),"")</f>
        <v/>
      </c>
      <c r="E257" s="103" t="str">
        <f>IFERROR(VLOOKUP(調査票２!$O257,判定基準!$C$18:$F$21,判定基準!$F$9,FALSE),"")</f>
        <v/>
      </c>
      <c r="F257" s="104" t="str">
        <f>IF(調査票２!$T257="","",IF(調査票２!$T257=判定基準!$C$24,判定基準!$F$24,IF(AND(調査票２!$T257=判定基準!$C$22,調査票２!$U257=""),"",IF(AND(調査票２!$T257=判定基準!$C$22,調査票２!$U257&lt;=判定基準!$D$22),判定基準!$F$22,判定基準!$F$23))))</f>
        <v/>
      </c>
      <c r="G257" s="103" t="str">
        <f>IF(調査票２!$W257="","",IF(調査票２!$W257&gt;=判定基準!$C$26,判定基準!$F$26,判定基準!$F$25))</f>
        <v/>
      </c>
      <c r="H257" s="104" t="str">
        <f>IFERROR(VLOOKUP(調査票２!$Y257,判定基準!$C$27:$F$35,判定基準!$F$9,FALSE),"")</f>
        <v/>
      </c>
      <c r="I257" s="126" t="str">
        <f>IF(調査票２!$Z257="","―",判定基準!$F$36)</f>
        <v>―</v>
      </c>
      <c r="J257" s="104" t="str">
        <f>IFERROR(VLOOKUP(調査票２!$AA257,判定基準!$C$37:$F$38,判定基準!$F$9,FALSE),"")</f>
        <v/>
      </c>
      <c r="K257" s="126" t="str">
        <f>IFERROR(VLOOKUP(調査票２!$AB257,判定基準!$C$39:$F$39,判定基準!$F$9,FALSE),"―")</f>
        <v>―</v>
      </c>
      <c r="L257" s="194">
        <f t="shared" si="12"/>
        <v>0</v>
      </c>
      <c r="M257" s="195">
        <f t="shared" si="12"/>
        <v>0</v>
      </c>
      <c r="N257" s="195">
        <f t="shared" si="12"/>
        <v>0</v>
      </c>
      <c r="O257" s="196">
        <f t="shared" si="12"/>
        <v>0</v>
      </c>
      <c r="P257" s="305">
        <f t="shared" si="12"/>
        <v>2</v>
      </c>
      <c r="Q257" s="287" t="str">
        <f>IF(SUM($L257:$P257)&lt;9,"",IF(AND($H257=判定基準!$F$35,$I257="―",SUM($N257:$O257)&lt;=0),"",IF(O257&gt;0,$O$8,IF(N257&gt;0,$N$8,IF(M257&gt;0,$M$8,$L$8)))))</f>
        <v/>
      </c>
    </row>
    <row r="258" spans="2:17" x14ac:dyDescent="0.35">
      <c r="B258" s="102" t="s">
        <v>3890</v>
      </c>
      <c r="C258" s="103" t="str">
        <f>IFERROR(VLOOKUP(調査票２!$M258,判定基準!$C$11:$F$13,判定基準!$F$9,FALSE),"")</f>
        <v/>
      </c>
      <c r="D258" s="103" t="str">
        <f>IFERROR(VLOOKUP(調査票２!$N258,判定基準!$C$14:$F$17,判定基準!$F$9,FALSE),"")</f>
        <v/>
      </c>
      <c r="E258" s="103" t="str">
        <f>IFERROR(VLOOKUP(調査票２!$O258,判定基準!$C$18:$F$21,判定基準!$F$9,FALSE),"")</f>
        <v/>
      </c>
      <c r="F258" s="104" t="str">
        <f>IF(調査票２!$T258="","",IF(調査票２!$T258=判定基準!$C$24,判定基準!$F$24,IF(AND(調査票２!$T258=判定基準!$C$22,調査票２!$U258=""),"",IF(AND(調査票２!$T258=判定基準!$C$22,調査票２!$U258&lt;=判定基準!$D$22),判定基準!$F$22,判定基準!$F$23))))</f>
        <v/>
      </c>
      <c r="G258" s="103" t="str">
        <f>IF(調査票２!$W258="","",IF(調査票２!$W258&gt;=判定基準!$C$26,判定基準!$F$26,判定基準!$F$25))</f>
        <v/>
      </c>
      <c r="H258" s="104" t="str">
        <f>IFERROR(VLOOKUP(調査票２!$Y258,判定基準!$C$27:$F$35,判定基準!$F$9,FALSE),"")</f>
        <v/>
      </c>
      <c r="I258" s="126" t="str">
        <f>IF(調査票２!$Z258="","―",判定基準!$F$36)</f>
        <v>―</v>
      </c>
      <c r="J258" s="104" t="str">
        <f>IFERROR(VLOOKUP(調査票２!$AA258,判定基準!$C$37:$F$38,判定基準!$F$9,FALSE),"")</f>
        <v/>
      </c>
      <c r="K258" s="126" t="str">
        <f>IFERROR(VLOOKUP(調査票２!$AB258,判定基準!$C$39:$F$39,判定基準!$F$9,FALSE),"―")</f>
        <v>―</v>
      </c>
      <c r="L258" s="194">
        <f t="shared" si="12"/>
        <v>0</v>
      </c>
      <c r="M258" s="195">
        <f t="shared" si="12"/>
        <v>0</v>
      </c>
      <c r="N258" s="195">
        <f t="shared" si="12"/>
        <v>0</v>
      </c>
      <c r="O258" s="196">
        <f t="shared" si="12"/>
        <v>0</v>
      </c>
      <c r="P258" s="305">
        <f t="shared" si="12"/>
        <v>2</v>
      </c>
      <c r="Q258" s="287" t="str">
        <f>IF(SUM($L258:$P258)&lt;9,"",IF(AND($H258=判定基準!$F$35,$I258="―",SUM($N258:$O258)&lt;=0),"",IF(O258&gt;0,$O$8,IF(N258&gt;0,$N$8,IF(M258&gt;0,$M$8,$L$8)))))</f>
        <v/>
      </c>
    </row>
    <row r="259" spans="2:17" x14ac:dyDescent="0.35">
      <c r="B259" s="102" t="s">
        <v>3891</v>
      </c>
      <c r="C259" s="103" t="str">
        <f>IFERROR(VLOOKUP(調査票２!$M259,判定基準!$C$11:$F$13,判定基準!$F$9,FALSE),"")</f>
        <v/>
      </c>
      <c r="D259" s="103" t="str">
        <f>IFERROR(VLOOKUP(調査票２!$N259,判定基準!$C$14:$F$17,判定基準!$F$9,FALSE),"")</f>
        <v/>
      </c>
      <c r="E259" s="103" t="str">
        <f>IFERROR(VLOOKUP(調査票２!$O259,判定基準!$C$18:$F$21,判定基準!$F$9,FALSE),"")</f>
        <v/>
      </c>
      <c r="F259" s="104" t="str">
        <f>IF(調査票２!$T259="","",IF(調査票２!$T259=判定基準!$C$24,判定基準!$F$24,IF(AND(調査票２!$T259=判定基準!$C$22,調査票２!$U259=""),"",IF(AND(調査票２!$T259=判定基準!$C$22,調査票２!$U259&lt;=判定基準!$D$22),判定基準!$F$22,判定基準!$F$23))))</f>
        <v/>
      </c>
      <c r="G259" s="103" t="str">
        <f>IF(調査票２!$W259="","",IF(調査票２!$W259&gt;=判定基準!$C$26,判定基準!$F$26,判定基準!$F$25))</f>
        <v/>
      </c>
      <c r="H259" s="104" t="str">
        <f>IFERROR(VLOOKUP(調査票２!$Y259,判定基準!$C$27:$F$35,判定基準!$F$9,FALSE),"")</f>
        <v/>
      </c>
      <c r="I259" s="126" t="str">
        <f>IF(調査票２!$Z259="","―",判定基準!$F$36)</f>
        <v>―</v>
      </c>
      <c r="J259" s="104" t="str">
        <f>IFERROR(VLOOKUP(調査票２!$AA259,判定基準!$C$37:$F$38,判定基準!$F$9,FALSE),"")</f>
        <v/>
      </c>
      <c r="K259" s="126" t="str">
        <f>IFERROR(VLOOKUP(調査票２!$AB259,判定基準!$C$39:$F$39,判定基準!$F$9,FALSE),"―")</f>
        <v>―</v>
      </c>
      <c r="L259" s="194">
        <f t="shared" si="12"/>
        <v>0</v>
      </c>
      <c r="M259" s="195">
        <f t="shared" si="12"/>
        <v>0</v>
      </c>
      <c r="N259" s="195">
        <f t="shared" si="12"/>
        <v>0</v>
      </c>
      <c r="O259" s="196">
        <f t="shared" si="12"/>
        <v>0</v>
      </c>
      <c r="P259" s="305">
        <f t="shared" si="12"/>
        <v>2</v>
      </c>
      <c r="Q259" s="287" t="str">
        <f>IF(SUM($L259:$P259)&lt;9,"",IF(AND($H259=判定基準!$F$35,$I259="―",SUM($N259:$O259)&lt;=0),"",IF(O259&gt;0,$O$8,IF(N259&gt;0,$N$8,IF(M259&gt;0,$M$8,$L$8)))))</f>
        <v/>
      </c>
    </row>
    <row r="260" spans="2:17" x14ac:dyDescent="0.35">
      <c r="B260" s="102" t="s">
        <v>3892</v>
      </c>
      <c r="C260" s="103" t="str">
        <f>IFERROR(VLOOKUP(調査票２!$M260,判定基準!$C$11:$F$13,判定基準!$F$9,FALSE),"")</f>
        <v/>
      </c>
      <c r="D260" s="103" t="str">
        <f>IFERROR(VLOOKUP(調査票２!$N260,判定基準!$C$14:$F$17,判定基準!$F$9,FALSE),"")</f>
        <v/>
      </c>
      <c r="E260" s="103" t="str">
        <f>IFERROR(VLOOKUP(調査票２!$O260,判定基準!$C$18:$F$21,判定基準!$F$9,FALSE),"")</f>
        <v/>
      </c>
      <c r="F260" s="104" t="str">
        <f>IF(調査票２!$T260="","",IF(調査票２!$T260=判定基準!$C$24,判定基準!$F$24,IF(AND(調査票２!$T260=判定基準!$C$22,調査票２!$U260=""),"",IF(AND(調査票２!$T260=判定基準!$C$22,調査票２!$U260&lt;=判定基準!$D$22),判定基準!$F$22,判定基準!$F$23))))</f>
        <v/>
      </c>
      <c r="G260" s="103" t="str">
        <f>IF(調査票２!$W260="","",IF(調査票２!$W260&gt;=判定基準!$C$26,判定基準!$F$26,判定基準!$F$25))</f>
        <v/>
      </c>
      <c r="H260" s="104" t="str">
        <f>IFERROR(VLOOKUP(調査票２!$Y260,判定基準!$C$27:$F$35,判定基準!$F$9,FALSE),"")</f>
        <v/>
      </c>
      <c r="I260" s="126" t="str">
        <f>IF(調査票２!$Z260="","―",判定基準!$F$36)</f>
        <v>―</v>
      </c>
      <c r="J260" s="104" t="str">
        <f>IFERROR(VLOOKUP(調査票２!$AA260,判定基準!$C$37:$F$38,判定基準!$F$9,FALSE),"")</f>
        <v/>
      </c>
      <c r="K260" s="126" t="str">
        <f>IFERROR(VLOOKUP(調査票２!$AB260,判定基準!$C$39:$F$39,判定基準!$F$9,FALSE),"―")</f>
        <v>―</v>
      </c>
      <c r="L260" s="194">
        <f t="shared" si="12"/>
        <v>0</v>
      </c>
      <c r="M260" s="195">
        <f t="shared" si="12"/>
        <v>0</v>
      </c>
      <c r="N260" s="195">
        <f t="shared" si="12"/>
        <v>0</v>
      </c>
      <c r="O260" s="196">
        <f t="shared" si="12"/>
        <v>0</v>
      </c>
      <c r="P260" s="305">
        <f t="shared" si="12"/>
        <v>2</v>
      </c>
      <c r="Q260" s="287" t="str">
        <f>IF(SUM($L260:$P260)&lt;9,"",IF(AND($H260=判定基準!$F$35,$I260="―",SUM($N260:$O260)&lt;=0),"",IF(O260&gt;0,$O$8,IF(N260&gt;0,$N$8,IF(M260&gt;0,$M$8,$L$8)))))</f>
        <v/>
      </c>
    </row>
    <row r="261" spans="2:17" x14ac:dyDescent="0.35">
      <c r="B261" s="102" t="s">
        <v>3893</v>
      </c>
      <c r="C261" s="103" t="str">
        <f>IFERROR(VLOOKUP(調査票２!$M261,判定基準!$C$11:$F$13,判定基準!$F$9,FALSE),"")</f>
        <v/>
      </c>
      <c r="D261" s="103" t="str">
        <f>IFERROR(VLOOKUP(調査票２!$N261,判定基準!$C$14:$F$17,判定基準!$F$9,FALSE),"")</f>
        <v/>
      </c>
      <c r="E261" s="103" t="str">
        <f>IFERROR(VLOOKUP(調査票２!$O261,判定基準!$C$18:$F$21,判定基準!$F$9,FALSE),"")</f>
        <v/>
      </c>
      <c r="F261" s="104" t="str">
        <f>IF(調査票２!$T261="","",IF(調査票２!$T261=判定基準!$C$24,判定基準!$F$24,IF(AND(調査票２!$T261=判定基準!$C$22,調査票２!$U261=""),"",IF(AND(調査票２!$T261=判定基準!$C$22,調査票２!$U261&lt;=判定基準!$D$22),判定基準!$F$22,判定基準!$F$23))))</f>
        <v/>
      </c>
      <c r="G261" s="103" t="str">
        <f>IF(調査票２!$W261="","",IF(調査票２!$W261&gt;=判定基準!$C$26,判定基準!$F$26,判定基準!$F$25))</f>
        <v/>
      </c>
      <c r="H261" s="104" t="str">
        <f>IFERROR(VLOOKUP(調査票２!$Y261,判定基準!$C$27:$F$35,判定基準!$F$9,FALSE),"")</f>
        <v/>
      </c>
      <c r="I261" s="126" t="str">
        <f>IF(調査票２!$Z261="","―",判定基準!$F$36)</f>
        <v>―</v>
      </c>
      <c r="J261" s="104" t="str">
        <f>IFERROR(VLOOKUP(調査票２!$AA261,判定基準!$C$37:$F$38,判定基準!$F$9,FALSE),"")</f>
        <v/>
      </c>
      <c r="K261" s="126" t="str">
        <f>IFERROR(VLOOKUP(調査票２!$AB261,判定基準!$C$39:$F$39,判定基準!$F$9,FALSE),"―")</f>
        <v>―</v>
      </c>
      <c r="L261" s="194">
        <f t="shared" si="12"/>
        <v>0</v>
      </c>
      <c r="M261" s="195">
        <f t="shared" si="12"/>
        <v>0</v>
      </c>
      <c r="N261" s="195">
        <f t="shared" si="12"/>
        <v>0</v>
      </c>
      <c r="O261" s="196">
        <f t="shared" si="12"/>
        <v>0</v>
      </c>
      <c r="P261" s="305">
        <f t="shared" si="12"/>
        <v>2</v>
      </c>
      <c r="Q261" s="287" t="str">
        <f>IF(SUM($L261:$P261)&lt;9,"",IF(AND($H261=判定基準!$F$35,$I261="―",SUM($N261:$O261)&lt;=0),"",IF(O261&gt;0,$O$8,IF(N261&gt;0,$N$8,IF(M261&gt;0,$M$8,$L$8)))))</f>
        <v/>
      </c>
    </row>
    <row r="262" spans="2:17" x14ac:dyDescent="0.35">
      <c r="B262" s="102" t="s">
        <v>3894</v>
      </c>
      <c r="C262" s="103" t="str">
        <f>IFERROR(VLOOKUP(調査票２!$M262,判定基準!$C$11:$F$13,判定基準!$F$9,FALSE),"")</f>
        <v/>
      </c>
      <c r="D262" s="103" t="str">
        <f>IFERROR(VLOOKUP(調査票２!$N262,判定基準!$C$14:$F$17,判定基準!$F$9,FALSE),"")</f>
        <v/>
      </c>
      <c r="E262" s="103" t="str">
        <f>IFERROR(VLOOKUP(調査票２!$O262,判定基準!$C$18:$F$21,判定基準!$F$9,FALSE),"")</f>
        <v/>
      </c>
      <c r="F262" s="104" t="str">
        <f>IF(調査票２!$T262="","",IF(調査票２!$T262=判定基準!$C$24,判定基準!$F$24,IF(AND(調査票２!$T262=判定基準!$C$22,調査票２!$U262=""),"",IF(AND(調査票２!$T262=判定基準!$C$22,調査票２!$U262&lt;=判定基準!$D$22),判定基準!$F$22,判定基準!$F$23))))</f>
        <v/>
      </c>
      <c r="G262" s="103" t="str">
        <f>IF(調査票２!$W262="","",IF(調査票２!$W262&gt;=判定基準!$C$26,判定基準!$F$26,判定基準!$F$25))</f>
        <v/>
      </c>
      <c r="H262" s="104" t="str">
        <f>IFERROR(VLOOKUP(調査票２!$Y262,判定基準!$C$27:$F$35,判定基準!$F$9,FALSE),"")</f>
        <v/>
      </c>
      <c r="I262" s="126" t="str">
        <f>IF(調査票２!$Z262="","―",判定基準!$F$36)</f>
        <v>―</v>
      </c>
      <c r="J262" s="104" t="str">
        <f>IFERROR(VLOOKUP(調査票２!$AA262,判定基準!$C$37:$F$38,判定基準!$F$9,FALSE),"")</f>
        <v/>
      </c>
      <c r="K262" s="126" t="str">
        <f>IFERROR(VLOOKUP(調査票２!$AB262,判定基準!$C$39:$F$39,判定基準!$F$9,FALSE),"―")</f>
        <v>―</v>
      </c>
      <c r="L262" s="194">
        <f t="shared" si="12"/>
        <v>0</v>
      </c>
      <c r="M262" s="195">
        <f t="shared" si="12"/>
        <v>0</v>
      </c>
      <c r="N262" s="195">
        <f t="shared" si="12"/>
        <v>0</v>
      </c>
      <c r="O262" s="196">
        <f t="shared" si="12"/>
        <v>0</v>
      </c>
      <c r="P262" s="305">
        <f t="shared" si="12"/>
        <v>2</v>
      </c>
      <c r="Q262" s="287" t="str">
        <f>IF(SUM($L262:$P262)&lt;9,"",IF(AND($H262=判定基準!$F$35,$I262="―",SUM($N262:$O262)&lt;=0),"",IF(O262&gt;0,$O$8,IF(N262&gt;0,$N$8,IF(M262&gt;0,$M$8,$L$8)))))</f>
        <v/>
      </c>
    </row>
    <row r="263" spans="2:17" x14ac:dyDescent="0.35">
      <c r="B263" s="102" t="s">
        <v>3895</v>
      </c>
      <c r="C263" s="103" t="str">
        <f>IFERROR(VLOOKUP(調査票２!$M263,判定基準!$C$11:$F$13,判定基準!$F$9,FALSE),"")</f>
        <v/>
      </c>
      <c r="D263" s="103" t="str">
        <f>IFERROR(VLOOKUP(調査票２!$N263,判定基準!$C$14:$F$17,判定基準!$F$9,FALSE),"")</f>
        <v/>
      </c>
      <c r="E263" s="103" t="str">
        <f>IFERROR(VLOOKUP(調査票２!$O263,判定基準!$C$18:$F$21,判定基準!$F$9,FALSE),"")</f>
        <v/>
      </c>
      <c r="F263" s="104" t="str">
        <f>IF(調査票２!$T263="","",IF(調査票２!$T263=判定基準!$C$24,判定基準!$F$24,IF(AND(調査票２!$T263=判定基準!$C$22,調査票２!$U263=""),"",IF(AND(調査票２!$T263=判定基準!$C$22,調査票２!$U263&lt;=判定基準!$D$22),判定基準!$F$22,判定基準!$F$23))))</f>
        <v/>
      </c>
      <c r="G263" s="103" t="str">
        <f>IF(調査票２!$W263="","",IF(調査票２!$W263&gt;=判定基準!$C$26,判定基準!$F$26,判定基準!$F$25))</f>
        <v/>
      </c>
      <c r="H263" s="104" t="str">
        <f>IFERROR(VLOOKUP(調査票２!$Y263,判定基準!$C$27:$F$35,判定基準!$F$9,FALSE),"")</f>
        <v/>
      </c>
      <c r="I263" s="126" t="str">
        <f>IF(調査票２!$Z263="","―",判定基準!$F$36)</f>
        <v>―</v>
      </c>
      <c r="J263" s="104" t="str">
        <f>IFERROR(VLOOKUP(調査票２!$AA263,判定基準!$C$37:$F$38,判定基準!$F$9,FALSE),"")</f>
        <v/>
      </c>
      <c r="K263" s="126" t="str">
        <f>IFERROR(VLOOKUP(調査票２!$AB263,判定基準!$C$39:$F$39,判定基準!$F$9,FALSE),"―")</f>
        <v>―</v>
      </c>
      <c r="L263" s="194">
        <f t="shared" si="12"/>
        <v>0</v>
      </c>
      <c r="M263" s="195">
        <f t="shared" si="12"/>
        <v>0</v>
      </c>
      <c r="N263" s="195">
        <f t="shared" si="12"/>
        <v>0</v>
      </c>
      <c r="O263" s="196">
        <f t="shared" si="12"/>
        <v>0</v>
      </c>
      <c r="P263" s="305">
        <f t="shared" si="12"/>
        <v>2</v>
      </c>
      <c r="Q263" s="287" t="str">
        <f>IF(SUM($L263:$P263)&lt;9,"",IF(AND($H263=判定基準!$F$35,$I263="―",SUM($N263:$O263)&lt;=0),"",IF(O263&gt;0,$O$8,IF(N263&gt;0,$N$8,IF(M263&gt;0,$M$8,$L$8)))))</f>
        <v/>
      </c>
    </row>
    <row r="264" spans="2:17" x14ac:dyDescent="0.35">
      <c r="B264" s="102" t="s">
        <v>3896</v>
      </c>
      <c r="C264" s="103" t="str">
        <f>IFERROR(VLOOKUP(調査票２!$M264,判定基準!$C$11:$F$13,判定基準!$F$9,FALSE),"")</f>
        <v/>
      </c>
      <c r="D264" s="103" t="str">
        <f>IFERROR(VLOOKUP(調査票２!$N264,判定基準!$C$14:$F$17,判定基準!$F$9,FALSE),"")</f>
        <v/>
      </c>
      <c r="E264" s="103" t="str">
        <f>IFERROR(VLOOKUP(調査票２!$O264,判定基準!$C$18:$F$21,判定基準!$F$9,FALSE),"")</f>
        <v/>
      </c>
      <c r="F264" s="104" t="str">
        <f>IF(調査票２!$T264="","",IF(調査票２!$T264=判定基準!$C$24,判定基準!$F$24,IF(AND(調査票２!$T264=判定基準!$C$22,調査票２!$U264=""),"",IF(AND(調査票２!$T264=判定基準!$C$22,調査票２!$U264&lt;=判定基準!$D$22),判定基準!$F$22,判定基準!$F$23))))</f>
        <v/>
      </c>
      <c r="G264" s="103" t="str">
        <f>IF(調査票２!$W264="","",IF(調査票２!$W264&gt;=判定基準!$C$26,判定基準!$F$26,判定基準!$F$25))</f>
        <v/>
      </c>
      <c r="H264" s="104" t="str">
        <f>IFERROR(VLOOKUP(調査票２!$Y264,判定基準!$C$27:$F$35,判定基準!$F$9,FALSE),"")</f>
        <v/>
      </c>
      <c r="I264" s="126" t="str">
        <f>IF(調査票２!$Z264="","―",判定基準!$F$36)</f>
        <v>―</v>
      </c>
      <c r="J264" s="104" t="str">
        <f>IFERROR(VLOOKUP(調査票２!$AA264,判定基準!$C$37:$F$38,判定基準!$F$9,FALSE),"")</f>
        <v/>
      </c>
      <c r="K264" s="126" t="str">
        <f>IFERROR(VLOOKUP(調査票２!$AB264,判定基準!$C$39:$F$39,判定基準!$F$9,FALSE),"―")</f>
        <v>―</v>
      </c>
      <c r="L264" s="194">
        <f t="shared" si="12"/>
        <v>0</v>
      </c>
      <c r="M264" s="195">
        <f t="shared" si="12"/>
        <v>0</v>
      </c>
      <c r="N264" s="195">
        <f t="shared" si="12"/>
        <v>0</v>
      </c>
      <c r="O264" s="196">
        <f t="shared" si="12"/>
        <v>0</v>
      </c>
      <c r="P264" s="305">
        <f t="shared" si="12"/>
        <v>2</v>
      </c>
      <c r="Q264" s="287" t="str">
        <f>IF(SUM($L264:$P264)&lt;9,"",IF(AND($H264=判定基準!$F$35,$I264="―",SUM($N264:$O264)&lt;=0),"",IF(O264&gt;0,$O$8,IF(N264&gt;0,$N$8,IF(M264&gt;0,$M$8,$L$8)))))</f>
        <v/>
      </c>
    </row>
    <row r="265" spans="2:17" x14ac:dyDescent="0.35">
      <c r="B265" s="102" t="s">
        <v>3897</v>
      </c>
      <c r="C265" s="103" t="str">
        <f>IFERROR(VLOOKUP(調査票２!$M265,判定基準!$C$11:$F$13,判定基準!$F$9,FALSE),"")</f>
        <v/>
      </c>
      <c r="D265" s="103" t="str">
        <f>IFERROR(VLOOKUP(調査票２!$N265,判定基準!$C$14:$F$17,判定基準!$F$9,FALSE),"")</f>
        <v/>
      </c>
      <c r="E265" s="103" t="str">
        <f>IFERROR(VLOOKUP(調査票２!$O265,判定基準!$C$18:$F$21,判定基準!$F$9,FALSE),"")</f>
        <v/>
      </c>
      <c r="F265" s="104" t="str">
        <f>IF(調査票２!$T265="","",IF(調査票２!$T265=判定基準!$C$24,判定基準!$F$24,IF(AND(調査票２!$T265=判定基準!$C$22,調査票２!$U265=""),"",IF(AND(調査票２!$T265=判定基準!$C$22,調査票２!$U265&lt;=判定基準!$D$22),判定基準!$F$22,判定基準!$F$23))))</f>
        <v/>
      </c>
      <c r="G265" s="103" t="str">
        <f>IF(調査票２!$W265="","",IF(調査票２!$W265&gt;=判定基準!$C$26,判定基準!$F$26,判定基準!$F$25))</f>
        <v/>
      </c>
      <c r="H265" s="104" t="str">
        <f>IFERROR(VLOOKUP(調査票２!$Y265,判定基準!$C$27:$F$35,判定基準!$F$9,FALSE),"")</f>
        <v/>
      </c>
      <c r="I265" s="126" t="str">
        <f>IF(調査票２!$Z265="","―",判定基準!$F$36)</f>
        <v>―</v>
      </c>
      <c r="J265" s="104" t="str">
        <f>IFERROR(VLOOKUP(調査票２!$AA265,判定基準!$C$37:$F$38,判定基準!$F$9,FALSE),"")</f>
        <v/>
      </c>
      <c r="K265" s="126" t="str">
        <f>IFERROR(VLOOKUP(調査票２!$AB265,判定基準!$C$39:$F$39,判定基準!$F$9,FALSE),"―")</f>
        <v>―</v>
      </c>
      <c r="L265" s="194">
        <f t="shared" si="12"/>
        <v>0</v>
      </c>
      <c r="M265" s="195">
        <f t="shared" si="12"/>
        <v>0</v>
      </c>
      <c r="N265" s="195">
        <f t="shared" si="12"/>
        <v>0</v>
      </c>
      <c r="O265" s="196">
        <f t="shared" si="12"/>
        <v>0</v>
      </c>
      <c r="P265" s="305">
        <f t="shared" si="12"/>
        <v>2</v>
      </c>
      <c r="Q265" s="287" t="str">
        <f>IF(SUM($L265:$P265)&lt;9,"",IF(AND($H265=判定基準!$F$35,$I265="―",SUM($N265:$O265)&lt;=0),"",IF(O265&gt;0,$O$8,IF(N265&gt;0,$N$8,IF(M265&gt;0,$M$8,$L$8)))))</f>
        <v/>
      </c>
    </row>
    <row r="266" spans="2:17" x14ac:dyDescent="0.35">
      <c r="B266" s="102" t="s">
        <v>3898</v>
      </c>
      <c r="C266" s="103" t="str">
        <f>IFERROR(VLOOKUP(調査票２!$M266,判定基準!$C$11:$F$13,判定基準!$F$9,FALSE),"")</f>
        <v/>
      </c>
      <c r="D266" s="103" t="str">
        <f>IFERROR(VLOOKUP(調査票２!$N266,判定基準!$C$14:$F$17,判定基準!$F$9,FALSE),"")</f>
        <v/>
      </c>
      <c r="E266" s="103" t="str">
        <f>IFERROR(VLOOKUP(調査票２!$O266,判定基準!$C$18:$F$21,判定基準!$F$9,FALSE),"")</f>
        <v/>
      </c>
      <c r="F266" s="104" t="str">
        <f>IF(調査票２!$T266="","",IF(調査票２!$T266=判定基準!$C$24,判定基準!$F$24,IF(AND(調査票２!$T266=判定基準!$C$22,調査票２!$U266=""),"",IF(AND(調査票２!$T266=判定基準!$C$22,調査票２!$U266&lt;=判定基準!$D$22),判定基準!$F$22,判定基準!$F$23))))</f>
        <v/>
      </c>
      <c r="G266" s="103" t="str">
        <f>IF(調査票２!$W266="","",IF(調査票２!$W266&gt;=判定基準!$C$26,判定基準!$F$26,判定基準!$F$25))</f>
        <v/>
      </c>
      <c r="H266" s="104" t="str">
        <f>IFERROR(VLOOKUP(調査票２!$Y266,判定基準!$C$27:$F$35,判定基準!$F$9,FALSE),"")</f>
        <v/>
      </c>
      <c r="I266" s="126" t="str">
        <f>IF(調査票２!$Z266="","―",判定基準!$F$36)</f>
        <v>―</v>
      </c>
      <c r="J266" s="104" t="str">
        <f>IFERROR(VLOOKUP(調査票２!$AA266,判定基準!$C$37:$F$38,判定基準!$F$9,FALSE),"")</f>
        <v/>
      </c>
      <c r="K266" s="126" t="str">
        <f>IFERROR(VLOOKUP(調査票２!$AB266,判定基準!$C$39:$F$39,判定基準!$F$9,FALSE),"―")</f>
        <v>―</v>
      </c>
      <c r="L266" s="194">
        <f t="shared" si="12"/>
        <v>0</v>
      </c>
      <c r="M266" s="195">
        <f t="shared" si="12"/>
        <v>0</v>
      </c>
      <c r="N266" s="195">
        <f t="shared" si="12"/>
        <v>0</v>
      </c>
      <c r="O266" s="196">
        <f t="shared" si="12"/>
        <v>0</v>
      </c>
      <c r="P266" s="305">
        <f t="shared" si="12"/>
        <v>2</v>
      </c>
      <c r="Q266" s="287" t="str">
        <f>IF(SUM($L266:$P266)&lt;9,"",IF(AND($H266=判定基準!$F$35,$I266="―",SUM($N266:$O266)&lt;=0),"",IF(O266&gt;0,$O$8,IF(N266&gt;0,$N$8,IF(M266&gt;0,$M$8,$L$8)))))</f>
        <v/>
      </c>
    </row>
    <row r="267" spans="2:17" x14ac:dyDescent="0.35">
      <c r="B267" s="102" t="s">
        <v>3899</v>
      </c>
      <c r="C267" s="103" t="str">
        <f>IFERROR(VLOOKUP(調査票２!$M267,判定基準!$C$11:$F$13,判定基準!$F$9,FALSE),"")</f>
        <v/>
      </c>
      <c r="D267" s="103" t="str">
        <f>IFERROR(VLOOKUP(調査票２!$N267,判定基準!$C$14:$F$17,判定基準!$F$9,FALSE),"")</f>
        <v/>
      </c>
      <c r="E267" s="103" t="str">
        <f>IFERROR(VLOOKUP(調査票２!$O267,判定基準!$C$18:$F$21,判定基準!$F$9,FALSE),"")</f>
        <v/>
      </c>
      <c r="F267" s="104" t="str">
        <f>IF(調査票２!$T267="","",IF(調査票２!$T267=判定基準!$C$24,判定基準!$F$24,IF(AND(調査票２!$T267=判定基準!$C$22,調査票２!$U267=""),"",IF(AND(調査票２!$T267=判定基準!$C$22,調査票２!$U267&lt;=判定基準!$D$22),判定基準!$F$22,判定基準!$F$23))))</f>
        <v/>
      </c>
      <c r="G267" s="103" t="str">
        <f>IF(調査票２!$W267="","",IF(調査票２!$W267&gt;=判定基準!$C$26,判定基準!$F$26,判定基準!$F$25))</f>
        <v/>
      </c>
      <c r="H267" s="104" t="str">
        <f>IFERROR(VLOOKUP(調査票２!$Y267,判定基準!$C$27:$F$35,判定基準!$F$9,FALSE),"")</f>
        <v/>
      </c>
      <c r="I267" s="126" t="str">
        <f>IF(調査票２!$Z267="","―",判定基準!$F$36)</f>
        <v>―</v>
      </c>
      <c r="J267" s="104" t="str">
        <f>IFERROR(VLOOKUP(調査票２!$AA267,判定基準!$C$37:$F$38,判定基準!$F$9,FALSE),"")</f>
        <v/>
      </c>
      <c r="K267" s="126" t="str">
        <f>IFERROR(VLOOKUP(調査票２!$AB267,判定基準!$C$39:$F$39,判定基準!$F$9,FALSE),"―")</f>
        <v>―</v>
      </c>
      <c r="L267" s="194">
        <f t="shared" si="12"/>
        <v>0</v>
      </c>
      <c r="M267" s="195">
        <f t="shared" si="12"/>
        <v>0</v>
      </c>
      <c r="N267" s="195">
        <f t="shared" si="12"/>
        <v>0</v>
      </c>
      <c r="O267" s="196">
        <f t="shared" si="12"/>
        <v>0</v>
      </c>
      <c r="P267" s="305">
        <f t="shared" si="12"/>
        <v>2</v>
      </c>
      <c r="Q267" s="287" t="str">
        <f>IF(SUM($L267:$P267)&lt;9,"",IF(AND($H267=判定基準!$F$35,$I267="―",SUM($N267:$O267)&lt;=0),"",IF(O267&gt;0,$O$8,IF(N267&gt;0,$N$8,IF(M267&gt;0,$M$8,$L$8)))))</f>
        <v/>
      </c>
    </row>
    <row r="268" spans="2:17" x14ac:dyDescent="0.35">
      <c r="B268" s="102" t="s">
        <v>3900</v>
      </c>
      <c r="C268" s="103" t="str">
        <f>IFERROR(VLOOKUP(調査票２!$M268,判定基準!$C$11:$F$13,判定基準!$F$9,FALSE),"")</f>
        <v/>
      </c>
      <c r="D268" s="103" t="str">
        <f>IFERROR(VLOOKUP(調査票２!$N268,判定基準!$C$14:$F$17,判定基準!$F$9,FALSE),"")</f>
        <v/>
      </c>
      <c r="E268" s="103" t="str">
        <f>IFERROR(VLOOKUP(調査票２!$O268,判定基準!$C$18:$F$21,判定基準!$F$9,FALSE),"")</f>
        <v/>
      </c>
      <c r="F268" s="104" t="str">
        <f>IF(調査票２!$T268="","",IF(調査票２!$T268=判定基準!$C$24,判定基準!$F$24,IF(AND(調査票２!$T268=判定基準!$C$22,調査票２!$U268=""),"",IF(AND(調査票２!$T268=判定基準!$C$22,調査票２!$U268&lt;=判定基準!$D$22),判定基準!$F$22,判定基準!$F$23))))</f>
        <v/>
      </c>
      <c r="G268" s="103" t="str">
        <f>IF(調査票２!$W268="","",IF(調査票２!$W268&gt;=判定基準!$C$26,判定基準!$F$26,判定基準!$F$25))</f>
        <v/>
      </c>
      <c r="H268" s="104" t="str">
        <f>IFERROR(VLOOKUP(調査票２!$Y268,判定基準!$C$27:$F$35,判定基準!$F$9,FALSE),"")</f>
        <v/>
      </c>
      <c r="I268" s="126" t="str">
        <f>IF(調査票２!$Z268="","―",判定基準!$F$36)</f>
        <v>―</v>
      </c>
      <c r="J268" s="104" t="str">
        <f>IFERROR(VLOOKUP(調査票２!$AA268,判定基準!$C$37:$F$38,判定基準!$F$9,FALSE),"")</f>
        <v/>
      </c>
      <c r="K268" s="126" t="str">
        <f>IFERROR(VLOOKUP(調査票２!$AB268,判定基準!$C$39:$F$39,判定基準!$F$9,FALSE),"―")</f>
        <v>―</v>
      </c>
      <c r="L268" s="194">
        <f t="shared" si="12"/>
        <v>0</v>
      </c>
      <c r="M268" s="195">
        <f t="shared" si="12"/>
        <v>0</v>
      </c>
      <c r="N268" s="195">
        <f t="shared" si="12"/>
        <v>0</v>
      </c>
      <c r="O268" s="196">
        <f t="shared" si="12"/>
        <v>0</v>
      </c>
      <c r="P268" s="305">
        <f t="shared" si="12"/>
        <v>2</v>
      </c>
      <c r="Q268" s="287" t="str">
        <f>IF(SUM($L268:$P268)&lt;9,"",IF(AND($H268=判定基準!$F$35,$I268="―",SUM($N268:$O268)&lt;=0),"",IF(O268&gt;0,$O$8,IF(N268&gt;0,$N$8,IF(M268&gt;0,$M$8,$L$8)))))</f>
        <v/>
      </c>
    </row>
    <row r="269" spans="2:17" x14ac:dyDescent="0.35">
      <c r="B269" s="102" t="s">
        <v>3901</v>
      </c>
      <c r="C269" s="103" t="str">
        <f>IFERROR(VLOOKUP(調査票２!$M269,判定基準!$C$11:$F$13,判定基準!$F$9,FALSE),"")</f>
        <v/>
      </c>
      <c r="D269" s="103" t="str">
        <f>IFERROR(VLOOKUP(調査票２!$N269,判定基準!$C$14:$F$17,判定基準!$F$9,FALSE),"")</f>
        <v/>
      </c>
      <c r="E269" s="103" t="str">
        <f>IFERROR(VLOOKUP(調査票２!$O269,判定基準!$C$18:$F$21,判定基準!$F$9,FALSE),"")</f>
        <v/>
      </c>
      <c r="F269" s="104" t="str">
        <f>IF(調査票２!$T269="","",IF(調査票２!$T269=判定基準!$C$24,判定基準!$F$24,IF(AND(調査票２!$T269=判定基準!$C$22,調査票２!$U269=""),"",IF(AND(調査票２!$T269=判定基準!$C$22,調査票２!$U269&lt;=判定基準!$D$22),判定基準!$F$22,判定基準!$F$23))))</f>
        <v/>
      </c>
      <c r="G269" s="103" t="str">
        <f>IF(調査票２!$W269="","",IF(調査票２!$W269&gt;=判定基準!$C$26,判定基準!$F$26,判定基準!$F$25))</f>
        <v/>
      </c>
      <c r="H269" s="104" t="str">
        <f>IFERROR(VLOOKUP(調査票２!$Y269,判定基準!$C$27:$F$35,判定基準!$F$9,FALSE),"")</f>
        <v/>
      </c>
      <c r="I269" s="126" t="str">
        <f>IF(調査票２!$Z269="","―",判定基準!$F$36)</f>
        <v>―</v>
      </c>
      <c r="J269" s="104" t="str">
        <f>IFERROR(VLOOKUP(調査票２!$AA269,判定基準!$C$37:$F$38,判定基準!$F$9,FALSE),"")</f>
        <v/>
      </c>
      <c r="K269" s="126" t="str">
        <f>IFERROR(VLOOKUP(調査票２!$AB269,判定基準!$C$39:$F$39,判定基準!$F$9,FALSE),"―")</f>
        <v>―</v>
      </c>
      <c r="L269" s="194">
        <f t="shared" ref="L269:P288" si="13">COUNTIF($C269:$K269,L$8)</f>
        <v>0</v>
      </c>
      <c r="M269" s="195">
        <f t="shared" si="13"/>
        <v>0</v>
      </c>
      <c r="N269" s="195">
        <f t="shared" si="13"/>
        <v>0</v>
      </c>
      <c r="O269" s="196">
        <f t="shared" si="13"/>
        <v>0</v>
      </c>
      <c r="P269" s="305">
        <f t="shared" si="13"/>
        <v>2</v>
      </c>
      <c r="Q269" s="287" t="str">
        <f>IF(SUM($L269:$P269)&lt;9,"",IF(AND($H269=判定基準!$F$35,$I269="―",SUM($N269:$O269)&lt;=0),"",IF(O269&gt;0,$O$8,IF(N269&gt;0,$N$8,IF(M269&gt;0,$M$8,$L$8)))))</f>
        <v/>
      </c>
    </row>
    <row r="270" spans="2:17" x14ac:dyDescent="0.35">
      <c r="B270" s="102" t="s">
        <v>3902</v>
      </c>
      <c r="C270" s="103" t="str">
        <f>IFERROR(VLOOKUP(調査票２!$M270,判定基準!$C$11:$F$13,判定基準!$F$9,FALSE),"")</f>
        <v/>
      </c>
      <c r="D270" s="103" t="str">
        <f>IFERROR(VLOOKUP(調査票２!$N270,判定基準!$C$14:$F$17,判定基準!$F$9,FALSE),"")</f>
        <v/>
      </c>
      <c r="E270" s="103" t="str">
        <f>IFERROR(VLOOKUP(調査票２!$O270,判定基準!$C$18:$F$21,判定基準!$F$9,FALSE),"")</f>
        <v/>
      </c>
      <c r="F270" s="104" t="str">
        <f>IF(調査票２!$T270="","",IF(調査票２!$T270=判定基準!$C$24,判定基準!$F$24,IF(AND(調査票２!$T270=判定基準!$C$22,調査票２!$U270=""),"",IF(AND(調査票２!$T270=判定基準!$C$22,調査票２!$U270&lt;=判定基準!$D$22),判定基準!$F$22,判定基準!$F$23))))</f>
        <v/>
      </c>
      <c r="G270" s="103" t="str">
        <f>IF(調査票２!$W270="","",IF(調査票２!$W270&gt;=判定基準!$C$26,判定基準!$F$26,判定基準!$F$25))</f>
        <v/>
      </c>
      <c r="H270" s="104" t="str">
        <f>IFERROR(VLOOKUP(調査票２!$Y270,判定基準!$C$27:$F$35,判定基準!$F$9,FALSE),"")</f>
        <v/>
      </c>
      <c r="I270" s="126" t="str">
        <f>IF(調査票２!$Z270="","―",判定基準!$F$36)</f>
        <v>―</v>
      </c>
      <c r="J270" s="104" t="str">
        <f>IFERROR(VLOOKUP(調査票２!$AA270,判定基準!$C$37:$F$38,判定基準!$F$9,FALSE),"")</f>
        <v/>
      </c>
      <c r="K270" s="126" t="str">
        <f>IFERROR(VLOOKUP(調査票２!$AB270,判定基準!$C$39:$F$39,判定基準!$F$9,FALSE),"―")</f>
        <v>―</v>
      </c>
      <c r="L270" s="194">
        <f t="shared" si="13"/>
        <v>0</v>
      </c>
      <c r="M270" s="195">
        <f t="shared" si="13"/>
        <v>0</v>
      </c>
      <c r="N270" s="195">
        <f t="shared" si="13"/>
        <v>0</v>
      </c>
      <c r="O270" s="196">
        <f t="shared" si="13"/>
        <v>0</v>
      </c>
      <c r="P270" s="305">
        <f t="shared" si="13"/>
        <v>2</v>
      </c>
      <c r="Q270" s="287" t="str">
        <f>IF(SUM($L270:$P270)&lt;9,"",IF(AND($H270=判定基準!$F$35,$I270="―",SUM($N270:$O270)&lt;=0),"",IF(O270&gt;0,$O$8,IF(N270&gt;0,$N$8,IF(M270&gt;0,$M$8,$L$8)))))</f>
        <v/>
      </c>
    </row>
    <row r="271" spans="2:17" x14ac:dyDescent="0.35">
      <c r="B271" s="102" t="s">
        <v>3903</v>
      </c>
      <c r="C271" s="103" t="str">
        <f>IFERROR(VLOOKUP(調査票２!$M271,判定基準!$C$11:$F$13,判定基準!$F$9,FALSE),"")</f>
        <v/>
      </c>
      <c r="D271" s="103" t="str">
        <f>IFERROR(VLOOKUP(調査票２!$N271,判定基準!$C$14:$F$17,判定基準!$F$9,FALSE),"")</f>
        <v/>
      </c>
      <c r="E271" s="103" t="str">
        <f>IFERROR(VLOOKUP(調査票２!$O271,判定基準!$C$18:$F$21,判定基準!$F$9,FALSE),"")</f>
        <v/>
      </c>
      <c r="F271" s="104" t="str">
        <f>IF(調査票２!$T271="","",IF(調査票２!$T271=判定基準!$C$24,判定基準!$F$24,IF(AND(調査票２!$T271=判定基準!$C$22,調査票２!$U271=""),"",IF(AND(調査票２!$T271=判定基準!$C$22,調査票２!$U271&lt;=判定基準!$D$22),判定基準!$F$22,判定基準!$F$23))))</f>
        <v/>
      </c>
      <c r="G271" s="103" t="str">
        <f>IF(調査票２!$W271="","",IF(調査票２!$W271&gt;=判定基準!$C$26,判定基準!$F$26,判定基準!$F$25))</f>
        <v/>
      </c>
      <c r="H271" s="104" t="str">
        <f>IFERROR(VLOOKUP(調査票２!$Y271,判定基準!$C$27:$F$35,判定基準!$F$9,FALSE),"")</f>
        <v/>
      </c>
      <c r="I271" s="126" t="str">
        <f>IF(調査票２!$Z271="","―",判定基準!$F$36)</f>
        <v>―</v>
      </c>
      <c r="J271" s="104" t="str">
        <f>IFERROR(VLOOKUP(調査票２!$AA271,判定基準!$C$37:$F$38,判定基準!$F$9,FALSE),"")</f>
        <v/>
      </c>
      <c r="K271" s="126" t="str">
        <f>IFERROR(VLOOKUP(調査票２!$AB271,判定基準!$C$39:$F$39,判定基準!$F$9,FALSE),"―")</f>
        <v>―</v>
      </c>
      <c r="L271" s="194">
        <f t="shared" si="13"/>
        <v>0</v>
      </c>
      <c r="M271" s="195">
        <f t="shared" si="13"/>
        <v>0</v>
      </c>
      <c r="N271" s="195">
        <f t="shared" si="13"/>
        <v>0</v>
      </c>
      <c r="O271" s="196">
        <f t="shared" si="13"/>
        <v>0</v>
      </c>
      <c r="P271" s="305">
        <f t="shared" si="13"/>
        <v>2</v>
      </c>
      <c r="Q271" s="287" t="str">
        <f>IF(SUM($L271:$P271)&lt;9,"",IF(AND($H271=判定基準!$F$35,$I271="―",SUM($N271:$O271)&lt;=0),"",IF(O271&gt;0,$O$8,IF(N271&gt;0,$N$8,IF(M271&gt;0,$M$8,$L$8)))))</f>
        <v/>
      </c>
    </row>
    <row r="272" spans="2:17" x14ac:dyDescent="0.35">
      <c r="B272" s="102" t="s">
        <v>3904</v>
      </c>
      <c r="C272" s="103" t="str">
        <f>IFERROR(VLOOKUP(調査票２!$M272,判定基準!$C$11:$F$13,判定基準!$F$9,FALSE),"")</f>
        <v/>
      </c>
      <c r="D272" s="103" t="str">
        <f>IFERROR(VLOOKUP(調査票２!$N272,判定基準!$C$14:$F$17,判定基準!$F$9,FALSE),"")</f>
        <v/>
      </c>
      <c r="E272" s="103" t="str">
        <f>IFERROR(VLOOKUP(調査票２!$O272,判定基準!$C$18:$F$21,判定基準!$F$9,FALSE),"")</f>
        <v/>
      </c>
      <c r="F272" s="104" t="str">
        <f>IF(調査票２!$T272="","",IF(調査票２!$T272=判定基準!$C$24,判定基準!$F$24,IF(AND(調査票２!$T272=判定基準!$C$22,調査票２!$U272=""),"",IF(AND(調査票２!$T272=判定基準!$C$22,調査票２!$U272&lt;=判定基準!$D$22),判定基準!$F$22,判定基準!$F$23))))</f>
        <v/>
      </c>
      <c r="G272" s="103" t="str">
        <f>IF(調査票２!$W272="","",IF(調査票２!$W272&gt;=判定基準!$C$26,判定基準!$F$26,判定基準!$F$25))</f>
        <v/>
      </c>
      <c r="H272" s="104" t="str">
        <f>IFERROR(VLOOKUP(調査票２!$Y272,判定基準!$C$27:$F$35,判定基準!$F$9,FALSE),"")</f>
        <v/>
      </c>
      <c r="I272" s="126" t="str">
        <f>IF(調査票２!$Z272="","―",判定基準!$F$36)</f>
        <v>―</v>
      </c>
      <c r="J272" s="104" t="str">
        <f>IFERROR(VLOOKUP(調査票２!$AA272,判定基準!$C$37:$F$38,判定基準!$F$9,FALSE),"")</f>
        <v/>
      </c>
      <c r="K272" s="126" t="str">
        <f>IFERROR(VLOOKUP(調査票２!$AB272,判定基準!$C$39:$F$39,判定基準!$F$9,FALSE),"―")</f>
        <v>―</v>
      </c>
      <c r="L272" s="194">
        <f t="shared" si="13"/>
        <v>0</v>
      </c>
      <c r="M272" s="195">
        <f t="shared" si="13"/>
        <v>0</v>
      </c>
      <c r="N272" s="195">
        <f t="shared" si="13"/>
        <v>0</v>
      </c>
      <c r="O272" s="196">
        <f t="shared" si="13"/>
        <v>0</v>
      </c>
      <c r="P272" s="305">
        <f t="shared" si="13"/>
        <v>2</v>
      </c>
      <c r="Q272" s="287" t="str">
        <f>IF(SUM($L272:$P272)&lt;9,"",IF(AND($H272=判定基準!$F$35,$I272="―",SUM($N272:$O272)&lt;=0),"",IF(O272&gt;0,$O$8,IF(N272&gt;0,$N$8,IF(M272&gt;0,$M$8,$L$8)))))</f>
        <v/>
      </c>
    </row>
    <row r="273" spans="2:17" x14ac:dyDescent="0.35">
      <c r="B273" s="102" t="s">
        <v>3905</v>
      </c>
      <c r="C273" s="103" t="str">
        <f>IFERROR(VLOOKUP(調査票２!$M273,判定基準!$C$11:$F$13,判定基準!$F$9,FALSE),"")</f>
        <v/>
      </c>
      <c r="D273" s="103" t="str">
        <f>IFERROR(VLOOKUP(調査票２!$N273,判定基準!$C$14:$F$17,判定基準!$F$9,FALSE),"")</f>
        <v/>
      </c>
      <c r="E273" s="103" t="str">
        <f>IFERROR(VLOOKUP(調査票２!$O273,判定基準!$C$18:$F$21,判定基準!$F$9,FALSE),"")</f>
        <v/>
      </c>
      <c r="F273" s="104" t="str">
        <f>IF(調査票２!$T273="","",IF(調査票２!$T273=判定基準!$C$24,判定基準!$F$24,IF(AND(調査票２!$T273=判定基準!$C$22,調査票２!$U273=""),"",IF(AND(調査票２!$T273=判定基準!$C$22,調査票２!$U273&lt;=判定基準!$D$22),判定基準!$F$22,判定基準!$F$23))))</f>
        <v/>
      </c>
      <c r="G273" s="103" t="str">
        <f>IF(調査票２!$W273="","",IF(調査票２!$W273&gt;=判定基準!$C$26,判定基準!$F$26,判定基準!$F$25))</f>
        <v/>
      </c>
      <c r="H273" s="104" t="str">
        <f>IFERROR(VLOOKUP(調査票２!$Y273,判定基準!$C$27:$F$35,判定基準!$F$9,FALSE),"")</f>
        <v/>
      </c>
      <c r="I273" s="126" t="str">
        <f>IF(調査票２!$Z273="","―",判定基準!$F$36)</f>
        <v>―</v>
      </c>
      <c r="J273" s="104" t="str">
        <f>IFERROR(VLOOKUP(調査票２!$AA273,判定基準!$C$37:$F$38,判定基準!$F$9,FALSE),"")</f>
        <v/>
      </c>
      <c r="K273" s="126" t="str">
        <f>IFERROR(VLOOKUP(調査票２!$AB273,判定基準!$C$39:$F$39,判定基準!$F$9,FALSE),"―")</f>
        <v>―</v>
      </c>
      <c r="L273" s="194">
        <f t="shared" si="13"/>
        <v>0</v>
      </c>
      <c r="M273" s="195">
        <f t="shared" si="13"/>
        <v>0</v>
      </c>
      <c r="N273" s="195">
        <f t="shared" si="13"/>
        <v>0</v>
      </c>
      <c r="O273" s="196">
        <f t="shared" si="13"/>
        <v>0</v>
      </c>
      <c r="P273" s="305">
        <f t="shared" si="13"/>
        <v>2</v>
      </c>
      <c r="Q273" s="287" t="str">
        <f>IF(SUM($L273:$P273)&lt;9,"",IF(AND($H273=判定基準!$F$35,$I273="―",SUM($N273:$O273)&lt;=0),"",IF(O273&gt;0,$O$8,IF(N273&gt;0,$N$8,IF(M273&gt;0,$M$8,$L$8)))))</f>
        <v/>
      </c>
    </row>
    <row r="274" spans="2:17" x14ac:dyDescent="0.35">
      <c r="B274" s="102" t="s">
        <v>3906</v>
      </c>
      <c r="C274" s="103" t="str">
        <f>IFERROR(VLOOKUP(調査票２!$M274,判定基準!$C$11:$F$13,判定基準!$F$9,FALSE),"")</f>
        <v/>
      </c>
      <c r="D274" s="103" t="str">
        <f>IFERROR(VLOOKUP(調査票２!$N274,判定基準!$C$14:$F$17,判定基準!$F$9,FALSE),"")</f>
        <v/>
      </c>
      <c r="E274" s="103" t="str">
        <f>IFERROR(VLOOKUP(調査票２!$O274,判定基準!$C$18:$F$21,判定基準!$F$9,FALSE),"")</f>
        <v/>
      </c>
      <c r="F274" s="104" t="str">
        <f>IF(調査票２!$T274="","",IF(調査票２!$T274=判定基準!$C$24,判定基準!$F$24,IF(AND(調査票２!$T274=判定基準!$C$22,調査票２!$U274=""),"",IF(AND(調査票２!$T274=判定基準!$C$22,調査票２!$U274&lt;=判定基準!$D$22),判定基準!$F$22,判定基準!$F$23))))</f>
        <v/>
      </c>
      <c r="G274" s="103" t="str">
        <f>IF(調査票２!$W274="","",IF(調査票２!$W274&gt;=判定基準!$C$26,判定基準!$F$26,判定基準!$F$25))</f>
        <v/>
      </c>
      <c r="H274" s="104" t="str">
        <f>IFERROR(VLOOKUP(調査票２!$Y274,判定基準!$C$27:$F$35,判定基準!$F$9,FALSE),"")</f>
        <v/>
      </c>
      <c r="I274" s="126" t="str">
        <f>IF(調査票２!$Z274="","―",判定基準!$F$36)</f>
        <v>―</v>
      </c>
      <c r="J274" s="104" t="str">
        <f>IFERROR(VLOOKUP(調査票２!$AA274,判定基準!$C$37:$F$38,判定基準!$F$9,FALSE),"")</f>
        <v/>
      </c>
      <c r="K274" s="126" t="str">
        <f>IFERROR(VLOOKUP(調査票２!$AB274,判定基準!$C$39:$F$39,判定基準!$F$9,FALSE),"―")</f>
        <v>―</v>
      </c>
      <c r="L274" s="194">
        <f t="shared" si="13"/>
        <v>0</v>
      </c>
      <c r="M274" s="195">
        <f t="shared" si="13"/>
        <v>0</v>
      </c>
      <c r="N274" s="195">
        <f t="shared" si="13"/>
        <v>0</v>
      </c>
      <c r="O274" s="196">
        <f t="shared" si="13"/>
        <v>0</v>
      </c>
      <c r="P274" s="305">
        <f t="shared" si="13"/>
        <v>2</v>
      </c>
      <c r="Q274" s="287" t="str">
        <f>IF(SUM($L274:$P274)&lt;9,"",IF(AND($H274=判定基準!$F$35,$I274="―",SUM($N274:$O274)&lt;=0),"",IF(O274&gt;0,$O$8,IF(N274&gt;0,$N$8,IF(M274&gt;0,$M$8,$L$8)))))</f>
        <v/>
      </c>
    </row>
    <row r="275" spans="2:17" x14ac:dyDescent="0.35">
      <c r="B275" s="102" t="s">
        <v>3907</v>
      </c>
      <c r="C275" s="103" t="str">
        <f>IFERROR(VLOOKUP(調査票２!$M275,判定基準!$C$11:$F$13,判定基準!$F$9,FALSE),"")</f>
        <v/>
      </c>
      <c r="D275" s="103" t="str">
        <f>IFERROR(VLOOKUP(調査票２!$N275,判定基準!$C$14:$F$17,判定基準!$F$9,FALSE),"")</f>
        <v/>
      </c>
      <c r="E275" s="103" t="str">
        <f>IFERROR(VLOOKUP(調査票２!$O275,判定基準!$C$18:$F$21,判定基準!$F$9,FALSE),"")</f>
        <v/>
      </c>
      <c r="F275" s="104" t="str">
        <f>IF(調査票２!$T275="","",IF(調査票２!$T275=判定基準!$C$24,判定基準!$F$24,IF(AND(調査票２!$T275=判定基準!$C$22,調査票２!$U275=""),"",IF(AND(調査票２!$T275=判定基準!$C$22,調査票２!$U275&lt;=判定基準!$D$22),判定基準!$F$22,判定基準!$F$23))))</f>
        <v/>
      </c>
      <c r="G275" s="103" t="str">
        <f>IF(調査票２!$W275="","",IF(調査票２!$W275&gt;=判定基準!$C$26,判定基準!$F$26,判定基準!$F$25))</f>
        <v/>
      </c>
      <c r="H275" s="104" t="str">
        <f>IFERROR(VLOOKUP(調査票２!$Y275,判定基準!$C$27:$F$35,判定基準!$F$9,FALSE),"")</f>
        <v/>
      </c>
      <c r="I275" s="126" t="str">
        <f>IF(調査票２!$Z275="","―",判定基準!$F$36)</f>
        <v>―</v>
      </c>
      <c r="J275" s="104" t="str">
        <f>IFERROR(VLOOKUP(調査票２!$AA275,判定基準!$C$37:$F$38,判定基準!$F$9,FALSE),"")</f>
        <v/>
      </c>
      <c r="K275" s="126" t="str">
        <f>IFERROR(VLOOKUP(調査票２!$AB275,判定基準!$C$39:$F$39,判定基準!$F$9,FALSE),"―")</f>
        <v>―</v>
      </c>
      <c r="L275" s="194">
        <f t="shared" si="13"/>
        <v>0</v>
      </c>
      <c r="M275" s="195">
        <f t="shared" si="13"/>
        <v>0</v>
      </c>
      <c r="N275" s="195">
        <f t="shared" si="13"/>
        <v>0</v>
      </c>
      <c r="O275" s="196">
        <f t="shared" si="13"/>
        <v>0</v>
      </c>
      <c r="P275" s="305">
        <f t="shared" si="13"/>
        <v>2</v>
      </c>
      <c r="Q275" s="287" t="str">
        <f>IF(SUM($L275:$P275)&lt;9,"",IF(AND($H275=判定基準!$F$35,$I275="―",SUM($N275:$O275)&lt;=0),"",IF(O275&gt;0,$O$8,IF(N275&gt;0,$N$8,IF(M275&gt;0,$M$8,$L$8)))))</f>
        <v/>
      </c>
    </row>
    <row r="276" spans="2:17" x14ac:dyDescent="0.35">
      <c r="B276" s="102" t="s">
        <v>3908</v>
      </c>
      <c r="C276" s="103" t="str">
        <f>IFERROR(VLOOKUP(調査票２!$M276,判定基準!$C$11:$F$13,判定基準!$F$9,FALSE),"")</f>
        <v/>
      </c>
      <c r="D276" s="103" t="str">
        <f>IFERROR(VLOOKUP(調査票２!$N276,判定基準!$C$14:$F$17,判定基準!$F$9,FALSE),"")</f>
        <v/>
      </c>
      <c r="E276" s="103" t="str">
        <f>IFERROR(VLOOKUP(調査票２!$O276,判定基準!$C$18:$F$21,判定基準!$F$9,FALSE),"")</f>
        <v/>
      </c>
      <c r="F276" s="104" t="str">
        <f>IF(調査票２!$T276="","",IF(調査票２!$T276=判定基準!$C$24,判定基準!$F$24,IF(AND(調査票２!$T276=判定基準!$C$22,調査票２!$U276=""),"",IF(AND(調査票２!$T276=判定基準!$C$22,調査票２!$U276&lt;=判定基準!$D$22),判定基準!$F$22,判定基準!$F$23))))</f>
        <v/>
      </c>
      <c r="G276" s="103" t="str">
        <f>IF(調査票２!$W276="","",IF(調査票２!$W276&gt;=判定基準!$C$26,判定基準!$F$26,判定基準!$F$25))</f>
        <v/>
      </c>
      <c r="H276" s="104" t="str">
        <f>IFERROR(VLOOKUP(調査票２!$Y276,判定基準!$C$27:$F$35,判定基準!$F$9,FALSE),"")</f>
        <v/>
      </c>
      <c r="I276" s="126" t="str">
        <f>IF(調査票２!$Z276="","―",判定基準!$F$36)</f>
        <v>―</v>
      </c>
      <c r="J276" s="104" t="str">
        <f>IFERROR(VLOOKUP(調査票２!$AA276,判定基準!$C$37:$F$38,判定基準!$F$9,FALSE),"")</f>
        <v/>
      </c>
      <c r="K276" s="126" t="str">
        <f>IFERROR(VLOOKUP(調査票２!$AB276,判定基準!$C$39:$F$39,判定基準!$F$9,FALSE),"―")</f>
        <v>―</v>
      </c>
      <c r="L276" s="194">
        <f t="shared" si="13"/>
        <v>0</v>
      </c>
      <c r="M276" s="195">
        <f t="shared" si="13"/>
        <v>0</v>
      </c>
      <c r="N276" s="195">
        <f t="shared" si="13"/>
        <v>0</v>
      </c>
      <c r="O276" s="196">
        <f t="shared" si="13"/>
        <v>0</v>
      </c>
      <c r="P276" s="305">
        <f t="shared" si="13"/>
        <v>2</v>
      </c>
      <c r="Q276" s="287" t="str">
        <f>IF(SUM($L276:$P276)&lt;9,"",IF(AND($H276=判定基準!$F$35,$I276="―",SUM($N276:$O276)&lt;=0),"",IF(O276&gt;0,$O$8,IF(N276&gt;0,$N$8,IF(M276&gt;0,$M$8,$L$8)))))</f>
        <v/>
      </c>
    </row>
    <row r="277" spans="2:17" x14ac:dyDescent="0.35">
      <c r="B277" s="102" t="s">
        <v>3909</v>
      </c>
      <c r="C277" s="103" t="str">
        <f>IFERROR(VLOOKUP(調査票２!$M277,判定基準!$C$11:$F$13,判定基準!$F$9,FALSE),"")</f>
        <v/>
      </c>
      <c r="D277" s="103" t="str">
        <f>IFERROR(VLOOKUP(調査票２!$N277,判定基準!$C$14:$F$17,判定基準!$F$9,FALSE),"")</f>
        <v/>
      </c>
      <c r="E277" s="103" t="str">
        <f>IFERROR(VLOOKUP(調査票２!$O277,判定基準!$C$18:$F$21,判定基準!$F$9,FALSE),"")</f>
        <v/>
      </c>
      <c r="F277" s="104" t="str">
        <f>IF(調査票２!$T277="","",IF(調査票２!$T277=判定基準!$C$24,判定基準!$F$24,IF(AND(調査票２!$T277=判定基準!$C$22,調査票２!$U277=""),"",IF(AND(調査票２!$T277=判定基準!$C$22,調査票２!$U277&lt;=判定基準!$D$22),判定基準!$F$22,判定基準!$F$23))))</f>
        <v/>
      </c>
      <c r="G277" s="103" t="str">
        <f>IF(調査票２!$W277="","",IF(調査票２!$W277&gt;=判定基準!$C$26,判定基準!$F$26,判定基準!$F$25))</f>
        <v/>
      </c>
      <c r="H277" s="104" t="str">
        <f>IFERROR(VLOOKUP(調査票２!$Y277,判定基準!$C$27:$F$35,判定基準!$F$9,FALSE),"")</f>
        <v/>
      </c>
      <c r="I277" s="126" t="str">
        <f>IF(調査票２!$Z277="","―",判定基準!$F$36)</f>
        <v>―</v>
      </c>
      <c r="J277" s="104" t="str">
        <f>IFERROR(VLOOKUP(調査票２!$AA277,判定基準!$C$37:$F$38,判定基準!$F$9,FALSE),"")</f>
        <v/>
      </c>
      <c r="K277" s="126" t="str">
        <f>IFERROR(VLOOKUP(調査票２!$AB277,判定基準!$C$39:$F$39,判定基準!$F$9,FALSE),"―")</f>
        <v>―</v>
      </c>
      <c r="L277" s="194">
        <f t="shared" si="13"/>
        <v>0</v>
      </c>
      <c r="M277" s="195">
        <f t="shared" si="13"/>
        <v>0</v>
      </c>
      <c r="N277" s="195">
        <f t="shared" si="13"/>
        <v>0</v>
      </c>
      <c r="O277" s="196">
        <f t="shared" si="13"/>
        <v>0</v>
      </c>
      <c r="P277" s="305">
        <f t="shared" si="13"/>
        <v>2</v>
      </c>
      <c r="Q277" s="287" t="str">
        <f>IF(SUM($L277:$P277)&lt;9,"",IF(AND($H277=判定基準!$F$35,$I277="―",SUM($N277:$O277)&lt;=0),"",IF(O277&gt;0,$O$8,IF(N277&gt;0,$N$8,IF(M277&gt;0,$M$8,$L$8)))))</f>
        <v/>
      </c>
    </row>
    <row r="278" spans="2:17" x14ac:dyDescent="0.35">
      <c r="B278" s="102" t="s">
        <v>3910</v>
      </c>
      <c r="C278" s="103" t="str">
        <f>IFERROR(VLOOKUP(調査票２!$M278,判定基準!$C$11:$F$13,判定基準!$F$9,FALSE),"")</f>
        <v/>
      </c>
      <c r="D278" s="103" t="str">
        <f>IFERROR(VLOOKUP(調査票２!$N278,判定基準!$C$14:$F$17,判定基準!$F$9,FALSE),"")</f>
        <v/>
      </c>
      <c r="E278" s="103" t="str">
        <f>IFERROR(VLOOKUP(調査票２!$O278,判定基準!$C$18:$F$21,判定基準!$F$9,FALSE),"")</f>
        <v/>
      </c>
      <c r="F278" s="104" t="str">
        <f>IF(調査票２!$T278="","",IF(調査票２!$T278=判定基準!$C$24,判定基準!$F$24,IF(AND(調査票２!$T278=判定基準!$C$22,調査票２!$U278=""),"",IF(AND(調査票２!$T278=判定基準!$C$22,調査票２!$U278&lt;=判定基準!$D$22),判定基準!$F$22,判定基準!$F$23))))</f>
        <v/>
      </c>
      <c r="G278" s="103" t="str">
        <f>IF(調査票２!$W278="","",IF(調査票２!$W278&gt;=判定基準!$C$26,判定基準!$F$26,判定基準!$F$25))</f>
        <v/>
      </c>
      <c r="H278" s="104" t="str">
        <f>IFERROR(VLOOKUP(調査票２!$Y278,判定基準!$C$27:$F$35,判定基準!$F$9,FALSE),"")</f>
        <v/>
      </c>
      <c r="I278" s="126" t="str">
        <f>IF(調査票２!$Z278="","―",判定基準!$F$36)</f>
        <v>―</v>
      </c>
      <c r="J278" s="104" t="str">
        <f>IFERROR(VLOOKUP(調査票２!$AA278,判定基準!$C$37:$F$38,判定基準!$F$9,FALSE),"")</f>
        <v/>
      </c>
      <c r="K278" s="126" t="str">
        <f>IFERROR(VLOOKUP(調査票２!$AB278,判定基準!$C$39:$F$39,判定基準!$F$9,FALSE),"―")</f>
        <v>―</v>
      </c>
      <c r="L278" s="194">
        <f t="shared" si="13"/>
        <v>0</v>
      </c>
      <c r="M278" s="195">
        <f t="shared" si="13"/>
        <v>0</v>
      </c>
      <c r="N278" s="195">
        <f t="shared" si="13"/>
        <v>0</v>
      </c>
      <c r="O278" s="196">
        <f t="shared" si="13"/>
        <v>0</v>
      </c>
      <c r="P278" s="305">
        <f t="shared" si="13"/>
        <v>2</v>
      </c>
      <c r="Q278" s="287" t="str">
        <f>IF(SUM($L278:$P278)&lt;9,"",IF(AND($H278=判定基準!$F$35,$I278="―",SUM($N278:$O278)&lt;=0),"",IF(O278&gt;0,$O$8,IF(N278&gt;0,$N$8,IF(M278&gt;0,$M$8,$L$8)))))</f>
        <v/>
      </c>
    </row>
    <row r="279" spans="2:17" x14ac:dyDescent="0.35">
      <c r="B279" s="102" t="s">
        <v>3911</v>
      </c>
      <c r="C279" s="103" t="str">
        <f>IFERROR(VLOOKUP(調査票２!$M279,判定基準!$C$11:$F$13,判定基準!$F$9,FALSE),"")</f>
        <v/>
      </c>
      <c r="D279" s="103" t="str">
        <f>IFERROR(VLOOKUP(調査票２!$N279,判定基準!$C$14:$F$17,判定基準!$F$9,FALSE),"")</f>
        <v/>
      </c>
      <c r="E279" s="103" t="str">
        <f>IFERROR(VLOOKUP(調査票２!$O279,判定基準!$C$18:$F$21,判定基準!$F$9,FALSE),"")</f>
        <v/>
      </c>
      <c r="F279" s="104" t="str">
        <f>IF(調査票２!$T279="","",IF(調査票２!$T279=判定基準!$C$24,判定基準!$F$24,IF(AND(調査票２!$T279=判定基準!$C$22,調査票２!$U279=""),"",IF(AND(調査票２!$T279=判定基準!$C$22,調査票２!$U279&lt;=判定基準!$D$22),判定基準!$F$22,判定基準!$F$23))))</f>
        <v/>
      </c>
      <c r="G279" s="103" t="str">
        <f>IF(調査票２!$W279="","",IF(調査票２!$W279&gt;=判定基準!$C$26,判定基準!$F$26,判定基準!$F$25))</f>
        <v/>
      </c>
      <c r="H279" s="104" t="str">
        <f>IFERROR(VLOOKUP(調査票２!$Y279,判定基準!$C$27:$F$35,判定基準!$F$9,FALSE),"")</f>
        <v/>
      </c>
      <c r="I279" s="126" t="str">
        <f>IF(調査票２!$Z279="","―",判定基準!$F$36)</f>
        <v>―</v>
      </c>
      <c r="J279" s="104" t="str">
        <f>IFERROR(VLOOKUP(調査票２!$AA279,判定基準!$C$37:$F$38,判定基準!$F$9,FALSE),"")</f>
        <v/>
      </c>
      <c r="K279" s="126" t="str">
        <f>IFERROR(VLOOKUP(調査票２!$AB279,判定基準!$C$39:$F$39,判定基準!$F$9,FALSE),"―")</f>
        <v>―</v>
      </c>
      <c r="L279" s="194">
        <f t="shared" si="13"/>
        <v>0</v>
      </c>
      <c r="M279" s="195">
        <f t="shared" si="13"/>
        <v>0</v>
      </c>
      <c r="N279" s="195">
        <f t="shared" si="13"/>
        <v>0</v>
      </c>
      <c r="O279" s="196">
        <f t="shared" si="13"/>
        <v>0</v>
      </c>
      <c r="P279" s="305">
        <f t="shared" si="13"/>
        <v>2</v>
      </c>
      <c r="Q279" s="287" t="str">
        <f>IF(SUM($L279:$P279)&lt;9,"",IF(AND($H279=判定基準!$F$35,$I279="―",SUM($N279:$O279)&lt;=0),"",IF(O279&gt;0,$O$8,IF(N279&gt;0,$N$8,IF(M279&gt;0,$M$8,$L$8)))))</f>
        <v/>
      </c>
    </row>
    <row r="280" spans="2:17" x14ac:dyDescent="0.35">
      <c r="B280" s="102" t="s">
        <v>3912</v>
      </c>
      <c r="C280" s="103" t="str">
        <f>IFERROR(VLOOKUP(調査票２!$M280,判定基準!$C$11:$F$13,判定基準!$F$9,FALSE),"")</f>
        <v/>
      </c>
      <c r="D280" s="103" t="str">
        <f>IFERROR(VLOOKUP(調査票２!$N280,判定基準!$C$14:$F$17,判定基準!$F$9,FALSE),"")</f>
        <v/>
      </c>
      <c r="E280" s="103" t="str">
        <f>IFERROR(VLOOKUP(調査票２!$O280,判定基準!$C$18:$F$21,判定基準!$F$9,FALSE),"")</f>
        <v/>
      </c>
      <c r="F280" s="104" t="str">
        <f>IF(調査票２!$T280="","",IF(調査票２!$T280=判定基準!$C$24,判定基準!$F$24,IF(AND(調査票２!$T280=判定基準!$C$22,調査票２!$U280=""),"",IF(AND(調査票２!$T280=判定基準!$C$22,調査票２!$U280&lt;=判定基準!$D$22),判定基準!$F$22,判定基準!$F$23))))</f>
        <v/>
      </c>
      <c r="G280" s="103" t="str">
        <f>IF(調査票２!$W280="","",IF(調査票２!$W280&gt;=判定基準!$C$26,判定基準!$F$26,判定基準!$F$25))</f>
        <v/>
      </c>
      <c r="H280" s="104" t="str">
        <f>IFERROR(VLOOKUP(調査票２!$Y280,判定基準!$C$27:$F$35,判定基準!$F$9,FALSE),"")</f>
        <v/>
      </c>
      <c r="I280" s="126" t="str">
        <f>IF(調査票２!$Z280="","―",判定基準!$F$36)</f>
        <v>―</v>
      </c>
      <c r="J280" s="104" t="str">
        <f>IFERROR(VLOOKUP(調査票２!$AA280,判定基準!$C$37:$F$38,判定基準!$F$9,FALSE),"")</f>
        <v/>
      </c>
      <c r="K280" s="126" t="str">
        <f>IFERROR(VLOOKUP(調査票２!$AB280,判定基準!$C$39:$F$39,判定基準!$F$9,FALSE),"―")</f>
        <v>―</v>
      </c>
      <c r="L280" s="194">
        <f t="shared" si="13"/>
        <v>0</v>
      </c>
      <c r="M280" s="195">
        <f t="shared" si="13"/>
        <v>0</v>
      </c>
      <c r="N280" s="195">
        <f t="shared" si="13"/>
        <v>0</v>
      </c>
      <c r="O280" s="196">
        <f t="shared" si="13"/>
        <v>0</v>
      </c>
      <c r="P280" s="305">
        <f t="shared" si="13"/>
        <v>2</v>
      </c>
      <c r="Q280" s="287" t="str">
        <f>IF(SUM($L280:$P280)&lt;9,"",IF(AND($H280=判定基準!$F$35,$I280="―",SUM($N280:$O280)&lt;=0),"",IF(O280&gt;0,$O$8,IF(N280&gt;0,$N$8,IF(M280&gt;0,$M$8,$L$8)))))</f>
        <v/>
      </c>
    </row>
    <row r="281" spans="2:17" x14ac:dyDescent="0.35">
      <c r="B281" s="102" t="s">
        <v>3913</v>
      </c>
      <c r="C281" s="103" t="str">
        <f>IFERROR(VLOOKUP(調査票２!$M281,判定基準!$C$11:$F$13,判定基準!$F$9,FALSE),"")</f>
        <v/>
      </c>
      <c r="D281" s="103" t="str">
        <f>IFERROR(VLOOKUP(調査票２!$N281,判定基準!$C$14:$F$17,判定基準!$F$9,FALSE),"")</f>
        <v/>
      </c>
      <c r="E281" s="103" t="str">
        <f>IFERROR(VLOOKUP(調査票２!$O281,判定基準!$C$18:$F$21,判定基準!$F$9,FALSE),"")</f>
        <v/>
      </c>
      <c r="F281" s="104" t="str">
        <f>IF(調査票２!$T281="","",IF(調査票２!$T281=判定基準!$C$24,判定基準!$F$24,IF(AND(調査票２!$T281=判定基準!$C$22,調査票２!$U281=""),"",IF(AND(調査票２!$T281=判定基準!$C$22,調査票２!$U281&lt;=判定基準!$D$22),判定基準!$F$22,判定基準!$F$23))))</f>
        <v/>
      </c>
      <c r="G281" s="103" t="str">
        <f>IF(調査票２!$W281="","",IF(調査票２!$W281&gt;=判定基準!$C$26,判定基準!$F$26,判定基準!$F$25))</f>
        <v/>
      </c>
      <c r="H281" s="104" t="str">
        <f>IFERROR(VLOOKUP(調査票２!$Y281,判定基準!$C$27:$F$35,判定基準!$F$9,FALSE),"")</f>
        <v/>
      </c>
      <c r="I281" s="126" t="str">
        <f>IF(調査票２!$Z281="","―",判定基準!$F$36)</f>
        <v>―</v>
      </c>
      <c r="J281" s="104" t="str">
        <f>IFERROR(VLOOKUP(調査票２!$AA281,判定基準!$C$37:$F$38,判定基準!$F$9,FALSE),"")</f>
        <v/>
      </c>
      <c r="K281" s="126" t="str">
        <f>IFERROR(VLOOKUP(調査票２!$AB281,判定基準!$C$39:$F$39,判定基準!$F$9,FALSE),"―")</f>
        <v>―</v>
      </c>
      <c r="L281" s="194">
        <f t="shared" si="13"/>
        <v>0</v>
      </c>
      <c r="M281" s="195">
        <f t="shared" si="13"/>
        <v>0</v>
      </c>
      <c r="N281" s="195">
        <f t="shared" si="13"/>
        <v>0</v>
      </c>
      <c r="O281" s="196">
        <f t="shared" si="13"/>
        <v>0</v>
      </c>
      <c r="P281" s="305">
        <f t="shared" si="13"/>
        <v>2</v>
      </c>
      <c r="Q281" s="287" t="str">
        <f>IF(SUM($L281:$P281)&lt;9,"",IF(AND($H281=判定基準!$F$35,$I281="―",SUM($N281:$O281)&lt;=0),"",IF(O281&gt;0,$O$8,IF(N281&gt;0,$N$8,IF(M281&gt;0,$M$8,$L$8)))))</f>
        <v/>
      </c>
    </row>
    <row r="282" spans="2:17" x14ac:dyDescent="0.35">
      <c r="B282" s="102" t="s">
        <v>3914</v>
      </c>
      <c r="C282" s="103" t="str">
        <f>IFERROR(VLOOKUP(調査票２!$M282,判定基準!$C$11:$F$13,判定基準!$F$9,FALSE),"")</f>
        <v/>
      </c>
      <c r="D282" s="103" t="str">
        <f>IFERROR(VLOOKUP(調査票２!$N282,判定基準!$C$14:$F$17,判定基準!$F$9,FALSE),"")</f>
        <v/>
      </c>
      <c r="E282" s="103" t="str">
        <f>IFERROR(VLOOKUP(調査票２!$O282,判定基準!$C$18:$F$21,判定基準!$F$9,FALSE),"")</f>
        <v/>
      </c>
      <c r="F282" s="104" t="str">
        <f>IF(調査票２!$T282="","",IF(調査票２!$T282=判定基準!$C$24,判定基準!$F$24,IF(AND(調査票２!$T282=判定基準!$C$22,調査票２!$U282=""),"",IF(AND(調査票２!$T282=判定基準!$C$22,調査票２!$U282&lt;=判定基準!$D$22),判定基準!$F$22,判定基準!$F$23))))</f>
        <v/>
      </c>
      <c r="G282" s="103" t="str">
        <f>IF(調査票２!$W282="","",IF(調査票２!$W282&gt;=判定基準!$C$26,判定基準!$F$26,判定基準!$F$25))</f>
        <v/>
      </c>
      <c r="H282" s="104" t="str">
        <f>IFERROR(VLOOKUP(調査票２!$Y282,判定基準!$C$27:$F$35,判定基準!$F$9,FALSE),"")</f>
        <v/>
      </c>
      <c r="I282" s="126" t="str">
        <f>IF(調査票２!$Z282="","―",判定基準!$F$36)</f>
        <v>―</v>
      </c>
      <c r="J282" s="104" t="str">
        <f>IFERROR(VLOOKUP(調査票２!$AA282,判定基準!$C$37:$F$38,判定基準!$F$9,FALSE),"")</f>
        <v/>
      </c>
      <c r="K282" s="126" t="str">
        <f>IFERROR(VLOOKUP(調査票２!$AB282,判定基準!$C$39:$F$39,判定基準!$F$9,FALSE),"―")</f>
        <v>―</v>
      </c>
      <c r="L282" s="194">
        <f t="shared" si="13"/>
        <v>0</v>
      </c>
      <c r="M282" s="195">
        <f t="shared" si="13"/>
        <v>0</v>
      </c>
      <c r="N282" s="195">
        <f t="shared" si="13"/>
        <v>0</v>
      </c>
      <c r="O282" s="196">
        <f t="shared" si="13"/>
        <v>0</v>
      </c>
      <c r="P282" s="305">
        <f t="shared" si="13"/>
        <v>2</v>
      </c>
      <c r="Q282" s="287" t="str">
        <f>IF(SUM($L282:$P282)&lt;9,"",IF(AND($H282=判定基準!$F$35,$I282="―",SUM($N282:$O282)&lt;=0),"",IF(O282&gt;0,$O$8,IF(N282&gt;0,$N$8,IF(M282&gt;0,$M$8,$L$8)))))</f>
        <v/>
      </c>
    </row>
    <row r="283" spans="2:17" x14ac:dyDescent="0.35">
      <c r="B283" s="102" t="s">
        <v>3915</v>
      </c>
      <c r="C283" s="103" t="str">
        <f>IFERROR(VLOOKUP(調査票２!$M283,判定基準!$C$11:$F$13,判定基準!$F$9,FALSE),"")</f>
        <v/>
      </c>
      <c r="D283" s="103" t="str">
        <f>IFERROR(VLOOKUP(調査票２!$N283,判定基準!$C$14:$F$17,判定基準!$F$9,FALSE),"")</f>
        <v/>
      </c>
      <c r="E283" s="103" t="str">
        <f>IFERROR(VLOOKUP(調査票２!$O283,判定基準!$C$18:$F$21,判定基準!$F$9,FALSE),"")</f>
        <v/>
      </c>
      <c r="F283" s="104" t="str">
        <f>IF(調査票２!$T283="","",IF(調査票２!$T283=判定基準!$C$24,判定基準!$F$24,IF(AND(調査票２!$T283=判定基準!$C$22,調査票２!$U283=""),"",IF(AND(調査票２!$T283=判定基準!$C$22,調査票２!$U283&lt;=判定基準!$D$22),判定基準!$F$22,判定基準!$F$23))))</f>
        <v/>
      </c>
      <c r="G283" s="103" t="str">
        <f>IF(調査票２!$W283="","",IF(調査票２!$W283&gt;=判定基準!$C$26,判定基準!$F$26,判定基準!$F$25))</f>
        <v/>
      </c>
      <c r="H283" s="104" t="str">
        <f>IFERROR(VLOOKUP(調査票２!$Y283,判定基準!$C$27:$F$35,判定基準!$F$9,FALSE),"")</f>
        <v/>
      </c>
      <c r="I283" s="126" t="str">
        <f>IF(調査票２!$Z283="","―",判定基準!$F$36)</f>
        <v>―</v>
      </c>
      <c r="J283" s="104" t="str">
        <f>IFERROR(VLOOKUP(調査票２!$AA283,判定基準!$C$37:$F$38,判定基準!$F$9,FALSE),"")</f>
        <v/>
      </c>
      <c r="K283" s="126" t="str">
        <f>IFERROR(VLOOKUP(調査票２!$AB283,判定基準!$C$39:$F$39,判定基準!$F$9,FALSE),"―")</f>
        <v>―</v>
      </c>
      <c r="L283" s="194">
        <f t="shared" si="13"/>
        <v>0</v>
      </c>
      <c r="M283" s="195">
        <f t="shared" si="13"/>
        <v>0</v>
      </c>
      <c r="N283" s="195">
        <f t="shared" si="13"/>
        <v>0</v>
      </c>
      <c r="O283" s="196">
        <f t="shared" si="13"/>
        <v>0</v>
      </c>
      <c r="P283" s="305">
        <f t="shared" si="13"/>
        <v>2</v>
      </c>
      <c r="Q283" s="287" t="str">
        <f>IF(SUM($L283:$P283)&lt;9,"",IF(AND($H283=判定基準!$F$35,$I283="―",SUM($N283:$O283)&lt;=0),"",IF(O283&gt;0,$O$8,IF(N283&gt;0,$N$8,IF(M283&gt;0,$M$8,$L$8)))))</f>
        <v/>
      </c>
    </row>
    <row r="284" spans="2:17" x14ac:dyDescent="0.35">
      <c r="B284" s="102" t="s">
        <v>3916</v>
      </c>
      <c r="C284" s="103" t="str">
        <f>IFERROR(VLOOKUP(調査票２!$M284,判定基準!$C$11:$F$13,判定基準!$F$9,FALSE),"")</f>
        <v/>
      </c>
      <c r="D284" s="103" t="str">
        <f>IFERROR(VLOOKUP(調査票２!$N284,判定基準!$C$14:$F$17,判定基準!$F$9,FALSE),"")</f>
        <v/>
      </c>
      <c r="E284" s="103" t="str">
        <f>IFERROR(VLOOKUP(調査票２!$O284,判定基準!$C$18:$F$21,判定基準!$F$9,FALSE),"")</f>
        <v/>
      </c>
      <c r="F284" s="104" t="str">
        <f>IF(調査票２!$T284="","",IF(調査票２!$T284=判定基準!$C$24,判定基準!$F$24,IF(AND(調査票２!$T284=判定基準!$C$22,調査票２!$U284=""),"",IF(AND(調査票２!$T284=判定基準!$C$22,調査票２!$U284&lt;=判定基準!$D$22),判定基準!$F$22,判定基準!$F$23))))</f>
        <v/>
      </c>
      <c r="G284" s="103" t="str">
        <f>IF(調査票２!$W284="","",IF(調査票２!$W284&gt;=判定基準!$C$26,判定基準!$F$26,判定基準!$F$25))</f>
        <v/>
      </c>
      <c r="H284" s="104" t="str">
        <f>IFERROR(VLOOKUP(調査票２!$Y284,判定基準!$C$27:$F$35,判定基準!$F$9,FALSE),"")</f>
        <v/>
      </c>
      <c r="I284" s="126" t="str">
        <f>IF(調査票２!$Z284="","―",判定基準!$F$36)</f>
        <v>―</v>
      </c>
      <c r="J284" s="104" t="str">
        <f>IFERROR(VLOOKUP(調査票２!$AA284,判定基準!$C$37:$F$38,判定基準!$F$9,FALSE),"")</f>
        <v/>
      </c>
      <c r="K284" s="126" t="str">
        <f>IFERROR(VLOOKUP(調査票２!$AB284,判定基準!$C$39:$F$39,判定基準!$F$9,FALSE),"―")</f>
        <v>―</v>
      </c>
      <c r="L284" s="194">
        <f t="shared" si="13"/>
        <v>0</v>
      </c>
      <c r="M284" s="195">
        <f t="shared" si="13"/>
        <v>0</v>
      </c>
      <c r="N284" s="195">
        <f t="shared" si="13"/>
        <v>0</v>
      </c>
      <c r="O284" s="196">
        <f t="shared" si="13"/>
        <v>0</v>
      </c>
      <c r="P284" s="305">
        <f t="shared" si="13"/>
        <v>2</v>
      </c>
      <c r="Q284" s="287" t="str">
        <f>IF(SUM($L284:$P284)&lt;9,"",IF(AND($H284=判定基準!$F$35,$I284="―",SUM($N284:$O284)&lt;=0),"",IF(O284&gt;0,$O$8,IF(N284&gt;0,$N$8,IF(M284&gt;0,$M$8,$L$8)))))</f>
        <v/>
      </c>
    </row>
    <row r="285" spans="2:17" x14ac:dyDescent="0.35">
      <c r="B285" s="102" t="s">
        <v>3917</v>
      </c>
      <c r="C285" s="103" t="str">
        <f>IFERROR(VLOOKUP(調査票２!$M285,判定基準!$C$11:$F$13,判定基準!$F$9,FALSE),"")</f>
        <v/>
      </c>
      <c r="D285" s="103" t="str">
        <f>IFERROR(VLOOKUP(調査票２!$N285,判定基準!$C$14:$F$17,判定基準!$F$9,FALSE),"")</f>
        <v/>
      </c>
      <c r="E285" s="103" t="str">
        <f>IFERROR(VLOOKUP(調査票２!$O285,判定基準!$C$18:$F$21,判定基準!$F$9,FALSE),"")</f>
        <v/>
      </c>
      <c r="F285" s="104" t="str">
        <f>IF(調査票２!$T285="","",IF(調査票２!$T285=判定基準!$C$24,判定基準!$F$24,IF(AND(調査票２!$T285=判定基準!$C$22,調査票２!$U285=""),"",IF(AND(調査票２!$T285=判定基準!$C$22,調査票２!$U285&lt;=判定基準!$D$22),判定基準!$F$22,判定基準!$F$23))))</f>
        <v/>
      </c>
      <c r="G285" s="103" t="str">
        <f>IF(調査票２!$W285="","",IF(調査票２!$W285&gt;=判定基準!$C$26,判定基準!$F$26,判定基準!$F$25))</f>
        <v/>
      </c>
      <c r="H285" s="104" t="str">
        <f>IFERROR(VLOOKUP(調査票２!$Y285,判定基準!$C$27:$F$35,判定基準!$F$9,FALSE),"")</f>
        <v/>
      </c>
      <c r="I285" s="126" t="str">
        <f>IF(調査票２!$Z285="","―",判定基準!$F$36)</f>
        <v>―</v>
      </c>
      <c r="J285" s="104" t="str">
        <f>IFERROR(VLOOKUP(調査票２!$AA285,判定基準!$C$37:$F$38,判定基準!$F$9,FALSE),"")</f>
        <v/>
      </c>
      <c r="K285" s="126" t="str">
        <f>IFERROR(VLOOKUP(調査票２!$AB285,判定基準!$C$39:$F$39,判定基準!$F$9,FALSE),"―")</f>
        <v>―</v>
      </c>
      <c r="L285" s="194">
        <f t="shared" si="13"/>
        <v>0</v>
      </c>
      <c r="M285" s="195">
        <f t="shared" si="13"/>
        <v>0</v>
      </c>
      <c r="N285" s="195">
        <f t="shared" si="13"/>
        <v>0</v>
      </c>
      <c r="O285" s="196">
        <f t="shared" si="13"/>
        <v>0</v>
      </c>
      <c r="P285" s="305">
        <f t="shared" si="13"/>
        <v>2</v>
      </c>
      <c r="Q285" s="287" t="str">
        <f>IF(SUM($L285:$P285)&lt;9,"",IF(AND($H285=判定基準!$F$35,$I285="―",SUM($N285:$O285)&lt;=0),"",IF(O285&gt;0,$O$8,IF(N285&gt;0,$N$8,IF(M285&gt;0,$M$8,$L$8)))))</f>
        <v/>
      </c>
    </row>
    <row r="286" spans="2:17" x14ac:dyDescent="0.35">
      <c r="B286" s="102" t="s">
        <v>3918</v>
      </c>
      <c r="C286" s="103" t="str">
        <f>IFERROR(VLOOKUP(調査票２!$M286,判定基準!$C$11:$F$13,判定基準!$F$9,FALSE),"")</f>
        <v/>
      </c>
      <c r="D286" s="103" t="str">
        <f>IFERROR(VLOOKUP(調査票２!$N286,判定基準!$C$14:$F$17,判定基準!$F$9,FALSE),"")</f>
        <v/>
      </c>
      <c r="E286" s="103" t="str">
        <f>IFERROR(VLOOKUP(調査票２!$O286,判定基準!$C$18:$F$21,判定基準!$F$9,FALSE),"")</f>
        <v/>
      </c>
      <c r="F286" s="104" t="str">
        <f>IF(調査票２!$T286="","",IF(調査票２!$T286=判定基準!$C$24,判定基準!$F$24,IF(AND(調査票２!$T286=判定基準!$C$22,調査票２!$U286=""),"",IF(AND(調査票２!$T286=判定基準!$C$22,調査票２!$U286&lt;=判定基準!$D$22),判定基準!$F$22,判定基準!$F$23))))</f>
        <v/>
      </c>
      <c r="G286" s="103" t="str">
        <f>IF(調査票２!$W286="","",IF(調査票２!$W286&gt;=判定基準!$C$26,判定基準!$F$26,判定基準!$F$25))</f>
        <v/>
      </c>
      <c r="H286" s="104" t="str">
        <f>IFERROR(VLOOKUP(調査票２!$Y286,判定基準!$C$27:$F$35,判定基準!$F$9,FALSE),"")</f>
        <v/>
      </c>
      <c r="I286" s="126" t="str">
        <f>IF(調査票２!$Z286="","―",判定基準!$F$36)</f>
        <v>―</v>
      </c>
      <c r="J286" s="104" t="str">
        <f>IFERROR(VLOOKUP(調査票２!$AA286,判定基準!$C$37:$F$38,判定基準!$F$9,FALSE),"")</f>
        <v/>
      </c>
      <c r="K286" s="126" t="str">
        <f>IFERROR(VLOOKUP(調査票２!$AB286,判定基準!$C$39:$F$39,判定基準!$F$9,FALSE),"―")</f>
        <v>―</v>
      </c>
      <c r="L286" s="194">
        <f t="shared" si="13"/>
        <v>0</v>
      </c>
      <c r="M286" s="195">
        <f t="shared" si="13"/>
        <v>0</v>
      </c>
      <c r="N286" s="195">
        <f t="shared" si="13"/>
        <v>0</v>
      </c>
      <c r="O286" s="196">
        <f t="shared" si="13"/>
        <v>0</v>
      </c>
      <c r="P286" s="305">
        <f t="shared" si="13"/>
        <v>2</v>
      </c>
      <c r="Q286" s="287" t="str">
        <f>IF(SUM($L286:$P286)&lt;9,"",IF(AND($H286=判定基準!$F$35,$I286="―",SUM($N286:$O286)&lt;=0),"",IF(O286&gt;0,$O$8,IF(N286&gt;0,$N$8,IF(M286&gt;0,$M$8,$L$8)))))</f>
        <v/>
      </c>
    </row>
    <row r="287" spans="2:17" x14ac:dyDescent="0.35">
      <c r="B287" s="102" t="s">
        <v>3919</v>
      </c>
      <c r="C287" s="103" t="str">
        <f>IFERROR(VLOOKUP(調査票２!$M287,判定基準!$C$11:$F$13,判定基準!$F$9,FALSE),"")</f>
        <v/>
      </c>
      <c r="D287" s="103" t="str">
        <f>IFERROR(VLOOKUP(調査票２!$N287,判定基準!$C$14:$F$17,判定基準!$F$9,FALSE),"")</f>
        <v/>
      </c>
      <c r="E287" s="103" t="str">
        <f>IFERROR(VLOOKUP(調査票２!$O287,判定基準!$C$18:$F$21,判定基準!$F$9,FALSE),"")</f>
        <v/>
      </c>
      <c r="F287" s="104" t="str">
        <f>IF(調査票２!$T287="","",IF(調査票２!$T287=判定基準!$C$24,判定基準!$F$24,IF(AND(調査票２!$T287=判定基準!$C$22,調査票２!$U287=""),"",IF(AND(調査票２!$T287=判定基準!$C$22,調査票２!$U287&lt;=判定基準!$D$22),判定基準!$F$22,判定基準!$F$23))))</f>
        <v/>
      </c>
      <c r="G287" s="103" t="str">
        <f>IF(調査票２!$W287="","",IF(調査票２!$W287&gt;=判定基準!$C$26,判定基準!$F$26,判定基準!$F$25))</f>
        <v/>
      </c>
      <c r="H287" s="104" t="str">
        <f>IFERROR(VLOOKUP(調査票２!$Y287,判定基準!$C$27:$F$35,判定基準!$F$9,FALSE),"")</f>
        <v/>
      </c>
      <c r="I287" s="126" t="str">
        <f>IF(調査票２!$Z287="","―",判定基準!$F$36)</f>
        <v>―</v>
      </c>
      <c r="J287" s="104" t="str">
        <f>IFERROR(VLOOKUP(調査票２!$AA287,判定基準!$C$37:$F$38,判定基準!$F$9,FALSE),"")</f>
        <v/>
      </c>
      <c r="K287" s="126" t="str">
        <f>IFERROR(VLOOKUP(調査票２!$AB287,判定基準!$C$39:$F$39,判定基準!$F$9,FALSE),"―")</f>
        <v>―</v>
      </c>
      <c r="L287" s="194">
        <f t="shared" si="13"/>
        <v>0</v>
      </c>
      <c r="M287" s="195">
        <f t="shared" si="13"/>
        <v>0</v>
      </c>
      <c r="N287" s="195">
        <f t="shared" si="13"/>
        <v>0</v>
      </c>
      <c r="O287" s="196">
        <f t="shared" si="13"/>
        <v>0</v>
      </c>
      <c r="P287" s="305">
        <f t="shared" si="13"/>
        <v>2</v>
      </c>
      <c r="Q287" s="287" t="str">
        <f>IF(SUM($L287:$P287)&lt;9,"",IF(AND($H287=判定基準!$F$35,$I287="―",SUM($N287:$O287)&lt;=0),"",IF(O287&gt;0,$O$8,IF(N287&gt;0,$N$8,IF(M287&gt;0,$M$8,$L$8)))))</f>
        <v/>
      </c>
    </row>
    <row r="288" spans="2:17" x14ac:dyDescent="0.35">
      <c r="B288" s="102" t="s">
        <v>3920</v>
      </c>
      <c r="C288" s="103" t="str">
        <f>IFERROR(VLOOKUP(調査票２!$M288,判定基準!$C$11:$F$13,判定基準!$F$9,FALSE),"")</f>
        <v/>
      </c>
      <c r="D288" s="103" t="str">
        <f>IFERROR(VLOOKUP(調査票２!$N288,判定基準!$C$14:$F$17,判定基準!$F$9,FALSE),"")</f>
        <v/>
      </c>
      <c r="E288" s="103" t="str">
        <f>IFERROR(VLOOKUP(調査票２!$O288,判定基準!$C$18:$F$21,判定基準!$F$9,FALSE),"")</f>
        <v/>
      </c>
      <c r="F288" s="104" t="str">
        <f>IF(調査票２!$T288="","",IF(調査票２!$T288=判定基準!$C$24,判定基準!$F$24,IF(AND(調査票２!$T288=判定基準!$C$22,調査票２!$U288=""),"",IF(AND(調査票２!$T288=判定基準!$C$22,調査票２!$U288&lt;=判定基準!$D$22),判定基準!$F$22,判定基準!$F$23))))</f>
        <v/>
      </c>
      <c r="G288" s="103" t="str">
        <f>IF(調査票２!$W288="","",IF(調査票２!$W288&gt;=判定基準!$C$26,判定基準!$F$26,判定基準!$F$25))</f>
        <v/>
      </c>
      <c r="H288" s="104" t="str">
        <f>IFERROR(VLOOKUP(調査票２!$Y288,判定基準!$C$27:$F$35,判定基準!$F$9,FALSE),"")</f>
        <v/>
      </c>
      <c r="I288" s="126" t="str">
        <f>IF(調査票２!$Z288="","―",判定基準!$F$36)</f>
        <v>―</v>
      </c>
      <c r="J288" s="104" t="str">
        <f>IFERROR(VLOOKUP(調査票２!$AA288,判定基準!$C$37:$F$38,判定基準!$F$9,FALSE),"")</f>
        <v/>
      </c>
      <c r="K288" s="126" t="str">
        <f>IFERROR(VLOOKUP(調査票２!$AB288,判定基準!$C$39:$F$39,判定基準!$F$9,FALSE),"―")</f>
        <v>―</v>
      </c>
      <c r="L288" s="194">
        <f t="shared" si="13"/>
        <v>0</v>
      </c>
      <c r="M288" s="195">
        <f t="shared" si="13"/>
        <v>0</v>
      </c>
      <c r="N288" s="195">
        <f t="shared" si="13"/>
        <v>0</v>
      </c>
      <c r="O288" s="196">
        <f t="shared" si="13"/>
        <v>0</v>
      </c>
      <c r="P288" s="305">
        <f t="shared" si="13"/>
        <v>2</v>
      </c>
      <c r="Q288" s="287" t="str">
        <f>IF(SUM($L288:$P288)&lt;9,"",IF(AND($H288=判定基準!$F$35,$I288="―",SUM($N288:$O288)&lt;=0),"",IF(O288&gt;0,$O$8,IF(N288&gt;0,$N$8,IF(M288&gt;0,$M$8,$L$8)))))</f>
        <v/>
      </c>
    </row>
    <row r="289" spans="2:17" x14ac:dyDescent="0.35">
      <c r="B289" s="102" t="s">
        <v>3921</v>
      </c>
      <c r="C289" s="103" t="str">
        <f>IFERROR(VLOOKUP(調査票２!$M289,判定基準!$C$11:$F$13,判定基準!$F$9,FALSE),"")</f>
        <v/>
      </c>
      <c r="D289" s="103" t="str">
        <f>IFERROR(VLOOKUP(調査票２!$N289,判定基準!$C$14:$F$17,判定基準!$F$9,FALSE),"")</f>
        <v/>
      </c>
      <c r="E289" s="103" t="str">
        <f>IFERROR(VLOOKUP(調査票２!$O289,判定基準!$C$18:$F$21,判定基準!$F$9,FALSE),"")</f>
        <v/>
      </c>
      <c r="F289" s="104" t="str">
        <f>IF(調査票２!$T289="","",IF(調査票２!$T289=判定基準!$C$24,判定基準!$F$24,IF(AND(調査票２!$T289=判定基準!$C$22,調査票２!$U289=""),"",IF(AND(調査票２!$T289=判定基準!$C$22,調査票２!$U289&lt;=判定基準!$D$22),判定基準!$F$22,判定基準!$F$23))))</f>
        <v/>
      </c>
      <c r="G289" s="103" t="str">
        <f>IF(調査票２!$W289="","",IF(調査票２!$W289&gt;=判定基準!$C$26,判定基準!$F$26,判定基準!$F$25))</f>
        <v/>
      </c>
      <c r="H289" s="104" t="str">
        <f>IFERROR(VLOOKUP(調査票２!$Y289,判定基準!$C$27:$F$35,判定基準!$F$9,FALSE),"")</f>
        <v/>
      </c>
      <c r="I289" s="126" t="str">
        <f>IF(調査票２!$Z289="","―",判定基準!$F$36)</f>
        <v>―</v>
      </c>
      <c r="J289" s="104" t="str">
        <f>IFERROR(VLOOKUP(調査票２!$AA289,判定基準!$C$37:$F$38,判定基準!$F$9,FALSE),"")</f>
        <v/>
      </c>
      <c r="K289" s="126" t="str">
        <f>IFERROR(VLOOKUP(調査票２!$AB289,判定基準!$C$39:$F$39,判定基準!$F$9,FALSE),"―")</f>
        <v>―</v>
      </c>
      <c r="L289" s="194">
        <f t="shared" ref="L289:P308" si="14">COUNTIF($C289:$K289,L$8)</f>
        <v>0</v>
      </c>
      <c r="M289" s="195">
        <f t="shared" si="14"/>
        <v>0</v>
      </c>
      <c r="N289" s="195">
        <f t="shared" si="14"/>
        <v>0</v>
      </c>
      <c r="O289" s="196">
        <f t="shared" si="14"/>
        <v>0</v>
      </c>
      <c r="P289" s="305">
        <f t="shared" si="14"/>
        <v>2</v>
      </c>
      <c r="Q289" s="287" t="str">
        <f>IF(SUM($L289:$P289)&lt;9,"",IF(AND($H289=判定基準!$F$35,$I289="―",SUM($N289:$O289)&lt;=0),"",IF(O289&gt;0,$O$8,IF(N289&gt;0,$N$8,IF(M289&gt;0,$M$8,$L$8)))))</f>
        <v/>
      </c>
    </row>
    <row r="290" spans="2:17" x14ac:dyDescent="0.35">
      <c r="B290" s="102" t="s">
        <v>3922</v>
      </c>
      <c r="C290" s="103" t="str">
        <f>IFERROR(VLOOKUP(調査票２!$M290,判定基準!$C$11:$F$13,判定基準!$F$9,FALSE),"")</f>
        <v/>
      </c>
      <c r="D290" s="103" t="str">
        <f>IFERROR(VLOOKUP(調査票２!$N290,判定基準!$C$14:$F$17,判定基準!$F$9,FALSE),"")</f>
        <v/>
      </c>
      <c r="E290" s="103" t="str">
        <f>IFERROR(VLOOKUP(調査票２!$O290,判定基準!$C$18:$F$21,判定基準!$F$9,FALSE),"")</f>
        <v/>
      </c>
      <c r="F290" s="104" t="str">
        <f>IF(調査票２!$T290="","",IF(調査票２!$T290=判定基準!$C$24,判定基準!$F$24,IF(AND(調査票２!$T290=判定基準!$C$22,調査票２!$U290=""),"",IF(AND(調査票２!$T290=判定基準!$C$22,調査票２!$U290&lt;=判定基準!$D$22),判定基準!$F$22,判定基準!$F$23))))</f>
        <v/>
      </c>
      <c r="G290" s="103" t="str">
        <f>IF(調査票２!$W290="","",IF(調査票２!$W290&gt;=判定基準!$C$26,判定基準!$F$26,判定基準!$F$25))</f>
        <v/>
      </c>
      <c r="H290" s="104" t="str">
        <f>IFERROR(VLOOKUP(調査票２!$Y290,判定基準!$C$27:$F$35,判定基準!$F$9,FALSE),"")</f>
        <v/>
      </c>
      <c r="I290" s="126" t="str">
        <f>IF(調査票２!$Z290="","―",判定基準!$F$36)</f>
        <v>―</v>
      </c>
      <c r="J290" s="104" t="str">
        <f>IFERROR(VLOOKUP(調査票２!$AA290,判定基準!$C$37:$F$38,判定基準!$F$9,FALSE),"")</f>
        <v/>
      </c>
      <c r="K290" s="126" t="str">
        <f>IFERROR(VLOOKUP(調査票２!$AB290,判定基準!$C$39:$F$39,判定基準!$F$9,FALSE),"―")</f>
        <v>―</v>
      </c>
      <c r="L290" s="194">
        <f t="shared" si="14"/>
        <v>0</v>
      </c>
      <c r="M290" s="195">
        <f t="shared" si="14"/>
        <v>0</v>
      </c>
      <c r="N290" s="195">
        <f t="shared" si="14"/>
        <v>0</v>
      </c>
      <c r="O290" s="196">
        <f t="shared" si="14"/>
        <v>0</v>
      </c>
      <c r="P290" s="305">
        <f t="shared" si="14"/>
        <v>2</v>
      </c>
      <c r="Q290" s="287" t="str">
        <f>IF(SUM($L290:$P290)&lt;9,"",IF(AND($H290=判定基準!$F$35,$I290="―",SUM($N290:$O290)&lt;=0),"",IF(O290&gt;0,$O$8,IF(N290&gt;0,$N$8,IF(M290&gt;0,$M$8,$L$8)))))</f>
        <v/>
      </c>
    </row>
    <row r="291" spans="2:17" x14ac:dyDescent="0.35">
      <c r="B291" s="102" t="s">
        <v>3923</v>
      </c>
      <c r="C291" s="103" t="str">
        <f>IFERROR(VLOOKUP(調査票２!$M291,判定基準!$C$11:$F$13,判定基準!$F$9,FALSE),"")</f>
        <v/>
      </c>
      <c r="D291" s="103" t="str">
        <f>IFERROR(VLOOKUP(調査票２!$N291,判定基準!$C$14:$F$17,判定基準!$F$9,FALSE),"")</f>
        <v/>
      </c>
      <c r="E291" s="103" t="str">
        <f>IFERROR(VLOOKUP(調査票２!$O291,判定基準!$C$18:$F$21,判定基準!$F$9,FALSE),"")</f>
        <v/>
      </c>
      <c r="F291" s="104" t="str">
        <f>IF(調査票２!$T291="","",IF(調査票２!$T291=判定基準!$C$24,判定基準!$F$24,IF(AND(調査票２!$T291=判定基準!$C$22,調査票２!$U291=""),"",IF(AND(調査票２!$T291=判定基準!$C$22,調査票２!$U291&lt;=判定基準!$D$22),判定基準!$F$22,判定基準!$F$23))))</f>
        <v/>
      </c>
      <c r="G291" s="103" t="str">
        <f>IF(調査票２!$W291="","",IF(調査票２!$W291&gt;=判定基準!$C$26,判定基準!$F$26,判定基準!$F$25))</f>
        <v/>
      </c>
      <c r="H291" s="104" t="str">
        <f>IFERROR(VLOOKUP(調査票２!$Y291,判定基準!$C$27:$F$35,判定基準!$F$9,FALSE),"")</f>
        <v/>
      </c>
      <c r="I291" s="126" t="str">
        <f>IF(調査票２!$Z291="","―",判定基準!$F$36)</f>
        <v>―</v>
      </c>
      <c r="J291" s="104" t="str">
        <f>IFERROR(VLOOKUP(調査票２!$AA291,判定基準!$C$37:$F$38,判定基準!$F$9,FALSE),"")</f>
        <v/>
      </c>
      <c r="K291" s="126" t="str">
        <f>IFERROR(VLOOKUP(調査票２!$AB291,判定基準!$C$39:$F$39,判定基準!$F$9,FALSE),"―")</f>
        <v>―</v>
      </c>
      <c r="L291" s="194">
        <f t="shared" si="14"/>
        <v>0</v>
      </c>
      <c r="M291" s="195">
        <f t="shared" si="14"/>
        <v>0</v>
      </c>
      <c r="N291" s="195">
        <f t="shared" si="14"/>
        <v>0</v>
      </c>
      <c r="O291" s="196">
        <f t="shared" si="14"/>
        <v>0</v>
      </c>
      <c r="P291" s="305">
        <f t="shared" si="14"/>
        <v>2</v>
      </c>
      <c r="Q291" s="287" t="str">
        <f>IF(SUM($L291:$P291)&lt;9,"",IF(AND($H291=判定基準!$F$35,$I291="―",SUM($N291:$O291)&lt;=0),"",IF(O291&gt;0,$O$8,IF(N291&gt;0,$N$8,IF(M291&gt;0,$M$8,$L$8)))))</f>
        <v/>
      </c>
    </row>
    <row r="292" spans="2:17" x14ac:dyDescent="0.35">
      <c r="B292" s="102" t="s">
        <v>3924</v>
      </c>
      <c r="C292" s="103" t="str">
        <f>IFERROR(VLOOKUP(調査票２!$M292,判定基準!$C$11:$F$13,判定基準!$F$9,FALSE),"")</f>
        <v/>
      </c>
      <c r="D292" s="103" t="str">
        <f>IFERROR(VLOOKUP(調査票２!$N292,判定基準!$C$14:$F$17,判定基準!$F$9,FALSE),"")</f>
        <v/>
      </c>
      <c r="E292" s="103" t="str">
        <f>IFERROR(VLOOKUP(調査票２!$O292,判定基準!$C$18:$F$21,判定基準!$F$9,FALSE),"")</f>
        <v/>
      </c>
      <c r="F292" s="104" t="str">
        <f>IF(調査票２!$T292="","",IF(調査票２!$T292=判定基準!$C$24,判定基準!$F$24,IF(AND(調査票２!$T292=判定基準!$C$22,調査票２!$U292=""),"",IF(AND(調査票２!$T292=判定基準!$C$22,調査票２!$U292&lt;=判定基準!$D$22),判定基準!$F$22,判定基準!$F$23))))</f>
        <v/>
      </c>
      <c r="G292" s="103" t="str">
        <f>IF(調査票２!$W292="","",IF(調査票２!$W292&gt;=判定基準!$C$26,判定基準!$F$26,判定基準!$F$25))</f>
        <v/>
      </c>
      <c r="H292" s="104" t="str">
        <f>IFERROR(VLOOKUP(調査票２!$Y292,判定基準!$C$27:$F$35,判定基準!$F$9,FALSE),"")</f>
        <v/>
      </c>
      <c r="I292" s="126" t="str">
        <f>IF(調査票２!$Z292="","―",判定基準!$F$36)</f>
        <v>―</v>
      </c>
      <c r="J292" s="104" t="str">
        <f>IFERROR(VLOOKUP(調査票２!$AA292,判定基準!$C$37:$F$38,判定基準!$F$9,FALSE),"")</f>
        <v/>
      </c>
      <c r="K292" s="126" t="str">
        <f>IFERROR(VLOOKUP(調査票２!$AB292,判定基準!$C$39:$F$39,判定基準!$F$9,FALSE),"―")</f>
        <v>―</v>
      </c>
      <c r="L292" s="194">
        <f t="shared" si="14"/>
        <v>0</v>
      </c>
      <c r="M292" s="195">
        <f t="shared" si="14"/>
        <v>0</v>
      </c>
      <c r="N292" s="195">
        <f t="shared" si="14"/>
        <v>0</v>
      </c>
      <c r="O292" s="196">
        <f t="shared" si="14"/>
        <v>0</v>
      </c>
      <c r="P292" s="305">
        <f t="shared" si="14"/>
        <v>2</v>
      </c>
      <c r="Q292" s="287" t="str">
        <f>IF(SUM($L292:$P292)&lt;9,"",IF(AND($H292=判定基準!$F$35,$I292="―",SUM($N292:$O292)&lt;=0),"",IF(O292&gt;0,$O$8,IF(N292&gt;0,$N$8,IF(M292&gt;0,$M$8,$L$8)))))</f>
        <v/>
      </c>
    </row>
    <row r="293" spans="2:17" x14ac:dyDescent="0.35">
      <c r="B293" s="102" t="s">
        <v>3925</v>
      </c>
      <c r="C293" s="103" t="str">
        <f>IFERROR(VLOOKUP(調査票２!$M293,判定基準!$C$11:$F$13,判定基準!$F$9,FALSE),"")</f>
        <v/>
      </c>
      <c r="D293" s="103" t="str">
        <f>IFERROR(VLOOKUP(調査票２!$N293,判定基準!$C$14:$F$17,判定基準!$F$9,FALSE),"")</f>
        <v/>
      </c>
      <c r="E293" s="103" t="str">
        <f>IFERROR(VLOOKUP(調査票２!$O293,判定基準!$C$18:$F$21,判定基準!$F$9,FALSE),"")</f>
        <v/>
      </c>
      <c r="F293" s="104" t="str">
        <f>IF(調査票２!$T293="","",IF(調査票２!$T293=判定基準!$C$24,判定基準!$F$24,IF(AND(調査票２!$T293=判定基準!$C$22,調査票２!$U293=""),"",IF(AND(調査票２!$T293=判定基準!$C$22,調査票２!$U293&lt;=判定基準!$D$22),判定基準!$F$22,判定基準!$F$23))))</f>
        <v/>
      </c>
      <c r="G293" s="103" t="str">
        <f>IF(調査票２!$W293="","",IF(調査票２!$W293&gt;=判定基準!$C$26,判定基準!$F$26,判定基準!$F$25))</f>
        <v/>
      </c>
      <c r="H293" s="104" t="str">
        <f>IFERROR(VLOOKUP(調査票２!$Y293,判定基準!$C$27:$F$35,判定基準!$F$9,FALSE),"")</f>
        <v/>
      </c>
      <c r="I293" s="126" t="str">
        <f>IF(調査票２!$Z293="","―",判定基準!$F$36)</f>
        <v>―</v>
      </c>
      <c r="J293" s="104" t="str">
        <f>IFERROR(VLOOKUP(調査票２!$AA293,判定基準!$C$37:$F$38,判定基準!$F$9,FALSE),"")</f>
        <v/>
      </c>
      <c r="K293" s="126" t="str">
        <f>IFERROR(VLOOKUP(調査票２!$AB293,判定基準!$C$39:$F$39,判定基準!$F$9,FALSE),"―")</f>
        <v>―</v>
      </c>
      <c r="L293" s="194">
        <f t="shared" si="14"/>
        <v>0</v>
      </c>
      <c r="M293" s="195">
        <f t="shared" si="14"/>
        <v>0</v>
      </c>
      <c r="N293" s="195">
        <f t="shared" si="14"/>
        <v>0</v>
      </c>
      <c r="O293" s="196">
        <f t="shared" si="14"/>
        <v>0</v>
      </c>
      <c r="P293" s="305">
        <f t="shared" si="14"/>
        <v>2</v>
      </c>
      <c r="Q293" s="287" t="str">
        <f>IF(SUM($L293:$P293)&lt;9,"",IF(AND($H293=判定基準!$F$35,$I293="―",SUM($N293:$O293)&lt;=0),"",IF(O293&gt;0,$O$8,IF(N293&gt;0,$N$8,IF(M293&gt;0,$M$8,$L$8)))))</f>
        <v/>
      </c>
    </row>
    <row r="294" spans="2:17" x14ac:dyDescent="0.35">
      <c r="B294" s="102" t="s">
        <v>3926</v>
      </c>
      <c r="C294" s="103" t="str">
        <f>IFERROR(VLOOKUP(調査票２!$M294,判定基準!$C$11:$F$13,判定基準!$F$9,FALSE),"")</f>
        <v/>
      </c>
      <c r="D294" s="103" t="str">
        <f>IFERROR(VLOOKUP(調査票２!$N294,判定基準!$C$14:$F$17,判定基準!$F$9,FALSE),"")</f>
        <v/>
      </c>
      <c r="E294" s="103" t="str">
        <f>IFERROR(VLOOKUP(調査票２!$O294,判定基準!$C$18:$F$21,判定基準!$F$9,FALSE),"")</f>
        <v/>
      </c>
      <c r="F294" s="104" t="str">
        <f>IF(調査票２!$T294="","",IF(調査票２!$T294=判定基準!$C$24,判定基準!$F$24,IF(AND(調査票２!$T294=判定基準!$C$22,調査票２!$U294=""),"",IF(AND(調査票２!$T294=判定基準!$C$22,調査票２!$U294&lt;=判定基準!$D$22),判定基準!$F$22,判定基準!$F$23))))</f>
        <v/>
      </c>
      <c r="G294" s="103" t="str">
        <f>IF(調査票２!$W294="","",IF(調査票２!$W294&gt;=判定基準!$C$26,判定基準!$F$26,判定基準!$F$25))</f>
        <v/>
      </c>
      <c r="H294" s="104" t="str">
        <f>IFERROR(VLOOKUP(調査票２!$Y294,判定基準!$C$27:$F$35,判定基準!$F$9,FALSE),"")</f>
        <v/>
      </c>
      <c r="I294" s="126" t="str">
        <f>IF(調査票２!$Z294="","―",判定基準!$F$36)</f>
        <v>―</v>
      </c>
      <c r="J294" s="104" t="str">
        <f>IFERROR(VLOOKUP(調査票２!$AA294,判定基準!$C$37:$F$38,判定基準!$F$9,FALSE),"")</f>
        <v/>
      </c>
      <c r="K294" s="126" t="str">
        <f>IFERROR(VLOOKUP(調査票２!$AB294,判定基準!$C$39:$F$39,判定基準!$F$9,FALSE),"―")</f>
        <v>―</v>
      </c>
      <c r="L294" s="194">
        <f t="shared" si="14"/>
        <v>0</v>
      </c>
      <c r="M294" s="195">
        <f t="shared" si="14"/>
        <v>0</v>
      </c>
      <c r="N294" s="195">
        <f t="shared" si="14"/>
        <v>0</v>
      </c>
      <c r="O294" s="196">
        <f t="shared" si="14"/>
        <v>0</v>
      </c>
      <c r="P294" s="305">
        <f t="shared" si="14"/>
        <v>2</v>
      </c>
      <c r="Q294" s="287" t="str">
        <f>IF(SUM($L294:$P294)&lt;9,"",IF(AND($H294=判定基準!$F$35,$I294="―",SUM($N294:$O294)&lt;=0),"",IF(O294&gt;0,$O$8,IF(N294&gt;0,$N$8,IF(M294&gt;0,$M$8,$L$8)))))</f>
        <v/>
      </c>
    </row>
    <row r="295" spans="2:17" x14ac:dyDescent="0.35">
      <c r="B295" s="102" t="s">
        <v>3927</v>
      </c>
      <c r="C295" s="103" t="str">
        <f>IFERROR(VLOOKUP(調査票２!$M295,判定基準!$C$11:$F$13,判定基準!$F$9,FALSE),"")</f>
        <v/>
      </c>
      <c r="D295" s="103" t="str">
        <f>IFERROR(VLOOKUP(調査票２!$N295,判定基準!$C$14:$F$17,判定基準!$F$9,FALSE),"")</f>
        <v/>
      </c>
      <c r="E295" s="103" t="str">
        <f>IFERROR(VLOOKUP(調査票２!$O295,判定基準!$C$18:$F$21,判定基準!$F$9,FALSE),"")</f>
        <v/>
      </c>
      <c r="F295" s="104" t="str">
        <f>IF(調査票２!$T295="","",IF(調査票２!$T295=判定基準!$C$24,判定基準!$F$24,IF(AND(調査票２!$T295=判定基準!$C$22,調査票２!$U295=""),"",IF(AND(調査票２!$T295=判定基準!$C$22,調査票２!$U295&lt;=判定基準!$D$22),判定基準!$F$22,判定基準!$F$23))))</f>
        <v/>
      </c>
      <c r="G295" s="103" t="str">
        <f>IF(調査票２!$W295="","",IF(調査票２!$W295&gt;=判定基準!$C$26,判定基準!$F$26,判定基準!$F$25))</f>
        <v/>
      </c>
      <c r="H295" s="104" t="str">
        <f>IFERROR(VLOOKUP(調査票２!$Y295,判定基準!$C$27:$F$35,判定基準!$F$9,FALSE),"")</f>
        <v/>
      </c>
      <c r="I295" s="126" t="str">
        <f>IF(調査票２!$Z295="","―",判定基準!$F$36)</f>
        <v>―</v>
      </c>
      <c r="J295" s="104" t="str">
        <f>IFERROR(VLOOKUP(調査票２!$AA295,判定基準!$C$37:$F$38,判定基準!$F$9,FALSE),"")</f>
        <v/>
      </c>
      <c r="K295" s="126" t="str">
        <f>IFERROR(VLOOKUP(調査票２!$AB295,判定基準!$C$39:$F$39,判定基準!$F$9,FALSE),"―")</f>
        <v>―</v>
      </c>
      <c r="L295" s="194">
        <f t="shared" si="14"/>
        <v>0</v>
      </c>
      <c r="M295" s="195">
        <f t="shared" si="14"/>
        <v>0</v>
      </c>
      <c r="N295" s="195">
        <f t="shared" si="14"/>
        <v>0</v>
      </c>
      <c r="O295" s="196">
        <f t="shared" si="14"/>
        <v>0</v>
      </c>
      <c r="P295" s="305">
        <f t="shared" si="14"/>
        <v>2</v>
      </c>
      <c r="Q295" s="287" t="str">
        <f>IF(SUM($L295:$P295)&lt;9,"",IF(AND($H295=判定基準!$F$35,$I295="―",SUM($N295:$O295)&lt;=0),"",IF(O295&gt;0,$O$8,IF(N295&gt;0,$N$8,IF(M295&gt;0,$M$8,$L$8)))))</f>
        <v/>
      </c>
    </row>
    <row r="296" spans="2:17" x14ac:dyDescent="0.35">
      <c r="B296" s="102" t="s">
        <v>3928</v>
      </c>
      <c r="C296" s="103" t="str">
        <f>IFERROR(VLOOKUP(調査票２!$M296,判定基準!$C$11:$F$13,判定基準!$F$9,FALSE),"")</f>
        <v/>
      </c>
      <c r="D296" s="103" t="str">
        <f>IFERROR(VLOOKUP(調査票２!$N296,判定基準!$C$14:$F$17,判定基準!$F$9,FALSE),"")</f>
        <v/>
      </c>
      <c r="E296" s="103" t="str">
        <f>IFERROR(VLOOKUP(調査票２!$O296,判定基準!$C$18:$F$21,判定基準!$F$9,FALSE),"")</f>
        <v/>
      </c>
      <c r="F296" s="104" t="str">
        <f>IF(調査票２!$T296="","",IF(調査票２!$T296=判定基準!$C$24,判定基準!$F$24,IF(AND(調査票２!$T296=判定基準!$C$22,調査票２!$U296=""),"",IF(AND(調査票２!$T296=判定基準!$C$22,調査票２!$U296&lt;=判定基準!$D$22),判定基準!$F$22,判定基準!$F$23))))</f>
        <v/>
      </c>
      <c r="G296" s="103" t="str">
        <f>IF(調査票２!$W296="","",IF(調査票２!$W296&gt;=判定基準!$C$26,判定基準!$F$26,判定基準!$F$25))</f>
        <v/>
      </c>
      <c r="H296" s="104" t="str">
        <f>IFERROR(VLOOKUP(調査票２!$Y296,判定基準!$C$27:$F$35,判定基準!$F$9,FALSE),"")</f>
        <v/>
      </c>
      <c r="I296" s="126" t="str">
        <f>IF(調査票２!$Z296="","―",判定基準!$F$36)</f>
        <v>―</v>
      </c>
      <c r="J296" s="104" t="str">
        <f>IFERROR(VLOOKUP(調査票２!$AA296,判定基準!$C$37:$F$38,判定基準!$F$9,FALSE),"")</f>
        <v/>
      </c>
      <c r="K296" s="126" t="str">
        <f>IFERROR(VLOOKUP(調査票２!$AB296,判定基準!$C$39:$F$39,判定基準!$F$9,FALSE),"―")</f>
        <v>―</v>
      </c>
      <c r="L296" s="194">
        <f t="shared" si="14"/>
        <v>0</v>
      </c>
      <c r="M296" s="195">
        <f t="shared" si="14"/>
        <v>0</v>
      </c>
      <c r="N296" s="195">
        <f t="shared" si="14"/>
        <v>0</v>
      </c>
      <c r="O296" s="196">
        <f t="shared" si="14"/>
        <v>0</v>
      </c>
      <c r="P296" s="305">
        <f t="shared" si="14"/>
        <v>2</v>
      </c>
      <c r="Q296" s="287" t="str">
        <f>IF(SUM($L296:$P296)&lt;9,"",IF(AND($H296=判定基準!$F$35,$I296="―",SUM($N296:$O296)&lt;=0),"",IF(O296&gt;0,$O$8,IF(N296&gt;0,$N$8,IF(M296&gt;0,$M$8,$L$8)))))</f>
        <v/>
      </c>
    </row>
    <row r="297" spans="2:17" x14ac:dyDescent="0.35">
      <c r="B297" s="102" t="s">
        <v>3929</v>
      </c>
      <c r="C297" s="103" t="str">
        <f>IFERROR(VLOOKUP(調査票２!$M297,判定基準!$C$11:$F$13,判定基準!$F$9,FALSE),"")</f>
        <v/>
      </c>
      <c r="D297" s="103" t="str">
        <f>IFERROR(VLOOKUP(調査票２!$N297,判定基準!$C$14:$F$17,判定基準!$F$9,FALSE),"")</f>
        <v/>
      </c>
      <c r="E297" s="103" t="str">
        <f>IFERROR(VLOOKUP(調査票２!$O297,判定基準!$C$18:$F$21,判定基準!$F$9,FALSE),"")</f>
        <v/>
      </c>
      <c r="F297" s="104" t="str">
        <f>IF(調査票２!$T297="","",IF(調査票２!$T297=判定基準!$C$24,判定基準!$F$24,IF(AND(調査票２!$T297=判定基準!$C$22,調査票２!$U297=""),"",IF(AND(調査票２!$T297=判定基準!$C$22,調査票２!$U297&lt;=判定基準!$D$22),判定基準!$F$22,判定基準!$F$23))))</f>
        <v/>
      </c>
      <c r="G297" s="103" t="str">
        <f>IF(調査票２!$W297="","",IF(調査票２!$W297&gt;=判定基準!$C$26,判定基準!$F$26,判定基準!$F$25))</f>
        <v/>
      </c>
      <c r="H297" s="104" t="str">
        <f>IFERROR(VLOOKUP(調査票２!$Y297,判定基準!$C$27:$F$35,判定基準!$F$9,FALSE),"")</f>
        <v/>
      </c>
      <c r="I297" s="126" t="str">
        <f>IF(調査票２!$Z297="","―",判定基準!$F$36)</f>
        <v>―</v>
      </c>
      <c r="J297" s="104" t="str">
        <f>IFERROR(VLOOKUP(調査票２!$AA297,判定基準!$C$37:$F$38,判定基準!$F$9,FALSE),"")</f>
        <v/>
      </c>
      <c r="K297" s="126" t="str">
        <f>IFERROR(VLOOKUP(調査票２!$AB297,判定基準!$C$39:$F$39,判定基準!$F$9,FALSE),"―")</f>
        <v>―</v>
      </c>
      <c r="L297" s="194">
        <f t="shared" si="14"/>
        <v>0</v>
      </c>
      <c r="M297" s="195">
        <f t="shared" si="14"/>
        <v>0</v>
      </c>
      <c r="N297" s="195">
        <f t="shared" si="14"/>
        <v>0</v>
      </c>
      <c r="O297" s="196">
        <f t="shared" si="14"/>
        <v>0</v>
      </c>
      <c r="P297" s="305">
        <f t="shared" si="14"/>
        <v>2</v>
      </c>
      <c r="Q297" s="287" t="str">
        <f>IF(SUM($L297:$P297)&lt;9,"",IF(AND($H297=判定基準!$F$35,$I297="―",SUM($N297:$O297)&lt;=0),"",IF(O297&gt;0,$O$8,IF(N297&gt;0,$N$8,IF(M297&gt;0,$M$8,$L$8)))))</f>
        <v/>
      </c>
    </row>
    <row r="298" spans="2:17" x14ac:dyDescent="0.35">
      <c r="B298" s="102" t="s">
        <v>3930</v>
      </c>
      <c r="C298" s="103" t="str">
        <f>IFERROR(VLOOKUP(調査票２!$M298,判定基準!$C$11:$F$13,判定基準!$F$9,FALSE),"")</f>
        <v/>
      </c>
      <c r="D298" s="103" t="str">
        <f>IFERROR(VLOOKUP(調査票２!$N298,判定基準!$C$14:$F$17,判定基準!$F$9,FALSE),"")</f>
        <v/>
      </c>
      <c r="E298" s="103" t="str">
        <f>IFERROR(VLOOKUP(調査票２!$O298,判定基準!$C$18:$F$21,判定基準!$F$9,FALSE),"")</f>
        <v/>
      </c>
      <c r="F298" s="104" t="str">
        <f>IF(調査票２!$T298="","",IF(調査票２!$T298=判定基準!$C$24,判定基準!$F$24,IF(AND(調査票２!$T298=判定基準!$C$22,調査票２!$U298=""),"",IF(AND(調査票２!$T298=判定基準!$C$22,調査票２!$U298&lt;=判定基準!$D$22),判定基準!$F$22,判定基準!$F$23))))</f>
        <v/>
      </c>
      <c r="G298" s="103" t="str">
        <f>IF(調査票２!$W298="","",IF(調査票２!$W298&gt;=判定基準!$C$26,判定基準!$F$26,判定基準!$F$25))</f>
        <v/>
      </c>
      <c r="H298" s="104" t="str">
        <f>IFERROR(VLOOKUP(調査票２!$Y298,判定基準!$C$27:$F$35,判定基準!$F$9,FALSE),"")</f>
        <v/>
      </c>
      <c r="I298" s="126" t="str">
        <f>IF(調査票２!$Z298="","―",判定基準!$F$36)</f>
        <v>―</v>
      </c>
      <c r="J298" s="104" t="str">
        <f>IFERROR(VLOOKUP(調査票２!$AA298,判定基準!$C$37:$F$38,判定基準!$F$9,FALSE),"")</f>
        <v/>
      </c>
      <c r="K298" s="126" t="str">
        <f>IFERROR(VLOOKUP(調査票２!$AB298,判定基準!$C$39:$F$39,判定基準!$F$9,FALSE),"―")</f>
        <v>―</v>
      </c>
      <c r="L298" s="194">
        <f t="shared" si="14"/>
        <v>0</v>
      </c>
      <c r="M298" s="195">
        <f t="shared" si="14"/>
        <v>0</v>
      </c>
      <c r="N298" s="195">
        <f t="shared" si="14"/>
        <v>0</v>
      </c>
      <c r="O298" s="196">
        <f t="shared" si="14"/>
        <v>0</v>
      </c>
      <c r="P298" s="305">
        <f t="shared" si="14"/>
        <v>2</v>
      </c>
      <c r="Q298" s="287" t="str">
        <f>IF(SUM($L298:$P298)&lt;9,"",IF(AND($H298=判定基準!$F$35,$I298="―",SUM($N298:$O298)&lt;=0),"",IF(O298&gt;0,$O$8,IF(N298&gt;0,$N$8,IF(M298&gt;0,$M$8,$L$8)))))</f>
        <v/>
      </c>
    </row>
    <row r="299" spans="2:17" x14ac:dyDescent="0.35">
      <c r="B299" s="102" t="s">
        <v>3931</v>
      </c>
      <c r="C299" s="103" t="str">
        <f>IFERROR(VLOOKUP(調査票２!$M299,判定基準!$C$11:$F$13,判定基準!$F$9,FALSE),"")</f>
        <v/>
      </c>
      <c r="D299" s="103" t="str">
        <f>IFERROR(VLOOKUP(調査票２!$N299,判定基準!$C$14:$F$17,判定基準!$F$9,FALSE),"")</f>
        <v/>
      </c>
      <c r="E299" s="103" t="str">
        <f>IFERROR(VLOOKUP(調査票２!$O299,判定基準!$C$18:$F$21,判定基準!$F$9,FALSE),"")</f>
        <v/>
      </c>
      <c r="F299" s="104" t="str">
        <f>IF(調査票２!$T299="","",IF(調査票２!$T299=判定基準!$C$24,判定基準!$F$24,IF(AND(調査票２!$T299=判定基準!$C$22,調査票２!$U299=""),"",IF(AND(調査票２!$T299=判定基準!$C$22,調査票２!$U299&lt;=判定基準!$D$22),判定基準!$F$22,判定基準!$F$23))))</f>
        <v/>
      </c>
      <c r="G299" s="103" t="str">
        <f>IF(調査票２!$W299="","",IF(調査票２!$W299&gt;=判定基準!$C$26,判定基準!$F$26,判定基準!$F$25))</f>
        <v/>
      </c>
      <c r="H299" s="104" t="str">
        <f>IFERROR(VLOOKUP(調査票２!$Y299,判定基準!$C$27:$F$35,判定基準!$F$9,FALSE),"")</f>
        <v/>
      </c>
      <c r="I299" s="126" t="str">
        <f>IF(調査票２!$Z299="","―",判定基準!$F$36)</f>
        <v>―</v>
      </c>
      <c r="J299" s="104" t="str">
        <f>IFERROR(VLOOKUP(調査票２!$AA299,判定基準!$C$37:$F$38,判定基準!$F$9,FALSE),"")</f>
        <v/>
      </c>
      <c r="K299" s="126" t="str">
        <f>IFERROR(VLOOKUP(調査票２!$AB299,判定基準!$C$39:$F$39,判定基準!$F$9,FALSE),"―")</f>
        <v>―</v>
      </c>
      <c r="L299" s="194">
        <f t="shared" si="14"/>
        <v>0</v>
      </c>
      <c r="M299" s="195">
        <f t="shared" si="14"/>
        <v>0</v>
      </c>
      <c r="N299" s="195">
        <f t="shared" si="14"/>
        <v>0</v>
      </c>
      <c r="O299" s="196">
        <f t="shared" si="14"/>
        <v>0</v>
      </c>
      <c r="P299" s="305">
        <f t="shared" si="14"/>
        <v>2</v>
      </c>
      <c r="Q299" s="287" t="str">
        <f>IF(SUM($L299:$P299)&lt;9,"",IF(AND($H299=判定基準!$F$35,$I299="―",SUM($N299:$O299)&lt;=0),"",IF(O299&gt;0,$O$8,IF(N299&gt;0,$N$8,IF(M299&gt;0,$M$8,$L$8)))))</f>
        <v/>
      </c>
    </row>
    <row r="300" spans="2:17" x14ac:dyDescent="0.35">
      <c r="B300" s="102" t="s">
        <v>3932</v>
      </c>
      <c r="C300" s="103" t="str">
        <f>IFERROR(VLOOKUP(調査票２!$M300,判定基準!$C$11:$F$13,判定基準!$F$9,FALSE),"")</f>
        <v/>
      </c>
      <c r="D300" s="103" t="str">
        <f>IFERROR(VLOOKUP(調査票２!$N300,判定基準!$C$14:$F$17,判定基準!$F$9,FALSE),"")</f>
        <v/>
      </c>
      <c r="E300" s="103" t="str">
        <f>IFERROR(VLOOKUP(調査票２!$O300,判定基準!$C$18:$F$21,判定基準!$F$9,FALSE),"")</f>
        <v/>
      </c>
      <c r="F300" s="104" t="str">
        <f>IF(調査票２!$T300="","",IF(調査票２!$T300=判定基準!$C$24,判定基準!$F$24,IF(AND(調査票２!$T300=判定基準!$C$22,調査票２!$U300=""),"",IF(AND(調査票２!$T300=判定基準!$C$22,調査票２!$U300&lt;=判定基準!$D$22),判定基準!$F$22,判定基準!$F$23))))</f>
        <v/>
      </c>
      <c r="G300" s="103" t="str">
        <f>IF(調査票２!$W300="","",IF(調査票２!$W300&gt;=判定基準!$C$26,判定基準!$F$26,判定基準!$F$25))</f>
        <v/>
      </c>
      <c r="H300" s="104" t="str">
        <f>IFERROR(VLOOKUP(調査票２!$Y300,判定基準!$C$27:$F$35,判定基準!$F$9,FALSE),"")</f>
        <v/>
      </c>
      <c r="I300" s="126" t="str">
        <f>IF(調査票２!$Z300="","―",判定基準!$F$36)</f>
        <v>―</v>
      </c>
      <c r="J300" s="104" t="str">
        <f>IFERROR(VLOOKUP(調査票２!$AA300,判定基準!$C$37:$F$38,判定基準!$F$9,FALSE),"")</f>
        <v/>
      </c>
      <c r="K300" s="126" t="str">
        <f>IFERROR(VLOOKUP(調査票２!$AB300,判定基準!$C$39:$F$39,判定基準!$F$9,FALSE),"―")</f>
        <v>―</v>
      </c>
      <c r="L300" s="194">
        <f t="shared" si="14"/>
        <v>0</v>
      </c>
      <c r="M300" s="195">
        <f t="shared" si="14"/>
        <v>0</v>
      </c>
      <c r="N300" s="195">
        <f t="shared" si="14"/>
        <v>0</v>
      </c>
      <c r="O300" s="196">
        <f t="shared" si="14"/>
        <v>0</v>
      </c>
      <c r="P300" s="305">
        <f t="shared" si="14"/>
        <v>2</v>
      </c>
      <c r="Q300" s="287" t="str">
        <f>IF(SUM($L300:$P300)&lt;9,"",IF(AND($H300=判定基準!$F$35,$I300="―",SUM($N300:$O300)&lt;=0),"",IF(O300&gt;0,$O$8,IF(N300&gt;0,$N$8,IF(M300&gt;0,$M$8,$L$8)))))</f>
        <v/>
      </c>
    </row>
    <row r="301" spans="2:17" x14ac:dyDescent="0.35">
      <c r="B301" s="102" t="s">
        <v>3933</v>
      </c>
      <c r="C301" s="103" t="str">
        <f>IFERROR(VLOOKUP(調査票２!$M301,判定基準!$C$11:$F$13,判定基準!$F$9,FALSE),"")</f>
        <v/>
      </c>
      <c r="D301" s="103" t="str">
        <f>IFERROR(VLOOKUP(調査票２!$N301,判定基準!$C$14:$F$17,判定基準!$F$9,FALSE),"")</f>
        <v/>
      </c>
      <c r="E301" s="103" t="str">
        <f>IFERROR(VLOOKUP(調査票２!$O301,判定基準!$C$18:$F$21,判定基準!$F$9,FALSE),"")</f>
        <v/>
      </c>
      <c r="F301" s="104" t="str">
        <f>IF(調査票２!$T301="","",IF(調査票２!$T301=判定基準!$C$24,判定基準!$F$24,IF(AND(調査票２!$T301=判定基準!$C$22,調査票２!$U301=""),"",IF(AND(調査票２!$T301=判定基準!$C$22,調査票２!$U301&lt;=判定基準!$D$22),判定基準!$F$22,判定基準!$F$23))))</f>
        <v/>
      </c>
      <c r="G301" s="103" t="str">
        <f>IF(調査票２!$W301="","",IF(調査票２!$W301&gt;=判定基準!$C$26,判定基準!$F$26,判定基準!$F$25))</f>
        <v/>
      </c>
      <c r="H301" s="104" t="str">
        <f>IFERROR(VLOOKUP(調査票２!$Y301,判定基準!$C$27:$F$35,判定基準!$F$9,FALSE),"")</f>
        <v/>
      </c>
      <c r="I301" s="126" t="str">
        <f>IF(調査票２!$Z301="","―",判定基準!$F$36)</f>
        <v>―</v>
      </c>
      <c r="J301" s="104" t="str">
        <f>IFERROR(VLOOKUP(調査票２!$AA301,判定基準!$C$37:$F$38,判定基準!$F$9,FALSE),"")</f>
        <v/>
      </c>
      <c r="K301" s="126" t="str">
        <f>IFERROR(VLOOKUP(調査票２!$AB301,判定基準!$C$39:$F$39,判定基準!$F$9,FALSE),"―")</f>
        <v>―</v>
      </c>
      <c r="L301" s="194">
        <f t="shared" si="14"/>
        <v>0</v>
      </c>
      <c r="M301" s="195">
        <f t="shared" si="14"/>
        <v>0</v>
      </c>
      <c r="N301" s="195">
        <f t="shared" si="14"/>
        <v>0</v>
      </c>
      <c r="O301" s="196">
        <f t="shared" si="14"/>
        <v>0</v>
      </c>
      <c r="P301" s="305">
        <f t="shared" si="14"/>
        <v>2</v>
      </c>
      <c r="Q301" s="287" t="str">
        <f>IF(SUM($L301:$P301)&lt;9,"",IF(AND($H301=判定基準!$F$35,$I301="―",SUM($N301:$O301)&lt;=0),"",IF(O301&gt;0,$O$8,IF(N301&gt;0,$N$8,IF(M301&gt;0,$M$8,$L$8)))))</f>
        <v/>
      </c>
    </row>
    <row r="302" spans="2:17" x14ac:dyDescent="0.35">
      <c r="B302" s="102" t="s">
        <v>3934</v>
      </c>
      <c r="C302" s="103" t="str">
        <f>IFERROR(VLOOKUP(調査票２!$M302,判定基準!$C$11:$F$13,判定基準!$F$9,FALSE),"")</f>
        <v/>
      </c>
      <c r="D302" s="103" t="str">
        <f>IFERROR(VLOOKUP(調査票２!$N302,判定基準!$C$14:$F$17,判定基準!$F$9,FALSE),"")</f>
        <v/>
      </c>
      <c r="E302" s="103" t="str">
        <f>IFERROR(VLOOKUP(調査票２!$O302,判定基準!$C$18:$F$21,判定基準!$F$9,FALSE),"")</f>
        <v/>
      </c>
      <c r="F302" s="104" t="str">
        <f>IF(調査票２!$T302="","",IF(調査票２!$T302=判定基準!$C$24,判定基準!$F$24,IF(AND(調査票２!$T302=判定基準!$C$22,調査票２!$U302=""),"",IF(AND(調査票２!$T302=判定基準!$C$22,調査票２!$U302&lt;=判定基準!$D$22),判定基準!$F$22,判定基準!$F$23))))</f>
        <v/>
      </c>
      <c r="G302" s="103" t="str">
        <f>IF(調査票２!$W302="","",IF(調査票２!$W302&gt;=判定基準!$C$26,判定基準!$F$26,判定基準!$F$25))</f>
        <v/>
      </c>
      <c r="H302" s="104" t="str">
        <f>IFERROR(VLOOKUP(調査票２!$Y302,判定基準!$C$27:$F$35,判定基準!$F$9,FALSE),"")</f>
        <v/>
      </c>
      <c r="I302" s="126" t="str">
        <f>IF(調査票２!$Z302="","―",判定基準!$F$36)</f>
        <v>―</v>
      </c>
      <c r="J302" s="104" t="str">
        <f>IFERROR(VLOOKUP(調査票２!$AA302,判定基準!$C$37:$F$38,判定基準!$F$9,FALSE),"")</f>
        <v/>
      </c>
      <c r="K302" s="126" t="str">
        <f>IFERROR(VLOOKUP(調査票２!$AB302,判定基準!$C$39:$F$39,判定基準!$F$9,FALSE),"―")</f>
        <v>―</v>
      </c>
      <c r="L302" s="194">
        <f t="shared" si="14"/>
        <v>0</v>
      </c>
      <c r="M302" s="195">
        <f t="shared" si="14"/>
        <v>0</v>
      </c>
      <c r="N302" s="195">
        <f t="shared" si="14"/>
        <v>0</v>
      </c>
      <c r="O302" s="196">
        <f t="shared" si="14"/>
        <v>0</v>
      </c>
      <c r="P302" s="305">
        <f t="shared" si="14"/>
        <v>2</v>
      </c>
      <c r="Q302" s="287" t="str">
        <f>IF(SUM($L302:$P302)&lt;9,"",IF(AND($H302=判定基準!$F$35,$I302="―",SUM($N302:$O302)&lt;=0),"",IF(O302&gt;0,$O$8,IF(N302&gt;0,$N$8,IF(M302&gt;0,$M$8,$L$8)))))</f>
        <v/>
      </c>
    </row>
    <row r="303" spans="2:17" x14ac:dyDescent="0.35">
      <c r="B303" s="102" t="s">
        <v>3935</v>
      </c>
      <c r="C303" s="103" t="str">
        <f>IFERROR(VLOOKUP(調査票２!$M303,判定基準!$C$11:$F$13,判定基準!$F$9,FALSE),"")</f>
        <v/>
      </c>
      <c r="D303" s="103" t="str">
        <f>IFERROR(VLOOKUP(調査票２!$N303,判定基準!$C$14:$F$17,判定基準!$F$9,FALSE),"")</f>
        <v/>
      </c>
      <c r="E303" s="103" t="str">
        <f>IFERROR(VLOOKUP(調査票２!$O303,判定基準!$C$18:$F$21,判定基準!$F$9,FALSE),"")</f>
        <v/>
      </c>
      <c r="F303" s="104" t="str">
        <f>IF(調査票２!$T303="","",IF(調査票２!$T303=判定基準!$C$24,判定基準!$F$24,IF(AND(調査票２!$T303=判定基準!$C$22,調査票２!$U303=""),"",IF(AND(調査票２!$T303=判定基準!$C$22,調査票２!$U303&lt;=判定基準!$D$22),判定基準!$F$22,判定基準!$F$23))))</f>
        <v/>
      </c>
      <c r="G303" s="103" t="str">
        <f>IF(調査票２!$W303="","",IF(調査票２!$W303&gt;=判定基準!$C$26,判定基準!$F$26,判定基準!$F$25))</f>
        <v/>
      </c>
      <c r="H303" s="104" t="str">
        <f>IFERROR(VLOOKUP(調査票２!$Y303,判定基準!$C$27:$F$35,判定基準!$F$9,FALSE),"")</f>
        <v/>
      </c>
      <c r="I303" s="126" t="str">
        <f>IF(調査票２!$Z303="","―",判定基準!$F$36)</f>
        <v>―</v>
      </c>
      <c r="J303" s="104" t="str">
        <f>IFERROR(VLOOKUP(調査票２!$AA303,判定基準!$C$37:$F$38,判定基準!$F$9,FALSE),"")</f>
        <v/>
      </c>
      <c r="K303" s="126" t="str">
        <f>IFERROR(VLOOKUP(調査票２!$AB303,判定基準!$C$39:$F$39,判定基準!$F$9,FALSE),"―")</f>
        <v>―</v>
      </c>
      <c r="L303" s="194">
        <f t="shared" si="14"/>
        <v>0</v>
      </c>
      <c r="M303" s="195">
        <f t="shared" si="14"/>
        <v>0</v>
      </c>
      <c r="N303" s="195">
        <f t="shared" si="14"/>
        <v>0</v>
      </c>
      <c r="O303" s="196">
        <f t="shared" si="14"/>
        <v>0</v>
      </c>
      <c r="P303" s="305">
        <f t="shared" si="14"/>
        <v>2</v>
      </c>
      <c r="Q303" s="287" t="str">
        <f>IF(SUM($L303:$P303)&lt;9,"",IF(AND($H303=判定基準!$F$35,$I303="―",SUM($N303:$O303)&lt;=0),"",IF(O303&gt;0,$O$8,IF(N303&gt;0,$N$8,IF(M303&gt;0,$M$8,$L$8)))))</f>
        <v/>
      </c>
    </row>
    <row r="304" spans="2:17" x14ac:dyDescent="0.35">
      <c r="B304" s="102" t="s">
        <v>3936</v>
      </c>
      <c r="C304" s="103" t="str">
        <f>IFERROR(VLOOKUP(調査票２!$M304,判定基準!$C$11:$F$13,判定基準!$F$9,FALSE),"")</f>
        <v/>
      </c>
      <c r="D304" s="103" t="str">
        <f>IFERROR(VLOOKUP(調査票２!$N304,判定基準!$C$14:$F$17,判定基準!$F$9,FALSE),"")</f>
        <v/>
      </c>
      <c r="E304" s="103" t="str">
        <f>IFERROR(VLOOKUP(調査票２!$O304,判定基準!$C$18:$F$21,判定基準!$F$9,FALSE),"")</f>
        <v/>
      </c>
      <c r="F304" s="104" t="str">
        <f>IF(調査票２!$T304="","",IF(調査票２!$T304=判定基準!$C$24,判定基準!$F$24,IF(AND(調査票２!$T304=判定基準!$C$22,調査票２!$U304=""),"",IF(AND(調査票２!$T304=判定基準!$C$22,調査票２!$U304&lt;=判定基準!$D$22),判定基準!$F$22,判定基準!$F$23))))</f>
        <v/>
      </c>
      <c r="G304" s="103" t="str">
        <f>IF(調査票２!$W304="","",IF(調査票２!$W304&gt;=判定基準!$C$26,判定基準!$F$26,判定基準!$F$25))</f>
        <v/>
      </c>
      <c r="H304" s="104" t="str">
        <f>IFERROR(VLOOKUP(調査票２!$Y304,判定基準!$C$27:$F$35,判定基準!$F$9,FALSE),"")</f>
        <v/>
      </c>
      <c r="I304" s="126" t="str">
        <f>IF(調査票２!$Z304="","―",判定基準!$F$36)</f>
        <v>―</v>
      </c>
      <c r="J304" s="104" t="str">
        <f>IFERROR(VLOOKUP(調査票２!$AA304,判定基準!$C$37:$F$38,判定基準!$F$9,FALSE),"")</f>
        <v/>
      </c>
      <c r="K304" s="126" t="str">
        <f>IFERROR(VLOOKUP(調査票２!$AB304,判定基準!$C$39:$F$39,判定基準!$F$9,FALSE),"―")</f>
        <v>―</v>
      </c>
      <c r="L304" s="194">
        <f t="shared" si="14"/>
        <v>0</v>
      </c>
      <c r="M304" s="195">
        <f t="shared" si="14"/>
        <v>0</v>
      </c>
      <c r="N304" s="195">
        <f t="shared" si="14"/>
        <v>0</v>
      </c>
      <c r="O304" s="196">
        <f t="shared" si="14"/>
        <v>0</v>
      </c>
      <c r="P304" s="305">
        <f t="shared" si="14"/>
        <v>2</v>
      </c>
      <c r="Q304" s="287" t="str">
        <f>IF(SUM($L304:$P304)&lt;9,"",IF(AND($H304=判定基準!$F$35,$I304="―",SUM($N304:$O304)&lt;=0),"",IF(O304&gt;0,$O$8,IF(N304&gt;0,$N$8,IF(M304&gt;0,$M$8,$L$8)))))</f>
        <v/>
      </c>
    </row>
    <row r="305" spans="2:17" x14ac:dyDescent="0.35">
      <c r="B305" s="102" t="s">
        <v>3937</v>
      </c>
      <c r="C305" s="103" t="str">
        <f>IFERROR(VLOOKUP(調査票２!$M305,判定基準!$C$11:$F$13,判定基準!$F$9,FALSE),"")</f>
        <v/>
      </c>
      <c r="D305" s="103" t="str">
        <f>IFERROR(VLOOKUP(調査票２!$N305,判定基準!$C$14:$F$17,判定基準!$F$9,FALSE),"")</f>
        <v/>
      </c>
      <c r="E305" s="103" t="str">
        <f>IFERROR(VLOOKUP(調査票２!$O305,判定基準!$C$18:$F$21,判定基準!$F$9,FALSE),"")</f>
        <v/>
      </c>
      <c r="F305" s="104" t="str">
        <f>IF(調査票２!$T305="","",IF(調査票２!$T305=判定基準!$C$24,判定基準!$F$24,IF(AND(調査票２!$T305=判定基準!$C$22,調査票２!$U305=""),"",IF(AND(調査票２!$T305=判定基準!$C$22,調査票２!$U305&lt;=判定基準!$D$22),判定基準!$F$22,判定基準!$F$23))))</f>
        <v/>
      </c>
      <c r="G305" s="103" t="str">
        <f>IF(調査票２!$W305="","",IF(調査票２!$W305&gt;=判定基準!$C$26,判定基準!$F$26,判定基準!$F$25))</f>
        <v/>
      </c>
      <c r="H305" s="104" t="str">
        <f>IFERROR(VLOOKUP(調査票２!$Y305,判定基準!$C$27:$F$35,判定基準!$F$9,FALSE),"")</f>
        <v/>
      </c>
      <c r="I305" s="126" t="str">
        <f>IF(調査票２!$Z305="","―",判定基準!$F$36)</f>
        <v>―</v>
      </c>
      <c r="J305" s="104" t="str">
        <f>IFERROR(VLOOKUP(調査票２!$AA305,判定基準!$C$37:$F$38,判定基準!$F$9,FALSE),"")</f>
        <v/>
      </c>
      <c r="K305" s="126" t="str">
        <f>IFERROR(VLOOKUP(調査票２!$AB305,判定基準!$C$39:$F$39,判定基準!$F$9,FALSE),"―")</f>
        <v>―</v>
      </c>
      <c r="L305" s="194">
        <f t="shared" si="14"/>
        <v>0</v>
      </c>
      <c r="M305" s="195">
        <f t="shared" si="14"/>
        <v>0</v>
      </c>
      <c r="N305" s="195">
        <f t="shared" si="14"/>
        <v>0</v>
      </c>
      <c r="O305" s="196">
        <f t="shared" si="14"/>
        <v>0</v>
      </c>
      <c r="P305" s="305">
        <f t="shared" si="14"/>
        <v>2</v>
      </c>
      <c r="Q305" s="287" t="str">
        <f>IF(SUM($L305:$P305)&lt;9,"",IF(AND($H305=判定基準!$F$35,$I305="―",SUM($N305:$O305)&lt;=0),"",IF(O305&gt;0,$O$8,IF(N305&gt;0,$N$8,IF(M305&gt;0,$M$8,$L$8)))))</f>
        <v/>
      </c>
    </row>
    <row r="306" spans="2:17" x14ac:dyDescent="0.35">
      <c r="B306" s="102" t="s">
        <v>3938</v>
      </c>
      <c r="C306" s="103" t="str">
        <f>IFERROR(VLOOKUP(調査票２!$M306,判定基準!$C$11:$F$13,判定基準!$F$9,FALSE),"")</f>
        <v/>
      </c>
      <c r="D306" s="103" t="str">
        <f>IFERROR(VLOOKUP(調査票２!$N306,判定基準!$C$14:$F$17,判定基準!$F$9,FALSE),"")</f>
        <v/>
      </c>
      <c r="E306" s="103" t="str">
        <f>IFERROR(VLOOKUP(調査票２!$O306,判定基準!$C$18:$F$21,判定基準!$F$9,FALSE),"")</f>
        <v/>
      </c>
      <c r="F306" s="104" t="str">
        <f>IF(調査票２!$T306="","",IF(調査票２!$T306=判定基準!$C$24,判定基準!$F$24,IF(AND(調査票２!$T306=判定基準!$C$22,調査票２!$U306=""),"",IF(AND(調査票２!$T306=判定基準!$C$22,調査票２!$U306&lt;=判定基準!$D$22),判定基準!$F$22,判定基準!$F$23))))</f>
        <v/>
      </c>
      <c r="G306" s="103" t="str">
        <f>IF(調査票２!$W306="","",IF(調査票２!$W306&gt;=判定基準!$C$26,判定基準!$F$26,判定基準!$F$25))</f>
        <v/>
      </c>
      <c r="H306" s="104" t="str">
        <f>IFERROR(VLOOKUP(調査票２!$Y306,判定基準!$C$27:$F$35,判定基準!$F$9,FALSE),"")</f>
        <v/>
      </c>
      <c r="I306" s="126" t="str">
        <f>IF(調査票２!$Z306="","―",判定基準!$F$36)</f>
        <v>―</v>
      </c>
      <c r="J306" s="104" t="str">
        <f>IFERROR(VLOOKUP(調査票２!$AA306,判定基準!$C$37:$F$38,判定基準!$F$9,FALSE),"")</f>
        <v/>
      </c>
      <c r="K306" s="126" t="str">
        <f>IFERROR(VLOOKUP(調査票２!$AB306,判定基準!$C$39:$F$39,判定基準!$F$9,FALSE),"―")</f>
        <v>―</v>
      </c>
      <c r="L306" s="194">
        <f t="shared" si="14"/>
        <v>0</v>
      </c>
      <c r="M306" s="195">
        <f t="shared" si="14"/>
        <v>0</v>
      </c>
      <c r="N306" s="195">
        <f t="shared" si="14"/>
        <v>0</v>
      </c>
      <c r="O306" s="196">
        <f t="shared" si="14"/>
        <v>0</v>
      </c>
      <c r="P306" s="305">
        <f t="shared" si="14"/>
        <v>2</v>
      </c>
      <c r="Q306" s="287" t="str">
        <f>IF(SUM($L306:$P306)&lt;9,"",IF(AND($H306=判定基準!$F$35,$I306="―",SUM($N306:$O306)&lt;=0),"",IF(O306&gt;0,$O$8,IF(N306&gt;0,$N$8,IF(M306&gt;0,$M$8,$L$8)))))</f>
        <v/>
      </c>
    </row>
    <row r="307" spans="2:17" x14ac:dyDescent="0.35">
      <c r="B307" s="102" t="s">
        <v>3939</v>
      </c>
      <c r="C307" s="103" t="str">
        <f>IFERROR(VLOOKUP(調査票２!$M307,判定基準!$C$11:$F$13,判定基準!$F$9,FALSE),"")</f>
        <v/>
      </c>
      <c r="D307" s="103" t="str">
        <f>IFERROR(VLOOKUP(調査票２!$N307,判定基準!$C$14:$F$17,判定基準!$F$9,FALSE),"")</f>
        <v/>
      </c>
      <c r="E307" s="103" t="str">
        <f>IFERROR(VLOOKUP(調査票２!$O307,判定基準!$C$18:$F$21,判定基準!$F$9,FALSE),"")</f>
        <v/>
      </c>
      <c r="F307" s="104" t="str">
        <f>IF(調査票２!$T307="","",IF(調査票２!$T307=判定基準!$C$24,判定基準!$F$24,IF(AND(調査票２!$T307=判定基準!$C$22,調査票２!$U307=""),"",IF(AND(調査票２!$T307=判定基準!$C$22,調査票２!$U307&lt;=判定基準!$D$22),判定基準!$F$22,判定基準!$F$23))))</f>
        <v/>
      </c>
      <c r="G307" s="103" t="str">
        <f>IF(調査票２!$W307="","",IF(調査票２!$W307&gt;=判定基準!$C$26,判定基準!$F$26,判定基準!$F$25))</f>
        <v/>
      </c>
      <c r="H307" s="104" t="str">
        <f>IFERROR(VLOOKUP(調査票２!$Y307,判定基準!$C$27:$F$35,判定基準!$F$9,FALSE),"")</f>
        <v/>
      </c>
      <c r="I307" s="126" t="str">
        <f>IF(調査票２!$Z307="","―",判定基準!$F$36)</f>
        <v>―</v>
      </c>
      <c r="J307" s="104" t="str">
        <f>IFERROR(VLOOKUP(調査票２!$AA307,判定基準!$C$37:$F$38,判定基準!$F$9,FALSE),"")</f>
        <v/>
      </c>
      <c r="K307" s="126" t="str">
        <f>IFERROR(VLOOKUP(調査票２!$AB307,判定基準!$C$39:$F$39,判定基準!$F$9,FALSE),"―")</f>
        <v>―</v>
      </c>
      <c r="L307" s="194">
        <f t="shared" si="14"/>
        <v>0</v>
      </c>
      <c r="M307" s="195">
        <f t="shared" si="14"/>
        <v>0</v>
      </c>
      <c r="N307" s="195">
        <f t="shared" si="14"/>
        <v>0</v>
      </c>
      <c r="O307" s="196">
        <f t="shared" si="14"/>
        <v>0</v>
      </c>
      <c r="P307" s="305">
        <f t="shared" si="14"/>
        <v>2</v>
      </c>
      <c r="Q307" s="287" t="str">
        <f>IF(SUM($L307:$P307)&lt;9,"",IF(AND($H307=判定基準!$F$35,$I307="―",SUM($N307:$O307)&lt;=0),"",IF(O307&gt;0,$O$8,IF(N307&gt;0,$N$8,IF(M307&gt;0,$M$8,$L$8)))))</f>
        <v/>
      </c>
    </row>
    <row r="308" spans="2:17" x14ac:dyDescent="0.35">
      <c r="B308" s="102" t="s">
        <v>3940</v>
      </c>
      <c r="C308" s="103" t="str">
        <f>IFERROR(VLOOKUP(調査票２!$M308,判定基準!$C$11:$F$13,判定基準!$F$9,FALSE),"")</f>
        <v/>
      </c>
      <c r="D308" s="103" t="str">
        <f>IFERROR(VLOOKUP(調査票２!$N308,判定基準!$C$14:$F$17,判定基準!$F$9,FALSE),"")</f>
        <v/>
      </c>
      <c r="E308" s="103" t="str">
        <f>IFERROR(VLOOKUP(調査票２!$O308,判定基準!$C$18:$F$21,判定基準!$F$9,FALSE),"")</f>
        <v/>
      </c>
      <c r="F308" s="104" t="str">
        <f>IF(調査票２!$T308="","",IF(調査票２!$T308=判定基準!$C$24,判定基準!$F$24,IF(AND(調査票２!$T308=判定基準!$C$22,調査票２!$U308=""),"",IF(AND(調査票２!$T308=判定基準!$C$22,調査票２!$U308&lt;=判定基準!$D$22),判定基準!$F$22,判定基準!$F$23))))</f>
        <v/>
      </c>
      <c r="G308" s="103" t="str">
        <f>IF(調査票２!$W308="","",IF(調査票２!$W308&gt;=判定基準!$C$26,判定基準!$F$26,判定基準!$F$25))</f>
        <v/>
      </c>
      <c r="H308" s="104" t="str">
        <f>IFERROR(VLOOKUP(調査票２!$Y308,判定基準!$C$27:$F$35,判定基準!$F$9,FALSE),"")</f>
        <v/>
      </c>
      <c r="I308" s="126" t="str">
        <f>IF(調査票２!$Z308="","―",判定基準!$F$36)</f>
        <v>―</v>
      </c>
      <c r="J308" s="104" t="str">
        <f>IFERROR(VLOOKUP(調査票２!$AA308,判定基準!$C$37:$F$38,判定基準!$F$9,FALSE),"")</f>
        <v/>
      </c>
      <c r="K308" s="126" t="str">
        <f>IFERROR(VLOOKUP(調査票２!$AB308,判定基準!$C$39:$F$39,判定基準!$F$9,FALSE),"―")</f>
        <v>―</v>
      </c>
      <c r="L308" s="194">
        <f t="shared" si="14"/>
        <v>0</v>
      </c>
      <c r="M308" s="195">
        <f t="shared" si="14"/>
        <v>0</v>
      </c>
      <c r="N308" s="195">
        <f t="shared" si="14"/>
        <v>0</v>
      </c>
      <c r="O308" s="196">
        <f t="shared" si="14"/>
        <v>0</v>
      </c>
      <c r="P308" s="305">
        <f t="shared" si="14"/>
        <v>2</v>
      </c>
      <c r="Q308" s="287" t="str">
        <f>IF(SUM($L308:$P308)&lt;9,"",IF(AND($H308=判定基準!$F$35,$I308="―",SUM($N308:$O308)&lt;=0),"",IF(O308&gt;0,$O$8,IF(N308&gt;0,$N$8,IF(M308&gt;0,$M$8,$L$8)))))</f>
        <v/>
      </c>
    </row>
    <row r="309" spans="2:17" x14ac:dyDescent="0.35">
      <c r="B309" s="102" t="s">
        <v>3941</v>
      </c>
      <c r="C309" s="103" t="str">
        <f>IFERROR(VLOOKUP(調査票２!$M309,判定基準!$C$11:$F$13,判定基準!$F$9,FALSE),"")</f>
        <v/>
      </c>
      <c r="D309" s="103" t="str">
        <f>IFERROR(VLOOKUP(調査票２!$N309,判定基準!$C$14:$F$17,判定基準!$F$9,FALSE),"")</f>
        <v/>
      </c>
      <c r="E309" s="103" t="str">
        <f>IFERROR(VLOOKUP(調査票２!$O309,判定基準!$C$18:$F$21,判定基準!$F$9,FALSE),"")</f>
        <v/>
      </c>
      <c r="F309" s="104" t="str">
        <f>IF(調査票２!$T309="","",IF(調査票２!$T309=判定基準!$C$24,判定基準!$F$24,IF(AND(調査票２!$T309=判定基準!$C$22,調査票２!$U309=""),"",IF(AND(調査票２!$T309=判定基準!$C$22,調査票２!$U309&lt;=判定基準!$D$22),判定基準!$F$22,判定基準!$F$23))))</f>
        <v/>
      </c>
      <c r="G309" s="103" t="str">
        <f>IF(調査票２!$W309="","",IF(調査票２!$W309&gt;=判定基準!$C$26,判定基準!$F$26,判定基準!$F$25))</f>
        <v/>
      </c>
      <c r="H309" s="104" t="str">
        <f>IFERROR(VLOOKUP(調査票２!$Y309,判定基準!$C$27:$F$35,判定基準!$F$9,FALSE),"")</f>
        <v/>
      </c>
      <c r="I309" s="126" t="str">
        <f>IF(調査票２!$Z309="","―",判定基準!$F$36)</f>
        <v>―</v>
      </c>
      <c r="J309" s="104" t="str">
        <f>IFERROR(VLOOKUP(調査票２!$AA309,判定基準!$C$37:$F$38,判定基準!$F$9,FALSE),"")</f>
        <v/>
      </c>
      <c r="K309" s="126" t="str">
        <f>IFERROR(VLOOKUP(調査票２!$AB309,判定基準!$C$39:$F$39,判定基準!$F$9,FALSE),"―")</f>
        <v>―</v>
      </c>
      <c r="L309" s="194">
        <f t="shared" ref="L309:P328" si="15">COUNTIF($C309:$K309,L$8)</f>
        <v>0</v>
      </c>
      <c r="M309" s="195">
        <f t="shared" si="15"/>
        <v>0</v>
      </c>
      <c r="N309" s="195">
        <f t="shared" si="15"/>
        <v>0</v>
      </c>
      <c r="O309" s="196">
        <f t="shared" si="15"/>
        <v>0</v>
      </c>
      <c r="P309" s="305">
        <f t="shared" si="15"/>
        <v>2</v>
      </c>
      <c r="Q309" s="287" t="str">
        <f>IF(SUM($L309:$P309)&lt;9,"",IF(AND($H309=判定基準!$F$35,$I309="―",SUM($N309:$O309)&lt;=0),"",IF(O309&gt;0,$O$8,IF(N309&gt;0,$N$8,IF(M309&gt;0,$M$8,$L$8)))))</f>
        <v/>
      </c>
    </row>
    <row r="310" spans="2:17" x14ac:dyDescent="0.35">
      <c r="B310" s="102" t="s">
        <v>3942</v>
      </c>
      <c r="C310" s="103" t="str">
        <f>IFERROR(VLOOKUP(調査票２!$M310,判定基準!$C$11:$F$13,判定基準!$F$9,FALSE),"")</f>
        <v/>
      </c>
      <c r="D310" s="103" t="str">
        <f>IFERROR(VLOOKUP(調査票２!$N310,判定基準!$C$14:$F$17,判定基準!$F$9,FALSE),"")</f>
        <v/>
      </c>
      <c r="E310" s="103" t="str">
        <f>IFERROR(VLOOKUP(調査票２!$O310,判定基準!$C$18:$F$21,判定基準!$F$9,FALSE),"")</f>
        <v/>
      </c>
      <c r="F310" s="104" t="str">
        <f>IF(調査票２!$T310="","",IF(調査票２!$T310=判定基準!$C$24,判定基準!$F$24,IF(AND(調査票２!$T310=判定基準!$C$22,調査票２!$U310=""),"",IF(AND(調査票２!$T310=判定基準!$C$22,調査票２!$U310&lt;=判定基準!$D$22),判定基準!$F$22,判定基準!$F$23))))</f>
        <v/>
      </c>
      <c r="G310" s="103" t="str">
        <f>IF(調査票２!$W310="","",IF(調査票２!$W310&gt;=判定基準!$C$26,判定基準!$F$26,判定基準!$F$25))</f>
        <v/>
      </c>
      <c r="H310" s="104" t="str">
        <f>IFERROR(VLOOKUP(調査票２!$Y310,判定基準!$C$27:$F$35,判定基準!$F$9,FALSE),"")</f>
        <v/>
      </c>
      <c r="I310" s="126" t="str">
        <f>IF(調査票２!$Z310="","―",判定基準!$F$36)</f>
        <v>―</v>
      </c>
      <c r="J310" s="104" t="str">
        <f>IFERROR(VLOOKUP(調査票２!$AA310,判定基準!$C$37:$F$38,判定基準!$F$9,FALSE),"")</f>
        <v/>
      </c>
      <c r="K310" s="126" t="str">
        <f>IFERROR(VLOOKUP(調査票２!$AB310,判定基準!$C$39:$F$39,判定基準!$F$9,FALSE),"―")</f>
        <v>―</v>
      </c>
      <c r="L310" s="194">
        <f t="shared" si="15"/>
        <v>0</v>
      </c>
      <c r="M310" s="195">
        <f t="shared" si="15"/>
        <v>0</v>
      </c>
      <c r="N310" s="195">
        <f t="shared" si="15"/>
        <v>0</v>
      </c>
      <c r="O310" s="196">
        <f t="shared" si="15"/>
        <v>0</v>
      </c>
      <c r="P310" s="305">
        <f t="shared" si="15"/>
        <v>2</v>
      </c>
      <c r="Q310" s="287" t="str">
        <f>IF(SUM($L310:$P310)&lt;9,"",IF(AND($H310=判定基準!$F$35,$I310="―",SUM($N310:$O310)&lt;=0),"",IF(O310&gt;0,$O$8,IF(N310&gt;0,$N$8,IF(M310&gt;0,$M$8,$L$8)))))</f>
        <v/>
      </c>
    </row>
    <row r="311" spans="2:17" x14ac:dyDescent="0.35">
      <c r="B311" s="102" t="s">
        <v>3943</v>
      </c>
      <c r="C311" s="103" t="str">
        <f>IFERROR(VLOOKUP(調査票２!$M311,判定基準!$C$11:$F$13,判定基準!$F$9,FALSE),"")</f>
        <v/>
      </c>
      <c r="D311" s="103" t="str">
        <f>IFERROR(VLOOKUP(調査票２!$N311,判定基準!$C$14:$F$17,判定基準!$F$9,FALSE),"")</f>
        <v/>
      </c>
      <c r="E311" s="103" t="str">
        <f>IFERROR(VLOOKUP(調査票２!$O311,判定基準!$C$18:$F$21,判定基準!$F$9,FALSE),"")</f>
        <v/>
      </c>
      <c r="F311" s="104" t="str">
        <f>IF(調査票２!$T311="","",IF(調査票２!$T311=判定基準!$C$24,判定基準!$F$24,IF(AND(調査票２!$T311=判定基準!$C$22,調査票２!$U311=""),"",IF(AND(調査票２!$T311=判定基準!$C$22,調査票２!$U311&lt;=判定基準!$D$22),判定基準!$F$22,判定基準!$F$23))))</f>
        <v/>
      </c>
      <c r="G311" s="103" t="str">
        <f>IF(調査票２!$W311="","",IF(調査票２!$W311&gt;=判定基準!$C$26,判定基準!$F$26,判定基準!$F$25))</f>
        <v/>
      </c>
      <c r="H311" s="104" t="str">
        <f>IFERROR(VLOOKUP(調査票２!$Y311,判定基準!$C$27:$F$35,判定基準!$F$9,FALSE),"")</f>
        <v/>
      </c>
      <c r="I311" s="126" t="str">
        <f>IF(調査票２!$Z311="","―",判定基準!$F$36)</f>
        <v>―</v>
      </c>
      <c r="J311" s="104" t="str">
        <f>IFERROR(VLOOKUP(調査票２!$AA311,判定基準!$C$37:$F$38,判定基準!$F$9,FALSE),"")</f>
        <v/>
      </c>
      <c r="K311" s="126" t="str">
        <f>IFERROR(VLOOKUP(調査票２!$AB311,判定基準!$C$39:$F$39,判定基準!$F$9,FALSE),"―")</f>
        <v>―</v>
      </c>
      <c r="L311" s="194">
        <f t="shared" si="15"/>
        <v>0</v>
      </c>
      <c r="M311" s="195">
        <f t="shared" si="15"/>
        <v>0</v>
      </c>
      <c r="N311" s="195">
        <f t="shared" si="15"/>
        <v>0</v>
      </c>
      <c r="O311" s="196">
        <f t="shared" si="15"/>
        <v>0</v>
      </c>
      <c r="P311" s="305">
        <f t="shared" si="15"/>
        <v>2</v>
      </c>
      <c r="Q311" s="287" t="str">
        <f>IF(SUM($L311:$P311)&lt;9,"",IF(AND($H311=判定基準!$F$35,$I311="―",SUM($N311:$O311)&lt;=0),"",IF(O311&gt;0,$O$8,IF(N311&gt;0,$N$8,IF(M311&gt;0,$M$8,$L$8)))))</f>
        <v/>
      </c>
    </row>
    <row r="312" spans="2:17" x14ac:dyDescent="0.35">
      <c r="B312" s="102" t="s">
        <v>3944</v>
      </c>
      <c r="C312" s="103" t="str">
        <f>IFERROR(VLOOKUP(調査票２!$M312,判定基準!$C$11:$F$13,判定基準!$F$9,FALSE),"")</f>
        <v/>
      </c>
      <c r="D312" s="103" t="str">
        <f>IFERROR(VLOOKUP(調査票２!$N312,判定基準!$C$14:$F$17,判定基準!$F$9,FALSE),"")</f>
        <v/>
      </c>
      <c r="E312" s="103" t="str">
        <f>IFERROR(VLOOKUP(調査票２!$O312,判定基準!$C$18:$F$21,判定基準!$F$9,FALSE),"")</f>
        <v/>
      </c>
      <c r="F312" s="104" t="str">
        <f>IF(調査票２!$T312="","",IF(調査票２!$T312=判定基準!$C$24,判定基準!$F$24,IF(AND(調査票２!$T312=判定基準!$C$22,調査票２!$U312=""),"",IF(AND(調査票２!$T312=判定基準!$C$22,調査票２!$U312&lt;=判定基準!$D$22),判定基準!$F$22,判定基準!$F$23))))</f>
        <v/>
      </c>
      <c r="G312" s="103" t="str">
        <f>IF(調査票２!$W312="","",IF(調査票２!$W312&gt;=判定基準!$C$26,判定基準!$F$26,判定基準!$F$25))</f>
        <v/>
      </c>
      <c r="H312" s="104" t="str">
        <f>IFERROR(VLOOKUP(調査票２!$Y312,判定基準!$C$27:$F$35,判定基準!$F$9,FALSE),"")</f>
        <v/>
      </c>
      <c r="I312" s="126" t="str">
        <f>IF(調査票２!$Z312="","―",判定基準!$F$36)</f>
        <v>―</v>
      </c>
      <c r="J312" s="104" t="str">
        <f>IFERROR(VLOOKUP(調査票２!$AA312,判定基準!$C$37:$F$38,判定基準!$F$9,FALSE),"")</f>
        <v/>
      </c>
      <c r="K312" s="126" t="str">
        <f>IFERROR(VLOOKUP(調査票２!$AB312,判定基準!$C$39:$F$39,判定基準!$F$9,FALSE),"―")</f>
        <v>―</v>
      </c>
      <c r="L312" s="194">
        <f t="shared" si="15"/>
        <v>0</v>
      </c>
      <c r="M312" s="195">
        <f t="shared" si="15"/>
        <v>0</v>
      </c>
      <c r="N312" s="195">
        <f t="shared" si="15"/>
        <v>0</v>
      </c>
      <c r="O312" s="196">
        <f t="shared" si="15"/>
        <v>0</v>
      </c>
      <c r="P312" s="305">
        <f t="shared" si="15"/>
        <v>2</v>
      </c>
      <c r="Q312" s="287" t="str">
        <f>IF(SUM($L312:$P312)&lt;9,"",IF(AND($H312=判定基準!$F$35,$I312="―",SUM($N312:$O312)&lt;=0),"",IF(O312&gt;0,$O$8,IF(N312&gt;0,$N$8,IF(M312&gt;0,$M$8,$L$8)))))</f>
        <v/>
      </c>
    </row>
    <row r="313" spans="2:17" x14ac:dyDescent="0.35">
      <c r="B313" s="102" t="s">
        <v>3945</v>
      </c>
      <c r="C313" s="103" t="str">
        <f>IFERROR(VLOOKUP(調査票２!$M313,判定基準!$C$11:$F$13,判定基準!$F$9,FALSE),"")</f>
        <v/>
      </c>
      <c r="D313" s="103" t="str">
        <f>IFERROR(VLOOKUP(調査票２!$N313,判定基準!$C$14:$F$17,判定基準!$F$9,FALSE),"")</f>
        <v/>
      </c>
      <c r="E313" s="103" t="str">
        <f>IFERROR(VLOOKUP(調査票２!$O313,判定基準!$C$18:$F$21,判定基準!$F$9,FALSE),"")</f>
        <v/>
      </c>
      <c r="F313" s="104" t="str">
        <f>IF(調査票２!$T313="","",IF(調査票２!$T313=判定基準!$C$24,判定基準!$F$24,IF(AND(調査票２!$T313=判定基準!$C$22,調査票２!$U313=""),"",IF(AND(調査票２!$T313=判定基準!$C$22,調査票２!$U313&lt;=判定基準!$D$22),判定基準!$F$22,判定基準!$F$23))))</f>
        <v/>
      </c>
      <c r="G313" s="103" t="str">
        <f>IF(調査票２!$W313="","",IF(調査票２!$W313&gt;=判定基準!$C$26,判定基準!$F$26,判定基準!$F$25))</f>
        <v/>
      </c>
      <c r="H313" s="104" t="str">
        <f>IFERROR(VLOOKUP(調査票２!$Y313,判定基準!$C$27:$F$35,判定基準!$F$9,FALSE),"")</f>
        <v/>
      </c>
      <c r="I313" s="126" t="str">
        <f>IF(調査票２!$Z313="","―",判定基準!$F$36)</f>
        <v>―</v>
      </c>
      <c r="J313" s="104" t="str">
        <f>IFERROR(VLOOKUP(調査票２!$AA313,判定基準!$C$37:$F$38,判定基準!$F$9,FALSE),"")</f>
        <v/>
      </c>
      <c r="K313" s="126" t="str">
        <f>IFERROR(VLOOKUP(調査票２!$AB313,判定基準!$C$39:$F$39,判定基準!$F$9,FALSE),"―")</f>
        <v>―</v>
      </c>
      <c r="L313" s="194">
        <f t="shared" si="15"/>
        <v>0</v>
      </c>
      <c r="M313" s="195">
        <f t="shared" si="15"/>
        <v>0</v>
      </c>
      <c r="N313" s="195">
        <f t="shared" si="15"/>
        <v>0</v>
      </c>
      <c r="O313" s="196">
        <f t="shared" si="15"/>
        <v>0</v>
      </c>
      <c r="P313" s="305">
        <f t="shared" si="15"/>
        <v>2</v>
      </c>
      <c r="Q313" s="287" t="str">
        <f>IF(SUM($L313:$P313)&lt;9,"",IF(AND($H313=判定基準!$F$35,$I313="―",SUM($N313:$O313)&lt;=0),"",IF(O313&gt;0,$O$8,IF(N313&gt;0,$N$8,IF(M313&gt;0,$M$8,$L$8)))))</f>
        <v/>
      </c>
    </row>
    <row r="314" spans="2:17" x14ac:dyDescent="0.35">
      <c r="B314" s="102" t="s">
        <v>3946</v>
      </c>
      <c r="C314" s="103" t="str">
        <f>IFERROR(VLOOKUP(調査票２!$M314,判定基準!$C$11:$F$13,判定基準!$F$9,FALSE),"")</f>
        <v/>
      </c>
      <c r="D314" s="103" t="str">
        <f>IFERROR(VLOOKUP(調査票２!$N314,判定基準!$C$14:$F$17,判定基準!$F$9,FALSE),"")</f>
        <v/>
      </c>
      <c r="E314" s="103" t="str">
        <f>IFERROR(VLOOKUP(調査票２!$O314,判定基準!$C$18:$F$21,判定基準!$F$9,FALSE),"")</f>
        <v/>
      </c>
      <c r="F314" s="104" t="str">
        <f>IF(調査票２!$T314="","",IF(調査票２!$T314=判定基準!$C$24,判定基準!$F$24,IF(AND(調査票２!$T314=判定基準!$C$22,調査票２!$U314=""),"",IF(AND(調査票２!$T314=判定基準!$C$22,調査票２!$U314&lt;=判定基準!$D$22),判定基準!$F$22,判定基準!$F$23))))</f>
        <v/>
      </c>
      <c r="G314" s="103" t="str">
        <f>IF(調査票２!$W314="","",IF(調査票２!$W314&gt;=判定基準!$C$26,判定基準!$F$26,判定基準!$F$25))</f>
        <v/>
      </c>
      <c r="H314" s="104" t="str">
        <f>IFERROR(VLOOKUP(調査票２!$Y314,判定基準!$C$27:$F$35,判定基準!$F$9,FALSE),"")</f>
        <v/>
      </c>
      <c r="I314" s="126" t="str">
        <f>IF(調査票２!$Z314="","―",判定基準!$F$36)</f>
        <v>―</v>
      </c>
      <c r="J314" s="104" t="str">
        <f>IFERROR(VLOOKUP(調査票２!$AA314,判定基準!$C$37:$F$38,判定基準!$F$9,FALSE),"")</f>
        <v/>
      </c>
      <c r="K314" s="126" t="str">
        <f>IFERROR(VLOOKUP(調査票２!$AB314,判定基準!$C$39:$F$39,判定基準!$F$9,FALSE),"―")</f>
        <v>―</v>
      </c>
      <c r="L314" s="194">
        <f t="shared" si="15"/>
        <v>0</v>
      </c>
      <c r="M314" s="195">
        <f t="shared" si="15"/>
        <v>0</v>
      </c>
      <c r="N314" s="195">
        <f t="shared" si="15"/>
        <v>0</v>
      </c>
      <c r="O314" s="196">
        <f t="shared" si="15"/>
        <v>0</v>
      </c>
      <c r="P314" s="305">
        <f t="shared" si="15"/>
        <v>2</v>
      </c>
      <c r="Q314" s="287" t="str">
        <f>IF(SUM($L314:$P314)&lt;9,"",IF(AND($H314=判定基準!$F$35,$I314="―",SUM($N314:$O314)&lt;=0),"",IF(O314&gt;0,$O$8,IF(N314&gt;0,$N$8,IF(M314&gt;0,$M$8,$L$8)))))</f>
        <v/>
      </c>
    </row>
    <row r="315" spans="2:17" x14ac:dyDescent="0.35">
      <c r="B315" s="102" t="s">
        <v>3947</v>
      </c>
      <c r="C315" s="103" t="str">
        <f>IFERROR(VLOOKUP(調査票２!$M315,判定基準!$C$11:$F$13,判定基準!$F$9,FALSE),"")</f>
        <v/>
      </c>
      <c r="D315" s="103" t="str">
        <f>IFERROR(VLOOKUP(調査票２!$N315,判定基準!$C$14:$F$17,判定基準!$F$9,FALSE),"")</f>
        <v/>
      </c>
      <c r="E315" s="103" t="str">
        <f>IFERROR(VLOOKUP(調査票２!$O315,判定基準!$C$18:$F$21,判定基準!$F$9,FALSE),"")</f>
        <v/>
      </c>
      <c r="F315" s="104" t="str">
        <f>IF(調査票２!$T315="","",IF(調査票２!$T315=判定基準!$C$24,判定基準!$F$24,IF(AND(調査票２!$T315=判定基準!$C$22,調査票２!$U315=""),"",IF(AND(調査票２!$T315=判定基準!$C$22,調査票２!$U315&lt;=判定基準!$D$22),判定基準!$F$22,判定基準!$F$23))))</f>
        <v/>
      </c>
      <c r="G315" s="103" t="str">
        <f>IF(調査票２!$W315="","",IF(調査票２!$W315&gt;=判定基準!$C$26,判定基準!$F$26,判定基準!$F$25))</f>
        <v/>
      </c>
      <c r="H315" s="104" t="str">
        <f>IFERROR(VLOOKUP(調査票２!$Y315,判定基準!$C$27:$F$35,判定基準!$F$9,FALSE),"")</f>
        <v/>
      </c>
      <c r="I315" s="126" t="str">
        <f>IF(調査票２!$Z315="","―",判定基準!$F$36)</f>
        <v>―</v>
      </c>
      <c r="J315" s="104" t="str">
        <f>IFERROR(VLOOKUP(調査票２!$AA315,判定基準!$C$37:$F$38,判定基準!$F$9,FALSE),"")</f>
        <v/>
      </c>
      <c r="K315" s="126" t="str">
        <f>IFERROR(VLOOKUP(調査票２!$AB315,判定基準!$C$39:$F$39,判定基準!$F$9,FALSE),"―")</f>
        <v>―</v>
      </c>
      <c r="L315" s="194">
        <f t="shared" si="15"/>
        <v>0</v>
      </c>
      <c r="M315" s="195">
        <f t="shared" si="15"/>
        <v>0</v>
      </c>
      <c r="N315" s="195">
        <f t="shared" si="15"/>
        <v>0</v>
      </c>
      <c r="O315" s="196">
        <f t="shared" si="15"/>
        <v>0</v>
      </c>
      <c r="P315" s="305">
        <f t="shared" si="15"/>
        <v>2</v>
      </c>
      <c r="Q315" s="287" t="str">
        <f>IF(SUM($L315:$P315)&lt;9,"",IF(AND($H315=判定基準!$F$35,$I315="―",SUM($N315:$O315)&lt;=0),"",IF(O315&gt;0,$O$8,IF(N315&gt;0,$N$8,IF(M315&gt;0,$M$8,$L$8)))))</f>
        <v/>
      </c>
    </row>
    <row r="316" spans="2:17" x14ac:dyDescent="0.35">
      <c r="B316" s="102" t="s">
        <v>3948</v>
      </c>
      <c r="C316" s="103" t="str">
        <f>IFERROR(VLOOKUP(調査票２!$M316,判定基準!$C$11:$F$13,判定基準!$F$9,FALSE),"")</f>
        <v/>
      </c>
      <c r="D316" s="103" t="str">
        <f>IFERROR(VLOOKUP(調査票２!$N316,判定基準!$C$14:$F$17,判定基準!$F$9,FALSE),"")</f>
        <v/>
      </c>
      <c r="E316" s="103" t="str">
        <f>IFERROR(VLOOKUP(調査票２!$O316,判定基準!$C$18:$F$21,判定基準!$F$9,FALSE),"")</f>
        <v/>
      </c>
      <c r="F316" s="104" t="str">
        <f>IF(調査票２!$T316="","",IF(調査票２!$T316=判定基準!$C$24,判定基準!$F$24,IF(AND(調査票２!$T316=判定基準!$C$22,調査票２!$U316=""),"",IF(AND(調査票２!$T316=判定基準!$C$22,調査票２!$U316&lt;=判定基準!$D$22),判定基準!$F$22,判定基準!$F$23))))</f>
        <v/>
      </c>
      <c r="G316" s="103" t="str">
        <f>IF(調査票２!$W316="","",IF(調査票２!$W316&gt;=判定基準!$C$26,判定基準!$F$26,判定基準!$F$25))</f>
        <v/>
      </c>
      <c r="H316" s="104" t="str">
        <f>IFERROR(VLOOKUP(調査票２!$Y316,判定基準!$C$27:$F$35,判定基準!$F$9,FALSE),"")</f>
        <v/>
      </c>
      <c r="I316" s="126" t="str">
        <f>IF(調査票２!$Z316="","―",判定基準!$F$36)</f>
        <v>―</v>
      </c>
      <c r="J316" s="104" t="str">
        <f>IFERROR(VLOOKUP(調査票２!$AA316,判定基準!$C$37:$F$38,判定基準!$F$9,FALSE),"")</f>
        <v/>
      </c>
      <c r="K316" s="126" t="str">
        <f>IFERROR(VLOOKUP(調査票２!$AB316,判定基準!$C$39:$F$39,判定基準!$F$9,FALSE),"―")</f>
        <v>―</v>
      </c>
      <c r="L316" s="194">
        <f t="shared" si="15"/>
        <v>0</v>
      </c>
      <c r="M316" s="195">
        <f t="shared" si="15"/>
        <v>0</v>
      </c>
      <c r="N316" s="195">
        <f t="shared" si="15"/>
        <v>0</v>
      </c>
      <c r="O316" s="196">
        <f t="shared" si="15"/>
        <v>0</v>
      </c>
      <c r="P316" s="305">
        <f t="shared" si="15"/>
        <v>2</v>
      </c>
      <c r="Q316" s="287" t="str">
        <f>IF(SUM($L316:$P316)&lt;9,"",IF(AND($H316=判定基準!$F$35,$I316="―",SUM($N316:$O316)&lt;=0),"",IF(O316&gt;0,$O$8,IF(N316&gt;0,$N$8,IF(M316&gt;0,$M$8,$L$8)))))</f>
        <v/>
      </c>
    </row>
    <row r="317" spans="2:17" x14ac:dyDescent="0.35">
      <c r="B317" s="102" t="s">
        <v>3949</v>
      </c>
      <c r="C317" s="103" t="str">
        <f>IFERROR(VLOOKUP(調査票２!$M317,判定基準!$C$11:$F$13,判定基準!$F$9,FALSE),"")</f>
        <v/>
      </c>
      <c r="D317" s="103" t="str">
        <f>IFERROR(VLOOKUP(調査票２!$N317,判定基準!$C$14:$F$17,判定基準!$F$9,FALSE),"")</f>
        <v/>
      </c>
      <c r="E317" s="103" t="str">
        <f>IFERROR(VLOOKUP(調査票２!$O317,判定基準!$C$18:$F$21,判定基準!$F$9,FALSE),"")</f>
        <v/>
      </c>
      <c r="F317" s="104" t="str">
        <f>IF(調査票２!$T317="","",IF(調査票２!$T317=判定基準!$C$24,判定基準!$F$24,IF(AND(調査票２!$T317=判定基準!$C$22,調査票２!$U317=""),"",IF(AND(調査票２!$T317=判定基準!$C$22,調査票２!$U317&lt;=判定基準!$D$22),判定基準!$F$22,判定基準!$F$23))))</f>
        <v/>
      </c>
      <c r="G317" s="103" t="str">
        <f>IF(調査票２!$W317="","",IF(調査票２!$W317&gt;=判定基準!$C$26,判定基準!$F$26,判定基準!$F$25))</f>
        <v/>
      </c>
      <c r="H317" s="104" t="str">
        <f>IFERROR(VLOOKUP(調査票２!$Y317,判定基準!$C$27:$F$35,判定基準!$F$9,FALSE),"")</f>
        <v/>
      </c>
      <c r="I317" s="126" t="str">
        <f>IF(調査票２!$Z317="","―",判定基準!$F$36)</f>
        <v>―</v>
      </c>
      <c r="J317" s="104" t="str">
        <f>IFERROR(VLOOKUP(調査票２!$AA317,判定基準!$C$37:$F$38,判定基準!$F$9,FALSE),"")</f>
        <v/>
      </c>
      <c r="K317" s="126" t="str">
        <f>IFERROR(VLOOKUP(調査票２!$AB317,判定基準!$C$39:$F$39,判定基準!$F$9,FALSE),"―")</f>
        <v>―</v>
      </c>
      <c r="L317" s="194">
        <f t="shared" si="15"/>
        <v>0</v>
      </c>
      <c r="M317" s="195">
        <f t="shared" si="15"/>
        <v>0</v>
      </c>
      <c r="N317" s="195">
        <f t="shared" si="15"/>
        <v>0</v>
      </c>
      <c r="O317" s="196">
        <f t="shared" si="15"/>
        <v>0</v>
      </c>
      <c r="P317" s="305">
        <f t="shared" si="15"/>
        <v>2</v>
      </c>
      <c r="Q317" s="287" t="str">
        <f>IF(SUM($L317:$P317)&lt;9,"",IF(AND($H317=判定基準!$F$35,$I317="―",SUM($N317:$O317)&lt;=0),"",IF(O317&gt;0,$O$8,IF(N317&gt;0,$N$8,IF(M317&gt;0,$M$8,$L$8)))))</f>
        <v/>
      </c>
    </row>
    <row r="318" spans="2:17" x14ac:dyDescent="0.35">
      <c r="B318" s="102" t="s">
        <v>3950</v>
      </c>
      <c r="C318" s="103" t="str">
        <f>IFERROR(VLOOKUP(調査票２!$M318,判定基準!$C$11:$F$13,判定基準!$F$9,FALSE),"")</f>
        <v/>
      </c>
      <c r="D318" s="103" t="str">
        <f>IFERROR(VLOOKUP(調査票２!$N318,判定基準!$C$14:$F$17,判定基準!$F$9,FALSE),"")</f>
        <v/>
      </c>
      <c r="E318" s="103" t="str">
        <f>IFERROR(VLOOKUP(調査票２!$O318,判定基準!$C$18:$F$21,判定基準!$F$9,FALSE),"")</f>
        <v/>
      </c>
      <c r="F318" s="104" t="str">
        <f>IF(調査票２!$T318="","",IF(調査票２!$T318=判定基準!$C$24,判定基準!$F$24,IF(AND(調査票２!$T318=判定基準!$C$22,調査票２!$U318=""),"",IF(AND(調査票２!$T318=判定基準!$C$22,調査票２!$U318&lt;=判定基準!$D$22),判定基準!$F$22,判定基準!$F$23))))</f>
        <v/>
      </c>
      <c r="G318" s="103" t="str">
        <f>IF(調査票２!$W318="","",IF(調査票２!$W318&gt;=判定基準!$C$26,判定基準!$F$26,判定基準!$F$25))</f>
        <v/>
      </c>
      <c r="H318" s="104" t="str">
        <f>IFERROR(VLOOKUP(調査票２!$Y318,判定基準!$C$27:$F$35,判定基準!$F$9,FALSE),"")</f>
        <v/>
      </c>
      <c r="I318" s="126" t="str">
        <f>IF(調査票２!$Z318="","―",判定基準!$F$36)</f>
        <v>―</v>
      </c>
      <c r="J318" s="104" t="str">
        <f>IFERROR(VLOOKUP(調査票２!$AA318,判定基準!$C$37:$F$38,判定基準!$F$9,FALSE),"")</f>
        <v/>
      </c>
      <c r="K318" s="126" t="str">
        <f>IFERROR(VLOOKUP(調査票２!$AB318,判定基準!$C$39:$F$39,判定基準!$F$9,FALSE),"―")</f>
        <v>―</v>
      </c>
      <c r="L318" s="194">
        <f t="shared" si="15"/>
        <v>0</v>
      </c>
      <c r="M318" s="195">
        <f t="shared" si="15"/>
        <v>0</v>
      </c>
      <c r="N318" s="195">
        <f t="shared" si="15"/>
        <v>0</v>
      </c>
      <c r="O318" s="196">
        <f t="shared" si="15"/>
        <v>0</v>
      </c>
      <c r="P318" s="305">
        <f t="shared" si="15"/>
        <v>2</v>
      </c>
      <c r="Q318" s="287" t="str">
        <f>IF(SUM($L318:$P318)&lt;9,"",IF(AND($H318=判定基準!$F$35,$I318="―",SUM($N318:$O318)&lt;=0),"",IF(O318&gt;0,$O$8,IF(N318&gt;0,$N$8,IF(M318&gt;0,$M$8,$L$8)))))</f>
        <v/>
      </c>
    </row>
    <row r="319" spans="2:17" x14ac:dyDescent="0.35">
      <c r="B319" s="102" t="s">
        <v>3951</v>
      </c>
      <c r="C319" s="103" t="str">
        <f>IFERROR(VLOOKUP(調査票２!$M319,判定基準!$C$11:$F$13,判定基準!$F$9,FALSE),"")</f>
        <v/>
      </c>
      <c r="D319" s="103" t="str">
        <f>IFERROR(VLOOKUP(調査票２!$N319,判定基準!$C$14:$F$17,判定基準!$F$9,FALSE),"")</f>
        <v/>
      </c>
      <c r="E319" s="103" t="str">
        <f>IFERROR(VLOOKUP(調査票２!$O319,判定基準!$C$18:$F$21,判定基準!$F$9,FALSE),"")</f>
        <v/>
      </c>
      <c r="F319" s="104" t="str">
        <f>IF(調査票２!$T319="","",IF(調査票２!$T319=判定基準!$C$24,判定基準!$F$24,IF(AND(調査票２!$T319=判定基準!$C$22,調査票２!$U319=""),"",IF(AND(調査票２!$T319=判定基準!$C$22,調査票２!$U319&lt;=判定基準!$D$22),判定基準!$F$22,判定基準!$F$23))))</f>
        <v/>
      </c>
      <c r="G319" s="103" t="str">
        <f>IF(調査票２!$W319="","",IF(調査票２!$W319&gt;=判定基準!$C$26,判定基準!$F$26,判定基準!$F$25))</f>
        <v/>
      </c>
      <c r="H319" s="104" t="str">
        <f>IFERROR(VLOOKUP(調査票２!$Y319,判定基準!$C$27:$F$35,判定基準!$F$9,FALSE),"")</f>
        <v/>
      </c>
      <c r="I319" s="126" t="str">
        <f>IF(調査票２!$Z319="","―",判定基準!$F$36)</f>
        <v>―</v>
      </c>
      <c r="J319" s="104" t="str">
        <f>IFERROR(VLOOKUP(調査票２!$AA319,判定基準!$C$37:$F$38,判定基準!$F$9,FALSE),"")</f>
        <v/>
      </c>
      <c r="K319" s="126" t="str">
        <f>IFERROR(VLOOKUP(調査票２!$AB319,判定基準!$C$39:$F$39,判定基準!$F$9,FALSE),"―")</f>
        <v>―</v>
      </c>
      <c r="L319" s="194">
        <f t="shared" si="15"/>
        <v>0</v>
      </c>
      <c r="M319" s="195">
        <f t="shared" si="15"/>
        <v>0</v>
      </c>
      <c r="N319" s="195">
        <f t="shared" si="15"/>
        <v>0</v>
      </c>
      <c r="O319" s="196">
        <f t="shared" si="15"/>
        <v>0</v>
      </c>
      <c r="P319" s="305">
        <f t="shared" si="15"/>
        <v>2</v>
      </c>
      <c r="Q319" s="287" t="str">
        <f>IF(SUM($L319:$P319)&lt;9,"",IF(AND($H319=判定基準!$F$35,$I319="―",SUM($N319:$O319)&lt;=0),"",IF(O319&gt;0,$O$8,IF(N319&gt;0,$N$8,IF(M319&gt;0,$M$8,$L$8)))))</f>
        <v/>
      </c>
    </row>
    <row r="320" spans="2:17" x14ac:dyDescent="0.35">
      <c r="B320" s="102" t="s">
        <v>3952</v>
      </c>
      <c r="C320" s="103" t="str">
        <f>IFERROR(VLOOKUP(調査票２!$M320,判定基準!$C$11:$F$13,判定基準!$F$9,FALSE),"")</f>
        <v/>
      </c>
      <c r="D320" s="103" t="str">
        <f>IFERROR(VLOOKUP(調査票２!$N320,判定基準!$C$14:$F$17,判定基準!$F$9,FALSE),"")</f>
        <v/>
      </c>
      <c r="E320" s="103" t="str">
        <f>IFERROR(VLOOKUP(調査票２!$O320,判定基準!$C$18:$F$21,判定基準!$F$9,FALSE),"")</f>
        <v/>
      </c>
      <c r="F320" s="104" t="str">
        <f>IF(調査票２!$T320="","",IF(調査票２!$T320=判定基準!$C$24,判定基準!$F$24,IF(AND(調査票２!$T320=判定基準!$C$22,調査票２!$U320=""),"",IF(AND(調査票２!$T320=判定基準!$C$22,調査票２!$U320&lt;=判定基準!$D$22),判定基準!$F$22,判定基準!$F$23))))</f>
        <v/>
      </c>
      <c r="G320" s="103" t="str">
        <f>IF(調査票２!$W320="","",IF(調査票２!$W320&gt;=判定基準!$C$26,判定基準!$F$26,判定基準!$F$25))</f>
        <v/>
      </c>
      <c r="H320" s="104" t="str">
        <f>IFERROR(VLOOKUP(調査票２!$Y320,判定基準!$C$27:$F$35,判定基準!$F$9,FALSE),"")</f>
        <v/>
      </c>
      <c r="I320" s="126" t="str">
        <f>IF(調査票２!$Z320="","―",判定基準!$F$36)</f>
        <v>―</v>
      </c>
      <c r="J320" s="104" t="str">
        <f>IFERROR(VLOOKUP(調査票２!$AA320,判定基準!$C$37:$F$38,判定基準!$F$9,FALSE),"")</f>
        <v/>
      </c>
      <c r="K320" s="126" t="str">
        <f>IFERROR(VLOOKUP(調査票２!$AB320,判定基準!$C$39:$F$39,判定基準!$F$9,FALSE),"―")</f>
        <v>―</v>
      </c>
      <c r="L320" s="194">
        <f t="shared" si="15"/>
        <v>0</v>
      </c>
      <c r="M320" s="195">
        <f t="shared" si="15"/>
        <v>0</v>
      </c>
      <c r="N320" s="195">
        <f t="shared" si="15"/>
        <v>0</v>
      </c>
      <c r="O320" s="196">
        <f t="shared" si="15"/>
        <v>0</v>
      </c>
      <c r="P320" s="305">
        <f t="shared" si="15"/>
        <v>2</v>
      </c>
      <c r="Q320" s="287" t="str">
        <f>IF(SUM($L320:$P320)&lt;9,"",IF(AND($H320=判定基準!$F$35,$I320="―",SUM($N320:$O320)&lt;=0),"",IF(O320&gt;0,$O$8,IF(N320&gt;0,$N$8,IF(M320&gt;0,$M$8,$L$8)))))</f>
        <v/>
      </c>
    </row>
    <row r="321" spans="2:17" x14ac:dyDescent="0.35">
      <c r="B321" s="102" t="s">
        <v>3953</v>
      </c>
      <c r="C321" s="103" t="str">
        <f>IFERROR(VLOOKUP(調査票２!$M321,判定基準!$C$11:$F$13,判定基準!$F$9,FALSE),"")</f>
        <v/>
      </c>
      <c r="D321" s="103" t="str">
        <f>IFERROR(VLOOKUP(調査票２!$N321,判定基準!$C$14:$F$17,判定基準!$F$9,FALSE),"")</f>
        <v/>
      </c>
      <c r="E321" s="103" t="str">
        <f>IFERROR(VLOOKUP(調査票２!$O321,判定基準!$C$18:$F$21,判定基準!$F$9,FALSE),"")</f>
        <v/>
      </c>
      <c r="F321" s="104" t="str">
        <f>IF(調査票２!$T321="","",IF(調査票２!$T321=判定基準!$C$24,判定基準!$F$24,IF(AND(調査票２!$T321=判定基準!$C$22,調査票２!$U321=""),"",IF(AND(調査票２!$T321=判定基準!$C$22,調査票２!$U321&lt;=判定基準!$D$22),判定基準!$F$22,判定基準!$F$23))))</f>
        <v/>
      </c>
      <c r="G321" s="103" t="str">
        <f>IF(調査票２!$W321="","",IF(調査票２!$W321&gt;=判定基準!$C$26,判定基準!$F$26,判定基準!$F$25))</f>
        <v/>
      </c>
      <c r="H321" s="104" t="str">
        <f>IFERROR(VLOOKUP(調査票２!$Y321,判定基準!$C$27:$F$35,判定基準!$F$9,FALSE),"")</f>
        <v/>
      </c>
      <c r="I321" s="126" t="str">
        <f>IF(調査票２!$Z321="","―",判定基準!$F$36)</f>
        <v>―</v>
      </c>
      <c r="J321" s="104" t="str">
        <f>IFERROR(VLOOKUP(調査票２!$AA321,判定基準!$C$37:$F$38,判定基準!$F$9,FALSE),"")</f>
        <v/>
      </c>
      <c r="K321" s="126" t="str">
        <f>IFERROR(VLOOKUP(調査票２!$AB321,判定基準!$C$39:$F$39,判定基準!$F$9,FALSE),"―")</f>
        <v>―</v>
      </c>
      <c r="L321" s="194">
        <f t="shared" si="15"/>
        <v>0</v>
      </c>
      <c r="M321" s="195">
        <f t="shared" si="15"/>
        <v>0</v>
      </c>
      <c r="N321" s="195">
        <f t="shared" si="15"/>
        <v>0</v>
      </c>
      <c r="O321" s="196">
        <f t="shared" si="15"/>
        <v>0</v>
      </c>
      <c r="P321" s="305">
        <f t="shared" si="15"/>
        <v>2</v>
      </c>
      <c r="Q321" s="287" t="str">
        <f>IF(SUM($L321:$P321)&lt;9,"",IF(AND($H321=判定基準!$F$35,$I321="―",SUM($N321:$O321)&lt;=0),"",IF(O321&gt;0,$O$8,IF(N321&gt;0,$N$8,IF(M321&gt;0,$M$8,$L$8)))))</f>
        <v/>
      </c>
    </row>
    <row r="322" spans="2:17" x14ac:dyDescent="0.35">
      <c r="B322" s="102" t="s">
        <v>3954</v>
      </c>
      <c r="C322" s="103" t="str">
        <f>IFERROR(VLOOKUP(調査票２!$M322,判定基準!$C$11:$F$13,判定基準!$F$9,FALSE),"")</f>
        <v/>
      </c>
      <c r="D322" s="103" t="str">
        <f>IFERROR(VLOOKUP(調査票２!$N322,判定基準!$C$14:$F$17,判定基準!$F$9,FALSE),"")</f>
        <v/>
      </c>
      <c r="E322" s="103" t="str">
        <f>IFERROR(VLOOKUP(調査票２!$O322,判定基準!$C$18:$F$21,判定基準!$F$9,FALSE),"")</f>
        <v/>
      </c>
      <c r="F322" s="104" t="str">
        <f>IF(調査票２!$T322="","",IF(調査票２!$T322=判定基準!$C$24,判定基準!$F$24,IF(AND(調査票２!$T322=判定基準!$C$22,調査票２!$U322=""),"",IF(AND(調査票２!$T322=判定基準!$C$22,調査票２!$U322&lt;=判定基準!$D$22),判定基準!$F$22,判定基準!$F$23))))</f>
        <v/>
      </c>
      <c r="G322" s="103" t="str">
        <f>IF(調査票２!$W322="","",IF(調査票２!$W322&gt;=判定基準!$C$26,判定基準!$F$26,判定基準!$F$25))</f>
        <v/>
      </c>
      <c r="H322" s="104" t="str">
        <f>IFERROR(VLOOKUP(調査票２!$Y322,判定基準!$C$27:$F$35,判定基準!$F$9,FALSE),"")</f>
        <v/>
      </c>
      <c r="I322" s="126" t="str">
        <f>IF(調査票２!$Z322="","―",判定基準!$F$36)</f>
        <v>―</v>
      </c>
      <c r="J322" s="104" t="str">
        <f>IFERROR(VLOOKUP(調査票２!$AA322,判定基準!$C$37:$F$38,判定基準!$F$9,FALSE),"")</f>
        <v/>
      </c>
      <c r="K322" s="126" t="str">
        <f>IFERROR(VLOOKUP(調査票２!$AB322,判定基準!$C$39:$F$39,判定基準!$F$9,FALSE),"―")</f>
        <v>―</v>
      </c>
      <c r="L322" s="194">
        <f t="shared" si="15"/>
        <v>0</v>
      </c>
      <c r="M322" s="195">
        <f t="shared" si="15"/>
        <v>0</v>
      </c>
      <c r="N322" s="195">
        <f t="shared" si="15"/>
        <v>0</v>
      </c>
      <c r="O322" s="196">
        <f t="shared" si="15"/>
        <v>0</v>
      </c>
      <c r="P322" s="305">
        <f t="shared" si="15"/>
        <v>2</v>
      </c>
      <c r="Q322" s="287" t="str">
        <f>IF(SUM($L322:$P322)&lt;9,"",IF(AND($H322=判定基準!$F$35,$I322="―",SUM($N322:$O322)&lt;=0),"",IF(O322&gt;0,$O$8,IF(N322&gt;0,$N$8,IF(M322&gt;0,$M$8,$L$8)))))</f>
        <v/>
      </c>
    </row>
    <row r="323" spans="2:17" x14ac:dyDescent="0.35">
      <c r="B323" s="102" t="s">
        <v>3955</v>
      </c>
      <c r="C323" s="103" t="str">
        <f>IFERROR(VLOOKUP(調査票２!$M323,判定基準!$C$11:$F$13,判定基準!$F$9,FALSE),"")</f>
        <v/>
      </c>
      <c r="D323" s="103" t="str">
        <f>IFERROR(VLOOKUP(調査票２!$N323,判定基準!$C$14:$F$17,判定基準!$F$9,FALSE),"")</f>
        <v/>
      </c>
      <c r="E323" s="103" t="str">
        <f>IFERROR(VLOOKUP(調査票２!$O323,判定基準!$C$18:$F$21,判定基準!$F$9,FALSE),"")</f>
        <v/>
      </c>
      <c r="F323" s="104" t="str">
        <f>IF(調査票２!$T323="","",IF(調査票２!$T323=判定基準!$C$24,判定基準!$F$24,IF(AND(調査票２!$T323=判定基準!$C$22,調査票２!$U323=""),"",IF(AND(調査票２!$T323=判定基準!$C$22,調査票２!$U323&lt;=判定基準!$D$22),判定基準!$F$22,判定基準!$F$23))))</f>
        <v/>
      </c>
      <c r="G323" s="103" t="str">
        <f>IF(調査票２!$W323="","",IF(調査票２!$W323&gt;=判定基準!$C$26,判定基準!$F$26,判定基準!$F$25))</f>
        <v/>
      </c>
      <c r="H323" s="104" t="str">
        <f>IFERROR(VLOOKUP(調査票２!$Y323,判定基準!$C$27:$F$35,判定基準!$F$9,FALSE),"")</f>
        <v/>
      </c>
      <c r="I323" s="126" t="str">
        <f>IF(調査票２!$Z323="","―",判定基準!$F$36)</f>
        <v>―</v>
      </c>
      <c r="J323" s="104" t="str">
        <f>IFERROR(VLOOKUP(調査票２!$AA323,判定基準!$C$37:$F$38,判定基準!$F$9,FALSE),"")</f>
        <v/>
      </c>
      <c r="K323" s="126" t="str">
        <f>IFERROR(VLOOKUP(調査票２!$AB323,判定基準!$C$39:$F$39,判定基準!$F$9,FALSE),"―")</f>
        <v>―</v>
      </c>
      <c r="L323" s="194">
        <f t="shared" si="15"/>
        <v>0</v>
      </c>
      <c r="M323" s="195">
        <f t="shared" si="15"/>
        <v>0</v>
      </c>
      <c r="N323" s="195">
        <f t="shared" si="15"/>
        <v>0</v>
      </c>
      <c r="O323" s="196">
        <f t="shared" si="15"/>
        <v>0</v>
      </c>
      <c r="P323" s="305">
        <f t="shared" si="15"/>
        <v>2</v>
      </c>
      <c r="Q323" s="287" t="str">
        <f>IF(SUM($L323:$P323)&lt;9,"",IF(AND($H323=判定基準!$F$35,$I323="―",SUM($N323:$O323)&lt;=0),"",IF(O323&gt;0,$O$8,IF(N323&gt;0,$N$8,IF(M323&gt;0,$M$8,$L$8)))))</f>
        <v/>
      </c>
    </row>
    <row r="324" spans="2:17" x14ac:dyDescent="0.35">
      <c r="B324" s="102" t="s">
        <v>3956</v>
      </c>
      <c r="C324" s="103" t="str">
        <f>IFERROR(VLOOKUP(調査票２!$M324,判定基準!$C$11:$F$13,判定基準!$F$9,FALSE),"")</f>
        <v/>
      </c>
      <c r="D324" s="103" t="str">
        <f>IFERROR(VLOOKUP(調査票２!$N324,判定基準!$C$14:$F$17,判定基準!$F$9,FALSE),"")</f>
        <v/>
      </c>
      <c r="E324" s="103" t="str">
        <f>IFERROR(VLOOKUP(調査票２!$O324,判定基準!$C$18:$F$21,判定基準!$F$9,FALSE),"")</f>
        <v/>
      </c>
      <c r="F324" s="104" t="str">
        <f>IF(調査票２!$T324="","",IF(調査票２!$T324=判定基準!$C$24,判定基準!$F$24,IF(AND(調査票２!$T324=判定基準!$C$22,調査票２!$U324=""),"",IF(AND(調査票２!$T324=判定基準!$C$22,調査票２!$U324&lt;=判定基準!$D$22),判定基準!$F$22,判定基準!$F$23))))</f>
        <v/>
      </c>
      <c r="G324" s="103" t="str">
        <f>IF(調査票２!$W324="","",IF(調査票２!$W324&gt;=判定基準!$C$26,判定基準!$F$26,判定基準!$F$25))</f>
        <v/>
      </c>
      <c r="H324" s="104" t="str">
        <f>IFERROR(VLOOKUP(調査票２!$Y324,判定基準!$C$27:$F$35,判定基準!$F$9,FALSE),"")</f>
        <v/>
      </c>
      <c r="I324" s="126" t="str">
        <f>IF(調査票２!$Z324="","―",判定基準!$F$36)</f>
        <v>―</v>
      </c>
      <c r="J324" s="104" t="str">
        <f>IFERROR(VLOOKUP(調査票２!$AA324,判定基準!$C$37:$F$38,判定基準!$F$9,FALSE),"")</f>
        <v/>
      </c>
      <c r="K324" s="126" t="str">
        <f>IFERROR(VLOOKUP(調査票２!$AB324,判定基準!$C$39:$F$39,判定基準!$F$9,FALSE),"―")</f>
        <v>―</v>
      </c>
      <c r="L324" s="194">
        <f t="shared" si="15"/>
        <v>0</v>
      </c>
      <c r="M324" s="195">
        <f t="shared" si="15"/>
        <v>0</v>
      </c>
      <c r="N324" s="195">
        <f t="shared" si="15"/>
        <v>0</v>
      </c>
      <c r="O324" s="196">
        <f t="shared" si="15"/>
        <v>0</v>
      </c>
      <c r="P324" s="305">
        <f t="shared" si="15"/>
        <v>2</v>
      </c>
      <c r="Q324" s="287" t="str">
        <f>IF(SUM($L324:$P324)&lt;9,"",IF(AND($H324=判定基準!$F$35,$I324="―",SUM($N324:$O324)&lt;=0),"",IF(O324&gt;0,$O$8,IF(N324&gt;0,$N$8,IF(M324&gt;0,$M$8,$L$8)))))</f>
        <v/>
      </c>
    </row>
    <row r="325" spans="2:17" x14ac:dyDescent="0.35">
      <c r="B325" s="102" t="s">
        <v>3957</v>
      </c>
      <c r="C325" s="103" t="str">
        <f>IFERROR(VLOOKUP(調査票２!$M325,判定基準!$C$11:$F$13,判定基準!$F$9,FALSE),"")</f>
        <v/>
      </c>
      <c r="D325" s="103" t="str">
        <f>IFERROR(VLOOKUP(調査票２!$N325,判定基準!$C$14:$F$17,判定基準!$F$9,FALSE),"")</f>
        <v/>
      </c>
      <c r="E325" s="103" t="str">
        <f>IFERROR(VLOOKUP(調査票２!$O325,判定基準!$C$18:$F$21,判定基準!$F$9,FALSE),"")</f>
        <v/>
      </c>
      <c r="F325" s="104" t="str">
        <f>IF(調査票２!$T325="","",IF(調査票２!$T325=判定基準!$C$24,判定基準!$F$24,IF(AND(調査票２!$T325=判定基準!$C$22,調査票２!$U325=""),"",IF(AND(調査票２!$T325=判定基準!$C$22,調査票２!$U325&lt;=判定基準!$D$22),判定基準!$F$22,判定基準!$F$23))))</f>
        <v/>
      </c>
      <c r="G325" s="103" t="str">
        <f>IF(調査票２!$W325="","",IF(調査票２!$W325&gt;=判定基準!$C$26,判定基準!$F$26,判定基準!$F$25))</f>
        <v/>
      </c>
      <c r="H325" s="104" t="str">
        <f>IFERROR(VLOOKUP(調査票２!$Y325,判定基準!$C$27:$F$35,判定基準!$F$9,FALSE),"")</f>
        <v/>
      </c>
      <c r="I325" s="126" t="str">
        <f>IF(調査票２!$Z325="","―",判定基準!$F$36)</f>
        <v>―</v>
      </c>
      <c r="J325" s="104" t="str">
        <f>IFERROR(VLOOKUP(調査票２!$AA325,判定基準!$C$37:$F$38,判定基準!$F$9,FALSE),"")</f>
        <v/>
      </c>
      <c r="K325" s="126" t="str">
        <f>IFERROR(VLOOKUP(調査票２!$AB325,判定基準!$C$39:$F$39,判定基準!$F$9,FALSE),"―")</f>
        <v>―</v>
      </c>
      <c r="L325" s="194">
        <f t="shared" si="15"/>
        <v>0</v>
      </c>
      <c r="M325" s="195">
        <f t="shared" si="15"/>
        <v>0</v>
      </c>
      <c r="N325" s="195">
        <f t="shared" si="15"/>
        <v>0</v>
      </c>
      <c r="O325" s="196">
        <f t="shared" si="15"/>
        <v>0</v>
      </c>
      <c r="P325" s="305">
        <f t="shared" si="15"/>
        <v>2</v>
      </c>
      <c r="Q325" s="287" t="str">
        <f>IF(SUM($L325:$P325)&lt;9,"",IF(AND($H325=判定基準!$F$35,$I325="―",SUM($N325:$O325)&lt;=0),"",IF(O325&gt;0,$O$8,IF(N325&gt;0,$N$8,IF(M325&gt;0,$M$8,$L$8)))))</f>
        <v/>
      </c>
    </row>
    <row r="326" spans="2:17" x14ac:dyDescent="0.35">
      <c r="B326" s="102" t="s">
        <v>3958</v>
      </c>
      <c r="C326" s="103" t="str">
        <f>IFERROR(VLOOKUP(調査票２!$M326,判定基準!$C$11:$F$13,判定基準!$F$9,FALSE),"")</f>
        <v/>
      </c>
      <c r="D326" s="103" t="str">
        <f>IFERROR(VLOOKUP(調査票２!$N326,判定基準!$C$14:$F$17,判定基準!$F$9,FALSE),"")</f>
        <v/>
      </c>
      <c r="E326" s="103" t="str">
        <f>IFERROR(VLOOKUP(調査票２!$O326,判定基準!$C$18:$F$21,判定基準!$F$9,FALSE),"")</f>
        <v/>
      </c>
      <c r="F326" s="104" t="str">
        <f>IF(調査票２!$T326="","",IF(調査票２!$T326=判定基準!$C$24,判定基準!$F$24,IF(AND(調査票２!$T326=判定基準!$C$22,調査票２!$U326=""),"",IF(AND(調査票２!$T326=判定基準!$C$22,調査票２!$U326&lt;=判定基準!$D$22),判定基準!$F$22,判定基準!$F$23))))</f>
        <v/>
      </c>
      <c r="G326" s="103" t="str">
        <f>IF(調査票２!$W326="","",IF(調査票２!$W326&gt;=判定基準!$C$26,判定基準!$F$26,判定基準!$F$25))</f>
        <v/>
      </c>
      <c r="H326" s="104" t="str">
        <f>IFERROR(VLOOKUP(調査票２!$Y326,判定基準!$C$27:$F$35,判定基準!$F$9,FALSE),"")</f>
        <v/>
      </c>
      <c r="I326" s="126" t="str">
        <f>IF(調査票２!$Z326="","―",判定基準!$F$36)</f>
        <v>―</v>
      </c>
      <c r="J326" s="104" t="str">
        <f>IFERROR(VLOOKUP(調査票２!$AA326,判定基準!$C$37:$F$38,判定基準!$F$9,FALSE),"")</f>
        <v/>
      </c>
      <c r="K326" s="126" t="str">
        <f>IFERROR(VLOOKUP(調査票２!$AB326,判定基準!$C$39:$F$39,判定基準!$F$9,FALSE),"―")</f>
        <v>―</v>
      </c>
      <c r="L326" s="194">
        <f t="shared" si="15"/>
        <v>0</v>
      </c>
      <c r="M326" s="195">
        <f t="shared" si="15"/>
        <v>0</v>
      </c>
      <c r="N326" s="195">
        <f t="shared" si="15"/>
        <v>0</v>
      </c>
      <c r="O326" s="196">
        <f t="shared" si="15"/>
        <v>0</v>
      </c>
      <c r="P326" s="305">
        <f t="shared" si="15"/>
        <v>2</v>
      </c>
      <c r="Q326" s="287" t="str">
        <f>IF(SUM($L326:$P326)&lt;9,"",IF(AND($H326=判定基準!$F$35,$I326="―",SUM($N326:$O326)&lt;=0),"",IF(O326&gt;0,$O$8,IF(N326&gt;0,$N$8,IF(M326&gt;0,$M$8,$L$8)))))</f>
        <v/>
      </c>
    </row>
    <row r="327" spans="2:17" x14ac:dyDescent="0.35">
      <c r="B327" s="102" t="s">
        <v>3959</v>
      </c>
      <c r="C327" s="103" t="str">
        <f>IFERROR(VLOOKUP(調査票２!$M327,判定基準!$C$11:$F$13,判定基準!$F$9,FALSE),"")</f>
        <v/>
      </c>
      <c r="D327" s="103" t="str">
        <f>IFERROR(VLOOKUP(調査票２!$N327,判定基準!$C$14:$F$17,判定基準!$F$9,FALSE),"")</f>
        <v/>
      </c>
      <c r="E327" s="103" t="str">
        <f>IFERROR(VLOOKUP(調査票２!$O327,判定基準!$C$18:$F$21,判定基準!$F$9,FALSE),"")</f>
        <v/>
      </c>
      <c r="F327" s="104" t="str">
        <f>IF(調査票２!$T327="","",IF(調査票２!$T327=判定基準!$C$24,判定基準!$F$24,IF(AND(調査票２!$T327=判定基準!$C$22,調査票２!$U327=""),"",IF(AND(調査票２!$T327=判定基準!$C$22,調査票２!$U327&lt;=判定基準!$D$22),判定基準!$F$22,判定基準!$F$23))))</f>
        <v/>
      </c>
      <c r="G327" s="103" t="str">
        <f>IF(調査票２!$W327="","",IF(調査票２!$W327&gt;=判定基準!$C$26,判定基準!$F$26,判定基準!$F$25))</f>
        <v/>
      </c>
      <c r="H327" s="104" t="str">
        <f>IFERROR(VLOOKUP(調査票２!$Y327,判定基準!$C$27:$F$35,判定基準!$F$9,FALSE),"")</f>
        <v/>
      </c>
      <c r="I327" s="126" t="str">
        <f>IF(調査票２!$Z327="","―",判定基準!$F$36)</f>
        <v>―</v>
      </c>
      <c r="J327" s="104" t="str">
        <f>IFERROR(VLOOKUP(調査票２!$AA327,判定基準!$C$37:$F$38,判定基準!$F$9,FALSE),"")</f>
        <v/>
      </c>
      <c r="K327" s="126" t="str">
        <f>IFERROR(VLOOKUP(調査票２!$AB327,判定基準!$C$39:$F$39,判定基準!$F$9,FALSE),"―")</f>
        <v>―</v>
      </c>
      <c r="L327" s="194">
        <f t="shared" si="15"/>
        <v>0</v>
      </c>
      <c r="M327" s="195">
        <f t="shared" si="15"/>
        <v>0</v>
      </c>
      <c r="N327" s="195">
        <f t="shared" si="15"/>
        <v>0</v>
      </c>
      <c r="O327" s="196">
        <f t="shared" si="15"/>
        <v>0</v>
      </c>
      <c r="P327" s="305">
        <f t="shared" si="15"/>
        <v>2</v>
      </c>
      <c r="Q327" s="287" t="str">
        <f>IF(SUM($L327:$P327)&lt;9,"",IF(AND($H327=判定基準!$F$35,$I327="―",SUM($N327:$O327)&lt;=0),"",IF(O327&gt;0,$O$8,IF(N327&gt;0,$N$8,IF(M327&gt;0,$M$8,$L$8)))))</f>
        <v/>
      </c>
    </row>
    <row r="328" spans="2:17" x14ac:dyDescent="0.35">
      <c r="B328" s="102" t="s">
        <v>3960</v>
      </c>
      <c r="C328" s="103" t="str">
        <f>IFERROR(VLOOKUP(調査票２!$M328,判定基準!$C$11:$F$13,判定基準!$F$9,FALSE),"")</f>
        <v/>
      </c>
      <c r="D328" s="103" t="str">
        <f>IFERROR(VLOOKUP(調査票２!$N328,判定基準!$C$14:$F$17,判定基準!$F$9,FALSE),"")</f>
        <v/>
      </c>
      <c r="E328" s="103" t="str">
        <f>IFERROR(VLOOKUP(調査票２!$O328,判定基準!$C$18:$F$21,判定基準!$F$9,FALSE),"")</f>
        <v/>
      </c>
      <c r="F328" s="104" t="str">
        <f>IF(調査票２!$T328="","",IF(調査票２!$T328=判定基準!$C$24,判定基準!$F$24,IF(AND(調査票２!$T328=判定基準!$C$22,調査票２!$U328=""),"",IF(AND(調査票２!$T328=判定基準!$C$22,調査票２!$U328&lt;=判定基準!$D$22),判定基準!$F$22,判定基準!$F$23))))</f>
        <v/>
      </c>
      <c r="G328" s="103" t="str">
        <f>IF(調査票２!$W328="","",IF(調査票２!$W328&gt;=判定基準!$C$26,判定基準!$F$26,判定基準!$F$25))</f>
        <v/>
      </c>
      <c r="H328" s="104" t="str">
        <f>IFERROR(VLOOKUP(調査票２!$Y328,判定基準!$C$27:$F$35,判定基準!$F$9,FALSE),"")</f>
        <v/>
      </c>
      <c r="I328" s="126" t="str">
        <f>IF(調査票２!$Z328="","―",判定基準!$F$36)</f>
        <v>―</v>
      </c>
      <c r="J328" s="104" t="str">
        <f>IFERROR(VLOOKUP(調査票２!$AA328,判定基準!$C$37:$F$38,判定基準!$F$9,FALSE),"")</f>
        <v/>
      </c>
      <c r="K328" s="126" t="str">
        <f>IFERROR(VLOOKUP(調査票２!$AB328,判定基準!$C$39:$F$39,判定基準!$F$9,FALSE),"―")</f>
        <v>―</v>
      </c>
      <c r="L328" s="194">
        <f t="shared" si="15"/>
        <v>0</v>
      </c>
      <c r="M328" s="195">
        <f t="shared" si="15"/>
        <v>0</v>
      </c>
      <c r="N328" s="195">
        <f t="shared" si="15"/>
        <v>0</v>
      </c>
      <c r="O328" s="196">
        <f t="shared" si="15"/>
        <v>0</v>
      </c>
      <c r="P328" s="305">
        <f t="shared" si="15"/>
        <v>2</v>
      </c>
      <c r="Q328" s="287" t="str">
        <f>IF(SUM($L328:$P328)&lt;9,"",IF(AND($H328=判定基準!$F$35,$I328="―",SUM($N328:$O328)&lt;=0),"",IF(O328&gt;0,$O$8,IF(N328&gt;0,$N$8,IF(M328&gt;0,$M$8,$L$8)))))</f>
        <v/>
      </c>
    </row>
    <row r="329" spans="2:17" x14ac:dyDescent="0.35">
      <c r="B329" s="102" t="s">
        <v>3961</v>
      </c>
      <c r="C329" s="103" t="str">
        <f>IFERROR(VLOOKUP(調査票２!$M329,判定基準!$C$11:$F$13,判定基準!$F$9,FALSE),"")</f>
        <v/>
      </c>
      <c r="D329" s="103" t="str">
        <f>IFERROR(VLOOKUP(調査票２!$N329,判定基準!$C$14:$F$17,判定基準!$F$9,FALSE),"")</f>
        <v/>
      </c>
      <c r="E329" s="103" t="str">
        <f>IFERROR(VLOOKUP(調査票２!$O329,判定基準!$C$18:$F$21,判定基準!$F$9,FALSE),"")</f>
        <v/>
      </c>
      <c r="F329" s="104" t="str">
        <f>IF(調査票２!$T329="","",IF(調査票２!$T329=判定基準!$C$24,判定基準!$F$24,IF(AND(調査票２!$T329=判定基準!$C$22,調査票２!$U329=""),"",IF(AND(調査票２!$T329=判定基準!$C$22,調査票２!$U329&lt;=判定基準!$D$22),判定基準!$F$22,判定基準!$F$23))))</f>
        <v/>
      </c>
      <c r="G329" s="103" t="str">
        <f>IF(調査票２!$W329="","",IF(調査票２!$W329&gt;=判定基準!$C$26,判定基準!$F$26,判定基準!$F$25))</f>
        <v/>
      </c>
      <c r="H329" s="104" t="str">
        <f>IFERROR(VLOOKUP(調査票２!$Y329,判定基準!$C$27:$F$35,判定基準!$F$9,FALSE),"")</f>
        <v/>
      </c>
      <c r="I329" s="126" t="str">
        <f>IF(調査票２!$Z329="","―",判定基準!$F$36)</f>
        <v>―</v>
      </c>
      <c r="J329" s="104" t="str">
        <f>IFERROR(VLOOKUP(調査票２!$AA329,判定基準!$C$37:$F$38,判定基準!$F$9,FALSE),"")</f>
        <v/>
      </c>
      <c r="K329" s="126" t="str">
        <f>IFERROR(VLOOKUP(調査票２!$AB329,判定基準!$C$39:$F$39,判定基準!$F$9,FALSE),"―")</f>
        <v>―</v>
      </c>
      <c r="L329" s="194">
        <f t="shared" ref="L329:P348" si="16">COUNTIF($C329:$K329,L$8)</f>
        <v>0</v>
      </c>
      <c r="M329" s="195">
        <f t="shared" si="16"/>
        <v>0</v>
      </c>
      <c r="N329" s="195">
        <f t="shared" si="16"/>
        <v>0</v>
      </c>
      <c r="O329" s="196">
        <f t="shared" si="16"/>
        <v>0</v>
      </c>
      <c r="P329" s="305">
        <f t="shared" si="16"/>
        <v>2</v>
      </c>
      <c r="Q329" s="287" t="str">
        <f>IF(SUM($L329:$P329)&lt;9,"",IF(AND($H329=判定基準!$F$35,$I329="―",SUM($N329:$O329)&lt;=0),"",IF(O329&gt;0,$O$8,IF(N329&gt;0,$N$8,IF(M329&gt;0,$M$8,$L$8)))))</f>
        <v/>
      </c>
    </row>
    <row r="330" spans="2:17" x14ac:dyDescent="0.35">
      <c r="B330" s="102" t="s">
        <v>3962</v>
      </c>
      <c r="C330" s="103" t="str">
        <f>IFERROR(VLOOKUP(調査票２!$M330,判定基準!$C$11:$F$13,判定基準!$F$9,FALSE),"")</f>
        <v/>
      </c>
      <c r="D330" s="103" t="str">
        <f>IFERROR(VLOOKUP(調査票２!$N330,判定基準!$C$14:$F$17,判定基準!$F$9,FALSE),"")</f>
        <v/>
      </c>
      <c r="E330" s="103" t="str">
        <f>IFERROR(VLOOKUP(調査票２!$O330,判定基準!$C$18:$F$21,判定基準!$F$9,FALSE),"")</f>
        <v/>
      </c>
      <c r="F330" s="104" t="str">
        <f>IF(調査票２!$T330="","",IF(調査票２!$T330=判定基準!$C$24,判定基準!$F$24,IF(AND(調査票２!$T330=判定基準!$C$22,調査票２!$U330=""),"",IF(AND(調査票２!$T330=判定基準!$C$22,調査票２!$U330&lt;=判定基準!$D$22),判定基準!$F$22,判定基準!$F$23))))</f>
        <v/>
      </c>
      <c r="G330" s="103" t="str">
        <f>IF(調査票２!$W330="","",IF(調査票２!$W330&gt;=判定基準!$C$26,判定基準!$F$26,判定基準!$F$25))</f>
        <v/>
      </c>
      <c r="H330" s="104" t="str">
        <f>IFERROR(VLOOKUP(調査票２!$Y330,判定基準!$C$27:$F$35,判定基準!$F$9,FALSE),"")</f>
        <v/>
      </c>
      <c r="I330" s="126" t="str">
        <f>IF(調査票２!$Z330="","―",判定基準!$F$36)</f>
        <v>―</v>
      </c>
      <c r="J330" s="104" t="str">
        <f>IFERROR(VLOOKUP(調査票２!$AA330,判定基準!$C$37:$F$38,判定基準!$F$9,FALSE),"")</f>
        <v/>
      </c>
      <c r="K330" s="126" t="str">
        <f>IFERROR(VLOOKUP(調査票２!$AB330,判定基準!$C$39:$F$39,判定基準!$F$9,FALSE),"―")</f>
        <v>―</v>
      </c>
      <c r="L330" s="194">
        <f t="shared" si="16"/>
        <v>0</v>
      </c>
      <c r="M330" s="195">
        <f t="shared" si="16"/>
        <v>0</v>
      </c>
      <c r="N330" s="195">
        <f t="shared" si="16"/>
        <v>0</v>
      </c>
      <c r="O330" s="196">
        <f t="shared" si="16"/>
        <v>0</v>
      </c>
      <c r="P330" s="305">
        <f t="shared" si="16"/>
        <v>2</v>
      </c>
      <c r="Q330" s="287" t="str">
        <f>IF(SUM($L330:$P330)&lt;9,"",IF(AND($H330=判定基準!$F$35,$I330="―",SUM($N330:$O330)&lt;=0),"",IF(O330&gt;0,$O$8,IF(N330&gt;0,$N$8,IF(M330&gt;0,$M$8,$L$8)))))</f>
        <v/>
      </c>
    </row>
    <row r="331" spans="2:17" x14ac:dyDescent="0.35">
      <c r="B331" s="102" t="s">
        <v>3963</v>
      </c>
      <c r="C331" s="103" t="str">
        <f>IFERROR(VLOOKUP(調査票２!$M331,判定基準!$C$11:$F$13,判定基準!$F$9,FALSE),"")</f>
        <v/>
      </c>
      <c r="D331" s="103" t="str">
        <f>IFERROR(VLOOKUP(調査票２!$N331,判定基準!$C$14:$F$17,判定基準!$F$9,FALSE),"")</f>
        <v/>
      </c>
      <c r="E331" s="103" t="str">
        <f>IFERROR(VLOOKUP(調査票２!$O331,判定基準!$C$18:$F$21,判定基準!$F$9,FALSE),"")</f>
        <v/>
      </c>
      <c r="F331" s="104" t="str">
        <f>IF(調査票２!$T331="","",IF(調査票２!$T331=判定基準!$C$24,判定基準!$F$24,IF(AND(調査票２!$T331=判定基準!$C$22,調査票２!$U331=""),"",IF(AND(調査票２!$T331=判定基準!$C$22,調査票２!$U331&lt;=判定基準!$D$22),判定基準!$F$22,判定基準!$F$23))))</f>
        <v/>
      </c>
      <c r="G331" s="103" t="str">
        <f>IF(調査票２!$W331="","",IF(調査票２!$W331&gt;=判定基準!$C$26,判定基準!$F$26,判定基準!$F$25))</f>
        <v/>
      </c>
      <c r="H331" s="104" t="str">
        <f>IFERROR(VLOOKUP(調査票２!$Y331,判定基準!$C$27:$F$35,判定基準!$F$9,FALSE),"")</f>
        <v/>
      </c>
      <c r="I331" s="126" t="str">
        <f>IF(調査票２!$Z331="","―",判定基準!$F$36)</f>
        <v>―</v>
      </c>
      <c r="J331" s="104" t="str">
        <f>IFERROR(VLOOKUP(調査票２!$AA331,判定基準!$C$37:$F$38,判定基準!$F$9,FALSE),"")</f>
        <v/>
      </c>
      <c r="K331" s="126" t="str">
        <f>IFERROR(VLOOKUP(調査票２!$AB331,判定基準!$C$39:$F$39,判定基準!$F$9,FALSE),"―")</f>
        <v>―</v>
      </c>
      <c r="L331" s="194">
        <f t="shared" si="16"/>
        <v>0</v>
      </c>
      <c r="M331" s="195">
        <f t="shared" si="16"/>
        <v>0</v>
      </c>
      <c r="N331" s="195">
        <f t="shared" si="16"/>
        <v>0</v>
      </c>
      <c r="O331" s="196">
        <f t="shared" si="16"/>
        <v>0</v>
      </c>
      <c r="P331" s="305">
        <f t="shared" si="16"/>
        <v>2</v>
      </c>
      <c r="Q331" s="287" t="str">
        <f>IF(SUM($L331:$P331)&lt;9,"",IF(AND($H331=判定基準!$F$35,$I331="―",SUM($N331:$O331)&lt;=0),"",IF(O331&gt;0,$O$8,IF(N331&gt;0,$N$8,IF(M331&gt;0,$M$8,$L$8)))))</f>
        <v/>
      </c>
    </row>
    <row r="332" spans="2:17" x14ac:dyDescent="0.35">
      <c r="B332" s="102" t="s">
        <v>3964</v>
      </c>
      <c r="C332" s="103" t="str">
        <f>IFERROR(VLOOKUP(調査票２!$M332,判定基準!$C$11:$F$13,判定基準!$F$9,FALSE),"")</f>
        <v/>
      </c>
      <c r="D332" s="103" t="str">
        <f>IFERROR(VLOOKUP(調査票２!$N332,判定基準!$C$14:$F$17,判定基準!$F$9,FALSE),"")</f>
        <v/>
      </c>
      <c r="E332" s="103" t="str">
        <f>IFERROR(VLOOKUP(調査票２!$O332,判定基準!$C$18:$F$21,判定基準!$F$9,FALSE),"")</f>
        <v/>
      </c>
      <c r="F332" s="104" t="str">
        <f>IF(調査票２!$T332="","",IF(調査票２!$T332=判定基準!$C$24,判定基準!$F$24,IF(AND(調査票２!$T332=判定基準!$C$22,調査票２!$U332=""),"",IF(AND(調査票２!$T332=判定基準!$C$22,調査票２!$U332&lt;=判定基準!$D$22),判定基準!$F$22,判定基準!$F$23))))</f>
        <v/>
      </c>
      <c r="G332" s="103" t="str">
        <f>IF(調査票２!$W332="","",IF(調査票２!$W332&gt;=判定基準!$C$26,判定基準!$F$26,判定基準!$F$25))</f>
        <v/>
      </c>
      <c r="H332" s="104" t="str">
        <f>IFERROR(VLOOKUP(調査票２!$Y332,判定基準!$C$27:$F$35,判定基準!$F$9,FALSE),"")</f>
        <v/>
      </c>
      <c r="I332" s="126" t="str">
        <f>IF(調査票２!$Z332="","―",判定基準!$F$36)</f>
        <v>―</v>
      </c>
      <c r="J332" s="104" t="str">
        <f>IFERROR(VLOOKUP(調査票２!$AA332,判定基準!$C$37:$F$38,判定基準!$F$9,FALSE),"")</f>
        <v/>
      </c>
      <c r="K332" s="126" t="str">
        <f>IFERROR(VLOOKUP(調査票２!$AB332,判定基準!$C$39:$F$39,判定基準!$F$9,FALSE),"―")</f>
        <v>―</v>
      </c>
      <c r="L332" s="194">
        <f t="shared" si="16"/>
        <v>0</v>
      </c>
      <c r="M332" s="195">
        <f t="shared" si="16"/>
        <v>0</v>
      </c>
      <c r="N332" s="195">
        <f t="shared" si="16"/>
        <v>0</v>
      </c>
      <c r="O332" s="196">
        <f t="shared" si="16"/>
        <v>0</v>
      </c>
      <c r="P332" s="305">
        <f t="shared" si="16"/>
        <v>2</v>
      </c>
      <c r="Q332" s="287" t="str">
        <f>IF(SUM($L332:$P332)&lt;9,"",IF(AND($H332=判定基準!$F$35,$I332="―",SUM($N332:$O332)&lt;=0),"",IF(O332&gt;0,$O$8,IF(N332&gt;0,$N$8,IF(M332&gt;0,$M$8,$L$8)))))</f>
        <v/>
      </c>
    </row>
    <row r="333" spans="2:17" x14ac:dyDescent="0.35">
      <c r="B333" s="102" t="s">
        <v>3965</v>
      </c>
      <c r="C333" s="103" t="str">
        <f>IFERROR(VLOOKUP(調査票２!$M333,判定基準!$C$11:$F$13,判定基準!$F$9,FALSE),"")</f>
        <v/>
      </c>
      <c r="D333" s="103" t="str">
        <f>IFERROR(VLOOKUP(調査票２!$N333,判定基準!$C$14:$F$17,判定基準!$F$9,FALSE),"")</f>
        <v/>
      </c>
      <c r="E333" s="103" t="str">
        <f>IFERROR(VLOOKUP(調査票２!$O333,判定基準!$C$18:$F$21,判定基準!$F$9,FALSE),"")</f>
        <v/>
      </c>
      <c r="F333" s="104" t="str">
        <f>IF(調査票２!$T333="","",IF(調査票２!$T333=判定基準!$C$24,判定基準!$F$24,IF(AND(調査票２!$T333=判定基準!$C$22,調査票２!$U333=""),"",IF(AND(調査票２!$T333=判定基準!$C$22,調査票２!$U333&lt;=判定基準!$D$22),判定基準!$F$22,判定基準!$F$23))))</f>
        <v/>
      </c>
      <c r="G333" s="103" t="str">
        <f>IF(調査票２!$W333="","",IF(調査票２!$W333&gt;=判定基準!$C$26,判定基準!$F$26,判定基準!$F$25))</f>
        <v/>
      </c>
      <c r="H333" s="104" t="str">
        <f>IFERROR(VLOOKUP(調査票２!$Y333,判定基準!$C$27:$F$35,判定基準!$F$9,FALSE),"")</f>
        <v/>
      </c>
      <c r="I333" s="126" t="str">
        <f>IF(調査票２!$Z333="","―",判定基準!$F$36)</f>
        <v>―</v>
      </c>
      <c r="J333" s="104" t="str">
        <f>IFERROR(VLOOKUP(調査票２!$AA333,判定基準!$C$37:$F$38,判定基準!$F$9,FALSE),"")</f>
        <v/>
      </c>
      <c r="K333" s="126" t="str">
        <f>IFERROR(VLOOKUP(調査票２!$AB333,判定基準!$C$39:$F$39,判定基準!$F$9,FALSE),"―")</f>
        <v>―</v>
      </c>
      <c r="L333" s="194">
        <f t="shared" si="16"/>
        <v>0</v>
      </c>
      <c r="M333" s="195">
        <f t="shared" si="16"/>
        <v>0</v>
      </c>
      <c r="N333" s="195">
        <f t="shared" si="16"/>
        <v>0</v>
      </c>
      <c r="O333" s="196">
        <f t="shared" si="16"/>
        <v>0</v>
      </c>
      <c r="P333" s="305">
        <f t="shared" si="16"/>
        <v>2</v>
      </c>
      <c r="Q333" s="287" t="str">
        <f>IF(SUM($L333:$P333)&lt;9,"",IF(AND($H333=判定基準!$F$35,$I333="―",SUM($N333:$O333)&lt;=0),"",IF(O333&gt;0,$O$8,IF(N333&gt;0,$N$8,IF(M333&gt;0,$M$8,$L$8)))))</f>
        <v/>
      </c>
    </row>
    <row r="334" spans="2:17" x14ac:dyDescent="0.35">
      <c r="B334" s="102" t="s">
        <v>3966</v>
      </c>
      <c r="C334" s="103" t="str">
        <f>IFERROR(VLOOKUP(調査票２!$M334,判定基準!$C$11:$F$13,判定基準!$F$9,FALSE),"")</f>
        <v/>
      </c>
      <c r="D334" s="103" t="str">
        <f>IFERROR(VLOOKUP(調査票２!$N334,判定基準!$C$14:$F$17,判定基準!$F$9,FALSE),"")</f>
        <v/>
      </c>
      <c r="E334" s="103" t="str">
        <f>IFERROR(VLOOKUP(調査票２!$O334,判定基準!$C$18:$F$21,判定基準!$F$9,FALSE),"")</f>
        <v/>
      </c>
      <c r="F334" s="104" t="str">
        <f>IF(調査票２!$T334="","",IF(調査票２!$T334=判定基準!$C$24,判定基準!$F$24,IF(AND(調査票２!$T334=判定基準!$C$22,調査票２!$U334=""),"",IF(AND(調査票２!$T334=判定基準!$C$22,調査票２!$U334&lt;=判定基準!$D$22),判定基準!$F$22,判定基準!$F$23))))</f>
        <v/>
      </c>
      <c r="G334" s="103" t="str">
        <f>IF(調査票２!$W334="","",IF(調査票２!$W334&gt;=判定基準!$C$26,判定基準!$F$26,判定基準!$F$25))</f>
        <v/>
      </c>
      <c r="H334" s="104" t="str">
        <f>IFERROR(VLOOKUP(調査票２!$Y334,判定基準!$C$27:$F$35,判定基準!$F$9,FALSE),"")</f>
        <v/>
      </c>
      <c r="I334" s="126" t="str">
        <f>IF(調査票２!$Z334="","―",判定基準!$F$36)</f>
        <v>―</v>
      </c>
      <c r="J334" s="104" t="str">
        <f>IFERROR(VLOOKUP(調査票２!$AA334,判定基準!$C$37:$F$38,判定基準!$F$9,FALSE),"")</f>
        <v/>
      </c>
      <c r="K334" s="126" t="str">
        <f>IFERROR(VLOOKUP(調査票２!$AB334,判定基準!$C$39:$F$39,判定基準!$F$9,FALSE),"―")</f>
        <v>―</v>
      </c>
      <c r="L334" s="194">
        <f t="shared" si="16"/>
        <v>0</v>
      </c>
      <c r="M334" s="195">
        <f t="shared" si="16"/>
        <v>0</v>
      </c>
      <c r="N334" s="195">
        <f t="shared" si="16"/>
        <v>0</v>
      </c>
      <c r="O334" s="196">
        <f t="shared" si="16"/>
        <v>0</v>
      </c>
      <c r="P334" s="305">
        <f t="shared" si="16"/>
        <v>2</v>
      </c>
      <c r="Q334" s="287" t="str">
        <f>IF(SUM($L334:$P334)&lt;9,"",IF(AND($H334=判定基準!$F$35,$I334="―",SUM($N334:$O334)&lt;=0),"",IF(O334&gt;0,$O$8,IF(N334&gt;0,$N$8,IF(M334&gt;0,$M$8,$L$8)))))</f>
        <v/>
      </c>
    </row>
    <row r="335" spans="2:17" x14ac:dyDescent="0.35">
      <c r="B335" s="102" t="s">
        <v>3967</v>
      </c>
      <c r="C335" s="103" t="str">
        <f>IFERROR(VLOOKUP(調査票２!$M335,判定基準!$C$11:$F$13,判定基準!$F$9,FALSE),"")</f>
        <v/>
      </c>
      <c r="D335" s="103" t="str">
        <f>IFERROR(VLOOKUP(調査票２!$N335,判定基準!$C$14:$F$17,判定基準!$F$9,FALSE),"")</f>
        <v/>
      </c>
      <c r="E335" s="103" t="str">
        <f>IFERROR(VLOOKUP(調査票２!$O335,判定基準!$C$18:$F$21,判定基準!$F$9,FALSE),"")</f>
        <v/>
      </c>
      <c r="F335" s="104" t="str">
        <f>IF(調査票２!$T335="","",IF(調査票２!$T335=判定基準!$C$24,判定基準!$F$24,IF(AND(調査票２!$T335=判定基準!$C$22,調査票２!$U335=""),"",IF(AND(調査票２!$T335=判定基準!$C$22,調査票２!$U335&lt;=判定基準!$D$22),判定基準!$F$22,判定基準!$F$23))))</f>
        <v/>
      </c>
      <c r="G335" s="103" t="str">
        <f>IF(調査票２!$W335="","",IF(調査票２!$W335&gt;=判定基準!$C$26,判定基準!$F$26,判定基準!$F$25))</f>
        <v/>
      </c>
      <c r="H335" s="104" t="str">
        <f>IFERROR(VLOOKUP(調査票２!$Y335,判定基準!$C$27:$F$35,判定基準!$F$9,FALSE),"")</f>
        <v/>
      </c>
      <c r="I335" s="126" t="str">
        <f>IF(調査票２!$Z335="","―",判定基準!$F$36)</f>
        <v>―</v>
      </c>
      <c r="J335" s="104" t="str">
        <f>IFERROR(VLOOKUP(調査票２!$AA335,判定基準!$C$37:$F$38,判定基準!$F$9,FALSE),"")</f>
        <v/>
      </c>
      <c r="K335" s="126" t="str">
        <f>IFERROR(VLOOKUP(調査票２!$AB335,判定基準!$C$39:$F$39,判定基準!$F$9,FALSE),"―")</f>
        <v>―</v>
      </c>
      <c r="L335" s="194">
        <f t="shared" si="16"/>
        <v>0</v>
      </c>
      <c r="M335" s="195">
        <f t="shared" si="16"/>
        <v>0</v>
      </c>
      <c r="N335" s="195">
        <f t="shared" si="16"/>
        <v>0</v>
      </c>
      <c r="O335" s="196">
        <f t="shared" si="16"/>
        <v>0</v>
      </c>
      <c r="P335" s="305">
        <f t="shared" si="16"/>
        <v>2</v>
      </c>
      <c r="Q335" s="287" t="str">
        <f>IF(SUM($L335:$P335)&lt;9,"",IF(AND($H335=判定基準!$F$35,$I335="―",SUM($N335:$O335)&lt;=0),"",IF(O335&gt;0,$O$8,IF(N335&gt;0,$N$8,IF(M335&gt;0,$M$8,$L$8)))))</f>
        <v/>
      </c>
    </row>
    <row r="336" spans="2:17" x14ac:dyDescent="0.35">
      <c r="B336" s="102" t="s">
        <v>3968</v>
      </c>
      <c r="C336" s="103" t="str">
        <f>IFERROR(VLOOKUP(調査票２!$M336,判定基準!$C$11:$F$13,判定基準!$F$9,FALSE),"")</f>
        <v/>
      </c>
      <c r="D336" s="103" t="str">
        <f>IFERROR(VLOOKUP(調査票２!$N336,判定基準!$C$14:$F$17,判定基準!$F$9,FALSE),"")</f>
        <v/>
      </c>
      <c r="E336" s="103" t="str">
        <f>IFERROR(VLOOKUP(調査票２!$O336,判定基準!$C$18:$F$21,判定基準!$F$9,FALSE),"")</f>
        <v/>
      </c>
      <c r="F336" s="104" t="str">
        <f>IF(調査票２!$T336="","",IF(調査票２!$T336=判定基準!$C$24,判定基準!$F$24,IF(AND(調査票２!$T336=判定基準!$C$22,調査票２!$U336=""),"",IF(AND(調査票２!$T336=判定基準!$C$22,調査票２!$U336&lt;=判定基準!$D$22),判定基準!$F$22,判定基準!$F$23))))</f>
        <v/>
      </c>
      <c r="G336" s="103" t="str">
        <f>IF(調査票２!$W336="","",IF(調査票２!$W336&gt;=判定基準!$C$26,判定基準!$F$26,判定基準!$F$25))</f>
        <v/>
      </c>
      <c r="H336" s="104" t="str">
        <f>IFERROR(VLOOKUP(調査票２!$Y336,判定基準!$C$27:$F$35,判定基準!$F$9,FALSE),"")</f>
        <v/>
      </c>
      <c r="I336" s="126" t="str">
        <f>IF(調査票２!$Z336="","―",判定基準!$F$36)</f>
        <v>―</v>
      </c>
      <c r="J336" s="104" t="str">
        <f>IFERROR(VLOOKUP(調査票２!$AA336,判定基準!$C$37:$F$38,判定基準!$F$9,FALSE),"")</f>
        <v/>
      </c>
      <c r="K336" s="126" t="str">
        <f>IFERROR(VLOOKUP(調査票２!$AB336,判定基準!$C$39:$F$39,判定基準!$F$9,FALSE),"―")</f>
        <v>―</v>
      </c>
      <c r="L336" s="194">
        <f t="shared" si="16"/>
        <v>0</v>
      </c>
      <c r="M336" s="195">
        <f t="shared" si="16"/>
        <v>0</v>
      </c>
      <c r="N336" s="195">
        <f t="shared" si="16"/>
        <v>0</v>
      </c>
      <c r="O336" s="196">
        <f t="shared" si="16"/>
        <v>0</v>
      </c>
      <c r="P336" s="305">
        <f t="shared" si="16"/>
        <v>2</v>
      </c>
      <c r="Q336" s="287" t="str">
        <f>IF(SUM($L336:$P336)&lt;9,"",IF(AND($H336=判定基準!$F$35,$I336="―",SUM($N336:$O336)&lt;=0),"",IF(O336&gt;0,$O$8,IF(N336&gt;0,$N$8,IF(M336&gt;0,$M$8,$L$8)))))</f>
        <v/>
      </c>
    </row>
    <row r="337" spans="2:17" x14ac:dyDescent="0.35">
      <c r="B337" s="102" t="s">
        <v>3969</v>
      </c>
      <c r="C337" s="103" t="str">
        <f>IFERROR(VLOOKUP(調査票２!$M337,判定基準!$C$11:$F$13,判定基準!$F$9,FALSE),"")</f>
        <v/>
      </c>
      <c r="D337" s="103" t="str">
        <f>IFERROR(VLOOKUP(調査票２!$N337,判定基準!$C$14:$F$17,判定基準!$F$9,FALSE),"")</f>
        <v/>
      </c>
      <c r="E337" s="103" t="str">
        <f>IFERROR(VLOOKUP(調査票２!$O337,判定基準!$C$18:$F$21,判定基準!$F$9,FALSE),"")</f>
        <v/>
      </c>
      <c r="F337" s="104" t="str">
        <f>IF(調査票２!$T337="","",IF(調査票２!$T337=判定基準!$C$24,判定基準!$F$24,IF(AND(調査票２!$T337=判定基準!$C$22,調査票２!$U337=""),"",IF(AND(調査票２!$T337=判定基準!$C$22,調査票２!$U337&lt;=判定基準!$D$22),判定基準!$F$22,判定基準!$F$23))))</f>
        <v/>
      </c>
      <c r="G337" s="103" t="str">
        <f>IF(調査票２!$W337="","",IF(調査票２!$W337&gt;=判定基準!$C$26,判定基準!$F$26,判定基準!$F$25))</f>
        <v/>
      </c>
      <c r="H337" s="104" t="str">
        <f>IFERROR(VLOOKUP(調査票２!$Y337,判定基準!$C$27:$F$35,判定基準!$F$9,FALSE),"")</f>
        <v/>
      </c>
      <c r="I337" s="126" t="str">
        <f>IF(調査票２!$Z337="","―",判定基準!$F$36)</f>
        <v>―</v>
      </c>
      <c r="J337" s="104" t="str">
        <f>IFERROR(VLOOKUP(調査票２!$AA337,判定基準!$C$37:$F$38,判定基準!$F$9,FALSE),"")</f>
        <v/>
      </c>
      <c r="K337" s="126" t="str">
        <f>IFERROR(VLOOKUP(調査票２!$AB337,判定基準!$C$39:$F$39,判定基準!$F$9,FALSE),"―")</f>
        <v>―</v>
      </c>
      <c r="L337" s="194">
        <f t="shared" si="16"/>
        <v>0</v>
      </c>
      <c r="M337" s="195">
        <f t="shared" si="16"/>
        <v>0</v>
      </c>
      <c r="N337" s="195">
        <f t="shared" si="16"/>
        <v>0</v>
      </c>
      <c r="O337" s="196">
        <f t="shared" si="16"/>
        <v>0</v>
      </c>
      <c r="P337" s="305">
        <f t="shared" si="16"/>
        <v>2</v>
      </c>
      <c r="Q337" s="287" t="str">
        <f>IF(SUM($L337:$P337)&lt;9,"",IF(AND($H337=判定基準!$F$35,$I337="―",SUM($N337:$O337)&lt;=0),"",IF(O337&gt;0,$O$8,IF(N337&gt;0,$N$8,IF(M337&gt;0,$M$8,$L$8)))))</f>
        <v/>
      </c>
    </row>
    <row r="338" spans="2:17" x14ac:dyDescent="0.35">
      <c r="B338" s="102" t="s">
        <v>3970</v>
      </c>
      <c r="C338" s="103" t="str">
        <f>IFERROR(VLOOKUP(調査票２!$M338,判定基準!$C$11:$F$13,判定基準!$F$9,FALSE),"")</f>
        <v/>
      </c>
      <c r="D338" s="103" t="str">
        <f>IFERROR(VLOOKUP(調査票２!$N338,判定基準!$C$14:$F$17,判定基準!$F$9,FALSE),"")</f>
        <v/>
      </c>
      <c r="E338" s="103" t="str">
        <f>IFERROR(VLOOKUP(調査票２!$O338,判定基準!$C$18:$F$21,判定基準!$F$9,FALSE),"")</f>
        <v/>
      </c>
      <c r="F338" s="104" t="str">
        <f>IF(調査票２!$T338="","",IF(調査票２!$T338=判定基準!$C$24,判定基準!$F$24,IF(AND(調査票２!$T338=判定基準!$C$22,調査票２!$U338=""),"",IF(AND(調査票２!$T338=判定基準!$C$22,調査票２!$U338&lt;=判定基準!$D$22),判定基準!$F$22,判定基準!$F$23))))</f>
        <v/>
      </c>
      <c r="G338" s="103" t="str">
        <f>IF(調査票２!$W338="","",IF(調査票２!$W338&gt;=判定基準!$C$26,判定基準!$F$26,判定基準!$F$25))</f>
        <v/>
      </c>
      <c r="H338" s="104" t="str">
        <f>IFERROR(VLOOKUP(調査票２!$Y338,判定基準!$C$27:$F$35,判定基準!$F$9,FALSE),"")</f>
        <v/>
      </c>
      <c r="I338" s="126" t="str">
        <f>IF(調査票２!$Z338="","―",判定基準!$F$36)</f>
        <v>―</v>
      </c>
      <c r="J338" s="104" t="str">
        <f>IFERROR(VLOOKUP(調査票２!$AA338,判定基準!$C$37:$F$38,判定基準!$F$9,FALSE),"")</f>
        <v/>
      </c>
      <c r="K338" s="126" t="str">
        <f>IFERROR(VLOOKUP(調査票２!$AB338,判定基準!$C$39:$F$39,判定基準!$F$9,FALSE),"―")</f>
        <v>―</v>
      </c>
      <c r="L338" s="194">
        <f t="shared" si="16"/>
        <v>0</v>
      </c>
      <c r="M338" s="195">
        <f t="shared" si="16"/>
        <v>0</v>
      </c>
      <c r="N338" s="195">
        <f t="shared" si="16"/>
        <v>0</v>
      </c>
      <c r="O338" s="196">
        <f t="shared" si="16"/>
        <v>0</v>
      </c>
      <c r="P338" s="305">
        <f t="shared" si="16"/>
        <v>2</v>
      </c>
      <c r="Q338" s="287" t="str">
        <f>IF(SUM($L338:$P338)&lt;9,"",IF(AND($H338=判定基準!$F$35,$I338="―",SUM($N338:$O338)&lt;=0),"",IF(O338&gt;0,$O$8,IF(N338&gt;0,$N$8,IF(M338&gt;0,$M$8,$L$8)))))</f>
        <v/>
      </c>
    </row>
    <row r="339" spans="2:17" x14ac:dyDescent="0.35">
      <c r="B339" s="102" t="s">
        <v>3971</v>
      </c>
      <c r="C339" s="103" t="str">
        <f>IFERROR(VLOOKUP(調査票２!$M339,判定基準!$C$11:$F$13,判定基準!$F$9,FALSE),"")</f>
        <v/>
      </c>
      <c r="D339" s="103" t="str">
        <f>IFERROR(VLOOKUP(調査票２!$N339,判定基準!$C$14:$F$17,判定基準!$F$9,FALSE),"")</f>
        <v/>
      </c>
      <c r="E339" s="103" t="str">
        <f>IFERROR(VLOOKUP(調査票２!$O339,判定基準!$C$18:$F$21,判定基準!$F$9,FALSE),"")</f>
        <v/>
      </c>
      <c r="F339" s="104" t="str">
        <f>IF(調査票２!$T339="","",IF(調査票２!$T339=判定基準!$C$24,判定基準!$F$24,IF(AND(調査票２!$T339=判定基準!$C$22,調査票２!$U339=""),"",IF(AND(調査票２!$T339=判定基準!$C$22,調査票２!$U339&lt;=判定基準!$D$22),判定基準!$F$22,判定基準!$F$23))))</f>
        <v/>
      </c>
      <c r="G339" s="103" t="str">
        <f>IF(調査票２!$W339="","",IF(調査票２!$W339&gt;=判定基準!$C$26,判定基準!$F$26,判定基準!$F$25))</f>
        <v/>
      </c>
      <c r="H339" s="104" t="str">
        <f>IFERROR(VLOOKUP(調査票２!$Y339,判定基準!$C$27:$F$35,判定基準!$F$9,FALSE),"")</f>
        <v/>
      </c>
      <c r="I339" s="126" t="str">
        <f>IF(調査票２!$Z339="","―",判定基準!$F$36)</f>
        <v>―</v>
      </c>
      <c r="J339" s="104" t="str">
        <f>IFERROR(VLOOKUP(調査票２!$AA339,判定基準!$C$37:$F$38,判定基準!$F$9,FALSE),"")</f>
        <v/>
      </c>
      <c r="K339" s="126" t="str">
        <f>IFERROR(VLOOKUP(調査票２!$AB339,判定基準!$C$39:$F$39,判定基準!$F$9,FALSE),"―")</f>
        <v>―</v>
      </c>
      <c r="L339" s="194">
        <f t="shared" si="16"/>
        <v>0</v>
      </c>
      <c r="M339" s="195">
        <f t="shared" si="16"/>
        <v>0</v>
      </c>
      <c r="N339" s="195">
        <f t="shared" si="16"/>
        <v>0</v>
      </c>
      <c r="O339" s="196">
        <f t="shared" si="16"/>
        <v>0</v>
      </c>
      <c r="P339" s="305">
        <f t="shared" si="16"/>
        <v>2</v>
      </c>
      <c r="Q339" s="287" t="str">
        <f>IF(SUM($L339:$P339)&lt;9,"",IF(AND($H339=判定基準!$F$35,$I339="―",SUM($N339:$O339)&lt;=0),"",IF(O339&gt;0,$O$8,IF(N339&gt;0,$N$8,IF(M339&gt;0,$M$8,$L$8)))))</f>
        <v/>
      </c>
    </row>
    <row r="340" spans="2:17" x14ac:dyDescent="0.35">
      <c r="B340" s="102" t="s">
        <v>3972</v>
      </c>
      <c r="C340" s="103" t="str">
        <f>IFERROR(VLOOKUP(調査票２!$M340,判定基準!$C$11:$F$13,判定基準!$F$9,FALSE),"")</f>
        <v/>
      </c>
      <c r="D340" s="103" t="str">
        <f>IFERROR(VLOOKUP(調査票２!$N340,判定基準!$C$14:$F$17,判定基準!$F$9,FALSE),"")</f>
        <v/>
      </c>
      <c r="E340" s="103" t="str">
        <f>IFERROR(VLOOKUP(調査票２!$O340,判定基準!$C$18:$F$21,判定基準!$F$9,FALSE),"")</f>
        <v/>
      </c>
      <c r="F340" s="104" t="str">
        <f>IF(調査票２!$T340="","",IF(調査票２!$T340=判定基準!$C$24,判定基準!$F$24,IF(AND(調査票２!$T340=判定基準!$C$22,調査票２!$U340=""),"",IF(AND(調査票２!$T340=判定基準!$C$22,調査票２!$U340&lt;=判定基準!$D$22),判定基準!$F$22,判定基準!$F$23))))</f>
        <v/>
      </c>
      <c r="G340" s="103" t="str">
        <f>IF(調査票２!$W340="","",IF(調査票２!$W340&gt;=判定基準!$C$26,判定基準!$F$26,判定基準!$F$25))</f>
        <v/>
      </c>
      <c r="H340" s="104" t="str">
        <f>IFERROR(VLOOKUP(調査票２!$Y340,判定基準!$C$27:$F$35,判定基準!$F$9,FALSE),"")</f>
        <v/>
      </c>
      <c r="I340" s="126" t="str">
        <f>IF(調査票２!$Z340="","―",判定基準!$F$36)</f>
        <v>―</v>
      </c>
      <c r="J340" s="104" t="str">
        <f>IFERROR(VLOOKUP(調査票２!$AA340,判定基準!$C$37:$F$38,判定基準!$F$9,FALSE),"")</f>
        <v/>
      </c>
      <c r="K340" s="126" t="str">
        <f>IFERROR(VLOOKUP(調査票２!$AB340,判定基準!$C$39:$F$39,判定基準!$F$9,FALSE),"―")</f>
        <v>―</v>
      </c>
      <c r="L340" s="194">
        <f t="shared" si="16"/>
        <v>0</v>
      </c>
      <c r="M340" s="195">
        <f t="shared" si="16"/>
        <v>0</v>
      </c>
      <c r="N340" s="195">
        <f t="shared" si="16"/>
        <v>0</v>
      </c>
      <c r="O340" s="196">
        <f t="shared" si="16"/>
        <v>0</v>
      </c>
      <c r="P340" s="305">
        <f t="shared" si="16"/>
        <v>2</v>
      </c>
      <c r="Q340" s="287" t="str">
        <f>IF(SUM($L340:$P340)&lt;9,"",IF(AND($H340=判定基準!$F$35,$I340="―",SUM($N340:$O340)&lt;=0),"",IF(O340&gt;0,$O$8,IF(N340&gt;0,$N$8,IF(M340&gt;0,$M$8,$L$8)))))</f>
        <v/>
      </c>
    </row>
    <row r="341" spans="2:17" x14ac:dyDescent="0.35">
      <c r="B341" s="102" t="s">
        <v>3973</v>
      </c>
      <c r="C341" s="103" t="str">
        <f>IFERROR(VLOOKUP(調査票２!$M341,判定基準!$C$11:$F$13,判定基準!$F$9,FALSE),"")</f>
        <v/>
      </c>
      <c r="D341" s="103" t="str">
        <f>IFERROR(VLOOKUP(調査票２!$N341,判定基準!$C$14:$F$17,判定基準!$F$9,FALSE),"")</f>
        <v/>
      </c>
      <c r="E341" s="103" t="str">
        <f>IFERROR(VLOOKUP(調査票２!$O341,判定基準!$C$18:$F$21,判定基準!$F$9,FALSE),"")</f>
        <v/>
      </c>
      <c r="F341" s="104" t="str">
        <f>IF(調査票２!$T341="","",IF(調査票２!$T341=判定基準!$C$24,判定基準!$F$24,IF(AND(調査票２!$T341=判定基準!$C$22,調査票２!$U341=""),"",IF(AND(調査票２!$T341=判定基準!$C$22,調査票２!$U341&lt;=判定基準!$D$22),判定基準!$F$22,判定基準!$F$23))))</f>
        <v/>
      </c>
      <c r="G341" s="103" t="str">
        <f>IF(調査票２!$W341="","",IF(調査票２!$W341&gt;=判定基準!$C$26,判定基準!$F$26,判定基準!$F$25))</f>
        <v/>
      </c>
      <c r="H341" s="104" t="str">
        <f>IFERROR(VLOOKUP(調査票２!$Y341,判定基準!$C$27:$F$35,判定基準!$F$9,FALSE),"")</f>
        <v/>
      </c>
      <c r="I341" s="126" t="str">
        <f>IF(調査票２!$Z341="","―",判定基準!$F$36)</f>
        <v>―</v>
      </c>
      <c r="J341" s="104" t="str">
        <f>IFERROR(VLOOKUP(調査票２!$AA341,判定基準!$C$37:$F$38,判定基準!$F$9,FALSE),"")</f>
        <v/>
      </c>
      <c r="K341" s="126" t="str">
        <f>IFERROR(VLOOKUP(調査票２!$AB341,判定基準!$C$39:$F$39,判定基準!$F$9,FALSE),"―")</f>
        <v>―</v>
      </c>
      <c r="L341" s="194">
        <f t="shared" si="16"/>
        <v>0</v>
      </c>
      <c r="M341" s="195">
        <f t="shared" si="16"/>
        <v>0</v>
      </c>
      <c r="N341" s="195">
        <f t="shared" si="16"/>
        <v>0</v>
      </c>
      <c r="O341" s="196">
        <f t="shared" si="16"/>
        <v>0</v>
      </c>
      <c r="P341" s="305">
        <f t="shared" si="16"/>
        <v>2</v>
      </c>
      <c r="Q341" s="287" t="str">
        <f>IF(SUM($L341:$P341)&lt;9,"",IF(AND($H341=判定基準!$F$35,$I341="―",SUM($N341:$O341)&lt;=0),"",IF(O341&gt;0,$O$8,IF(N341&gt;0,$N$8,IF(M341&gt;0,$M$8,$L$8)))))</f>
        <v/>
      </c>
    </row>
    <row r="342" spans="2:17" x14ac:dyDescent="0.35">
      <c r="B342" s="102" t="s">
        <v>3974</v>
      </c>
      <c r="C342" s="103" t="str">
        <f>IFERROR(VLOOKUP(調査票２!$M342,判定基準!$C$11:$F$13,判定基準!$F$9,FALSE),"")</f>
        <v/>
      </c>
      <c r="D342" s="103" t="str">
        <f>IFERROR(VLOOKUP(調査票２!$N342,判定基準!$C$14:$F$17,判定基準!$F$9,FALSE),"")</f>
        <v/>
      </c>
      <c r="E342" s="103" t="str">
        <f>IFERROR(VLOOKUP(調査票２!$O342,判定基準!$C$18:$F$21,判定基準!$F$9,FALSE),"")</f>
        <v/>
      </c>
      <c r="F342" s="104" t="str">
        <f>IF(調査票２!$T342="","",IF(調査票２!$T342=判定基準!$C$24,判定基準!$F$24,IF(AND(調査票２!$T342=判定基準!$C$22,調査票２!$U342=""),"",IF(AND(調査票２!$T342=判定基準!$C$22,調査票２!$U342&lt;=判定基準!$D$22),判定基準!$F$22,判定基準!$F$23))))</f>
        <v/>
      </c>
      <c r="G342" s="103" t="str">
        <f>IF(調査票２!$W342="","",IF(調査票２!$W342&gt;=判定基準!$C$26,判定基準!$F$26,判定基準!$F$25))</f>
        <v/>
      </c>
      <c r="H342" s="104" t="str">
        <f>IFERROR(VLOOKUP(調査票２!$Y342,判定基準!$C$27:$F$35,判定基準!$F$9,FALSE),"")</f>
        <v/>
      </c>
      <c r="I342" s="126" t="str">
        <f>IF(調査票２!$Z342="","―",判定基準!$F$36)</f>
        <v>―</v>
      </c>
      <c r="J342" s="104" t="str">
        <f>IFERROR(VLOOKUP(調査票２!$AA342,判定基準!$C$37:$F$38,判定基準!$F$9,FALSE),"")</f>
        <v/>
      </c>
      <c r="K342" s="126" t="str">
        <f>IFERROR(VLOOKUP(調査票２!$AB342,判定基準!$C$39:$F$39,判定基準!$F$9,FALSE),"―")</f>
        <v>―</v>
      </c>
      <c r="L342" s="194">
        <f t="shared" si="16"/>
        <v>0</v>
      </c>
      <c r="M342" s="195">
        <f t="shared" si="16"/>
        <v>0</v>
      </c>
      <c r="N342" s="195">
        <f t="shared" si="16"/>
        <v>0</v>
      </c>
      <c r="O342" s="196">
        <f t="shared" si="16"/>
        <v>0</v>
      </c>
      <c r="P342" s="305">
        <f t="shared" si="16"/>
        <v>2</v>
      </c>
      <c r="Q342" s="287" t="str">
        <f>IF(SUM($L342:$P342)&lt;9,"",IF(AND($H342=判定基準!$F$35,$I342="―",SUM($N342:$O342)&lt;=0),"",IF(O342&gt;0,$O$8,IF(N342&gt;0,$N$8,IF(M342&gt;0,$M$8,$L$8)))))</f>
        <v/>
      </c>
    </row>
    <row r="343" spans="2:17" x14ac:dyDescent="0.35">
      <c r="B343" s="102" t="s">
        <v>3975</v>
      </c>
      <c r="C343" s="103" t="str">
        <f>IFERROR(VLOOKUP(調査票２!$M343,判定基準!$C$11:$F$13,判定基準!$F$9,FALSE),"")</f>
        <v/>
      </c>
      <c r="D343" s="103" t="str">
        <f>IFERROR(VLOOKUP(調査票２!$N343,判定基準!$C$14:$F$17,判定基準!$F$9,FALSE),"")</f>
        <v/>
      </c>
      <c r="E343" s="103" t="str">
        <f>IFERROR(VLOOKUP(調査票２!$O343,判定基準!$C$18:$F$21,判定基準!$F$9,FALSE),"")</f>
        <v/>
      </c>
      <c r="F343" s="104" t="str">
        <f>IF(調査票２!$T343="","",IF(調査票２!$T343=判定基準!$C$24,判定基準!$F$24,IF(AND(調査票２!$T343=判定基準!$C$22,調査票２!$U343=""),"",IF(AND(調査票２!$T343=判定基準!$C$22,調査票２!$U343&lt;=判定基準!$D$22),判定基準!$F$22,判定基準!$F$23))))</f>
        <v/>
      </c>
      <c r="G343" s="103" t="str">
        <f>IF(調査票２!$W343="","",IF(調査票２!$W343&gt;=判定基準!$C$26,判定基準!$F$26,判定基準!$F$25))</f>
        <v/>
      </c>
      <c r="H343" s="104" t="str">
        <f>IFERROR(VLOOKUP(調査票２!$Y343,判定基準!$C$27:$F$35,判定基準!$F$9,FALSE),"")</f>
        <v/>
      </c>
      <c r="I343" s="126" t="str">
        <f>IF(調査票２!$Z343="","―",判定基準!$F$36)</f>
        <v>―</v>
      </c>
      <c r="J343" s="104" t="str">
        <f>IFERROR(VLOOKUP(調査票２!$AA343,判定基準!$C$37:$F$38,判定基準!$F$9,FALSE),"")</f>
        <v/>
      </c>
      <c r="K343" s="126" t="str">
        <f>IFERROR(VLOOKUP(調査票２!$AB343,判定基準!$C$39:$F$39,判定基準!$F$9,FALSE),"―")</f>
        <v>―</v>
      </c>
      <c r="L343" s="194">
        <f t="shared" si="16"/>
        <v>0</v>
      </c>
      <c r="M343" s="195">
        <f t="shared" si="16"/>
        <v>0</v>
      </c>
      <c r="N343" s="195">
        <f t="shared" si="16"/>
        <v>0</v>
      </c>
      <c r="O343" s="196">
        <f t="shared" si="16"/>
        <v>0</v>
      </c>
      <c r="P343" s="305">
        <f t="shared" si="16"/>
        <v>2</v>
      </c>
      <c r="Q343" s="287" t="str">
        <f>IF(SUM($L343:$P343)&lt;9,"",IF(AND($H343=判定基準!$F$35,$I343="―",SUM($N343:$O343)&lt;=0),"",IF(O343&gt;0,$O$8,IF(N343&gt;0,$N$8,IF(M343&gt;0,$M$8,$L$8)))))</f>
        <v/>
      </c>
    </row>
    <row r="344" spans="2:17" x14ac:dyDescent="0.35">
      <c r="B344" s="102" t="s">
        <v>3976</v>
      </c>
      <c r="C344" s="103" t="str">
        <f>IFERROR(VLOOKUP(調査票２!$M344,判定基準!$C$11:$F$13,判定基準!$F$9,FALSE),"")</f>
        <v/>
      </c>
      <c r="D344" s="103" t="str">
        <f>IFERROR(VLOOKUP(調査票２!$N344,判定基準!$C$14:$F$17,判定基準!$F$9,FALSE),"")</f>
        <v/>
      </c>
      <c r="E344" s="103" t="str">
        <f>IFERROR(VLOOKUP(調査票２!$O344,判定基準!$C$18:$F$21,判定基準!$F$9,FALSE),"")</f>
        <v/>
      </c>
      <c r="F344" s="104" t="str">
        <f>IF(調査票２!$T344="","",IF(調査票２!$T344=判定基準!$C$24,判定基準!$F$24,IF(AND(調査票２!$T344=判定基準!$C$22,調査票２!$U344=""),"",IF(AND(調査票２!$T344=判定基準!$C$22,調査票２!$U344&lt;=判定基準!$D$22),判定基準!$F$22,判定基準!$F$23))))</f>
        <v/>
      </c>
      <c r="G344" s="103" t="str">
        <f>IF(調査票２!$W344="","",IF(調査票２!$W344&gt;=判定基準!$C$26,判定基準!$F$26,判定基準!$F$25))</f>
        <v/>
      </c>
      <c r="H344" s="104" t="str">
        <f>IFERROR(VLOOKUP(調査票２!$Y344,判定基準!$C$27:$F$35,判定基準!$F$9,FALSE),"")</f>
        <v/>
      </c>
      <c r="I344" s="126" t="str">
        <f>IF(調査票２!$Z344="","―",判定基準!$F$36)</f>
        <v>―</v>
      </c>
      <c r="J344" s="104" t="str">
        <f>IFERROR(VLOOKUP(調査票２!$AA344,判定基準!$C$37:$F$38,判定基準!$F$9,FALSE),"")</f>
        <v/>
      </c>
      <c r="K344" s="126" t="str">
        <f>IFERROR(VLOOKUP(調査票２!$AB344,判定基準!$C$39:$F$39,判定基準!$F$9,FALSE),"―")</f>
        <v>―</v>
      </c>
      <c r="L344" s="194">
        <f t="shared" si="16"/>
        <v>0</v>
      </c>
      <c r="M344" s="195">
        <f t="shared" si="16"/>
        <v>0</v>
      </c>
      <c r="N344" s="195">
        <f t="shared" si="16"/>
        <v>0</v>
      </c>
      <c r="O344" s="196">
        <f t="shared" si="16"/>
        <v>0</v>
      </c>
      <c r="P344" s="305">
        <f t="shared" si="16"/>
        <v>2</v>
      </c>
      <c r="Q344" s="287" t="str">
        <f>IF(SUM($L344:$P344)&lt;9,"",IF(AND($H344=判定基準!$F$35,$I344="―",SUM($N344:$O344)&lt;=0),"",IF(O344&gt;0,$O$8,IF(N344&gt;0,$N$8,IF(M344&gt;0,$M$8,$L$8)))))</f>
        <v/>
      </c>
    </row>
    <row r="345" spans="2:17" x14ac:dyDescent="0.35">
      <c r="B345" s="102" t="s">
        <v>3977</v>
      </c>
      <c r="C345" s="103" t="str">
        <f>IFERROR(VLOOKUP(調査票２!$M345,判定基準!$C$11:$F$13,判定基準!$F$9,FALSE),"")</f>
        <v/>
      </c>
      <c r="D345" s="103" t="str">
        <f>IFERROR(VLOOKUP(調査票２!$N345,判定基準!$C$14:$F$17,判定基準!$F$9,FALSE),"")</f>
        <v/>
      </c>
      <c r="E345" s="103" t="str">
        <f>IFERROR(VLOOKUP(調査票２!$O345,判定基準!$C$18:$F$21,判定基準!$F$9,FALSE),"")</f>
        <v/>
      </c>
      <c r="F345" s="104" t="str">
        <f>IF(調査票２!$T345="","",IF(調査票２!$T345=判定基準!$C$24,判定基準!$F$24,IF(AND(調査票２!$T345=判定基準!$C$22,調査票２!$U345=""),"",IF(AND(調査票２!$T345=判定基準!$C$22,調査票２!$U345&lt;=判定基準!$D$22),判定基準!$F$22,判定基準!$F$23))))</f>
        <v/>
      </c>
      <c r="G345" s="103" t="str">
        <f>IF(調査票２!$W345="","",IF(調査票２!$W345&gt;=判定基準!$C$26,判定基準!$F$26,判定基準!$F$25))</f>
        <v/>
      </c>
      <c r="H345" s="104" t="str">
        <f>IFERROR(VLOOKUP(調査票２!$Y345,判定基準!$C$27:$F$35,判定基準!$F$9,FALSE),"")</f>
        <v/>
      </c>
      <c r="I345" s="126" t="str">
        <f>IF(調査票２!$Z345="","―",判定基準!$F$36)</f>
        <v>―</v>
      </c>
      <c r="J345" s="104" t="str">
        <f>IFERROR(VLOOKUP(調査票２!$AA345,判定基準!$C$37:$F$38,判定基準!$F$9,FALSE),"")</f>
        <v/>
      </c>
      <c r="K345" s="126" t="str">
        <f>IFERROR(VLOOKUP(調査票２!$AB345,判定基準!$C$39:$F$39,判定基準!$F$9,FALSE),"―")</f>
        <v>―</v>
      </c>
      <c r="L345" s="194">
        <f t="shared" si="16"/>
        <v>0</v>
      </c>
      <c r="M345" s="195">
        <f t="shared" si="16"/>
        <v>0</v>
      </c>
      <c r="N345" s="195">
        <f t="shared" si="16"/>
        <v>0</v>
      </c>
      <c r="O345" s="196">
        <f t="shared" si="16"/>
        <v>0</v>
      </c>
      <c r="P345" s="305">
        <f t="shared" si="16"/>
        <v>2</v>
      </c>
      <c r="Q345" s="287" t="str">
        <f>IF(SUM($L345:$P345)&lt;9,"",IF(AND($H345=判定基準!$F$35,$I345="―",SUM($N345:$O345)&lt;=0),"",IF(O345&gt;0,$O$8,IF(N345&gt;0,$N$8,IF(M345&gt;0,$M$8,$L$8)))))</f>
        <v/>
      </c>
    </row>
    <row r="346" spans="2:17" x14ac:dyDescent="0.35">
      <c r="B346" s="102" t="s">
        <v>3978</v>
      </c>
      <c r="C346" s="103" t="str">
        <f>IFERROR(VLOOKUP(調査票２!$M346,判定基準!$C$11:$F$13,判定基準!$F$9,FALSE),"")</f>
        <v/>
      </c>
      <c r="D346" s="103" t="str">
        <f>IFERROR(VLOOKUP(調査票２!$N346,判定基準!$C$14:$F$17,判定基準!$F$9,FALSE),"")</f>
        <v/>
      </c>
      <c r="E346" s="103" t="str">
        <f>IFERROR(VLOOKUP(調査票２!$O346,判定基準!$C$18:$F$21,判定基準!$F$9,FALSE),"")</f>
        <v/>
      </c>
      <c r="F346" s="104" t="str">
        <f>IF(調査票２!$T346="","",IF(調査票２!$T346=判定基準!$C$24,判定基準!$F$24,IF(AND(調査票２!$T346=判定基準!$C$22,調査票２!$U346=""),"",IF(AND(調査票２!$T346=判定基準!$C$22,調査票２!$U346&lt;=判定基準!$D$22),判定基準!$F$22,判定基準!$F$23))))</f>
        <v/>
      </c>
      <c r="G346" s="103" t="str">
        <f>IF(調査票２!$W346="","",IF(調査票２!$W346&gt;=判定基準!$C$26,判定基準!$F$26,判定基準!$F$25))</f>
        <v/>
      </c>
      <c r="H346" s="104" t="str">
        <f>IFERROR(VLOOKUP(調査票２!$Y346,判定基準!$C$27:$F$35,判定基準!$F$9,FALSE),"")</f>
        <v/>
      </c>
      <c r="I346" s="126" t="str">
        <f>IF(調査票２!$Z346="","―",判定基準!$F$36)</f>
        <v>―</v>
      </c>
      <c r="J346" s="104" t="str">
        <f>IFERROR(VLOOKUP(調査票２!$AA346,判定基準!$C$37:$F$38,判定基準!$F$9,FALSE),"")</f>
        <v/>
      </c>
      <c r="K346" s="126" t="str">
        <f>IFERROR(VLOOKUP(調査票２!$AB346,判定基準!$C$39:$F$39,判定基準!$F$9,FALSE),"―")</f>
        <v>―</v>
      </c>
      <c r="L346" s="194">
        <f t="shared" si="16"/>
        <v>0</v>
      </c>
      <c r="M346" s="195">
        <f t="shared" si="16"/>
        <v>0</v>
      </c>
      <c r="N346" s="195">
        <f t="shared" si="16"/>
        <v>0</v>
      </c>
      <c r="O346" s="196">
        <f t="shared" si="16"/>
        <v>0</v>
      </c>
      <c r="P346" s="305">
        <f t="shared" si="16"/>
        <v>2</v>
      </c>
      <c r="Q346" s="287" t="str">
        <f>IF(SUM($L346:$P346)&lt;9,"",IF(AND($H346=判定基準!$F$35,$I346="―",SUM($N346:$O346)&lt;=0),"",IF(O346&gt;0,$O$8,IF(N346&gt;0,$N$8,IF(M346&gt;0,$M$8,$L$8)))))</f>
        <v/>
      </c>
    </row>
    <row r="347" spans="2:17" x14ac:dyDescent="0.35">
      <c r="B347" s="102" t="s">
        <v>3979</v>
      </c>
      <c r="C347" s="103" t="str">
        <f>IFERROR(VLOOKUP(調査票２!$M347,判定基準!$C$11:$F$13,判定基準!$F$9,FALSE),"")</f>
        <v/>
      </c>
      <c r="D347" s="103" t="str">
        <f>IFERROR(VLOOKUP(調査票２!$N347,判定基準!$C$14:$F$17,判定基準!$F$9,FALSE),"")</f>
        <v/>
      </c>
      <c r="E347" s="103" t="str">
        <f>IFERROR(VLOOKUP(調査票２!$O347,判定基準!$C$18:$F$21,判定基準!$F$9,FALSE),"")</f>
        <v/>
      </c>
      <c r="F347" s="104" t="str">
        <f>IF(調査票２!$T347="","",IF(調査票２!$T347=判定基準!$C$24,判定基準!$F$24,IF(AND(調査票２!$T347=判定基準!$C$22,調査票２!$U347=""),"",IF(AND(調査票２!$T347=判定基準!$C$22,調査票２!$U347&lt;=判定基準!$D$22),判定基準!$F$22,判定基準!$F$23))))</f>
        <v/>
      </c>
      <c r="G347" s="103" t="str">
        <f>IF(調査票２!$W347="","",IF(調査票２!$W347&gt;=判定基準!$C$26,判定基準!$F$26,判定基準!$F$25))</f>
        <v/>
      </c>
      <c r="H347" s="104" t="str">
        <f>IFERROR(VLOOKUP(調査票２!$Y347,判定基準!$C$27:$F$35,判定基準!$F$9,FALSE),"")</f>
        <v/>
      </c>
      <c r="I347" s="126" t="str">
        <f>IF(調査票２!$Z347="","―",判定基準!$F$36)</f>
        <v>―</v>
      </c>
      <c r="J347" s="104" t="str">
        <f>IFERROR(VLOOKUP(調査票２!$AA347,判定基準!$C$37:$F$38,判定基準!$F$9,FALSE),"")</f>
        <v/>
      </c>
      <c r="K347" s="126" t="str">
        <f>IFERROR(VLOOKUP(調査票２!$AB347,判定基準!$C$39:$F$39,判定基準!$F$9,FALSE),"―")</f>
        <v>―</v>
      </c>
      <c r="L347" s="194">
        <f t="shared" si="16"/>
        <v>0</v>
      </c>
      <c r="M347" s="195">
        <f t="shared" si="16"/>
        <v>0</v>
      </c>
      <c r="N347" s="195">
        <f t="shared" si="16"/>
        <v>0</v>
      </c>
      <c r="O347" s="196">
        <f t="shared" si="16"/>
        <v>0</v>
      </c>
      <c r="P347" s="305">
        <f t="shared" si="16"/>
        <v>2</v>
      </c>
      <c r="Q347" s="287" t="str">
        <f>IF(SUM($L347:$P347)&lt;9,"",IF(AND($H347=判定基準!$F$35,$I347="―",SUM($N347:$O347)&lt;=0),"",IF(O347&gt;0,$O$8,IF(N347&gt;0,$N$8,IF(M347&gt;0,$M$8,$L$8)))))</f>
        <v/>
      </c>
    </row>
    <row r="348" spans="2:17" x14ac:dyDescent="0.35">
      <c r="B348" s="102" t="s">
        <v>3980</v>
      </c>
      <c r="C348" s="103" t="str">
        <f>IFERROR(VLOOKUP(調査票２!$M348,判定基準!$C$11:$F$13,判定基準!$F$9,FALSE),"")</f>
        <v/>
      </c>
      <c r="D348" s="103" t="str">
        <f>IFERROR(VLOOKUP(調査票２!$N348,判定基準!$C$14:$F$17,判定基準!$F$9,FALSE),"")</f>
        <v/>
      </c>
      <c r="E348" s="103" t="str">
        <f>IFERROR(VLOOKUP(調査票２!$O348,判定基準!$C$18:$F$21,判定基準!$F$9,FALSE),"")</f>
        <v/>
      </c>
      <c r="F348" s="104" t="str">
        <f>IF(調査票２!$T348="","",IF(調査票２!$T348=判定基準!$C$24,判定基準!$F$24,IF(AND(調査票２!$T348=判定基準!$C$22,調査票２!$U348=""),"",IF(AND(調査票２!$T348=判定基準!$C$22,調査票２!$U348&lt;=判定基準!$D$22),判定基準!$F$22,判定基準!$F$23))))</f>
        <v/>
      </c>
      <c r="G348" s="103" t="str">
        <f>IF(調査票２!$W348="","",IF(調査票２!$W348&gt;=判定基準!$C$26,判定基準!$F$26,判定基準!$F$25))</f>
        <v/>
      </c>
      <c r="H348" s="104" t="str">
        <f>IFERROR(VLOOKUP(調査票２!$Y348,判定基準!$C$27:$F$35,判定基準!$F$9,FALSE),"")</f>
        <v/>
      </c>
      <c r="I348" s="126" t="str">
        <f>IF(調査票２!$Z348="","―",判定基準!$F$36)</f>
        <v>―</v>
      </c>
      <c r="J348" s="104" t="str">
        <f>IFERROR(VLOOKUP(調査票２!$AA348,判定基準!$C$37:$F$38,判定基準!$F$9,FALSE),"")</f>
        <v/>
      </c>
      <c r="K348" s="126" t="str">
        <f>IFERROR(VLOOKUP(調査票２!$AB348,判定基準!$C$39:$F$39,判定基準!$F$9,FALSE),"―")</f>
        <v>―</v>
      </c>
      <c r="L348" s="194">
        <f t="shared" si="16"/>
        <v>0</v>
      </c>
      <c r="M348" s="195">
        <f t="shared" si="16"/>
        <v>0</v>
      </c>
      <c r="N348" s="195">
        <f t="shared" si="16"/>
        <v>0</v>
      </c>
      <c r="O348" s="196">
        <f t="shared" si="16"/>
        <v>0</v>
      </c>
      <c r="P348" s="305">
        <f t="shared" si="16"/>
        <v>2</v>
      </c>
      <c r="Q348" s="287" t="str">
        <f>IF(SUM($L348:$P348)&lt;9,"",IF(AND($H348=判定基準!$F$35,$I348="―",SUM($N348:$O348)&lt;=0),"",IF(O348&gt;0,$O$8,IF(N348&gt;0,$N$8,IF(M348&gt;0,$M$8,$L$8)))))</f>
        <v/>
      </c>
    </row>
    <row r="349" spans="2:17" x14ac:dyDescent="0.35">
      <c r="B349" s="102" t="s">
        <v>3981</v>
      </c>
      <c r="C349" s="103" t="str">
        <f>IFERROR(VLOOKUP(調査票２!$M349,判定基準!$C$11:$F$13,判定基準!$F$9,FALSE),"")</f>
        <v/>
      </c>
      <c r="D349" s="103" t="str">
        <f>IFERROR(VLOOKUP(調査票２!$N349,判定基準!$C$14:$F$17,判定基準!$F$9,FALSE),"")</f>
        <v/>
      </c>
      <c r="E349" s="103" t="str">
        <f>IFERROR(VLOOKUP(調査票２!$O349,判定基準!$C$18:$F$21,判定基準!$F$9,FALSE),"")</f>
        <v/>
      </c>
      <c r="F349" s="104" t="str">
        <f>IF(調査票２!$T349="","",IF(調査票２!$T349=判定基準!$C$24,判定基準!$F$24,IF(AND(調査票２!$T349=判定基準!$C$22,調査票２!$U349=""),"",IF(AND(調査票２!$T349=判定基準!$C$22,調査票２!$U349&lt;=判定基準!$D$22),判定基準!$F$22,判定基準!$F$23))))</f>
        <v/>
      </c>
      <c r="G349" s="103" t="str">
        <f>IF(調査票２!$W349="","",IF(調査票２!$W349&gt;=判定基準!$C$26,判定基準!$F$26,判定基準!$F$25))</f>
        <v/>
      </c>
      <c r="H349" s="104" t="str">
        <f>IFERROR(VLOOKUP(調査票２!$Y349,判定基準!$C$27:$F$35,判定基準!$F$9,FALSE),"")</f>
        <v/>
      </c>
      <c r="I349" s="126" t="str">
        <f>IF(調査票２!$Z349="","―",判定基準!$F$36)</f>
        <v>―</v>
      </c>
      <c r="J349" s="104" t="str">
        <f>IFERROR(VLOOKUP(調査票２!$AA349,判定基準!$C$37:$F$38,判定基準!$F$9,FALSE),"")</f>
        <v/>
      </c>
      <c r="K349" s="126" t="str">
        <f>IFERROR(VLOOKUP(調査票２!$AB349,判定基準!$C$39:$F$39,判定基準!$F$9,FALSE),"―")</f>
        <v>―</v>
      </c>
      <c r="L349" s="194">
        <f t="shared" ref="L349:P358" si="17">COUNTIF($C349:$K349,L$8)</f>
        <v>0</v>
      </c>
      <c r="M349" s="195">
        <f t="shared" si="17"/>
        <v>0</v>
      </c>
      <c r="N349" s="195">
        <f t="shared" si="17"/>
        <v>0</v>
      </c>
      <c r="O349" s="196">
        <f t="shared" si="17"/>
        <v>0</v>
      </c>
      <c r="P349" s="305">
        <f t="shared" si="17"/>
        <v>2</v>
      </c>
      <c r="Q349" s="287" t="str">
        <f>IF(SUM($L349:$P349)&lt;9,"",IF(AND($H349=判定基準!$F$35,$I349="―",SUM($N349:$O349)&lt;=0),"",IF(O349&gt;0,$O$8,IF(N349&gt;0,$N$8,IF(M349&gt;0,$M$8,$L$8)))))</f>
        <v/>
      </c>
    </row>
    <row r="350" spans="2:17" x14ac:dyDescent="0.35">
      <c r="B350" s="102" t="s">
        <v>3982</v>
      </c>
      <c r="C350" s="103" t="str">
        <f>IFERROR(VLOOKUP(調査票２!$M350,判定基準!$C$11:$F$13,判定基準!$F$9,FALSE),"")</f>
        <v/>
      </c>
      <c r="D350" s="103" t="str">
        <f>IFERROR(VLOOKUP(調査票２!$N350,判定基準!$C$14:$F$17,判定基準!$F$9,FALSE),"")</f>
        <v/>
      </c>
      <c r="E350" s="103" t="str">
        <f>IFERROR(VLOOKUP(調査票２!$O350,判定基準!$C$18:$F$21,判定基準!$F$9,FALSE),"")</f>
        <v/>
      </c>
      <c r="F350" s="104" t="str">
        <f>IF(調査票２!$T350="","",IF(調査票２!$T350=判定基準!$C$24,判定基準!$F$24,IF(AND(調査票２!$T350=判定基準!$C$22,調査票２!$U350=""),"",IF(AND(調査票２!$T350=判定基準!$C$22,調査票２!$U350&lt;=判定基準!$D$22),判定基準!$F$22,判定基準!$F$23))))</f>
        <v/>
      </c>
      <c r="G350" s="103" t="str">
        <f>IF(調査票２!$W350="","",IF(調査票２!$W350&gt;=判定基準!$C$26,判定基準!$F$26,判定基準!$F$25))</f>
        <v/>
      </c>
      <c r="H350" s="104" t="str">
        <f>IFERROR(VLOOKUP(調査票２!$Y350,判定基準!$C$27:$F$35,判定基準!$F$9,FALSE),"")</f>
        <v/>
      </c>
      <c r="I350" s="126" t="str">
        <f>IF(調査票２!$Z350="","―",判定基準!$F$36)</f>
        <v>―</v>
      </c>
      <c r="J350" s="104" t="str">
        <f>IFERROR(VLOOKUP(調査票２!$AA350,判定基準!$C$37:$F$38,判定基準!$F$9,FALSE),"")</f>
        <v/>
      </c>
      <c r="K350" s="126" t="str">
        <f>IFERROR(VLOOKUP(調査票２!$AB350,判定基準!$C$39:$F$39,判定基準!$F$9,FALSE),"―")</f>
        <v>―</v>
      </c>
      <c r="L350" s="194">
        <f t="shared" si="17"/>
        <v>0</v>
      </c>
      <c r="M350" s="195">
        <f t="shared" si="17"/>
        <v>0</v>
      </c>
      <c r="N350" s="195">
        <f t="shared" si="17"/>
        <v>0</v>
      </c>
      <c r="O350" s="196">
        <f t="shared" si="17"/>
        <v>0</v>
      </c>
      <c r="P350" s="305">
        <f t="shared" si="17"/>
        <v>2</v>
      </c>
      <c r="Q350" s="287" t="str">
        <f>IF(SUM($L350:$P350)&lt;9,"",IF(AND($H350=判定基準!$F$35,$I350="―",SUM($N350:$O350)&lt;=0),"",IF(O350&gt;0,$O$8,IF(N350&gt;0,$N$8,IF(M350&gt;0,$M$8,$L$8)))))</f>
        <v/>
      </c>
    </row>
    <row r="351" spans="2:17" x14ac:dyDescent="0.35">
      <c r="B351" s="102" t="s">
        <v>3983</v>
      </c>
      <c r="C351" s="103" t="str">
        <f>IFERROR(VLOOKUP(調査票２!$M351,判定基準!$C$11:$F$13,判定基準!$F$9,FALSE),"")</f>
        <v/>
      </c>
      <c r="D351" s="103" t="str">
        <f>IFERROR(VLOOKUP(調査票２!$N351,判定基準!$C$14:$F$17,判定基準!$F$9,FALSE),"")</f>
        <v/>
      </c>
      <c r="E351" s="103" t="str">
        <f>IFERROR(VLOOKUP(調査票２!$O351,判定基準!$C$18:$F$21,判定基準!$F$9,FALSE),"")</f>
        <v/>
      </c>
      <c r="F351" s="104" t="str">
        <f>IF(調査票２!$T351="","",IF(調査票２!$T351=判定基準!$C$24,判定基準!$F$24,IF(AND(調査票２!$T351=判定基準!$C$22,調査票２!$U351=""),"",IF(AND(調査票２!$T351=判定基準!$C$22,調査票２!$U351&lt;=判定基準!$D$22),判定基準!$F$22,判定基準!$F$23))))</f>
        <v/>
      </c>
      <c r="G351" s="103" t="str">
        <f>IF(調査票２!$W351="","",IF(調査票２!$W351&gt;=判定基準!$C$26,判定基準!$F$26,判定基準!$F$25))</f>
        <v/>
      </c>
      <c r="H351" s="104" t="str">
        <f>IFERROR(VLOOKUP(調査票２!$Y351,判定基準!$C$27:$F$35,判定基準!$F$9,FALSE),"")</f>
        <v/>
      </c>
      <c r="I351" s="126" t="str">
        <f>IF(調査票２!$Z351="","―",判定基準!$F$36)</f>
        <v>―</v>
      </c>
      <c r="J351" s="104" t="str">
        <f>IFERROR(VLOOKUP(調査票２!$AA351,判定基準!$C$37:$F$38,判定基準!$F$9,FALSE),"")</f>
        <v/>
      </c>
      <c r="K351" s="126" t="str">
        <f>IFERROR(VLOOKUP(調査票２!$AB351,判定基準!$C$39:$F$39,判定基準!$F$9,FALSE),"―")</f>
        <v>―</v>
      </c>
      <c r="L351" s="194">
        <f t="shared" si="17"/>
        <v>0</v>
      </c>
      <c r="M351" s="195">
        <f t="shared" si="17"/>
        <v>0</v>
      </c>
      <c r="N351" s="195">
        <f t="shared" si="17"/>
        <v>0</v>
      </c>
      <c r="O351" s="196">
        <f t="shared" si="17"/>
        <v>0</v>
      </c>
      <c r="P351" s="305">
        <f t="shared" si="17"/>
        <v>2</v>
      </c>
      <c r="Q351" s="287" t="str">
        <f>IF(SUM($L351:$P351)&lt;9,"",IF(AND($H351=判定基準!$F$35,$I351="―",SUM($N351:$O351)&lt;=0),"",IF(O351&gt;0,$O$8,IF(N351&gt;0,$N$8,IF(M351&gt;0,$M$8,$L$8)))))</f>
        <v/>
      </c>
    </row>
    <row r="352" spans="2:17" x14ac:dyDescent="0.35">
      <c r="B352" s="102" t="s">
        <v>3984</v>
      </c>
      <c r="C352" s="103" t="str">
        <f>IFERROR(VLOOKUP(調査票２!$M352,判定基準!$C$11:$F$13,判定基準!$F$9,FALSE),"")</f>
        <v/>
      </c>
      <c r="D352" s="103" t="str">
        <f>IFERROR(VLOOKUP(調査票２!$N352,判定基準!$C$14:$F$17,判定基準!$F$9,FALSE),"")</f>
        <v/>
      </c>
      <c r="E352" s="103" t="str">
        <f>IFERROR(VLOOKUP(調査票２!$O352,判定基準!$C$18:$F$21,判定基準!$F$9,FALSE),"")</f>
        <v/>
      </c>
      <c r="F352" s="104" t="str">
        <f>IF(調査票２!$T352="","",IF(調査票２!$T352=判定基準!$C$24,判定基準!$F$24,IF(AND(調査票２!$T352=判定基準!$C$22,調査票２!$U352=""),"",IF(AND(調査票２!$T352=判定基準!$C$22,調査票２!$U352&lt;=判定基準!$D$22),判定基準!$F$22,判定基準!$F$23))))</f>
        <v/>
      </c>
      <c r="G352" s="103" t="str">
        <f>IF(調査票２!$W352="","",IF(調査票２!$W352&gt;=判定基準!$C$26,判定基準!$F$26,判定基準!$F$25))</f>
        <v/>
      </c>
      <c r="H352" s="104" t="str">
        <f>IFERROR(VLOOKUP(調査票２!$Y352,判定基準!$C$27:$F$35,判定基準!$F$9,FALSE),"")</f>
        <v/>
      </c>
      <c r="I352" s="126" t="str">
        <f>IF(調査票２!$Z352="","―",判定基準!$F$36)</f>
        <v>―</v>
      </c>
      <c r="J352" s="104" t="str">
        <f>IFERROR(VLOOKUP(調査票２!$AA352,判定基準!$C$37:$F$38,判定基準!$F$9,FALSE),"")</f>
        <v/>
      </c>
      <c r="K352" s="126" t="str">
        <f>IFERROR(VLOOKUP(調査票２!$AB352,判定基準!$C$39:$F$39,判定基準!$F$9,FALSE),"―")</f>
        <v>―</v>
      </c>
      <c r="L352" s="194">
        <f t="shared" si="17"/>
        <v>0</v>
      </c>
      <c r="M352" s="195">
        <f t="shared" si="17"/>
        <v>0</v>
      </c>
      <c r="N352" s="195">
        <f t="shared" si="17"/>
        <v>0</v>
      </c>
      <c r="O352" s="196">
        <f t="shared" si="17"/>
        <v>0</v>
      </c>
      <c r="P352" s="305">
        <f t="shared" si="17"/>
        <v>2</v>
      </c>
      <c r="Q352" s="287" t="str">
        <f>IF(SUM($L352:$P352)&lt;9,"",IF(AND($H352=判定基準!$F$35,$I352="―",SUM($N352:$O352)&lt;=0),"",IF(O352&gt;0,$O$8,IF(N352&gt;0,$N$8,IF(M352&gt;0,$M$8,$L$8)))))</f>
        <v/>
      </c>
    </row>
    <row r="353" spans="2:17" x14ac:dyDescent="0.35">
      <c r="B353" s="102" t="s">
        <v>3985</v>
      </c>
      <c r="C353" s="103" t="str">
        <f>IFERROR(VLOOKUP(調査票２!$M353,判定基準!$C$11:$F$13,判定基準!$F$9,FALSE),"")</f>
        <v/>
      </c>
      <c r="D353" s="103" t="str">
        <f>IFERROR(VLOOKUP(調査票２!$N353,判定基準!$C$14:$F$17,判定基準!$F$9,FALSE),"")</f>
        <v/>
      </c>
      <c r="E353" s="103" t="str">
        <f>IFERROR(VLOOKUP(調査票２!$O353,判定基準!$C$18:$F$21,判定基準!$F$9,FALSE),"")</f>
        <v/>
      </c>
      <c r="F353" s="104" t="str">
        <f>IF(調査票２!$T353="","",IF(調査票２!$T353=判定基準!$C$24,判定基準!$F$24,IF(AND(調査票２!$T353=判定基準!$C$22,調査票２!$U353=""),"",IF(AND(調査票２!$T353=判定基準!$C$22,調査票２!$U353&lt;=判定基準!$D$22),判定基準!$F$22,判定基準!$F$23))))</f>
        <v/>
      </c>
      <c r="G353" s="103" t="str">
        <f>IF(調査票２!$W353="","",IF(調査票２!$W353&gt;=判定基準!$C$26,判定基準!$F$26,判定基準!$F$25))</f>
        <v/>
      </c>
      <c r="H353" s="104" t="str">
        <f>IFERROR(VLOOKUP(調査票２!$Y353,判定基準!$C$27:$F$35,判定基準!$F$9,FALSE),"")</f>
        <v/>
      </c>
      <c r="I353" s="126" t="str">
        <f>IF(調査票２!$Z353="","―",判定基準!$F$36)</f>
        <v>―</v>
      </c>
      <c r="J353" s="104" t="str">
        <f>IFERROR(VLOOKUP(調査票２!$AA353,判定基準!$C$37:$F$38,判定基準!$F$9,FALSE),"")</f>
        <v/>
      </c>
      <c r="K353" s="126" t="str">
        <f>IFERROR(VLOOKUP(調査票２!$AB353,判定基準!$C$39:$F$39,判定基準!$F$9,FALSE),"―")</f>
        <v>―</v>
      </c>
      <c r="L353" s="194">
        <f t="shared" si="17"/>
        <v>0</v>
      </c>
      <c r="M353" s="195">
        <f t="shared" si="17"/>
        <v>0</v>
      </c>
      <c r="N353" s="195">
        <f t="shared" si="17"/>
        <v>0</v>
      </c>
      <c r="O353" s="196">
        <f t="shared" si="17"/>
        <v>0</v>
      </c>
      <c r="P353" s="305">
        <f t="shared" si="17"/>
        <v>2</v>
      </c>
      <c r="Q353" s="287" t="str">
        <f>IF(SUM($L353:$P353)&lt;9,"",IF(AND($H353=判定基準!$F$35,$I353="―",SUM($N353:$O353)&lt;=0),"",IF(O353&gt;0,$O$8,IF(N353&gt;0,$N$8,IF(M353&gt;0,$M$8,$L$8)))))</f>
        <v/>
      </c>
    </row>
    <row r="354" spans="2:17" x14ac:dyDescent="0.35">
      <c r="B354" s="102" t="s">
        <v>3986</v>
      </c>
      <c r="C354" s="103" t="str">
        <f>IFERROR(VLOOKUP(調査票２!$M354,判定基準!$C$11:$F$13,判定基準!$F$9,FALSE),"")</f>
        <v/>
      </c>
      <c r="D354" s="103" t="str">
        <f>IFERROR(VLOOKUP(調査票２!$N354,判定基準!$C$14:$F$17,判定基準!$F$9,FALSE),"")</f>
        <v/>
      </c>
      <c r="E354" s="103" t="str">
        <f>IFERROR(VLOOKUP(調査票２!$O354,判定基準!$C$18:$F$21,判定基準!$F$9,FALSE),"")</f>
        <v/>
      </c>
      <c r="F354" s="104" t="str">
        <f>IF(調査票２!$T354="","",IF(調査票２!$T354=判定基準!$C$24,判定基準!$F$24,IF(AND(調査票２!$T354=判定基準!$C$22,調査票２!$U354=""),"",IF(AND(調査票２!$T354=判定基準!$C$22,調査票２!$U354&lt;=判定基準!$D$22),判定基準!$F$22,判定基準!$F$23))))</f>
        <v/>
      </c>
      <c r="G354" s="103" t="str">
        <f>IF(調査票２!$W354="","",IF(調査票２!$W354&gt;=判定基準!$C$26,判定基準!$F$26,判定基準!$F$25))</f>
        <v/>
      </c>
      <c r="H354" s="104" t="str">
        <f>IFERROR(VLOOKUP(調査票２!$Y354,判定基準!$C$27:$F$35,判定基準!$F$9,FALSE),"")</f>
        <v/>
      </c>
      <c r="I354" s="126" t="str">
        <f>IF(調査票２!$Z354="","―",判定基準!$F$36)</f>
        <v>―</v>
      </c>
      <c r="J354" s="104" t="str">
        <f>IFERROR(VLOOKUP(調査票２!$AA354,判定基準!$C$37:$F$38,判定基準!$F$9,FALSE),"")</f>
        <v/>
      </c>
      <c r="K354" s="126" t="str">
        <f>IFERROR(VLOOKUP(調査票２!$AB354,判定基準!$C$39:$F$39,判定基準!$F$9,FALSE),"―")</f>
        <v>―</v>
      </c>
      <c r="L354" s="194">
        <f t="shared" si="17"/>
        <v>0</v>
      </c>
      <c r="M354" s="195">
        <f t="shared" si="17"/>
        <v>0</v>
      </c>
      <c r="N354" s="195">
        <f t="shared" si="17"/>
        <v>0</v>
      </c>
      <c r="O354" s="196">
        <f t="shared" si="17"/>
        <v>0</v>
      </c>
      <c r="P354" s="305">
        <f t="shared" si="17"/>
        <v>2</v>
      </c>
      <c r="Q354" s="287" t="str">
        <f>IF(SUM($L354:$P354)&lt;9,"",IF(AND($H354=判定基準!$F$35,$I354="―",SUM($N354:$O354)&lt;=0),"",IF(O354&gt;0,$O$8,IF(N354&gt;0,$N$8,IF(M354&gt;0,$M$8,$L$8)))))</f>
        <v/>
      </c>
    </row>
    <row r="355" spans="2:17" x14ac:dyDescent="0.35">
      <c r="B355" s="102" t="s">
        <v>3987</v>
      </c>
      <c r="C355" s="103" t="str">
        <f>IFERROR(VLOOKUP(調査票２!$M355,判定基準!$C$11:$F$13,判定基準!$F$9,FALSE),"")</f>
        <v/>
      </c>
      <c r="D355" s="103" t="str">
        <f>IFERROR(VLOOKUP(調査票２!$N355,判定基準!$C$14:$F$17,判定基準!$F$9,FALSE),"")</f>
        <v/>
      </c>
      <c r="E355" s="103" t="str">
        <f>IFERROR(VLOOKUP(調査票２!$O355,判定基準!$C$18:$F$21,判定基準!$F$9,FALSE),"")</f>
        <v/>
      </c>
      <c r="F355" s="104" t="str">
        <f>IF(調査票２!$T355="","",IF(調査票２!$T355=判定基準!$C$24,判定基準!$F$24,IF(AND(調査票２!$T355=判定基準!$C$22,調査票２!$U355=""),"",IF(AND(調査票２!$T355=判定基準!$C$22,調査票２!$U355&lt;=判定基準!$D$22),判定基準!$F$22,判定基準!$F$23))))</f>
        <v/>
      </c>
      <c r="G355" s="103" t="str">
        <f>IF(調査票２!$W355="","",IF(調査票２!$W355&gt;=判定基準!$C$26,判定基準!$F$26,判定基準!$F$25))</f>
        <v/>
      </c>
      <c r="H355" s="104" t="str">
        <f>IFERROR(VLOOKUP(調査票２!$Y355,判定基準!$C$27:$F$35,判定基準!$F$9,FALSE),"")</f>
        <v/>
      </c>
      <c r="I355" s="126" t="str">
        <f>IF(調査票２!$Z355="","―",判定基準!$F$36)</f>
        <v>―</v>
      </c>
      <c r="J355" s="104" t="str">
        <f>IFERROR(VLOOKUP(調査票２!$AA355,判定基準!$C$37:$F$38,判定基準!$F$9,FALSE),"")</f>
        <v/>
      </c>
      <c r="K355" s="126" t="str">
        <f>IFERROR(VLOOKUP(調査票２!$AB355,判定基準!$C$39:$F$39,判定基準!$F$9,FALSE),"―")</f>
        <v>―</v>
      </c>
      <c r="L355" s="194">
        <f t="shared" si="17"/>
        <v>0</v>
      </c>
      <c r="M355" s="195">
        <f t="shared" si="17"/>
        <v>0</v>
      </c>
      <c r="N355" s="195">
        <f t="shared" si="17"/>
        <v>0</v>
      </c>
      <c r="O355" s="196">
        <f t="shared" si="17"/>
        <v>0</v>
      </c>
      <c r="P355" s="305">
        <f t="shared" si="17"/>
        <v>2</v>
      </c>
      <c r="Q355" s="287" t="str">
        <f>IF(SUM($L355:$P355)&lt;9,"",IF(AND($H355=判定基準!$F$35,$I355="―",SUM($N355:$O355)&lt;=0),"",IF(O355&gt;0,$O$8,IF(N355&gt;0,$N$8,IF(M355&gt;0,$M$8,$L$8)))))</f>
        <v/>
      </c>
    </row>
    <row r="356" spans="2:17" x14ac:dyDescent="0.35">
      <c r="B356" s="102" t="s">
        <v>3988</v>
      </c>
      <c r="C356" s="103" t="str">
        <f>IFERROR(VLOOKUP(調査票２!$M356,判定基準!$C$11:$F$13,判定基準!$F$9,FALSE),"")</f>
        <v/>
      </c>
      <c r="D356" s="103" t="str">
        <f>IFERROR(VLOOKUP(調査票２!$N356,判定基準!$C$14:$F$17,判定基準!$F$9,FALSE),"")</f>
        <v/>
      </c>
      <c r="E356" s="103" t="str">
        <f>IFERROR(VLOOKUP(調査票２!$O356,判定基準!$C$18:$F$21,判定基準!$F$9,FALSE),"")</f>
        <v/>
      </c>
      <c r="F356" s="104" t="str">
        <f>IF(調査票２!$T356="","",IF(調査票２!$T356=判定基準!$C$24,判定基準!$F$24,IF(AND(調査票２!$T356=判定基準!$C$22,調査票２!$U356=""),"",IF(AND(調査票２!$T356=判定基準!$C$22,調査票２!$U356&lt;=判定基準!$D$22),判定基準!$F$22,判定基準!$F$23))))</f>
        <v/>
      </c>
      <c r="G356" s="103" t="str">
        <f>IF(調査票２!$W356="","",IF(調査票２!$W356&gt;=判定基準!$C$26,判定基準!$F$26,判定基準!$F$25))</f>
        <v/>
      </c>
      <c r="H356" s="104" t="str">
        <f>IFERROR(VLOOKUP(調査票２!$Y356,判定基準!$C$27:$F$35,判定基準!$F$9,FALSE),"")</f>
        <v/>
      </c>
      <c r="I356" s="126" t="str">
        <f>IF(調査票２!$Z356="","―",判定基準!$F$36)</f>
        <v>―</v>
      </c>
      <c r="J356" s="104" t="str">
        <f>IFERROR(VLOOKUP(調査票２!$AA356,判定基準!$C$37:$F$38,判定基準!$F$9,FALSE),"")</f>
        <v/>
      </c>
      <c r="K356" s="126" t="str">
        <f>IFERROR(VLOOKUP(調査票２!$AB356,判定基準!$C$39:$F$39,判定基準!$F$9,FALSE),"―")</f>
        <v>―</v>
      </c>
      <c r="L356" s="194">
        <f t="shared" si="17"/>
        <v>0</v>
      </c>
      <c r="M356" s="195">
        <f t="shared" si="17"/>
        <v>0</v>
      </c>
      <c r="N356" s="195">
        <f t="shared" si="17"/>
        <v>0</v>
      </c>
      <c r="O356" s="196">
        <f t="shared" si="17"/>
        <v>0</v>
      </c>
      <c r="P356" s="305">
        <f t="shared" si="17"/>
        <v>2</v>
      </c>
      <c r="Q356" s="287" t="str">
        <f>IF(SUM($L356:$P356)&lt;9,"",IF(AND($H356=判定基準!$F$35,$I356="―",SUM($N356:$O356)&lt;=0),"",IF(O356&gt;0,$O$8,IF(N356&gt;0,$N$8,IF(M356&gt;0,$M$8,$L$8)))))</f>
        <v/>
      </c>
    </row>
    <row r="357" spans="2:17" x14ac:dyDescent="0.35">
      <c r="B357" s="102" t="s">
        <v>3989</v>
      </c>
      <c r="C357" s="103" t="str">
        <f>IFERROR(VLOOKUP(調査票２!$M357,判定基準!$C$11:$F$13,判定基準!$F$9,FALSE),"")</f>
        <v/>
      </c>
      <c r="D357" s="103" t="str">
        <f>IFERROR(VLOOKUP(調査票２!$N357,判定基準!$C$14:$F$17,判定基準!$F$9,FALSE),"")</f>
        <v/>
      </c>
      <c r="E357" s="103" t="str">
        <f>IFERROR(VLOOKUP(調査票２!$O357,判定基準!$C$18:$F$21,判定基準!$F$9,FALSE),"")</f>
        <v/>
      </c>
      <c r="F357" s="104" t="str">
        <f>IF(調査票２!$T357="","",IF(調査票２!$T357=判定基準!$C$24,判定基準!$F$24,IF(AND(調査票２!$T357=判定基準!$C$22,調査票２!$U357=""),"",IF(AND(調査票２!$T357=判定基準!$C$22,調査票２!$U357&lt;=判定基準!$D$22),判定基準!$F$22,判定基準!$F$23))))</f>
        <v/>
      </c>
      <c r="G357" s="103" t="str">
        <f>IF(調査票２!$W357="","",IF(調査票２!$W357&gt;=判定基準!$C$26,判定基準!$F$26,判定基準!$F$25))</f>
        <v/>
      </c>
      <c r="H357" s="104" t="str">
        <f>IFERROR(VLOOKUP(調査票２!$Y357,判定基準!$C$27:$F$35,判定基準!$F$9,FALSE),"")</f>
        <v/>
      </c>
      <c r="I357" s="126" t="str">
        <f>IF(調査票２!$Z357="","―",判定基準!$F$36)</f>
        <v>―</v>
      </c>
      <c r="J357" s="104" t="str">
        <f>IFERROR(VLOOKUP(調査票２!$AA357,判定基準!$C$37:$F$38,判定基準!$F$9,FALSE),"")</f>
        <v/>
      </c>
      <c r="K357" s="126" t="str">
        <f>IFERROR(VLOOKUP(調査票２!$AB357,判定基準!$C$39:$F$39,判定基準!$F$9,FALSE),"―")</f>
        <v>―</v>
      </c>
      <c r="L357" s="194">
        <f t="shared" si="17"/>
        <v>0</v>
      </c>
      <c r="M357" s="195">
        <f t="shared" si="17"/>
        <v>0</v>
      </c>
      <c r="N357" s="195">
        <f t="shared" si="17"/>
        <v>0</v>
      </c>
      <c r="O357" s="196">
        <f t="shared" si="17"/>
        <v>0</v>
      </c>
      <c r="P357" s="305">
        <f t="shared" si="17"/>
        <v>2</v>
      </c>
      <c r="Q357" s="287" t="str">
        <f>IF(SUM($L357:$P357)&lt;9,"",IF(AND($H357=判定基準!$F$35,$I357="―",SUM($N357:$O357)&lt;=0),"",IF(O357&gt;0,$O$8,IF(N357&gt;0,$N$8,IF(M357&gt;0,$M$8,$L$8)))))</f>
        <v/>
      </c>
    </row>
    <row r="358" spans="2:17" x14ac:dyDescent="0.35">
      <c r="B358" s="102" t="s">
        <v>3990</v>
      </c>
      <c r="C358" s="103" t="str">
        <f>IFERROR(VLOOKUP(調査票２!$M358,判定基準!$C$11:$F$13,判定基準!$F$9,FALSE),"")</f>
        <v/>
      </c>
      <c r="D358" s="103" t="str">
        <f>IFERROR(VLOOKUP(調査票２!$N358,判定基準!$C$14:$F$17,判定基準!$F$9,FALSE),"")</f>
        <v/>
      </c>
      <c r="E358" s="103" t="str">
        <f>IFERROR(VLOOKUP(調査票２!$O358,判定基準!$C$18:$F$21,判定基準!$F$9,FALSE),"")</f>
        <v/>
      </c>
      <c r="F358" s="104" t="str">
        <f>IF(調査票２!$T358="","",IF(調査票２!$T358=判定基準!$C$24,判定基準!$F$24,IF(AND(調査票２!$T358=判定基準!$C$22,調査票２!$U358=""),"",IF(AND(調査票２!$T358=判定基準!$C$22,調査票２!$U358&lt;=判定基準!$D$22),判定基準!$F$22,判定基準!$F$23))))</f>
        <v/>
      </c>
      <c r="G358" s="103" t="str">
        <f>IF(調査票２!$W358="","",IF(調査票２!$W358&gt;=判定基準!$C$26,判定基準!$F$26,判定基準!$F$25))</f>
        <v/>
      </c>
      <c r="H358" s="104" t="str">
        <f>IFERROR(VLOOKUP(調査票２!$Y358,判定基準!$C$27:$F$35,判定基準!$F$9,FALSE),"")</f>
        <v/>
      </c>
      <c r="I358" s="126" t="str">
        <f>IF(調査票２!$Z358="","―",判定基準!$F$36)</f>
        <v>―</v>
      </c>
      <c r="J358" s="104" t="str">
        <f>IFERROR(VLOOKUP(調査票２!$AA358,判定基準!$C$37:$F$38,判定基準!$F$9,FALSE),"")</f>
        <v/>
      </c>
      <c r="K358" s="126" t="str">
        <f>IFERROR(VLOOKUP(調査票２!$AB358,判定基準!$C$39:$F$39,判定基準!$F$9,FALSE),"―")</f>
        <v>―</v>
      </c>
      <c r="L358" s="194">
        <f t="shared" si="17"/>
        <v>0</v>
      </c>
      <c r="M358" s="195">
        <f t="shared" si="17"/>
        <v>0</v>
      </c>
      <c r="N358" s="195">
        <f t="shared" si="17"/>
        <v>0</v>
      </c>
      <c r="O358" s="196">
        <f t="shared" si="17"/>
        <v>0</v>
      </c>
      <c r="P358" s="305">
        <f t="shared" si="17"/>
        <v>2</v>
      </c>
      <c r="Q358" s="287" t="str">
        <f>IF(SUM($L358:$P358)&lt;9,"",IF(AND($H358=判定基準!$F$35,$I358="―",SUM($N358:$O358)&lt;=0),"",IF(O358&gt;0,$O$8,IF(N358&gt;0,$N$8,IF(M358&gt;0,$M$8,$L$8)))))</f>
        <v/>
      </c>
    </row>
  </sheetData>
  <mergeCells count="11">
    <mergeCell ref="Q7:Q8"/>
    <mergeCell ref="I7:I8"/>
    <mergeCell ref="B6:B8"/>
    <mergeCell ref="K7:K8"/>
    <mergeCell ref="H7:H8"/>
    <mergeCell ref="J7:J8"/>
    <mergeCell ref="G7:G8"/>
    <mergeCell ref="F7:F8"/>
    <mergeCell ref="E7:E8"/>
    <mergeCell ref="D7:D8"/>
    <mergeCell ref="C7:C8"/>
  </mergeCells>
  <phoneticPr fontId="6"/>
  <pageMargins left="0.70866141732283472" right="0.70866141732283472" top="0.74803149606299213" bottom="0.74803149606299213" header="0.31496062992125984" footer="0.31496062992125984"/>
  <pageSetup paperSize="9" scale="87" orientation="portrait" r:id="rId1"/>
  <headerFooter>
    <oddHeader>&amp;L&amp;8本ツールにおける簡易判定は、あくまで太陽光発電設備の設置可能性の目安であること、判定基準も現時点では試行的なものであることに留意が必要です。
※ツールを活用される場合は、必ず事務事業編マニュアル本編P183「【 コラム 】 建築物への太陽光発電の設置可能性について」も確認ください。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J39"/>
  <sheetViews>
    <sheetView showGridLines="0" view="pageBreakPreview" zoomScaleNormal="100" zoomScaleSheetLayoutView="100" workbookViewId="0">
      <selection activeCell="F23" sqref="F23"/>
    </sheetView>
  </sheetViews>
  <sheetFormatPr defaultColWidth="8.90625" defaultRowHeight="15" x14ac:dyDescent="0.35"/>
  <cols>
    <col min="1" max="1" width="3.6328125" style="24" customWidth="1"/>
    <col min="2" max="2" width="28.36328125" style="166" customWidth="1"/>
    <col min="3" max="3" width="15.1796875" style="24" customWidth="1"/>
    <col min="4" max="5" width="10" style="24" customWidth="1"/>
    <col min="6" max="6" width="14.81640625" style="24" customWidth="1"/>
    <col min="7" max="7" width="5.81640625" style="24" customWidth="1"/>
    <col min="8" max="8" width="16.81640625" style="24" bestFit="1" customWidth="1"/>
    <col min="9" max="9" width="8.90625" style="24"/>
    <col min="10" max="10" width="10.1796875" style="24" customWidth="1"/>
    <col min="11" max="11" width="3.08984375" style="24" customWidth="1"/>
    <col min="12" max="16384" width="8.90625" style="24"/>
  </cols>
  <sheetData>
    <row r="1" spans="2:10" ht="16" x14ac:dyDescent="0.35">
      <c r="B1" s="187" t="s">
        <v>3567</v>
      </c>
      <c r="C1" s="115"/>
      <c r="D1" s="115"/>
      <c r="E1" s="115"/>
      <c r="F1" s="115"/>
      <c r="H1" s="187" t="s">
        <v>3453</v>
      </c>
      <c r="I1" s="115"/>
      <c r="J1" s="115"/>
    </row>
    <row r="2" spans="2:10" x14ac:dyDescent="0.35">
      <c r="B2" s="166" t="s">
        <v>3428</v>
      </c>
      <c r="C2" s="127"/>
      <c r="D2" s="127"/>
      <c r="E2" s="127"/>
      <c r="H2" s="166" t="s">
        <v>3428</v>
      </c>
    </row>
    <row r="3" spans="2:10" x14ac:dyDescent="0.35">
      <c r="B3" s="171" t="s">
        <v>3427</v>
      </c>
      <c r="C3" s="172" t="s">
        <v>3429</v>
      </c>
      <c r="D3" s="173"/>
      <c r="E3" s="173"/>
      <c r="F3" s="174"/>
      <c r="H3" s="171" t="s">
        <v>3427</v>
      </c>
      <c r="I3" s="172" t="s">
        <v>3429</v>
      </c>
      <c r="J3" s="174"/>
    </row>
    <row r="4" spans="2:10" x14ac:dyDescent="0.35">
      <c r="B4" s="175" t="s">
        <v>3416</v>
      </c>
      <c r="C4" s="163" t="s">
        <v>3444</v>
      </c>
      <c r="D4" s="164"/>
      <c r="E4" s="164"/>
      <c r="F4" s="165"/>
      <c r="H4" s="175" t="s">
        <v>3454</v>
      </c>
      <c r="I4" s="273" t="s">
        <v>3557</v>
      </c>
      <c r="J4" s="165"/>
    </row>
    <row r="5" spans="2:10" x14ac:dyDescent="0.35">
      <c r="B5" s="176" t="s">
        <v>3418</v>
      </c>
      <c r="C5" s="274" t="s">
        <v>3629</v>
      </c>
      <c r="D5" s="158"/>
      <c r="E5" s="158"/>
      <c r="F5" s="159"/>
      <c r="H5" s="177" t="s">
        <v>3448</v>
      </c>
      <c r="I5" s="160" t="s">
        <v>3445</v>
      </c>
      <c r="J5" s="162"/>
    </row>
    <row r="6" spans="2:10" x14ac:dyDescent="0.35">
      <c r="B6" s="176" t="s">
        <v>3420</v>
      </c>
      <c r="C6" s="274" t="s">
        <v>3630</v>
      </c>
      <c r="D6" s="158"/>
      <c r="E6" s="158"/>
      <c r="F6" s="159"/>
    </row>
    <row r="7" spans="2:10" x14ac:dyDescent="0.35">
      <c r="B7" s="177" t="s">
        <v>3422</v>
      </c>
      <c r="C7" s="275" t="s">
        <v>3631</v>
      </c>
      <c r="D7" s="161"/>
      <c r="E7" s="161"/>
      <c r="F7" s="162"/>
    </row>
    <row r="8" spans="2:10" x14ac:dyDescent="0.35">
      <c r="H8" s="127"/>
    </row>
    <row r="9" spans="2:10" x14ac:dyDescent="0.35">
      <c r="B9" s="166" t="s">
        <v>3426</v>
      </c>
      <c r="C9" s="198">
        <f>COLUMN()-2</f>
        <v>1</v>
      </c>
      <c r="D9" s="198">
        <f>COLUMN()-2</f>
        <v>2</v>
      </c>
      <c r="E9" s="198">
        <f t="shared" ref="E9:F9" si="0">COLUMN()-2</f>
        <v>3</v>
      </c>
      <c r="F9" s="198">
        <f t="shared" si="0"/>
        <v>4</v>
      </c>
      <c r="H9" s="166" t="s">
        <v>3426</v>
      </c>
    </row>
    <row r="10" spans="2:10" x14ac:dyDescent="0.35">
      <c r="B10" s="171" t="s">
        <v>3427</v>
      </c>
      <c r="C10" s="178" t="s">
        <v>3425</v>
      </c>
      <c r="D10" s="179"/>
      <c r="E10" s="180"/>
      <c r="F10" s="181" t="s">
        <v>3424</v>
      </c>
      <c r="H10" s="171" t="s">
        <v>3427</v>
      </c>
      <c r="I10" s="181" t="s">
        <v>3425</v>
      </c>
      <c r="J10" s="181" t="s">
        <v>3424</v>
      </c>
    </row>
    <row r="11" spans="2:10" x14ac:dyDescent="0.35">
      <c r="B11" s="399" t="s">
        <v>3597</v>
      </c>
      <c r="C11" s="408" t="str">
        <f>参照シート!$E$4</f>
        <v>新耐震基準</v>
      </c>
      <c r="D11" s="409"/>
      <c r="E11" s="410"/>
      <c r="F11" s="182" t="s">
        <v>3417</v>
      </c>
      <c r="H11" s="391" t="s">
        <v>3605</v>
      </c>
      <c r="I11" s="182" t="str">
        <f>参照シート!$M$4</f>
        <v>あり</v>
      </c>
      <c r="J11" s="182" t="s">
        <v>3454</v>
      </c>
    </row>
    <row r="12" spans="2:10" x14ac:dyDescent="0.35">
      <c r="B12" s="400"/>
      <c r="C12" s="405" t="str">
        <f>参照シート!$E$5</f>
        <v>旧耐震基準（耐震対策実施済）</v>
      </c>
      <c r="D12" s="406"/>
      <c r="E12" s="407"/>
      <c r="F12" s="183" t="s">
        <v>3416</v>
      </c>
      <c r="H12" s="391"/>
      <c r="I12" s="184" t="str">
        <f>参照シート!$M$5</f>
        <v>なし</v>
      </c>
      <c r="J12" s="184" t="s">
        <v>3448</v>
      </c>
    </row>
    <row r="13" spans="2:10" x14ac:dyDescent="0.35">
      <c r="B13" s="401"/>
      <c r="C13" s="402" t="str">
        <f>参照シート!$E$6</f>
        <v>旧耐震基準（耐震対策未実施）</v>
      </c>
      <c r="D13" s="403"/>
      <c r="E13" s="404"/>
      <c r="F13" s="184" t="s">
        <v>3423</v>
      </c>
    </row>
    <row r="14" spans="2:10" x14ac:dyDescent="0.35">
      <c r="B14" s="396" t="s">
        <v>3598</v>
      </c>
      <c r="C14" s="408" t="str">
        <f>参照シート!$F$4</f>
        <v>0m～100m未満</v>
      </c>
      <c r="D14" s="409"/>
      <c r="E14" s="410"/>
      <c r="F14" s="182" t="s">
        <v>3419</v>
      </c>
    </row>
    <row r="15" spans="2:10" x14ac:dyDescent="0.35">
      <c r="B15" s="397"/>
      <c r="C15" s="405" t="str">
        <f>参照シート!$F$5</f>
        <v>100m～500m未満</v>
      </c>
      <c r="D15" s="406"/>
      <c r="E15" s="407"/>
      <c r="F15" s="185" t="s">
        <v>3418</v>
      </c>
    </row>
    <row r="16" spans="2:10" x14ac:dyDescent="0.35">
      <c r="B16" s="397"/>
      <c r="C16" s="405" t="str">
        <f>参照シート!$F$6</f>
        <v>500m～1km未満</v>
      </c>
      <c r="D16" s="406"/>
      <c r="E16" s="407"/>
      <c r="F16" s="185" t="s">
        <v>3419</v>
      </c>
    </row>
    <row r="17" spans="2:7" x14ac:dyDescent="0.35">
      <c r="B17" s="397"/>
      <c r="C17" s="402" t="str">
        <f>参照シート!$F$7</f>
        <v>1km以上</v>
      </c>
      <c r="D17" s="403"/>
      <c r="E17" s="404"/>
      <c r="F17" s="185" t="s">
        <v>3417</v>
      </c>
    </row>
    <row r="18" spans="2:7" x14ac:dyDescent="0.35">
      <c r="B18" s="396" t="s">
        <v>3599</v>
      </c>
      <c r="C18" s="411" t="str">
        <f>参照シート!$G$4</f>
        <v>0cm～100cm未満</v>
      </c>
      <c r="D18" s="412"/>
      <c r="E18" s="413"/>
      <c r="F18" s="221" t="s">
        <v>3417</v>
      </c>
    </row>
    <row r="19" spans="2:7" x14ac:dyDescent="0.35">
      <c r="B19" s="397"/>
      <c r="C19" s="405" t="str">
        <f>参照シート!$G$5</f>
        <v>100cm～150cm未満</v>
      </c>
      <c r="D19" s="406"/>
      <c r="E19" s="407"/>
      <c r="F19" s="185" t="s">
        <v>3417</v>
      </c>
    </row>
    <row r="20" spans="2:7" x14ac:dyDescent="0.35">
      <c r="B20" s="397"/>
      <c r="C20" s="426" t="str">
        <f>参照シート!$G$6</f>
        <v>150cm～200cm未満</v>
      </c>
      <c r="D20" s="427"/>
      <c r="E20" s="428"/>
      <c r="F20" s="183" t="s">
        <v>3419</v>
      </c>
    </row>
    <row r="21" spans="2:7" x14ac:dyDescent="0.35">
      <c r="B21" s="398"/>
      <c r="C21" s="402" t="str">
        <f>参照シート!$G$7</f>
        <v>200cm以上</v>
      </c>
      <c r="D21" s="403"/>
      <c r="E21" s="404"/>
      <c r="F21" s="184" t="s">
        <v>3423</v>
      </c>
    </row>
    <row r="22" spans="2:7" x14ac:dyDescent="0.35">
      <c r="B22" s="396" t="s">
        <v>3600</v>
      </c>
      <c r="C22" s="200" t="str">
        <f>参照シート!$I$4</f>
        <v>計画あり</v>
      </c>
      <c r="D22" s="204">
        <v>2030</v>
      </c>
      <c r="E22" s="206" t="s">
        <v>3463</v>
      </c>
      <c r="F22" s="182" t="s">
        <v>3419</v>
      </c>
    </row>
    <row r="23" spans="2:7" x14ac:dyDescent="0.35">
      <c r="B23" s="397"/>
      <c r="C23" s="201" t="str">
        <f>参照シート!$I$4</f>
        <v>計画あり</v>
      </c>
      <c r="D23" s="205">
        <v>2030</v>
      </c>
      <c r="E23" s="207" t="s">
        <v>3464</v>
      </c>
      <c r="F23" s="183" t="s">
        <v>3417</v>
      </c>
    </row>
    <row r="24" spans="2:7" x14ac:dyDescent="0.35">
      <c r="B24" s="398"/>
      <c r="C24" s="402" t="str">
        <f>参照シート!$I$5</f>
        <v>計画なし</v>
      </c>
      <c r="D24" s="403"/>
      <c r="E24" s="404"/>
      <c r="F24" s="184" t="s">
        <v>3417</v>
      </c>
    </row>
    <row r="25" spans="2:7" x14ac:dyDescent="0.35">
      <c r="B25" s="396" t="s">
        <v>3601</v>
      </c>
      <c r="C25" s="203">
        <v>20</v>
      </c>
      <c r="D25" s="347" t="s">
        <v>3460</v>
      </c>
      <c r="E25" s="348"/>
      <c r="F25" s="182" t="s">
        <v>3423</v>
      </c>
      <c r="G25" s="127"/>
    </row>
    <row r="26" spans="2:7" x14ac:dyDescent="0.35">
      <c r="B26" s="398"/>
      <c r="C26" s="202">
        <v>20</v>
      </c>
      <c r="D26" s="339" t="s">
        <v>3461</v>
      </c>
      <c r="E26" s="340"/>
      <c r="F26" s="184" t="s">
        <v>3417</v>
      </c>
    </row>
    <row r="27" spans="2:7" x14ac:dyDescent="0.35">
      <c r="B27" s="396" t="s">
        <v>3602</v>
      </c>
      <c r="C27" s="429" t="str">
        <f>参照シート!$J$4</f>
        <v>陸屋根</v>
      </c>
      <c r="D27" s="430"/>
      <c r="E27" s="431"/>
      <c r="F27" s="182" t="s">
        <v>3417</v>
      </c>
      <c r="G27" s="127"/>
    </row>
    <row r="28" spans="2:7" x14ac:dyDescent="0.35">
      <c r="B28" s="397"/>
      <c r="C28" s="417" t="str">
        <f>参照シート!$J$5</f>
        <v>折板屋根</v>
      </c>
      <c r="D28" s="418"/>
      <c r="E28" s="419"/>
      <c r="F28" s="185" t="s">
        <v>3417</v>
      </c>
    </row>
    <row r="29" spans="2:7" x14ac:dyDescent="0.35">
      <c r="B29" s="397"/>
      <c r="C29" s="417" t="str">
        <f>参照シート!$J$6</f>
        <v>傾斜屋根(瓦）</v>
      </c>
      <c r="D29" s="418"/>
      <c r="E29" s="419"/>
      <c r="F29" s="185" t="s">
        <v>3419</v>
      </c>
    </row>
    <row r="30" spans="2:7" x14ac:dyDescent="0.35">
      <c r="B30" s="397"/>
      <c r="C30" s="417" t="str">
        <f>参照シート!$J$7</f>
        <v>傾斜屋根（金属）</v>
      </c>
      <c r="D30" s="418"/>
      <c r="E30" s="419"/>
      <c r="F30" s="185" t="s">
        <v>3417</v>
      </c>
    </row>
    <row r="31" spans="2:7" x14ac:dyDescent="0.35">
      <c r="B31" s="397"/>
      <c r="C31" s="417" t="str">
        <f>参照シート!$J$8</f>
        <v>スレート屋根（大波スレート除く）</v>
      </c>
      <c r="D31" s="418"/>
      <c r="E31" s="419"/>
      <c r="F31" s="185" t="s">
        <v>3417</v>
      </c>
    </row>
    <row r="32" spans="2:7" x14ac:dyDescent="0.35">
      <c r="B32" s="397"/>
      <c r="C32" s="417" t="str">
        <f>参照シート!$J$9</f>
        <v>大波スレート屋根</v>
      </c>
      <c r="D32" s="418"/>
      <c r="E32" s="419"/>
      <c r="F32" s="234" t="s">
        <v>3422</v>
      </c>
    </row>
    <row r="33" spans="2:6" x14ac:dyDescent="0.35">
      <c r="B33" s="397"/>
      <c r="C33" s="417" t="str">
        <f>参照シート!$J$10</f>
        <v>曲面屋根</v>
      </c>
      <c r="D33" s="418"/>
      <c r="E33" s="419"/>
      <c r="F33" s="234" t="s">
        <v>3419</v>
      </c>
    </row>
    <row r="34" spans="2:6" x14ac:dyDescent="0.35">
      <c r="B34" s="397"/>
      <c r="C34" s="417" t="str">
        <f>参照シート!$J$11</f>
        <v>テント式屋根</v>
      </c>
      <c r="D34" s="418"/>
      <c r="E34" s="419"/>
      <c r="F34" s="234" t="s">
        <v>3422</v>
      </c>
    </row>
    <row r="35" spans="2:6" x14ac:dyDescent="0.35">
      <c r="B35" s="398"/>
      <c r="C35" s="414" t="str">
        <f>参照シート!$J$12</f>
        <v>その他</v>
      </c>
      <c r="D35" s="415"/>
      <c r="E35" s="416"/>
      <c r="F35" s="184" t="s">
        <v>3447</v>
      </c>
    </row>
    <row r="36" spans="2:6" x14ac:dyDescent="0.35">
      <c r="B36" s="186" t="s">
        <v>3603</v>
      </c>
      <c r="C36" s="423" t="s">
        <v>3458</v>
      </c>
      <c r="D36" s="424"/>
      <c r="E36" s="425"/>
      <c r="F36" s="102" t="s">
        <v>3419</v>
      </c>
    </row>
    <row r="37" spans="2:6" x14ac:dyDescent="0.35">
      <c r="B37" s="396" t="s">
        <v>3604</v>
      </c>
      <c r="C37" s="408" t="str">
        <f>参照シート!$K$4</f>
        <v>なる</v>
      </c>
      <c r="D37" s="409"/>
      <c r="E37" s="410"/>
      <c r="F37" s="182" t="s">
        <v>3423</v>
      </c>
    </row>
    <row r="38" spans="2:6" x14ac:dyDescent="0.35">
      <c r="B38" s="398"/>
      <c r="C38" s="402" t="str">
        <f>参照シート!$K$5</f>
        <v>ならない</v>
      </c>
      <c r="D38" s="403"/>
      <c r="E38" s="404"/>
      <c r="F38" s="184" t="s">
        <v>3417</v>
      </c>
    </row>
    <row r="39" spans="2:6" ht="30" x14ac:dyDescent="0.35">
      <c r="B39" s="321" t="s">
        <v>3596</v>
      </c>
      <c r="C39" s="420" t="str">
        <f>参照シート!$L$4</f>
        <v>ある</v>
      </c>
      <c r="D39" s="421"/>
      <c r="E39" s="422"/>
      <c r="F39" s="324" t="s">
        <v>3421</v>
      </c>
    </row>
  </sheetData>
  <mergeCells count="35">
    <mergeCell ref="C39:E39"/>
    <mergeCell ref="C36:E36"/>
    <mergeCell ref="C21:E21"/>
    <mergeCell ref="C20:E20"/>
    <mergeCell ref="C19:E19"/>
    <mergeCell ref="D25:E25"/>
    <mergeCell ref="C27:E27"/>
    <mergeCell ref="B22:B24"/>
    <mergeCell ref="B25:B26"/>
    <mergeCell ref="C24:E24"/>
    <mergeCell ref="D26:E26"/>
    <mergeCell ref="B37:B38"/>
    <mergeCell ref="B27:B35"/>
    <mergeCell ref="C35:E35"/>
    <mergeCell ref="C31:E31"/>
    <mergeCell ref="C30:E30"/>
    <mergeCell ref="C29:E29"/>
    <mergeCell ref="C28:E28"/>
    <mergeCell ref="C38:E38"/>
    <mergeCell ref="C37:E37"/>
    <mergeCell ref="C34:E34"/>
    <mergeCell ref="C33:E33"/>
    <mergeCell ref="C32:E32"/>
    <mergeCell ref="H11:H12"/>
    <mergeCell ref="B14:B17"/>
    <mergeCell ref="B18:B21"/>
    <mergeCell ref="B11:B13"/>
    <mergeCell ref="C13:E13"/>
    <mergeCell ref="C12:E12"/>
    <mergeCell ref="C11:E11"/>
    <mergeCell ref="C17:E17"/>
    <mergeCell ref="C16:E16"/>
    <mergeCell ref="C15:E15"/>
    <mergeCell ref="C14:E14"/>
    <mergeCell ref="C18:E18"/>
  </mergeCells>
  <phoneticPr fontId="6"/>
  <pageMargins left="0.70866141732283472" right="0.70866141732283472" top="0.74803149606299213" bottom="0.74803149606299213" header="0.31496062992125984" footer="0.31496062992125984"/>
  <pageSetup paperSize="9" scale="87" orientation="portrait" r:id="rId1"/>
  <headerFooter>
    <oddHeader>&amp;L&amp;8本ツールにおける簡易判定は、あくまで太陽光発電設備の設置可能性の目安であること、判定基準も現時点では試行的なものであることに留意が必要です。
※ツールを活用される場合は、必ず事務事業編マニュアル本編P183「【 コラム 】 建築物への太陽光発電の設置可能性について」も確認ください。</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8"/>
  <sheetViews>
    <sheetView topLeftCell="E1" workbookViewId="0">
      <selection activeCell="L8" sqref="L8"/>
    </sheetView>
  </sheetViews>
  <sheetFormatPr defaultColWidth="8.90625" defaultRowHeight="17.25" customHeight="1" x14ac:dyDescent="0.2"/>
  <cols>
    <col min="1" max="1" width="13.1796875" style="1" customWidth="1"/>
    <col min="2" max="2" width="17.81640625" style="1" bestFit="1" customWidth="1"/>
    <col min="3" max="3" width="27.08984375" style="15" bestFit="1" customWidth="1"/>
    <col min="4" max="4" width="13" style="15" bestFit="1" customWidth="1"/>
    <col min="5" max="5" width="29.1796875" style="15" bestFit="1" customWidth="1"/>
    <col min="6" max="6" width="16.453125" style="15" bestFit="1" customWidth="1"/>
    <col min="7" max="7" width="19.1796875" style="15" bestFit="1" customWidth="1"/>
    <col min="8" max="9" width="17.6328125" style="1" customWidth="1"/>
    <col min="10" max="10" width="17" style="1" customWidth="1"/>
    <col min="11" max="11" width="16.90625" style="1" bestFit="1" customWidth="1"/>
    <col min="12" max="12" width="15.1796875" style="1" customWidth="1"/>
    <col min="13" max="13" width="17" style="1" customWidth="1"/>
    <col min="14" max="16384" width="8.90625" style="1"/>
  </cols>
  <sheetData>
    <row r="2" spans="1:13" ht="65" x14ac:dyDescent="0.2">
      <c r="A2" s="18" t="s">
        <v>30</v>
      </c>
      <c r="B2" s="129" t="s">
        <v>6</v>
      </c>
      <c r="C2" s="1" t="s">
        <v>3389</v>
      </c>
      <c r="D2" s="1" t="s">
        <v>3392</v>
      </c>
      <c r="E2" s="1" t="s">
        <v>3395</v>
      </c>
      <c r="F2" s="1" t="s">
        <v>3387</v>
      </c>
      <c r="G2" s="1" t="s">
        <v>3510</v>
      </c>
      <c r="H2" s="17" t="s">
        <v>2986</v>
      </c>
      <c r="I2" s="19" t="s">
        <v>3398</v>
      </c>
      <c r="J2" s="1" t="s">
        <v>3388</v>
      </c>
      <c r="K2" s="20" t="s">
        <v>3402</v>
      </c>
      <c r="L2" s="17" t="s">
        <v>3526</v>
      </c>
      <c r="M2" s="17" t="s">
        <v>3412</v>
      </c>
    </row>
    <row r="3" spans="1:13" ht="17.25" customHeight="1" x14ac:dyDescent="0.2">
      <c r="A3" s="1" t="s">
        <v>31</v>
      </c>
      <c r="B3" s="130" t="s">
        <v>7</v>
      </c>
      <c r="C3" s="130" t="s">
        <v>3390</v>
      </c>
      <c r="D3" s="130" t="s">
        <v>3390</v>
      </c>
      <c r="E3" s="130" t="s">
        <v>3390</v>
      </c>
      <c r="F3" s="130" t="s">
        <v>3390</v>
      </c>
      <c r="G3" s="130" t="s">
        <v>3390</v>
      </c>
      <c r="H3" s="130" t="s">
        <v>7</v>
      </c>
      <c r="I3" s="130" t="s">
        <v>3390</v>
      </c>
      <c r="J3" s="130" t="s">
        <v>3390</v>
      </c>
      <c r="K3" s="130" t="s">
        <v>3390</v>
      </c>
      <c r="L3" s="130" t="s">
        <v>3390</v>
      </c>
      <c r="M3" s="130" t="s">
        <v>3390</v>
      </c>
    </row>
    <row r="4" spans="1:13" ht="17.25" customHeight="1" x14ac:dyDescent="0.2">
      <c r="B4" s="131" t="s">
        <v>8</v>
      </c>
      <c r="C4" s="96" t="s">
        <v>3529</v>
      </c>
      <c r="D4" s="133" t="s">
        <v>3393</v>
      </c>
      <c r="E4" s="96" t="s">
        <v>3393</v>
      </c>
      <c r="F4" s="96" t="s">
        <v>3624</v>
      </c>
      <c r="G4" s="96" t="s">
        <v>3574</v>
      </c>
      <c r="H4" s="96" t="s">
        <v>2988</v>
      </c>
      <c r="I4" s="133" t="s">
        <v>3399</v>
      </c>
      <c r="J4" s="132" t="s">
        <v>3409</v>
      </c>
      <c r="K4" s="133" t="s">
        <v>3403</v>
      </c>
      <c r="L4" s="322" t="s">
        <v>4034</v>
      </c>
      <c r="M4" s="133" t="s">
        <v>3410</v>
      </c>
    </row>
    <row r="5" spans="1:13" ht="17.25" customHeight="1" x14ac:dyDescent="0.2">
      <c r="B5" s="134" t="s">
        <v>9</v>
      </c>
      <c r="C5" s="98" t="s">
        <v>3530</v>
      </c>
      <c r="D5" s="136" t="s">
        <v>3394</v>
      </c>
      <c r="E5" s="124" t="s">
        <v>3572</v>
      </c>
      <c r="F5" s="98" t="s">
        <v>3625</v>
      </c>
      <c r="G5" s="98" t="s">
        <v>3575</v>
      </c>
      <c r="H5" s="97" t="s">
        <v>2987</v>
      </c>
      <c r="I5" s="136" t="s">
        <v>3400</v>
      </c>
      <c r="J5" s="135" t="s">
        <v>3446</v>
      </c>
      <c r="K5" s="136" t="s">
        <v>3404</v>
      </c>
      <c r="L5" s="323"/>
      <c r="M5" s="136" t="s">
        <v>3411</v>
      </c>
    </row>
    <row r="6" spans="1:13" ht="17.25" customHeight="1" x14ac:dyDescent="0.2">
      <c r="B6" s="137" t="s">
        <v>10</v>
      </c>
      <c r="C6" s="98" t="s">
        <v>3531</v>
      </c>
      <c r="D6" s="138"/>
      <c r="E6" s="97" t="s">
        <v>3573</v>
      </c>
      <c r="F6" s="98" t="s">
        <v>3626</v>
      </c>
      <c r="G6" s="98" t="s">
        <v>3576</v>
      </c>
      <c r="H6" s="139"/>
      <c r="I6" s="139"/>
      <c r="J6" s="135" t="s">
        <v>3524</v>
      </c>
    </row>
    <row r="7" spans="1:13" ht="17.25" customHeight="1" x14ac:dyDescent="0.2">
      <c r="B7" s="134" t="s">
        <v>11</v>
      </c>
      <c r="C7" s="98" t="s">
        <v>3532</v>
      </c>
      <c r="D7" s="140"/>
      <c r="E7" s="141"/>
      <c r="F7" s="98" t="s">
        <v>3627</v>
      </c>
      <c r="G7" s="97" t="s">
        <v>3577</v>
      </c>
      <c r="H7" s="141"/>
      <c r="I7" s="141"/>
      <c r="J7" s="135" t="s">
        <v>3525</v>
      </c>
    </row>
    <row r="8" spans="1:13" ht="17.25" customHeight="1" x14ac:dyDescent="0.2">
      <c r="B8" s="134" t="s">
        <v>12</v>
      </c>
      <c r="C8" s="98" t="s">
        <v>3533</v>
      </c>
      <c r="D8" s="140"/>
      <c r="E8" s="141"/>
      <c r="F8" s="139"/>
      <c r="G8" s="141"/>
      <c r="H8" s="141"/>
      <c r="I8" s="141"/>
      <c r="J8" s="135" t="s">
        <v>3462</v>
      </c>
    </row>
    <row r="9" spans="1:13" ht="17.25" customHeight="1" x14ac:dyDescent="0.2">
      <c r="B9" s="134" t="s">
        <v>13</v>
      </c>
      <c r="C9" s="98" t="s">
        <v>3534</v>
      </c>
      <c r="D9" s="140"/>
      <c r="E9" s="141"/>
      <c r="F9" s="141"/>
      <c r="G9" s="141"/>
      <c r="H9" s="141"/>
      <c r="I9" s="141"/>
      <c r="J9" s="135" t="s">
        <v>3406</v>
      </c>
    </row>
    <row r="10" spans="1:13" ht="17.25" customHeight="1" x14ac:dyDescent="0.2">
      <c r="B10" s="134" t="s">
        <v>14</v>
      </c>
      <c r="C10" s="98" t="s">
        <v>3535</v>
      </c>
      <c r="D10" s="141"/>
      <c r="E10" s="141"/>
      <c r="F10" s="141"/>
      <c r="G10" s="141"/>
      <c r="H10" s="141"/>
      <c r="I10" s="141"/>
      <c r="J10" s="142" t="s">
        <v>3408</v>
      </c>
    </row>
    <row r="11" spans="1:13" ht="17.25" customHeight="1" x14ac:dyDescent="0.2">
      <c r="B11" s="134" t="s">
        <v>15</v>
      </c>
      <c r="C11" s="98" t="s">
        <v>3536</v>
      </c>
      <c r="D11" s="141"/>
      <c r="E11" s="141"/>
      <c r="F11" s="141"/>
      <c r="G11" s="141"/>
      <c r="H11" s="141"/>
      <c r="I11" s="141"/>
      <c r="J11" s="135" t="s">
        <v>3407</v>
      </c>
    </row>
    <row r="12" spans="1:13" ht="17.25" customHeight="1" x14ac:dyDescent="0.2">
      <c r="B12" s="134" t="s">
        <v>16</v>
      </c>
      <c r="C12" s="97" t="s">
        <v>3391</v>
      </c>
      <c r="D12" s="141"/>
      <c r="E12" s="141"/>
      <c r="F12" s="143"/>
      <c r="G12" s="143"/>
      <c r="H12" s="141"/>
      <c r="I12" s="141"/>
      <c r="J12" s="145" t="s">
        <v>3391</v>
      </c>
    </row>
    <row r="13" spans="1:13" ht="17.25" customHeight="1" x14ac:dyDescent="0.2">
      <c r="B13" s="134" t="s">
        <v>17</v>
      </c>
      <c r="C13" s="147"/>
      <c r="D13" s="143"/>
      <c r="E13" s="143"/>
      <c r="F13" s="143"/>
      <c r="G13" s="143"/>
      <c r="H13" s="141"/>
      <c r="I13" s="141"/>
    </row>
    <row r="14" spans="1:13" ht="17.25" customHeight="1" x14ac:dyDescent="0.2">
      <c r="B14" s="134" t="s">
        <v>18</v>
      </c>
      <c r="C14" s="143"/>
      <c r="D14" s="143"/>
      <c r="E14" s="143"/>
      <c r="F14" s="144"/>
      <c r="G14" s="144"/>
      <c r="H14" s="141"/>
      <c r="I14" s="141"/>
    </row>
    <row r="15" spans="1:13" ht="17.25" customHeight="1" x14ac:dyDescent="0.2">
      <c r="B15" s="134" t="s">
        <v>19</v>
      </c>
      <c r="C15" s="144"/>
      <c r="D15" s="144"/>
      <c r="E15" s="144"/>
      <c r="F15" s="144"/>
      <c r="G15" s="144"/>
      <c r="H15" s="141"/>
      <c r="I15" s="141"/>
    </row>
    <row r="16" spans="1:13" ht="17.25" customHeight="1" x14ac:dyDescent="0.2">
      <c r="B16" s="134" t="s">
        <v>20</v>
      </c>
      <c r="C16" s="144"/>
      <c r="D16" s="144"/>
      <c r="E16" s="144"/>
      <c r="F16" s="144"/>
      <c r="G16" s="144"/>
      <c r="H16" s="141"/>
      <c r="I16" s="141"/>
    </row>
    <row r="17" spans="2:9" ht="17.25" customHeight="1" x14ac:dyDescent="0.2">
      <c r="B17" s="134" t="s">
        <v>21</v>
      </c>
      <c r="C17" s="144"/>
      <c r="D17" s="144"/>
      <c r="E17" s="144"/>
      <c r="F17" s="144"/>
      <c r="G17" s="144"/>
      <c r="H17" s="141"/>
      <c r="I17" s="141"/>
    </row>
    <row r="18" spans="2:9" ht="17.25" customHeight="1" x14ac:dyDescent="0.2">
      <c r="B18" s="134" t="s">
        <v>22</v>
      </c>
      <c r="C18" s="144"/>
      <c r="D18" s="144"/>
      <c r="E18" s="144"/>
      <c r="F18" s="144"/>
      <c r="G18" s="144"/>
      <c r="H18" s="141"/>
      <c r="I18" s="141"/>
    </row>
    <row r="19" spans="2:9" ht="17.25" customHeight="1" x14ac:dyDescent="0.2">
      <c r="B19" s="134" t="s">
        <v>23</v>
      </c>
      <c r="C19" s="144"/>
      <c r="D19" s="144"/>
      <c r="E19" s="144"/>
      <c r="F19" s="144"/>
      <c r="G19" s="144"/>
      <c r="H19" s="141"/>
      <c r="I19" s="141"/>
    </row>
    <row r="20" spans="2:9" ht="17.25" customHeight="1" x14ac:dyDescent="0.2">
      <c r="B20" s="134" t="s">
        <v>24</v>
      </c>
      <c r="C20" s="144"/>
      <c r="D20" s="144"/>
      <c r="E20" s="144"/>
      <c r="F20" s="144"/>
      <c r="G20" s="144"/>
      <c r="H20" s="141"/>
      <c r="I20" s="141"/>
    </row>
    <row r="21" spans="2:9" ht="17.25" customHeight="1" x14ac:dyDescent="0.2">
      <c r="B21" s="134" t="s">
        <v>25</v>
      </c>
      <c r="C21" s="144"/>
      <c r="D21" s="144"/>
      <c r="E21" s="144"/>
      <c r="F21" s="144"/>
      <c r="G21" s="144"/>
    </row>
    <row r="22" spans="2:9" ht="17.25" customHeight="1" x14ac:dyDescent="0.2">
      <c r="B22" s="134" t="s">
        <v>26</v>
      </c>
      <c r="C22" s="144"/>
      <c r="D22" s="144"/>
      <c r="E22" s="144"/>
      <c r="F22" s="144"/>
      <c r="G22" s="144"/>
    </row>
    <row r="23" spans="2:9" ht="17.25" customHeight="1" x14ac:dyDescent="0.2">
      <c r="B23" s="134" t="s">
        <v>27</v>
      </c>
      <c r="C23" s="144"/>
      <c r="D23" s="144"/>
      <c r="E23" s="144"/>
    </row>
    <row r="24" spans="2:9" ht="17.25" customHeight="1" x14ac:dyDescent="0.2">
      <c r="B24" s="134" t="s">
        <v>28</v>
      </c>
    </row>
    <row r="25" spans="2:9" ht="17.25" customHeight="1" x14ac:dyDescent="0.2">
      <c r="B25" s="146" t="s">
        <v>29</v>
      </c>
    </row>
    <row r="26" spans="2:9" ht="17.25" customHeight="1" x14ac:dyDescent="0.2">
      <c r="D26" s="16"/>
      <c r="E26" s="16"/>
      <c r="F26" s="16"/>
      <c r="G26" s="16"/>
    </row>
    <row r="27" spans="2:9" ht="17.25" customHeight="1" x14ac:dyDescent="0.2">
      <c r="D27" s="16"/>
      <c r="E27" s="16"/>
      <c r="F27" s="16"/>
      <c r="G27" s="16"/>
    </row>
    <row r="28" spans="2:9" ht="17.25" customHeight="1" x14ac:dyDescent="0.2">
      <c r="D28" s="16"/>
      <c r="E28" s="16"/>
    </row>
  </sheetData>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コード表</vt:lpstr>
      <vt:lpstr>記入要領①</vt:lpstr>
      <vt:lpstr>記入要領②</vt:lpstr>
      <vt:lpstr>調査票１</vt:lpstr>
      <vt:lpstr>調査票２</vt:lpstr>
      <vt:lpstr>判定シート(建築物)</vt:lpstr>
      <vt:lpstr>判定基準</vt:lpstr>
      <vt:lpstr>参照シート</vt:lpstr>
      <vt:lpstr>記入要領①!Print_Area</vt:lpstr>
      <vt:lpstr>記入要領②!Print_Area</vt:lpstr>
      <vt:lpstr>調査票１!Print_Area</vt:lpstr>
      <vt:lpstr>調査票２!Print_Area</vt:lpstr>
      <vt:lpstr>'判定シート(建築物)'!Print_Area</vt:lpstr>
      <vt:lpstr>判定基準!Print_Area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2022-04-07T04:45:15Z</cp:lastPrinted>
  <dcterms:created xsi:type="dcterms:W3CDTF">2021-08-25T02:11:32Z</dcterms:created>
  <dcterms:modified xsi:type="dcterms:W3CDTF">2022-04-07T04:49:14Z</dcterms:modified>
</cp:coreProperties>
</file>