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04" yWindow="480" windowWidth="10200" windowHeight="7836" activeTab="0"/>
  </bookViews>
  <sheets>
    <sheet name="地種区分別" sheetId="1" r:id="rId1"/>
  </sheets>
  <definedNames>
    <definedName name="_xlnm.Print_Area" localSheetId="0">'地種区分別'!$A$1:$K$17</definedName>
  </definedNames>
  <calcPr fullCalcOnLoad="1"/>
</workbook>
</file>

<file path=xl/sharedStrings.xml><?xml version="1.0" encoding="utf-8"?>
<sst xmlns="http://schemas.openxmlformats.org/spreadsheetml/2006/main" count="29" uniqueCount="21">
  <si>
    <t>自然公園地種区分別面積総括表</t>
  </si>
  <si>
    <t>特別地域</t>
  </si>
  <si>
    <t>種別</t>
  </si>
  <si>
    <t>第１種</t>
  </si>
  <si>
    <t>第2種</t>
  </si>
  <si>
    <t>第3種</t>
  </si>
  <si>
    <t>第１種～</t>
  </si>
  <si>
    <t>計</t>
  </si>
  <si>
    <t>普通地域</t>
  </si>
  <si>
    <t>合計</t>
  </si>
  <si>
    <t>第３種小計</t>
  </si>
  <si>
    <t>国立公園</t>
  </si>
  <si>
    <t>国定公園</t>
  </si>
  <si>
    <t>小計</t>
  </si>
  <si>
    <t>都道府県立自然公園</t>
  </si>
  <si>
    <t>注）再検討の終了していない公園等では第１種～第３種の小計が合計と一致しない場合がある。</t>
  </si>
  <si>
    <t>（単位：面積　ha、比率％）</t>
  </si>
  <si>
    <t>－</t>
  </si>
  <si>
    <t>特別保護地区</t>
  </si>
  <si>
    <t>比率(％)</t>
  </si>
  <si>
    <t>令和4年3月31日現在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</si>
</sst>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#,##0.00_ "/>
    <numFmt numFmtId="179" formatCode="0.0_ "/>
    <numFmt numFmtId="180" formatCode="#,##0_);[Red]\(#,##0\)"/>
    <numFmt numFmtId="181" formatCode="#,##0.0_);[Red]\(#,##0.0\)"/>
    <numFmt numFmtId="182" formatCode="0_);[Red]\(0\)"/>
    <numFmt numFmtId="183" formatCode="0_ "/>
    <numFmt numFmtId="184" formatCode="#,##0.0_ "/>
    <numFmt numFmtId="185" formatCode="#,##0.000_ "/>
    <numFmt numFmtId="186" formatCode="0.0%"/>
    <numFmt numFmtId="187" formatCode="[$-411]ge\.m\.d;@"/>
    <numFmt numFmtId="188" formatCode="#,##0_);\(#,##0\)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0_);[Red]\(#,##0.00\)"/>
    <numFmt numFmtId="195" formatCode="0.0000000"/>
    <numFmt numFmtId="196" formatCode="0.00_);[Red]\(0.00\)"/>
    <numFmt numFmtId="197" formatCode="0.000_);[Red]\(0.000\)"/>
    <numFmt numFmtId="198" formatCode="0.0000_);[Red]\(0.0000\)"/>
    <numFmt numFmtId="199" formatCode="0.00000_);[Red]\(0.00000\)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tted"/>
      <bottom style="thin"/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49" fontId="1" fillId="0" borderId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5" borderId="17" xfId="0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180" fontId="0" fillId="33" borderId="0" xfId="0" applyNumberFormat="1" applyFont="1" applyFill="1" applyAlignment="1">
      <alignment/>
    </xf>
    <xf numFmtId="0" fontId="0" fillId="35" borderId="20" xfId="0" applyFont="1" applyFill="1" applyBorder="1" applyAlignment="1">
      <alignment/>
    </xf>
    <xf numFmtId="193" fontId="0" fillId="33" borderId="0" xfId="0" applyNumberFormat="1" applyFont="1" applyFill="1" applyAlignment="1">
      <alignment/>
    </xf>
    <xf numFmtId="181" fontId="0" fillId="33" borderId="0" xfId="0" applyNumberFormat="1" applyFont="1" applyFill="1" applyAlignment="1">
      <alignment/>
    </xf>
    <xf numFmtId="0" fontId="0" fillId="35" borderId="21" xfId="0" applyFont="1" applyFill="1" applyBorder="1" applyAlignment="1">
      <alignment/>
    </xf>
    <xf numFmtId="0" fontId="0" fillId="33" borderId="0" xfId="0" applyNumberFormat="1" applyFont="1" applyFill="1" applyAlignment="1">
      <alignment/>
    </xf>
    <xf numFmtId="0" fontId="3" fillId="34" borderId="2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58" fontId="38" fillId="33" borderId="0" xfId="0" applyNumberFormat="1" applyFont="1" applyFill="1" applyAlignment="1">
      <alignment/>
    </xf>
    <xf numFmtId="180" fontId="38" fillId="36" borderId="24" xfId="0" applyNumberFormat="1" applyFont="1" applyFill="1" applyBorder="1" applyAlignment="1">
      <alignment horizontal="right" wrapText="1"/>
    </xf>
    <xf numFmtId="180" fontId="38" fillId="36" borderId="25" xfId="0" applyNumberFormat="1" applyFont="1" applyFill="1" applyBorder="1" applyAlignment="1">
      <alignment horizontal="right" wrapText="1"/>
    </xf>
    <xf numFmtId="177" fontId="38" fillId="36" borderId="26" xfId="0" applyNumberFormat="1" applyFont="1" applyFill="1" applyBorder="1" applyAlignment="1">
      <alignment horizontal="right" wrapText="1"/>
    </xf>
    <xf numFmtId="177" fontId="38" fillId="36" borderId="26" xfId="0" applyNumberFormat="1" applyFont="1" applyFill="1" applyBorder="1" applyAlignment="1">
      <alignment/>
    </xf>
    <xf numFmtId="180" fontId="38" fillId="36" borderId="27" xfId="0" applyNumberFormat="1" applyFont="1" applyFill="1" applyBorder="1" applyAlignment="1">
      <alignment/>
    </xf>
    <xf numFmtId="180" fontId="38" fillId="36" borderId="24" xfId="0" applyNumberFormat="1" applyFont="1" applyFill="1" applyBorder="1" applyAlignment="1">
      <alignment/>
    </xf>
    <xf numFmtId="180" fontId="38" fillId="36" borderId="25" xfId="0" applyNumberFormat="1" applyFont="1" applyFill="1" applyBorder="1" applyAlignment="1">
      <alignment/>
    </xf>
    <xf numFmtId="180" fontId="38" fillId="36" borderId="27" xfId="0" applyNumberFormat="1" applyFont="1" applyFill="1" applyBorder="1" applyAlignment="1">
      <alignment horizontal="right" wrapText="1"/>
    </xf>
    <xf numFmtId="177" fontId="38" fillId="36" borderId="28" xfId="0" applyNumberFormat="1" applyFont="1" applyFill="1" applyBorder="1" applyAlignment="1">
      <alignment horizontal="right" wrapText="1"/>
    </xf>
    <xf numFmtId="38" fontId="38" fillId="36" borderId="24" xfId="49" applyFont="1" applyFill="1" applyBorder="1" applyAlignment="1">
      <alignment horizontal="right" wrapText="1"/>
    </xf>
    <xf numFmtId="177" fontId="38" fillId="36" borderId="29" xfId="0" applyNumberFormat="1" applyFont="1" applyFill="1" applyBorder="1" applyAlignment="1">
      <alignment/>
    </xf>
    <xf numFmtId="180" fontId="0" fillId="37" borderId="27" xfId="0" applyNumberFormat="1" applyFont="1" applyFill="1" applyBorder="1" applyAlignment="1">
      <alignment horizontal="right"/>
    </xf>
    <xf numFmtId="177" fontId="0" fillId="37" borderId="26" xfId="0" applyNumberFormat="1" applyFont="1" applyFill="1" applyBorder="1" applyAlignment="1">
      <alignment/>
    </xf>
    <xf numFmtId="177" fontId="0" fillId="37" borderId="30" xfId="0" applyNumberFormat="1" applyFont="1" applyFill="1" applyBorder="1" applyAlignment="1">
      <alignment/>
    </xf>
    <xf numFmtId="177" fontId="0" fillId="37" borderId="16" xfId="0" applyNumberFormat="1" applyFont="1" applyFill="1" applyBorder="1" applyAlignment="1">
      <alignment/>
    </xf>
    <xf numFmtId="177" fontId="0" fillId="37" borderId="30" xfId="0" applyNumberFormat="1" applyFont="1" applyFill="1" applyBorder="1" applyAlignment="1">
      <alignment/>
    </xf>
    <xf numFmtId="177" fontId="0" fillId="37" borderId="26" xfId="0" applyNumberFormat="1" applyFont="1" applyFill="1" applyBorder="1" applyAlignment="1">
      <alignment horizontal="right" wrapText="1"/>
    </xf>
    <xf numFmtId="177" fontId="0" fillId="37" borderId="28" xfId="0" applyNumberFormat="1" applyFont="1" applyFill="1" applyBorder="1" applyAlignment="1">
      <alignment horizontal="right" wrapText="1"/>
    </xf>
    <xf numFmtId="0" fontId="3" fillId="34" borderId="31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view="pageBreakPreview" zoomScale="145" zoomScaleSheetLayoutView="145" zoomScalePageLayoutView="0" workbookViewId="0" topLeftCell="A1">
      <selection activeCell="J12" sqref="J12"/>
    </sheetView>
  </sheetViews>
  <sheetFormatPr defaultColWidth="9.00390625" defaultRowHeight="13.5"/>
  <cols>
    <col min="1" max="1" width="9.00390625" style="9" customWidth="1"/>
    <col min="2" max="2" width="22.00390625" style="9" customWidth="1"/>
    <col min="3" max="3" width="12.375" style="9" bestFit="1" customWidth="1"/>
    <col min="4" max="8" width="11.25390625" style="9" customWidth="1"/>
    <col min="9" max="10" width="11.25390625" style="9" bestFit="1" customWidth="1"/>
    <col min="11" max="11" width="9.50390625" style="9" bestFit="1" customWidth="1"/>
    <col min="12" max="12" width="9.00390625" style="9" customWidth="1"/>
    <col min="13" max="13" width="9.875" style="9" bestFit="1" customWidth="1"/>
    <col min="14" max="14" width="11.00390625" style="9" bestFit="1" customWidth="1"/>
    <col min="15" max="15" width="9.875" style="9" bestFit="1" customWidth="1"/>
    <col min="16" max="16384" width="9.00390625" style="9" customWidth="1"/>
  </cols>
  <sheetData>
    <row r="1" ht="12.75">
      <c r="B1" s="1" t="s">
        <v>0</v>
      </c>
    </row>
    <row r="2" spans="7:9" ht="13.5" thickBot="1">
      <c r="G2" s="23" t="s">
        <v>20</v>
      </c>
      <c r="I2" s="9" t="s">
        <v>16</v>
      </c>
    </row>
    <row r="3" spans="2:10" ht="12.75">
      <c r="B3" s="2"/>
      <c r="C3" s="42" t="s">
        <v>1</v>
      </c>
      <c r="D3" s="43"/>
      <c r="E3" s="43"/>
      <c r="F3" s="43"/>
      <c r="G3" s="43"/>
      <c r="H3" s="44"/>
      <c r="I3" s="3"/>
      <c r="J3" s="4"/>
    </row>
    <row r="4" spans="2:10" ht="12.75">
      <c r="B4" s="20" t="s">
        <v>2</v>
      </c>
      <c r="C4" s="47" t="s">
        <v>18</v>
      </c>
      <c r="D4" s="5" t="s">
        <v>3</v>
      </c>
      <c r="E4" s="5" t="s">
        <v>4</v>
      </c>
      <c r="F4" s="5" t="s">
        <v>5</v>
      </c>
      <c r="G4" s="5" t="s">
        <v>6</v>
      </c>
      <c r="H4" s="45" t="s">
        <v>7</v>
      </c>
      <c r="I4" s="21" t="s">
        <v>8</v>
      </c>
      <c r="J4" s="22" t="s">
        <v>9</v>
      </c>
    </row>
    <row r="5" spans="2:10" ht="12.75">
      <c r="B5" s="6"/>
      <c r="C5" s="48"/>
      <c r="D5" s="7" t="s">
        <v>1</v>
      </c>
      <c r="E5" s="7" t="s">
        <v>1</v>
      </c>
      <c r="F5" s="7" t="s">
        <v>1</v>
      </c>
      <c r="G5" s="7" t="s">
        <v>10</v>
      </c>
      <c r="H5" s="46"/>
      <c r="I5" s="7"/>
      <c r="J5" s="8"/>
    </row>
    <row r="6" spans="2:17" ht="27" customHeight="1">
      <c r="B6" s="10" t="s">
        <v>11</v>
      </c>
      <c r="C6" s="33">
        <v>292215</v>
      </c>
      <c r="D6" s="24">
        <v>290989</v>
      </c>
      <c r="E6" s="24">
        <v>517386</v>
      </c>
      <c r="F6" s="24">
        <v>519261</v>
      </c>
      <c r="G6" s="24">
        <f>D6+E6+F6</f>
        <v>1327636</v>
      </c>
      <c r="H6" s="24">
        <f>C6+G6</f>
        <v>1619851</v>
      </c>
      <c r="I6" s="24">
        <v>575788</v>
      </c>
      <c r="J6" s="30">
        <v>2195638</v>
      </c>
      <c r="P6" s="11"/>
      <c r="Q6" s="11"/>
    </row>
    <row r="7" spans="2:18" ht="27" customHeight="1">
      <c r="B7" s="12" t="s">
        <v>19</v>
      </c>
      <c r="C7" s="40">
        <f>C6/J6*100</f>
        <v>13.308887894999085</v>
      </c>
      <c r="D7" s="40">
        <f>D6/J6*100</f>
        <v>13.253049910777642</v>
      </c>
      <c r="E7" s="40">
        <f>E6/J6*100</f>
        <v>23.564266969327367</v>
      </c>
      <c r="F7" s="40">
        <f>F6/J6*100</f>
        <v>23.649663560204367</v>
      </c>
      <c r="G7" s="40">
        <f>G6/J6*100</f>
        <v>60.466980440309385</v>
      </c>
      <c r="H7" s="40">
        <f>H6/J6*100</f>
        <v>73.77586833530846</v>
      </c>
      <c r="I7" s="40">
        <f>I6/J6*100</f>
        <v>26.224177209540006</v>
      </c>
      <c r="J7" s="39">
        <v>100</v>
      </c>
      <c r="M7" s="11"/>
      <c r="N7" s="11"/>
      <c r="O7" s="11"/>
      <c r="P7" s="11"/>
      <c r="Q7" s="11"/>
      <c r="R7" s="11"/>
    </row>
    <row r="8" spans="2:11" ht="27" customHeight="1">
      <c r="B8" s="13" t="s">
        <v>12</v>
      </c>
      <c r="C8" s="28">
        <v>66168</v>
      </c>
      <c r="D8" s="28">
        <v>178892</v>
      </c>
      <c r="E8" s="28">
        <v>390399</v>
      </c>
      <c r="F8" s="28">
        <v>724131</v>
      </c>
      <c r="G8" s="29">
        <f>D8+E8+F8</f>
        <v>1293422</v>
      </c>
      <c r="H8" s="29">
        <f>SUM(C8,G8)</f>
        <v>1359590</v>
      </c>
      <c r="I8" s="28">
        <v>134878</v>
      </c>
      <c r="J8" s="30">
        <f>SUM(H8:I8)</f>
        <v>1494468</v>
      </c>
      <c r="K8" s="14"/>
    </row>
    <row r="9" spans="2:10" ht="27" customHeight="1">
      <c r="B9" s="15" t="s">
        <v>19</v>
      </c>
      <c r="C9" s="27">
        <f>C8/J8*100</f>
        <v>4.427528725941272</v>
      </c>
      <c r="D9" s="27">
        <f>D8/J8*100</f>
        <v>11.970279724958981</v>
      </c>
      <c r="E9" s="27">
        <f>E8/J8*100</f>
        <v>26.122941407912382</v>
      </c>
      <c r="F9" s="27">
        <f>F8/J8*100</f>
        <v>48.45409871606485</v>
      </c>
      <c r="G9" s="27">
        <f>G8/J8*100</f>
        <v>86.54731984893621</v>
      </c>
      <c r="H9" s="27">
        <f>H8/J8*100</f>
        <v>90.97484857487747</v>
      </c>
      <c r="I9" s="27">
        <f>I8/J8*100</f>
        <v>9.025151425122518</v>
      </c>
      <c r="J9" s="38">
        <v>100</v>
      </c>
    </row>
    <row r="10" spans="2:15" ht="27" customHeight="1">
      <c r="B10" s="10" t="s">
        <v>13</v>
      </c>
      <c r="C10" s="24">
        <f aca="true" t="shared" si="0" ref="C10:I10">SUM(C6,C8)</f>
        <v>358383</v>
      </c>
      <c r="D10" s="24">
        <f t="shared" si="0"/>
        <v>469881</v>
      </c>
      <c r="E10" s="24">
        <f t="shared" si="0"/>
        <v>907785</v>
      </c>
      <c r="F10" s="24">
        <f>SUM(F6,F8)</f>
        <v>1243392</v>
      </c>
      <c r="G10" s="24">
        <f>SUM(G6,G8)</f>
        <v>2621058</v>
      </c>
      <c r="H10" s="24">
        <f>SUM(H6,H8)</f>
        <v>2979441</v>
      </c>
      <c r="I10" s="24">
        <f t="shared" si="0"/>
        <v>710666</v>
      </c>
      <c r="J10" s="25">
        <f>SUM(J6,J8)</f>
        <v>3690106</v>
      </c>
      <c r="M10" s="16"/>
      <c r="N10" s="14"/>
      <c r="O10" s="14"/>
    </row>
    <row r="11" spans="2:18" ht="27" customHeight="1">
      <c r="B11" s="12" t="s">
        <v>19</v>
      </c>
      <c r="C11" s="26">
        <f>C10/J10*100</f>
        <v>9.711997433136068</v>
      </c>
      <c r="D11" s="26">
        <f>D10/J10*100</f>
        <v>12.73353665179266</v>
      </c>
      <c r="E11" s="26">
        <f>E10/J10*100</f>
        <v>24.60051283079673</v>
      </c>
      <c r="F11" s="26">
        <f>F10/J10*100</f>
        <v>33.69529222195785</v>
      </c>
      <c r="G11" s="26">
        <f>G10/J10*100</f>
        <v>71.02934170454725</v>
      </c>
      <c r="H11" s="40">
        <v>80.4</v>
      </c>
      <c r="I11" s="40">
        <v>19.6</v>
      </c>
      <c r="J11" s="37">
        <v>100</v>
      </c>
      <c r="M11" s="17"/>
      <c r="N11" s="16"/>
      <c r="O11" s="16"/>
      <c r="P11" s="16"/>
      <c r="Q11" s="16"/>
      <c r="R11" s="16"/>
    </row>
    <row r="12" spans="2:10" ht="27" customHeight="1">
      <c r="B12" s="13" t="s">
        <v>14</v>
      </c>
      <c r="C12" s="35" t="s">
        <v>17</v>
      </c>
      <c r="D12" s="31">
        <v>67154</v>
      </c>
      <c r="E12" s="31">
        <v>173970</v>
      </c>
      <c r="F12" s="31">
        <v>437033</v>
      </c>
      <c r="G12" s="24">
        <f>D12+E12+F12</f>
        <v>678157</v>
      </c>
      <c r="H12" s="24">
        <f>G12</f>
        <v>678157</v>
      </c>
      <c r="I12" s="31">
        <v>1234650</v>
      </c>
      <c r="J12" s="25">
        <v>1912806</v>
      </c>
    </row>
    <row r="13" spans="2:10" ht="27" customHeight="1">
      <c r="B13" s="12" t="s">
        <v>19</v>
      </c>
      <c r="C13" s="36">
        <v>0</v>
      </c>
      <c r="D13" s="26">
        <f>D12/J12*100</f>
        <v>3.5107585400714973</v>
      </c>
      <c r="E13" s="26">
        <f>E12/J12*100</f>
        <v>9.095015385773571</v>
      </c>
      <c r="F13" s="26">
        <f>F12/J12*100</f>
        <v>22.84774305392183</v>
      </c>
      <c r="G13" s="26">
        <f>G12/J12*100</f>
        <v>35.453516979766896</v>
      </c>
      <c r="H13" s="26">
        <f>H12/J12*100</f>
        <v>35.453516979766896</v>
      </c>
      <c r="I13" s="26">
        <f>I12/J12*100</f>
        <v>64.54653529945013</v>
      </c>
      <c r="J13" s="37">
        <v>100</v>
      </c>
    </row>
    <row r="14" spans="2:10" ht="27" customHeight="1">
      <c r="B14" s="13" t="s">
        <v>9</v>
      </c>
      <c r="C14" s="31">
        <f>SUM(C10,C12)</f>
        <v>358383</v>
      </c>
      <c r="D14" s="31">
        <f>SUM(D10,D12)</f>
        <v>537035</v>
      </c>
      <c r="E14" s="31">
        <f>SUM(E10,E12)</f>
        <v>1081755</v>
      </c>
      <c r="F14" s="31">
        <f>SUM(F10,F12)</f>
        <v>1680425</v>
      </c>
      <c r="G14" s="31">
        <f>SUM(G10,G12)</f>
        <v>3299215</v>
      </c>
      <c r="H14" s="31">
        <f>SUM(H10,H12)</f>
        <v>3657598</v>
      </c>
      <c r="I14" s="31">
        <f>SUM(I10,I12)</f>
        <v>1945316</v>
      </c>
      <c r="J14" s="31">
        <f>SUM(J10,J12)</f>
        <v>5602912</v>
      </c>
    </row>
    <row r="15" spans="2:10" ht="27" customHeight="1" thickBot="1">
      <c r="B15" s="18" t="s">
        <v>19</v>
      </c>
      <c r="C15" s="41">
        <f>C14/J14*100</f>
        <v>6.396370316007105</v>
      </c>
      <c r="D15" s="41">
        <f>D14/J14*100</f>
        <v>9.584926552478427</v>
      </c>
      <c r="E15" s="32">
        <f>E14/J14*100</f>
        <v>19.307013924187995</v>
      </c>
      <c r="F15" s="32">
        <f>F14/J14*100</f>
        <v>29.99199344912074</v>
      </c>
      <c r="G15" s="32">
        <f>G14/J14*100</f>
        <v>58.883933925787154</v>
      </c>
      <c r="H15" s="32">
        <f>H14/J14*100</f>
        <v>65.28030424179427</v>
      </c>
      <c r="I15" s="32">
        <f>I14/J14*100</f>
        <v>34.71973145392967</v>
      </c>
      <c r="J15" s="34">
        <v>100</v>
      </c>
    </row>
    <row r="16" spans="2:10" ht="12.75">
      <c r="B16" s="9" t="s">
        <v>15</v>
      </c>
      <c r="J16" s="14"/>
    </row>
    <row r="18" spans="1:10" ht="12.75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12.75">
      <c r="A19" s="19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2.75">
      <c r="A20" s="19"/>
      <c r="B20" s="19"/>
      <c r="D20" s="19"/>
      <c r="E20" s="19"/>
      <c r="F20" s="19"/>
      <c r="G20" s="19"/>
      <c r="H20" s="19"/>
      <c r="I20" s="19"/>
      <c r="J20" s="19"/>
    </row>
    <row r="21" spans="1:10" ht="12.75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12.75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12.75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4" spans="1:10" ht="12.75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2.75">
      <c r="A25" s="19"/>
      <c r="B25" s="19"/>
      <c r="C25" s="19"/>
      <c r="D25" s="19"/>
      <c r="E25" s="19"/>
      <c r="F25" s="19"/>
      <c r="G25" s="19"/>
      <c r="H25" s="19"/>
      <c r="I25" s="19"/>
      <c r="J25" s="19"/>
    </row>
  </sheetData>
  <sheetProtection/>
  <mergeCells count="3">
    <mergeCell ref="C3:H3"/>
    <mergeCell ref="H4:H5"/>
    <mergeCell ref="C4:C5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公園課</cp:lastModifiedBy>
  <cp:lastPrinted>2019-01-23T01:28:04Z</cp:lastPrinted>
  <dcterms:created xsi:type="dcterms:W3CDTF">2003-09-19T01:30:41Z</dcterms:created>
  <dcterms:modified xsi:type="dcterms:W3CDTF">2022-03-10T11:54:03Z</dcterms:modified>
  <cp:category/>
  <cp:version/>
  <cp:contentType/>
  <cp:contentStatus/>
</cp:coreProperties>
</file>