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AE6A51EF-6049-4623-B883-0DD276830A7E}" xr6:coauthVersionLast="47" xr6:coauthVersionMax="47" xr10:uidLastSave="{00000000-0000-0000-0000-000000000000}"/>
  <bookViews>
    <workbookView xWindow="1905" yWindow="1620" windowWidth="20880" windowHeight="12855" xr2:uid="{00000000-000D-0000-FFFF-FFFF00000000}"/>
  </bookViews>
  <sheets>
    <sheet name="表Ⅱ-３・国立公園" sheetId="1" r:id="rId1"/>
    <sheet name="表Ⅱ-４・国定公園" sheetId="2" r:id="rId2"/>
    <sheet name="表Ⅱ-５・都道府県別" sheetId="3" r:id="rId3"/>
    <sheet name="表Ⅱ-６・県立公園" sheetId="4" r:id="rId4"/>
  </sheets>
  <definedNames>
    <definedName name="_xlnm.Print_Area" localSheetId="0">'表Ⅱ-３・国立公園'!$B$1:$J$49</definedName>
    <definedName name="_xlnm.Print_Area" localSheetId="1">'表Ⅱ-４・国定公園'!$B$1:$J$55</definedName>
    <definedName name="_xlnm.Print_Area" localSheetId="2">'表Ⅱ-５・都道府県別'!$A$1:$U$62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3" l="1"/>
  <c r="AQ15" i="4"/>
  <c r="M33" i="3"/>
  <c r="K30" i="3"/>
  <c r="K22" i="3"/>
  <c r="E16" i="4"/>
  <c r="F11" i="3"/>
  <c r="E11" i="2"/>
  <c r="D30" i="3"/>
  <c r="T44" i="3"/>
  <c r="K36" i="3" l="1"/>
  <c r="M16" i="3" l="1"/>
  <c r="E42" i="2"/>
  <c r="D40" i="3" l="1"/>
  <c r="F30" i="3" l="1"/>
  <c r="T53" i="3" l="1"/>
  <c r="T52" i="3"/>
  <c r="T48" i="3"/>
  <c r="T47" i="3"/>
  <c r="T45" i="3"/>
  <c r="T43" i="3"/>
  <c r="T42" i="3"/>
  <c r="T40" i="3"/>
  <c r="T39" i="3"/>
  <c r="T38" i="3"/>
  <c r="T36" i="3"/>
  <c r="T35" i="3"/>
  <c r="T33" i="3"/>
  <c r="T32" i="3"/>
  <c r="T31" i="3"/>
  <c r="T29" i="3"/>
  <c r="T28" i="3"/>
  <c r="T27" i="3"/>
  <c r="T25" i="3"/>
  <c r="T24" i="3"/>
  <c r="T23" i="3"/>
  <c r="T20" i="3"/>
  <c r="T17" i="3"/>
  <c r="T16" i="3"/>
  <c r="T14" i="3"/>
  <c r="T13" i="3"/>
  <c r="T12" i="3"/>
  <c r="T10" i="3"/>
  <c r="T9" i="3"/>
  <c r="T6" i="3"/>
  <c r="M58" i="3"/>
  <c r="M59" i="3"/>
  <c r="M56" i="3"/>
  <c r="M55" i="3"/>
  <c r="M53" i="3"/>
  <c r="M52" i="3"/>
  <c r="M50" i="3"/>
  <c r="M49" i="3"/>
  <c r="M48" i="3"/>
  <c r="M47" i="3"/>
  <c r="M44" i="3"/>
  <c r="M42" i="3"/>
  <c r="M41" i="3"/>
  <c r="M39" i="3"/>
  <c r="M38" i="3"/>
  <c r="M37" i="3"/>
  <c r="M36" i="3"/>
  <c r="M34" i="3"/>
  <c r="M31" i="3"/>
  <c r="M30" i="3"/>
  <c r="M28" i="3"/>
  <c r="M27" i="3"/>
  <c r="M26" i="3"/>
  <c r="M25" i="3"/>
  <c r="M22" i="3"/>
  <c r="M20" i="3"/>
  <c r="M19" i="3"/>
  <c r="M15" i="3"/>
  <c r="M14" i="3"/>
  <c r="M13" i="3"/>
  <c r="M9" i="3"/>
  <c r="M7" i="3"/>
  <c r="M6" i="3"/>
  <c r="F59" i="3"/>
  <c r="F58" i="3"/>
  <c r="F55" i="3"/>
  <c r="F50" i="3"/>
  <c r="F49" i="3"/>
  <c r="F48" i="3"/>
  <c r="F44" i="3"/>
  <c r="F42" i="3"/>
  <c r="F41" i="3"/>
  <c r="F36" i="3"/>
  <c r="F34" i="3"/>
  <c r="F28" i="3"/>
  <c r="F27" i="3"/>
  <c r="F26" i="3"/>
  <c r="F24" i="3"/>
  <c r="F23" i="3"/>
  <c r="F22" i="3"/>
  <c r="F20" i="3"/>
  <c r="F19" i="3"/>
  <c r="F17" i="3"/>
  <c r="F16" i="3"/>
  <c r="F14" i="3"/>
  <c r="F13" i="3"/>
  <c r="R54" i="3"/>
  <c r="R53" i="3"/>
  <c r="R52" i="3"/>
  <c r="R50" i="3"/>
  <c r="R49" i="3"/>
  <c r="R48" i="3"/>
  <c r="R47" i="3"/>
  <c r="R42" i="3"/>
  <c r="R39" i="3"/>
  <c r="R38" i="3"/>
  <c r="R36" i="3"/>
  <c r="R35" i="3"/>
  <c r="R33" i="3"/>
  <c r="R32" i="3"/>
  <c r="R27" i="3"/>
  <c r="R23" i="3"/>
  <c r="R21" i="3"/>
  <c r="R20" i="3"/>
  <c r="R19" i="3"/>
  <c r="R16" i="3"/>
  <c r="R12" i="3"/>
  <c r="R9" i="3"/>
  <c r="R7" i="3"/>
  <c r="R6" i="3"/>
  <c r="K56" i="3"/>
  <c r="K55" i="3"/>
  <c r="K53" i="3"/>
  <c r="K52" i="3"/>
  <c r="K47" i="3"/>
  <c r="K45" i="3"/>
  <c r="K44" i="3"/>
  <c r="K31" i="3"/>
  <c r="K23" i="3"/>
  <c r="K20" i="3"/>
  <c r="K19" i="3"/>
  <c r="K17" i="3"/>
  <c r="K16" i="3"/>
  <c r="K15" i="3"/>
  <c r="K14" i="3"/>
  <c r="K13" i="3"/>
  <c r="K11" i="3"/>
  <c r="K10" i="3"/>
  <c r="K9" i="3"/>
  <c r="K6" i="3"/>
  <c r="D58" i="3"/>
  <c r="D56" i="3"/>
  <c r="D55" i="3"/>
  <c r="D53" i="3"/>
  <c r="D52" i="3"/>
  <c r="D51" i="3"/>
  <c r="D50" i="3"/>
  <c r="D49" i="3"/>
  <c r="D48" i="3"/>
  <c r="D46" i="3"/>
  <c r="D45" i="3"/>
  <c r="D44" i="3"/>
  <c r="D38" i="3"/>
  <c r="D37" i="3"/>
  <c r="D36" i="3"/>
  <c r="D35" i="3"/>
  <c r="D32" i="3"/>
  <c r="D31" i="3"/>
  <c r="D26" i="3"/>
  <c r="D22" i="3"/>
  <c r="D19" i="3"/>
  <c r="D17" i="3"/>
  <c r="D16" i="3"/>
  <c r="D14" i="3"/>
  <c r="D13" i="3"/>
  <c r="F7" i="3"/>
  <c r="F8" i="3"/>
  <c r="F9" i="3"/>
  <c r="F10" i="3"/>
  <c r="F6" i="3"/>
  <c r="D8" i="3"/>
  <c r="D9" i="3"/>
  <c r="D10" i="3"/>
  <c r="D11" i="3"/>
  <c r="D7" i="3"/>
  <c r="D6" i="3"/>
  <c r="R22" i="3" l="1"/>
  <c r="U56" i="4"/>
  <c r="P57" i="4"/>
  <c r="AA57" i="4"/>
  <c r="U53" i="4"/>
  <c r="P54" i="4"/>
  <c r="J52" i="4"/>
  <c r="AF52" i="4"/>
  <c r="P52" i="4"/>
  <c r="E50" i="4"/>
  <c r="U49" i="4"/>
  <c r="AA49" i="4"/>
  <c r="AL46" i="4"/>
  <c r="U45" i="4"/>
  <c r="P46" i="4"/>
  <c r="J41" i="4"/>
  <c r="E41" i="4"/>
  <c r="U39" i="4"/>
  <c r="P39" i="4"/>
  <c r="AL38" i="4"/>
  <c r="AA37" i="4"/>
  <c r="AF33" i="4"/>
  <c r="J32" i="4"/>
  <c r="E32" i="4"/>
  <c r="AL32" i="4"/>
  <c r="AA33" i="4"/>
  <c r="U31" i="4"/>
  <c r="U26" i="4"/>
  <c r="AF25" i="4"/>
  <c r="P25" i="4"/>
  <c r="E24" i="4"/>
  <c r="AL24" i="4"/>
  <c r="AF23" i="4"/>
  <c r="J22" i="4"/>
  <c r="AA20" i="4"/>
  <c r="P20" i="4"/>
  <c r="AQ20" i="4"/>
  <c r="AL17" i="4"/>
  <c r="AF16" i="4"/>
  <c r="AA16" i="4"/>
  <c r="P13" i="4"/>
  <c r="AF11" i="4"/>
  <c r="U10" i="4"/>
  <c r="J11" i="4"/>
  <c r="AL10" i="4"/>
  <c r="T55" i="3"/>
  <c r="F54" i="3"/>
  <c r="G48" i="3"/>
  <c r="T51" i="3"/>
  <c r="R51" i="3"/>
  <c r="M43" i="3"/>
  <c r="N42" i="3" s="1"/>
  <c r="F43" i="3"/>
  <c r="G42" i="3" s="1"/>
  <c r="G40" i="3"/>
  <c r="T41" i="3"/>
  <c r="G35" i="3"/>
  <c r="G34" i="3"/>
  <c r="T34" i="3"/>
  <c r="U31" i="3"/>
  <c r="M29" i="3"/>
  <c r="N27" i="3" s="1"/>
  <c r="T26" i="3"/>
  <c r="U23" i="3" s="1"/>
  <c r="U19" i="3"/>
  <c r="M21" i="3"/>
  <c r="F21" i="3"/>
  <c r="F18" i="3"/>
  <c r="F15" i="3"/>
  <c r="D15" i="3"/>
  <c r="M8" i="3"/>
  <c r="F12" i="3"/>
  <c r="J52" i="2"/>
  <c r="J51" i="2"/>
  <c r="E53" i="2"/>
  <c r="J50" i="2"/>
  <c r="E51" i="2"/>
  <c r="J48" i="2"/>
  <c r="E50" i="2"/>
  <c r="E49" i="2"/>
  <c r="J46" i="2"/>
  <c r="E47" i="2"/>
  <c r="J44" i="2"/>
  <c r="E46" i="2"/>
  <c r="J42" i="2"/>
  <c r="J41" i="2"/>
  <c r="E43" i="2"/>
  <c r="E40" i="2"/>
  <c r="J38" i="2"/>
  <c r="E38" i="2"/>
  <c r="J35" i="2"/>
  <c r="E36" i="2"/>
  <c r="J34" i="2"/>
  <c r="E34" i="2"/>
  <c r="J32" i="2"/>
  <c r="E33" i="2"/>
  <c r="E32" i="2"/>
  <c r="J30" i="2"/>
  <c r="E31" i="2"/>
  <c r="E30" i="2"/>
  <c r="J28" i="2"/>
  <c r="J27" i="2"/>
  <c r="E28" i="2"/>
  <c r="J26" i="2"/>
  <c r="E26" i="2"/>
  <c r="J23" i="2"/>
  <c r="E24" i="2"/>
  <c r="E22" i="2"/>
  <c r="J20" i="2"/>
  <c r="E21" i="2"/>
  <c r="J18" i="2"/>
  <c r="E19" i="2"/>
  <c r="J17" i="2"/>
  <c r="J14" i="2"/>
  <c r="E15" i="2"/>
  <c r="E14" i="2"/>
  <c r="E13" i="2"/>
  <c r="J11" i="2"/>
  <c r="E12" i="2"/>
  <c r="J10" i="2"/>
  <c r="E10" i="2"/>
  <c r="J9" i="2"/>
  <c r="E9" i="2"/>
  <c r="J8" i="2"/>
  <c r="E8" i="2"/>
  <c r="M7" i="2"/>
  <c r="E7" i="2"/>
  <c r="M6" i="2"/>
  <c r="J6" i="2"/>
  <c r="E6" i="2"/>
  <c r="J47" i="1"/>
  <c r="J46" i="1"/>
  <c r="J45" i="1"/>
  <c r="J44" i="1"/>
  <c r="J43" i="1"/>
  <c r="J41" i="1"/>
  <c r="E41" i="1"/>
  <c r="J39" i="1"/>
  <c r="E37" i="1"/>
  <c r="J36" i="1"/>
  <c r="E36" i="1"/>
  <c r="J35" i="1"/>
  <c r="J33" i="1"/>
  <c r="E32" i="1"/>
  <c r="J30" i="1"/>
  <c r="E30" i="1"/>
  <c r="E28" i="1"/>
  <c r="E25" i="1"/>
  <c r="E22" i="1"/>
  <c r="J20" i="1"/>
  <c r="E19" i="1"/>
  <c r="J18" i="1"/>
  <c r="E16" i="1"/>
  <c r="J15" i="1"/>
  <c r="J13" i="1"/>
  <c r="E13" i="1"/>
  <c r="J11" i="1"/>
  <c r="E11" i="1"/>
  <c r="E10" i="1"/>
  <c r="E9" i="1"/>
  <c r="E8" i="1"/>
  <c r="M7" i="1"/>
  <c r="E7" i="1"/>
  <c r="M6" i="1"/>
  <c r="J6" i="1"/>
  <c r="E6" i="1"/>
  <c r="N7" i="2" l="1"/>
  <c r="M8" i="2"/>
  <c r="N7" i="1"/>
  <c r="M8" i="1"/>
  <c r="AQ47" i="4"/>
  <c r="I49" i="1"/>
  <c r="N7" i="3"/>
  <c r="R37" i="3"/>
  <c r="T11" i="3"/>
  <c r="U10" i="3" s="1"/>
  <c r="T46" i="3"/>
  <c r="U44" i="3" s="1"/>
  <c r="K24" i="3"/>
  <c r="N23" i="3" s="1"/>
  <c r="M35" i="3"/>
  <c r="N34" i="3" s="1"/>
  <c r="M18" i="3"/>
  <c r="D33" i="3"/>
  <c r="G30" i="3" s="1"/>
  <c r="R34" i="3"/>
  <c r="U33" i="3" s="1"/>
  <c r="D47" i="3"/>
  <c r="G44" i="3" s="1"/>
  <c r="K57" i="3"/>
  <c r="T15" i="3"/>
  <c r="U12" i="3" s="1"/>
  <c r="D18" i="3"/>
  <c r="G17" i="3" s="1"/>
  <c r="T18" i="3"/>
  <c r="U17" i="3" s="1"/>
  <c r="K54" i="3"/>
  <c r="M57" i="3"/>
  <c r="M60" i="3"/>
  <c r="N59" i="3" s="1"/>
  <c r="F29" i="3"/>
  <c r="G26" i="3" s="1"/>
  <c r="M32" i="3"/>
  <c r="D54" i="3"/>
  <c r="G49" i="3" s="1"/>
  <c r="F60" i="3"/>
  <c r="G59" i="3" s="1"/>
  <c r="J55" i="2"/>
  <c r="N6" i="1"/>
  <c r="T37" i="3"/>
  <c r="R8" i="3"/>
  <c r="U7" i="3" s="1"/>
  <c r="F25" i="3"/>
  <c r="G22" i="3" s="1"/>
  <c r="D39" i="3"/>
  <c r="G36" i="3" s="1"/>
  <c r="M40" i="3"/>
  <c r="N36" i="3" s="1"/>
  <c r="R41" i="3"/>
  <c r="U38" i="3" s="1"/>
  <c r="D57" i="3"/>
  <c r="G56" i="3" s="1"/>
  <c r="K18" i="3"/>
  <c r="U21" i="3"/>
  <c r="T30" i="3"/>
  <c r="U27" i="3" s="1"/>
  <c r="K32" i="3"/>
  <c r="K46" i="3"/>
  <c r="N45" i="3" s="1"/>
  <c r="M54" i="3"/>
  <c r="K12" i="3"/>
  <c r="N9" i="3" s="1"/>
  <c r="R55" i="3"/>
  <c r="U53" i="3" s="1"/>
  <c r="D12" i="3"/>
  <c r="G6" i="3" s="1"/>
  <c r="K21" i="3"/>
  <c r="N20" i="3" s="1"/>
  <c r="M51" i="3"/>
  <c r="N49" i="3" s="1"/>
  <c r="G19" i="3"/>
  <c r="G14" i="3"/>
  <c r="U47" i="3"/>
  <c r="N6" i="2"/>
  <c r="N31" i="3" l="1"/>
  <c r="N8" i="2"/>
  <c r="N8" i="1"/>
  <c r="U36" i="3"/>
  <c r="N56" i="3"/>
  <c r="N53" i="3"/>
  <c r="N13" i="3"/>
  <c r="W5" i="3"/>
  <c r="P58" i="3" s="1"/>
  <c r="X5" i="3"/>
  <c r="R58" i="3" s="1"/>
  <c r="Y5" i="3" l="1"/>
  <c r="T58" i="3" s="1"/>
  <c r="AQ46" i="4"/>
</calcChain>
</file>

<file path=xl/sharedStrings.xml><?xml version="1.0" encoding="utf-8"?>
<sst xmlns="http://schemas.openxmlformats.org/spreadsheetml/2006/main" count="1117" uniqueCount="573">
  <si>
    <t>（単位：千人）</t>
  </si>
  <si>
    <t>（計算）</t>
    <rPh sb="1" eb="3">
      <t>ケイサン</t>
    </rPh>
    <phoneticPr fontId="4"/>
  </si>
  <si>
    <t>国立公園名</t>
  </si>
  <si>
    <t>都道府</t>
  </si>
  <si>
    <t>年間利用者数</t>
    <rPh sb="0" eb="2">
      <t>ネンカン</t>
    </rPh>
    <rPh sb="2" eb="5">
      <t>リヨウシャ</t>
    </rPh>
    <rPh sb="5" eb="6">
      <t>スウ</t>
    </rPh>
    <phoneticPr fontId="4"/>
  </si>
  <si>
    <t>年間利用者数</t>
    <phoneticPr fontId="4"/>
  </si>
  <si>
    <t>県名</t>
  </si>
  <si>
    <t>県別</t>
    <rPh sb="0" eb="2">
      <t>ケンベツ</t>
    </rPh>
    <phoneticPr fontId="4"/>
  </si>
  <si>
    <t>公園別</t>
    <rPh sb="0" eb="2">
      <t>コウエン</t>
    </rPh>
    <rPh sb="2" eb="3">
      <t>ベツ</t>
    </rPh>
    <phoneticPr fontId="4"/>
  </si>
  <si>
    <t>県別</t>
  </si>
  <si>
    <t>公園別</t>
  </si>
  <si>
    <t>利尻礼文サロベツ</t>
  </si>
  <si>
    <t>北海道</t>
    <rPh sb="0" eb="3">
      <t>ホッカイドウ</t>
    </rPh>
    <phoneticPr fontId="4"/>
  </si>
  <si>
    <t>白山</t>
  </si>
  <si>
    <t>富　山</t>
    <phoneticPr fontId="4"/>
  </si>
  <si>
    <t>左側</t>
    <rPh sb="0" eb="2">
      <t>ヒダリガワ</t>
    </rPh>
    <phoneticPr fontId="4"/>
  </si>
  <si>
    <t>知            床</t>
    <phoneticPr fontId="4"/>
  </si>
  <si>
    <t>石　川</t>
    <phoneticPr fontId="4"/>
  </si>
  <si>
    <t>右側</t>
    <rPh sb="0" eb="2">
      <t>ミギガワ</t>
    </rPh>
    <phoneticPr fontId="4"/>
  </si>
  <si>
    <t>阿寒摩周</t>
    <rPh sb="2" eb="4">
      <t>マシュウ</t>
    </rPh>
    <phoneticPr fontId="4"/>
  </si>
  <si>
    <t>福　井</t>
    <phoneticPr fontId="4"/>
  </si>
  <si>
    <t>合計</t>
    <rPh sb="0" eb="2">
      <t>ゴウケイ</t>
    </rPh>
    <phoneticPr fontId="4"/>
  </si>
  <si>
    <t>釧路湿原</t>
  </si>
  <si>
    <t>岐　阜</t>
    <phoneticPr fontId="4"/>
  </si>
  <si>
    <t>大雪山</t>
  </si>
  <si>
    <t>山梨</t>
    <rPh sb="0" eb="2">
      <t>ヤマナシ</t>
    </rPh>
    <phoneticPr fontId="4"/>
  </si>
  <si>
    <t>支笏洞爺</t>
  </si>
  <si>
    <t>南アルプス</t>
  </si>
  <si>
    <t>長野</t>
    <rPh sb="0" eb="2">
      <t>ナガノ</t>
    </rPh>
    <phoneticPr fontId="4"/>
  </si>
  <si>
    <t>青　森</t>
    <phoneticPr fontId="4"/>
  </si>
  <si>
    <t>静岡</t>
  </si>
  <si>
    <t>十和田八幡平</t>
  </si>
  <si>
    <t>秋　田</t>
    <phoneticPr fontId="4"/>
  </si>
  <si>
    <t>伊勢志摩</t>
  </si>
  <si>
    <t>三重</t>
  </si>
  <si>
    <t>　</t>
  </si>
  <si>
    <t>岩　手</t>
    <phoneticPr fontId="4"/>
  </si>
  <si>
    <t>青森</t>
    <rPh sb="0" eb="2">
      <t>アオモリ</t>
    </rPh>
    <phoneticPr fontId="4"/>
  </si>
  <si>
    <t>吉野熊野</t>
  </si>
  <si>
    <t>奈良</t>
  </si>
  <si>
    <t>三陸復興</t>
    <rPh sb="0" eb="2">
      <t>サンリク</t>
    </rPh>
    <rPh sb="2" eb="4">
      <t>フッコウ</t>
    </rPh>
    <phoneticPr fontId="4"/>
  </si>
  <si>
    <t>岩手</t>
    <rPh sb="0" eb="2">
      <t>イワテ</t>
    </rPh>
    <phoneticPr fontId="4"/>
  </si>
  <si>
    <t>和歌山</t>
  </si>
  <si>
    <t>宮　城</t>
    <phoneticPr fontId="4"/>
  </si>
  <si>
    <t>京都</t>
  </si>
  <si>
    <t>山　形</t>
    <phoneticPr fontId="4"/>
  </si>
  <si>
    <t>山陰海岸</t>
  </si>
  <si>
    <t>兵庫</t>
  </si>
  <si>
    <t>磐梯朝日</t>
  </si>
  <si>
    <t>福　島</t>
    <phoneticPr fontId="4"/>
  </si>
  <si>
    <t>鳥取</t>
  </si>
  <si>
    <t>新　潟</t>
    <phoneticPr fontId="4"/>
  </si>
  <si>
    <t>瀬戸内海</t>
  </si>
  <si>
    <t>兵庫</t>
    <phoneticPr fontId="4"/>
  </si>
  <si>
    <t>福　島</t>
    <phoneticPr fontId="4"/>
  </si>
  <si>
    <t>和歌山</t>
    <phoneticPr fontId="4"/>
  </si>
  <si>
    <t>日光</t>
  </si>
  <si>
    <t>栃　木</t>
    <phoneticPr fontId="4"/>
  </si>
  <si>
    <t>岡山</t>
  </si>
  <si>
    <t>群　馬</t>
    <phoneticPr fontId="4"/>
  </si>
  <si>
    <t>広島</t>
    <phoneticPr fontId="4"/>
  </si>
  <si>
    <t>尾瀬</t>
    <rPh sb="0" eb="2">
      <t>オゼ</t>
    </rPh>
    <phoneticPr fontId="4"/>
  </si>
  <si>
    <t>福島</t>
    <rPh sb="0" eb="2">
      <t>フクシマ</t>
    </rPh>
    <phoneticPr fontId="4"/>
  </si>
  <si>
    <t>山口</t>
  </si>
  <si>
    <t>群馬</t>
    <rPh sb="0" eb="2">
      <t>グンマ</t>
    </rPh>
    <phoneticPr fontId="4"/>
  </si>
  <si>
    <t>徳島</t>
  </si>
  <si>
    <t>新潟</t>
    <rPh sb="0" eb="2">
      <t>ニイガタ</t>
    </rPh>
    <phoneticPr fontId="4"/>
  </si>
  <si>
    <t>香川</t>
  </si>
  <si>
    <t>群　馬</t>
    <phoneticPr fontId="4"/>
  </si>
  <si>
    <t>愛媛</t>
    <phoneticPr fontId="4"/>
  </si>
  <si>
    <t>上信越高原</t>
  </si>
  <si>
    <t>新　潟</t>
    <phoneticPr fontId="4"/>
  </si>
  <si>
    <t>福岡</t>
    <phoneticPr fontId="4"/>
  </si>
  <si>
    <t>長　野</t>
    <phoneticPr fontId="4"/>
  </si>
  <si>
    <t>大分</t>
    <phoneticPr fontId="4"/>
  </si>
  <si>
    <t>妙高戸隠連 山</t>
    <rPh sb="0" eb="1">
      <t>ミョウ</t>
    </rPh>
    <rPh sb="1" eb="2">
      <t>コウ</t>
    </rPh>
    <rPh sb="2" eb="3">
      <t>ト</t>
    </rPh>
    <rPh sb="3" eb="4">
      <t>イン</t>
    </rPh>
    <rPh sb="4" eb="5">
      <t>レン</t>
    </rPh>
    <rPh sb="6" eb="7">
      <t>ヤマ</t>
    </rPh>
    <phoneticPr fontId="4"/>
  </si>
  <si>
    <t>新　　潟</t>
    <rPh sb="0" eb="1">
      <t>シン</t>
    </rPh>
    <rPh sb="3" eb="4">
      <t>カタ</t>
    </rPh>
    <phoneticPr fontId="4"/>
  </si>
  <si>
    <t>長　　野</t>
    <rPh sb="0" eb="1">
      <t>チョウ</t>
    </rPh>
    <rPh sb="3" eb="4">
      <t>ノ</t>
    </rPh>
    <phoneticPr fontId="4"/>
  </si>
  <si>
    <t>大山隠岐</t>
  </si>
  <si>
    <t>島根</t>
  </si>
  <si>
    <t>秩父多摩甲斐</t>
    <rPh sb="4" eb="6">
      <t>カイ</t>
    </rPh>
    <phoneticPr fontId="4"/>
  </si>
  <si>
    <t>埼　玉</t>
    <phoneticPr fontId="4"/>
  </si>
  <si>
    <t>東　京</t>
    <phoneticPr fontId="4"/>
  </si>
  <si>
    <t>足摺宇和海</t>
  </si>
  <si>
    <t>愛媛</t>
    <phoneticPr fontId="4"/>
  </si>
  <si>
    <t>山　梨</t>
    <phoneticPr fontId="4"/>
  </si>
  <si>
    <t>高知</t>
    <rPh sb="0" eb="2">
      <t>コウチ</t>
    </rPh>
    <phoneticPr fontId="4"/>
  </si>
  <si>
    <t>長　野</t>
    <phoneticPr fontId="4"/>
  </si>
  <si>
    <t>西海</t>
  </si>
  <si>
    <t>長崎</t>
  </si>
  <si>
    <t>小笠原</t>
  </si>
  <si>
    <t>東　京</t>
    <phoneticPr fontId="4"/>
  </si>
  <si>
    <t>富士箱根伊豆</t>
  </si>
  <si>
    <t>雲仙天草</t>
  </si>
  <si>
    <t>熊本</t>
  </si>
  <si>
    <t>神奈川</t>
  </si>
  <si>
    <t>鹿児島</t>
  </si>
  <si>
    <t>山　梨</t>
  </si>
  <si>
    <t>阿蘇くじゅう</t>
  </si>
  <si>
    <t>熊本</t>
    <phoneticPr fontId="4"/>
  </si>
  <si>
    <t>静　岡</t>
  </si>
  <si>
    <t>大分</t>
    <phoneticPr fontId="4"/>
  </si>
  <si>
    <t>中部山岳</t>
  </si>
  <si>
    <t>新　潟</t>
    <phoneticPr fontId="4"/>
  </si>
  <si>
    <t>霧島錦江湾</t>
    <rPh sb="2" eb="5">
      <t>キンコウワン</t>
    </rPh>
    <phoneticPr fontId="4"/>
  </si>
  <si>
    <t>宮崎</t>
  </si>
  <si>
    <t>富山</t>
    <rPh sb="0" eb="2">
      <t>トヤマ</t>
    </rPh>
    <phoneticPr fontId="4"/>
  </si>
  <si>
    <t>屋久島</t>
    <rPh sb="0" eb="3">
      <t>ヤクシマ</t>
    </rPh>
    <phoneticPr fontId="4"/>
  </si>
  <si>
    <t>鹿児島</t>
    <phoneticPr fontId="4"/>
  </si>
  <si>
    <t>岐阜</t>
    <rPh sb="0" eb="2">
      <t>ギフ</t>
    </rPh>
    <phoneticPr fontId="4"/>
  </si>
  <si>
    <t>奄美群島</t>
    <rPh sb="0" eb="2">
      <t>アマミ</t>
    </rPh>
    <rPh sb="2" eb="4">
      <t>グントウ</t>
    </rPh>
    <phoneticPr fontId="4"/>
  </si>
  <si>
    <t>鹿児島</t>
    <phoneticPr fontId="4"/>
  </si>
  <si>
    <t>やんばる</t>
    <phoneticPr fontId="4"/>
  </si>
  <si>
    <t>沖縄</t>
  </si>
  <si>
    <t>慶良間諸島</t>
    <rPh sb="0" eb="3">
      <t>ケラマ</t>
    </rPh>
    <rPh sb="3" eb="5">
      <t>ショトウ</t>
    </rPh>
    <phoneticPr fontId="4"/>
  </si>
  <si>
    <t>西表石垣</t>
    <rPh sb="2" eb="4">
      <t>イシガキ</t>
    </rPh>
    <phoneticPr fontId="4"/>
  </si>
  <si>
    <t>合　　　　計</t>
    <phoneticPr fontId="4"/>
  </si>
  <si>
    <t>国定公園名</t>
  </si>
  <si>
    <t>年間利用者数</t>
    <phoneticPr fontId="4"/>
  </si>
  <si>
    <t>年間利用者数</t>
    <phoneticPr fontId="4"/>
  </si>
  <si>
    <t>暑寒別天売焼尻</t>
  </si>
  <si>
    <t xml:space="preserve"> </t>
  </si>
  <si>
    <t>琵琶湖</t>
  </si>
  <si>
    <t>滋賀</t>
  </si>
  <si>
    <t>網走</t>
  </si>
  <si>
    <t>ﾆｾｺ積丹小樽海岸</t>
  </si>
  <si>
    <t>北海道</t>
  </si>
  <si>
    <t>丹後天橋立大江山</t>
    <rPh sb="0" eb="2">
      <t>タンゴ</t>
    </rPh>
    <rPh sb="2" eb="5">
      <t>アマノハシダテ</t>
    </rPh>
    <rPh sb="5" eb="8">
      <t>オオエヤマ</t>
    </rPh>
    <phoneticPr fontId="4"/>
  </si>
  <si>
    <t>京都</t>
    <rPh sb="0" eb="2">
      <t>キョウト</t>
    </rPh>
    <phoneticPr fontId="4"/>
  </si>
  <si>
    <t>日高山脈襟裳</t>
  </si>
  <si>
    <t>京都丹波高原</t>
    <phoneticPr fontId="4"/>
  </si>
  <si>
    <t>大沼</t>
  </si>
  <si>
    <t>明治の森箕面</t>
  </si>
  <si>
    <t>大阪</t>
  </si>
  <si>
    <t>下北半島</t>
  </si>
  <si>
    <t>青森</t>
  </si>
  <si>
    <t>津軽</t>
  </si>
  <si>
    <t>金剛生駒紀泉</t>
  </si>
  <si>
    <t>早池峰</t>
  </si>
  <si>
    <t>岩手</t>
    <phoneticPr fontId="4"/>
  </si>
  <si>
    <t>栗駒</t>
  </si>
  <si>
    <t>宮城</t>
  </si>
  <si>
    <t>氷ノ山後山那岐山</t>
  </si>
  <si>
    <t>秋田</t>
  </si>
  <si>
    <t>山形</t>
  </si>
  <si>
    <t>大和青垣</t>
  </si>
  <si>
    <t>蔵王</t>
  </si>
  <si>
    <t>高野龍神</t>
  </si>
  <si>
    <t>男鹿</t>
  </si>
  <si>
    <t>鳥海</t>
  </si>
  <si>
    <t>比婆道後帝釈</t>
  </si>
  <si>
    <t>広島</t>
  </si>
  <si>
    <t>越後三山只見</t>
    <phoneticPr fontId="4"/>
  </si>
  <si>
    <t>新潟</t>
  </si>
  <si>
    <t>福島</t>
  </si>
  <si>
    <t>西中国山地</t>
  </si>
  <si>
    <t>水郷筑波</t>
  </si>
  <si>
    <t>茨城</t>
  </si>
  <si>
    <t>千葉</t>
  </si>
  <si>
    <t>北長門海岸</t>
  </si>
  <si>
    <t>妙義荒船佐久高原</t>
  </si>
  <si>
    <t>群馬</t>
  </si>
  <si>
    <t>秋吉台</t>
  </si>
  <si>
    <t>長野</t>
  </si>
  <si>
    <t>剣山</t>
  </si>
  <si>
    <t>南房総</t>
  </si>
  <si>
    <t>高知</t>
  </si>
  <si>
    <t>明治の森高尾</t>
  </si>
  <si>
    <t>東京</t>
  </si>
  <si>
    <t>室戸阿南海岸</t>
  </si>
  <si>
    <t>丹沢大山</t>
  </si>
  <si>
    <t>佐渡弥彦米山</t>
  </si>
  <si>
    <t>石鎚</t>
  </si>
  <si>
    <t>愛媛</t>
  </si>
  <si>
    <t>能登半島</t>
  </si>
  <si>
    <t>富山</t>
  </si>
  <si>
    <t>石川</t>
  </si>
  <si>
    <t>北九州</t>
  </si>
  <si>
    <t>福岡</t>
  </si>
  <si>
    <t>越前加賀海岸</t>
  </si>
  <si>
    <t>福井</t>
  </si>
  <si>
    <t>玄海</t>
  </si>
  <si>
    <t>佐賀</t>
  </si>
  <si>
    <t>若狭湾</t>
  </si>
  <si>
    <t>八ケ岳中信高原</t>
  </si>
  <si>
    <t>耶馬日田英彦山</t>
  </si>
  <si>
    <t>山梨</t>
  </si>
  <si>
    <t>大分</t>
  </si>
  <si>
    <t>壱岐対馬</t>
  </si>
  <si>
    <t>天竜奥三河</t>
  </si>
  <si>
    <t>九州中央山地</t>
  </si>
  <si>
    <t>愛知</t>
  </si>
  <si>
    <t>揖斐関ヶ原養老</t>
  </si>
  <si>
    <t>岐阜</t>
  </si>
  <si>
    <t>日豊海岸</t>
  </si>
  <si>
    <t>飛騨木曽川</t>
  </si>
  <si>
    <t>岐阜</t>
    <phoneticPr fontId="4"/>
  </si>
  <si>
    <t>愛知</t>
    <phoneticPr fontId="4"/>
  </si>
  <si>
    <t>祖母傾</t>
  </si>
  <si>
    <t>愛知高原</t>
  </si>
  <si>
    <t>三河湾</t>
  </si>
  <si>
    <t>日南海岸</t>
  </si>
  <si>
    <t>鈴鹿</t>
  </si>
  <si>
    <t>甑島</t>
    <phoneticPr fontId="4"/>
  </si>
  <si>
    <t>室生赤目青山</t>
  </si>
  <si>
    <t>沖縄海岸</t>
  </si>
  <si>
    <t>沖縄戦跡</t>
  </si>
  <si>
    <t>合　　　　計</t>
    <rPh sb="0" eb="6">
      <t>ゴウケイ</t>
    </rPh>
    <phoneticPr fontId="4"/>
  </si>
  <si>
    <t>計算</t>
    <rPh sb="0" eb="2">
      <t>ケイサン</t>
    </rPh>
    <phoneticPr fontId="4"/>
  </si>
  <si>
    <t>国　立　公　園</t>
    <rPh sb="0" eb="3">
      <t>コクリツ</t>
    </rPh>
    <rPh sb="4" eb="7">
      <t>コウエン</t>
    </rPh>
    <phoneticPr fontId="4"/>
  </si>
  <si>
    <t>国　定　公　園</t>
    <rPh sb="0" eb="3">
      <t>コクテイ</t>
    </rPh>
    <rPh sb="4" eb="7">
      <t>コウエン</t>
    </rPh>
    <phoneticPr fontId="4"/>
  </si>
  <si>
    <t>合　計</t>
    <phoneticPr fontId="4"/>
  </si>
  <si>
    <t>合　計</t>
    <phoneticPr fontId="4"/>
  </si>
  <si>
    <t>国立公園</t>
    <rPh sb="0" eb="2">
      <t>コクリツ</t>
    </rPh>
    <rPh sb="2" eb="4">
      <t>コウエン</t>
    </rPh>
    <phoneticPr fontId="4"/>
  </si>
  <si>
    <t>国定公園</t>
    <rPh sb="0" eb="2">
      <t>コクテイ</t>
    </rPh>
    <rPh sb="2" eb="4">
      <t>コウエン</t>
    </rPh>
    <phoneticPr fontId="4"/>
  </si>
  <si>
    <t>公　園　名</t>
    <phoneticPr fontId="4"/>
  </si>
  <si>
    <t>年間利用者数</t>
  </si>
  <si>
    <t>公　園　名</t>
    <phoneticPr fontId="4"/>
  </si>
  <si>
    <t>公　園　名</t>
    <phoneticPr fontId="4"/>
  </si>
  <si>
    <t>知床</t>
  </si>
  <si>
    <t>計</t>
  </si>
  <si>
    <t>計</t>
    <rPh sb="0" eb="1">
      <t>ケイ</t>
    </rPh>
    <phoneticPr fontId="4"/>
  </si>
  <si>
    <t>岩手</t>
    <phoneticPr fontId="4"/>
  </si>
  <si>
    <t>妙高戸隠連山</t>
    <phoneticPr fontId="4"/>
  </si>
  <si>
    <t>越後三山只見</t>
  </si>
  <si>
    <t>栃木</t>
  </si>
  <si>
    <t>京都丹波高原</t>
    <rPh sb="0" eb="2">
      <t>キョウト</t>
    </rPh>
    <rPh sb="2" eb="4">
      <t>タンバ</t>
    </rPh>
    <rPh sb="4" eb="6">
      <t>コウゲン</t>
    </rPh>
    <phoneticPr fontId="4"/>
  </si>
  <si>
    <t>埼玉</t>
  </si>
  <si>
    <t>甑島</t>
    <phoneticPr fontId="4"/>
  </si>
  <si>
    <t>越後三山只見</t>
    <phoneticPr fontId="4"/>
  </si>
  <si>
    <t>奄美群島</t>
    <phoneticPr fontId="4"/>
  </si>
  <si>
    <t>やんばる</t>
    <phoneticPr fontId="4"/>
  </si>
  <si>
    <t>妙高戸隠連山</t>
    <phoneticPr fontId="4"/>
  </si>
  <si>
    <t>国　定　公　園</t>
    <rPh sb="0" eb="1">
      <t>クニ</t>
    </rPh>
    <rPh sb="2" eb="3">
      <t>サダム</t>
    </rPh>
    <rPh sb="4" eb="5">
      <t>コウ</t>
    </rPh>
    <rPh sb="6" eb="7">
      <t>エン</t>
    </rPh>
    <phoneticPr fontId="4"/>
  </si>
  <si>
    <t>合　　　　計</t>
    <rPh sb="0" eb="1">
      <t>ゴウ</t>
    </rPh>
    <rPh sb="5" eb="6">
      <t>ケイ</t>
    </rPh>
    <phoneticPr fontId="4"/>
  </si>
  <si>
    <t>都道府県名</t>
  </si>
  <si>
    <t>公　  園　  名</t>
    <phoneticPr fontId="4"/>
  </si>
  <si>
    <t>公　  園　  名</t>
    <phoneticPr fontId="4"/>
  </si>
  <si>
    <t>公　  園　  名</t>
    <phoneticPr fontId="4"/>
  </si>
  <si>
    <t>富良野芦別</t>
  </si>
  <si>
    <t>庄内海浜</t>
  </si>
  <si>
    <t>大利根</t>
  </si>
  <si>
    <t>多紀連山</t>
  </si>
  <si>
    <t>南原峡</t>
  </si>
  <si>
    <t>太宰府</t>
  </si>
  <si>
    <t>阿久根</t>
  </si>
  <si>
    <t>御所山</t>
  </si>
  <si>
    <t>御岳</t>
  </si>
  <si>
    <t>猪名川渓谷</t>
  </si>
  <si>
    <t>山野峡</t>
  </si>
  <si>
    <t>筑豊</t>
  </si>
  <si>
    <t>藺牟田池</t>
    <rPh sb="0" eb="1">
      <t>藺</t>
    </rPh>
    <phoneticPr fontId="4"/>
  </si>
  <si>
    <t>檜山</t>
  </si>
  <si>
    <t>県南</t>
  </si>
  <si>
    <t>嶺岡山系</t>
  </si>
  <si>
    <t>三峰川水系</t>
  </si>
  <si>
    <t>清水東条湖立杭</t>
    <rPh sb="5" eb="6">
      <t>リツ</t>
    </rPh>
    <rPh sb="6" eb="7">
      <t>コウ</t>
    </rPh>
    <phoneticPr fontId="4"/>
  </si>
  <si>
    <t>矢部川</t>
  </si>
  <si>
    <t>恵山</t>
  </si>
  <si>
    <t>加無山</t>
  </si>
  <si>
    <t>養老渓谷奥清澄</t>
  </si>
  <si>
    <t>塩嶺王城</t>
  </si>
  <si>
    <t>朝来群山</t>
  </si>
  <si>
    <t>筑後川</t>
  </si>
  <si>
    <t>坊野間</t>
  </si>
  <si>
    <t>野付風蓮</t>
  </si>
  <si>
    <t>天童高原</t>
  </si>
  <si>
    <t>高宕山</t>
  </si>
  <si>
    <t>聖山高原</t>
  </si>
  <si>
    <t>西播丘陵</t>
  </si>
  <si>
    <t>三倉岳</t>
  </si>
  <si>
    <t>脊振雷山</t>
  </si>
  <si>
    <t>川内川流域</t>
  </si>
  <si>
    <t>松前矢越</t>
  </si>
  <si>
    <t>最上川</t>
  </si>
  <si>
    <t>九十九里</t>
  </si>
  <si>
    <t>天竜小渋水系</t>
  </si>
  <si>
    <t>出石糸井</t>
  </si>
  <si>
    <t>神之瀬峡</t>
  </si>
  <si>
    <t>公園数</t>
    <phoneticPr fontId="4"/>
  </si>
  <si>
    <t>大隅南部</t>
  </si>
  <si>
    <t>北オホーツク</t>
  </si>
  <si>
    <t>印旛手賀</t>
  </si>
  <si>
    <t>播磨中部丘陵</t>
  </si>
  <si>
    <t>川上金立</t>
  </si>
  <si>
    <t>高隈山</t>
  </si>
  <si>
    <t>野幌森林公園</t>
  </si>
  <si>
    <t>霊山</t>
  </si>
  <si>
    <t>笠森鶴舞</t>
  </si>
  <si>
    <t>千本松原</t>
  </si>
  <si>
    <t>雪彦峰山</t>
  </si>
  <si>
    <t>豊田</t>
  </si>
  <si>
    <t>黒髪山</t>
  </si>
  <si>
    <t>トカラ列島</t>
  </si>
  <si>
    <t>狩場茂津多</t>
  </si>
  <si>
    <t>霞ケ城</t>
  </si>
  <si>
    <t>揖斐</t>
  </si>
  <si>
    <t>笠形山千ヶ峰</t>
    <phoneticPr fontId="4"/>
  </si>
  <si>
    <t>長門峡</t>
  </si>
  <si>
    <t>多良岳</t>
  </si>
  <si>
    <t>朱鞠内</t>
  </si>
  <si>
    <t>滝山</t>
  </si>
  <si>
    <t>不明</t>
    <rPh sb="0" eb="2">
      <t>フメイ</t>
    </rPh>
    <phoneticPr fontId="4"/>
  </si>
  <si>
    <t>奥飛騨数河流葉</t>
  </si>
  <si>
    <t>但馬山岳</t>
  </si>
  <si>
    <t>石城山</t>
  </si>
  <si>
    <t>脊振北山</t>
  </si>
  <si>
    <t>久米島</t>
  </si>
  <si>
    <t>天塩岳</t>
  </si>
  <si>
    <t>奥久慈</t>
  </si>
  <si>
    <t>高尾陣馬</t>
  </si>
  <si>
    <t>宇津江四十八滝</t>
  </si>
  <si>
    <t>音水ちくさ</t>
    <phoneticPr fontId="4"/>
  </si>
  <si>
    <t>羅漢山</t>
  </si>
  <si>
    <t>天山</t>
  </si>
  <si>
    <t>伊良部</t>
  </si>
  <si>
    <t>斜里岳</t>
  </si>
  <si>
    <t>磐城海岸</t>
  </si>
  <si>
    <t>多摩丘陵</t>
  </si>
  <si>
    <t>恵那峡</t>
  </si>
  <si>
    <t>公園数</t>
    <phoneticPr fontId="4"/>
  </si>
  <si>
    <t>八幡岳</t>
  </si>
  <si>
    <t>渡名喜</t>
  </si>
  <si>
    <t>公園数</t>
    <phoneticPr fontId="4"/>
  </si>
  <si>
    <t>勿来</t>
  </si>
  <si>
    <t>羽村草花丘陵</t>
  </si>
  <si>
    <t>胞山</t>
  </si>
  <si>
    <t>月 ヶ 瀬 神 野 山</t>
  </si>
  <si>
    <t>箸蔵</t>
  </si>
  <si>
    <t>公園数</t>
    <phoneticPr fontId="4"/>
  </si>
  <si>
    <t>多良間</t>
    <phoneticPr fontId="4"/>
  </si>
  <si>
    <t>浅虫夏泊</t>
  </si>
  <si>
    <t>夏井川渓谷</t>
  </si>
  <si>
    <t>秋川丘陵</t>
  </si>
  <si>
    <t>裏木曽</t>
  </si>
  <si>
    <t>矢田</t>
  </si>
  <si>
    <t>土柱・高越</t>
    <phoneticPr fontId="4"/>
  </si>
  <si>
    <t>芦野池沼群</t>
    <phoneticPr fontId="4"/>
  </si>
  <si>
    <t>松川浦</t>
    <phoneticPr fontId="4"/>
  </si>
  <si>
    <t>狭山</t>
  </si>
  <si>
    <t>伊吹</t>
  </si>
  <si>
    <t>吉野川津風呂</t>
  </si>
  <si>
    <t>奥宮川内谷</t>
  </si>
  <si>
    <t>野母半島</t>
  </si>
  <si>
    <t>大鰐碇ヶ関温泉郷</t>
    <phoneticPr fontId="4"/>
  </si>
  <si>
    <t>土岐三国山</t>
  </si>
  <si>
    <t>大麻山</t>
  </si>
  <si>
    <t>北松</t>
  </si>
  <si>
    <t>岩木高原</t>
  </si>
  <si>
    <t>大川羽鳥</t>
  </si>
  <si>
    <t>真鶴半島</t>
  </si>
  <si>
    <t>位山舟山</t>
  </si>
  <si>
    <t>和歌山</t>
    <phoneticPr fontId="4"/>
  </si>
  <si>
    <t>高野山町石道玉川峡</t>
    <phoneticPr fontId="4"/>
  </si>
  <si>
    <t>東山渓</t>
  </si>
  <si>
    <t>大村湾</t>
  </si>
  <si>
    <t>名久井岳</t>
  </si>
  <si>
    <t>阿武隈高原中部</t>
  </si>
  <si>
    <t>奥湯河原</t>
  </si>
  <si>
    <t>奥長良川</t>
  </si>
  <si>
    <t>龍門山</t>
    <rPh sb="2" eb="3">
      <t>ヤマ</t>
    </rPh>
    <phoneticPr fontId="4"/>
  </si>
  <si>
    <t>中部山渓</t>
  </si>
  <si>
    <t>西彼杵半島</t>
  </si>
  <si>
    <t>黒石温泉郷</t>
  </si>
  <si>
    <t>野麦</t>
  </si>
  <si>
    <t>生石高原</t>
    <phoneticPr fontId="4"/>
  </si>
  <si>
    <t>島原半島</t>
  </si>
  <si>
    <t>陣馬相模湖</t>
  </si>
  <si>
    <t>せせらぎ渓谷</t>
  </si>
  <si>
    <t>西有田</t>
    <phoneticPr fontId="4"/>
  </si>
  <si>
    <t>大滝大川</t>
  </si>
  <si>
    <t>公園数</t>
    <phoneticPr fontId="4"/>
  </si>
  <si>
    <t>花園花貫</t>
  </si>
  <si>
    <t>天生</t>
  </si>
  <si>
    <t>白崎海岸</t>
    <phoneticPr fontId="4"/>
  </si>
  <si>
    <t>小岱山</t>
  </si>
  <si>
    <t>岩手</t>
    <phoneticPr fontId="4"/>
  </si>
  <si>
    <t>久慈平庭</t>
  </si>
  <si>
    <t>太田</t>
  </si>
  <si>
    <t>瀬波笹川流れ粟島</t>
  </si>
  <si>
    <t>御嶽山</t>
    <rPh sb="0" eb="1">
      <t>ゴ</t>
    </rPh>
    <rPh sb="2" eb="3">
      <t>ヤマ</t>
    </rPh>
    <phoneticPr fontId="4"/>
  </si>
  <si>
    <t>煙樹海岸</t>
    <phoneticPr fontId="4"/>
  </si>
  <si>
    <t>肱川</t>
  </si>
  <si>
    <t>金峰山</t>
  </si>
  <si>
    <t>外山早坂高原</t>
  </si>
  <si>
    <t>御前山</t>
  </si>
  <si>
    <t>胎内二王子</t>
  </si>
  <si>
    <t>城ヶ森鉾尖</t>
    <phoneticPr fontId="4"/>
  </si>
  <si>
    <t>金砂湖</t>
  </si>
  <si>
    <t>矢部周辺</t>
  </si>
  <si>
    <t>花巻温泉郷</t>
  </si>
  <si>
    <t>大洗</t>
  </si>
  <si>
    <t>阿賀野川ライン</t>
  </si>
  <si>
    <t>浜名湖</t>
  </si>
  <si>
    <t>果無山脈</t>
    <phoneticPr fontId="4"/>
  </si>
  <si>
    <t>奥道後玉川</t>
  </si>
  <si>
    <t>三角大矢野海辺</t>
  </si>
  <si>
    <t>湯田温泉峡</t>
  </si>
  <si>
    <t>笠間</t>
  </si>
  <si>
    <t>五頭連峰</t>
  </si>
  <si>
    <t>四国カルスト</t>
  </si>
  <si>
    <t>芦北海岸</t>
  </si>
  <si>
    <t>折爪馬仙峡</t>
  </si>
  <si>
    <t>水戸</t>
  </si>
  <si>
    <t>奥早出粟守門</t>
  </si>
  <si>
    <t>奥大井</t>
  </si>
  <si>
    <t>篠山</t>
  </si>
  <si>
    <t>奥球磨</t>
  </si>
  <si>
    <t>五葉山</t>
  </si>
  <si>
    <t>吾国愛宕</t>
  </si>
  <si>
    <t>米山福浦八景</t>
  </si>
  <si>
    <t>御前崎遠州灘</t>
  </si>
  <si>
    <t>古座川</t>
    <rPh sb="0" eb="1">
      <t>フル</t>
    </rPh>
    <rPh sb="1" eb="2">
      <t>ザ</t>
    </rPh>
    <rPh sb="2" eb="3">
      <t>カワ</t>
    </rPh>
    <phoneticPr fontId="4"/>
  </si>
  <si>
    <t>佐田岬半島宇和海</t>
  </si>
  <si>
    <t>五木五家荘</t>
  </si>
  <si>
    <t>室根高原</t>
  </si>
  <si>
    <t>高鈴</t>
  </si>
  <si>
    <t>魚沼連峰</t>
  </si>
  <si>
    <t>皿ヶ嶺連峰</t>
    <phoneticPr fontId="4"/>
  </si>
  <si>
    <t>久比岐</t>
  </si>
  <si>
    <t>桜淵</t>
  </si>
  <si>
    <t>西因幡</t>
  </si>
  <si>
    <t>国東半島</t>
  </si>
  <si>
    <t>松島</t>
  </si>
  <si>
    <t>益子</t>
  </si>
  <si>
    <t>白馬山麓</t>
  </si>
  <si>
    <t>石巻山多米</t>
  </si>
  <si>
    <t>三朝東郷湖</t>
  </si>
  <si>
    <t>手結住吉</t>
  </si>
  <si>
    <t>豊後水道</t>
  </si>
  <si>
    <t>旭山</t>
  </si>
  <si>
    <t>太平山</t>
  </si>
  <si>
    <t>小佐渡</t>
  </si>
  <si>
    <t>段戸高原</t>
  </si>
  <si>
    <t>奥日野</t>
  </si>
  <si>
    <t>奥物部</t>
  </si>
  <si>
    <t>神角寺芹川</t>
    <phoneticPr fontId="4"/>
  </si>
  <si>
    <t>蔵王高原</t>
    <rPh sb="2" eb="4">
      <t>コウゲン</t>
    </rPh>
    <phoneticPr fontId="4"/>
  </si>
  <si>
    <t>唐沢山</t>
  </si>
  <si>
    <t>直峰松之山大池</t>
  </si>
  <si>
    <t>振草渓谷</t>
  </si>
  <si>
    <t>白髪山</t>
  </si>
  <si>
    <t>津江山系</t>
  </si>
  <si>
    <t>二口峡谷</t>
  </si>
  <si>
    <t>前日光</t>
  </si>
  <si>
    <t>長岡東山山本山</t>
    <phoneticPr fontId="4"/>
  </si>
  <si>
    <t>本宮山</t>
  </si>
  <si>
    <t>断魚渓・観音滝</t>
    <phoneticPr fontId="4"/>
  </si>
  <si>
    <t>横倉山</t>
  </si>
  <si>
    <t>気仙沼</t>
  </si>
  <si>
    <t>足利</t>
  </si>
  <si>
    <t>親不知子不知</t>
  </si>
  <si>
    <t>南知多</t>
  </si>
  <si>
    <t>横浪</t>
  </si>
  <si>
    <t>公園数</t>
    <phoneticPr fontId="4"/>
  </si>
  <si>
    <t>船形連峰</t>
  </si>
  <si>
    <t>宇都宮</t>
  </si>
  <si>
    <t>渥美半島</t>
  </si>
  <si>
    <t>青野山</t>
  </si>
  <si>
    <t>入野</t>
  </si>
  <si>
    <t>矢岳高原</t>
  </si>
  <si>
    <t>硯上山万石浦</t>
  </si>
  <si>
    <t>那珂川</t>
  </si>
  <si>
    <t>医王山</t>
  </si>
  <si>
    <t>浜田海岸</t>
  </si>
  <si>
    <t>宿毛</t>
  </si>
  <si>
    <t>尾鈴</t>
  </si>
  <si>
    <t>阿武隈渓谷</t>
  </si>
  <si>
    <t>八溝</t>
  </si>
  <si>
    <t>朝日</t>
  </si>
  <si>
    <t>水郷</t>
  </si>
  <si>
    <t>清水月山</t>
  </si>
  <si>
    <t>龍河洞</t>
  </si>
  <si>
    <t>西都原杉安峡</t>
  </si>
  <si>
    <t>有峰</t>
  </si>
  <si>
    <t>伊勢の海</t>
  </si>
  <si>
    <t>宍道湖北山</t>
  </si>
  <si>
    <t>中津渓谷</t>
  </si>
  <si>
    <t>母智丘関之尾</t>
  </si>
  <si>
    <t>田沢湖抱返り</t>
  </si>
  <si>
    <t>五箇山</t>
  </si>
  <si>
    <t>赤目一志峡</t>
  </si>
  <si>
    <t>鬼の舌震</t>
  </si>
  <si>
    <t>須崎湾</t>
  </si>
  <si>
    <t>わにつか</t>
  </si>
  <si>
    <t>八森岩館</t>
  </si>
  <si>
    <t>奥武蔵</t>
  </si>
  <si>
    <t>白木水無</t>
  </si>
  <si>
    <t>香肌峡</t>
  </si>
  <si>
    <t>立久恵峡</t>
  </si>
  <si>
    <t>興津</t>
  </si>
  <si>
    <t>祖母傾（祖母傾国定</t>
  </si>
  <si>
    <t>合    計</t>
    <phoneticPr fontId="4"/>
  </si>
  <si>
    <t>公園数　　　     　　</t>
    <phoneticPr fontId="4"/>
  </si>
  <si>
    <t>きみまち阪</t>
    <rPh sb="4" eb="5">
      <t>サカ</t>
    </rPh>
    <phoneticPr fontId="4"/>
  </si>
  <si>
    <t>黒山</t>
  </si>
  <si>
    <t>僧ヶ岳</t>
    <phoneticPr fontId="4"/>
  </si>
  <si>
    <t>奥伊勢宮川峡</t>
  </si>
  <si>
    <t>安居渓谷</t>
  </si>
  <si>
    <t>公園に含む）</t>
  </si>
  <si>
    <t>利用者数 　　</t>
    <rPh sb="0" eb="3">
      <t>リヨウシャ</t>
    </rPh>
    <rPh sb="3" eb="4">
      <t>スウ</t>
    </rPh>
    <phoneticPr fontId="4"/>
  </si>
  <si>
    <t>秋田白神</t>
    <rPh sb="0" eb="2">
      <t>アキタ</t>
    </rPh>
    <rPh sb="2" eb="4">
      <t>シラカミ</t>
    </rPh>
    <phoneticPr fontId="4"/>
  </si>
  <si>
    <t>長瀞玉淀</t>
  </si>
  <si>
    <t>公園数</t>
    <phoneticPr fontId="4"/>
  </si>
  <si>
    <t>蟠竜湖</t>
  </si>
  <si>
    <t>森吉山</t>
  </si>
  <si>
    <t>比企丘陵</t>
  </si>
  <si>
    <t>白山一里野</t>
  </si>
  <si>
    <t>三上・田上・信楽</t>
    <phoneticPr fontId="4"/>
  </si>
  <si>
    <t>千丈渓</t>
  </si>
  <si>
    <t>北山</t>
  </si>
  <si>
    <t>上武</t>
  </si>
  <si>
    <t>山中・大日山</t>
    <phoneticPr fontId="4"/>
  </si>
  <si>
    <t>朽木・葛川</t>
    <phoneticPr fontId="4"/>
  </si>
  <si>
    <t>魚梁瀬</t>
  </si>
  <si>
    <t>田代岳</t>
  </si>
  <si>
    <t>武甲</t>
  </si>
  <si>
    <t>獅子吼・手取</t>
    <phoneticPr fontId="4"/>
  </si>
  <si>
    <t>湖東</t>
  </si>
  <si>
    <t>高梁川上流</t>
  </si>
  <si>
    <t>梶ヶ森</t>
    <phoneticPr fontId="4"/>
  </si>
  <si>
    <t>真木真昼</t>
  </si>
  <si>
    <t>安行武南</t>
  </si>
  <si>
    <t>碁石ケ峰</t>
  </si>
  <si>
    <t>湯原奥津</t>
  </si>
  <si>
    <t>鷲尾山</t>
  </si>
  <si>
    <t>両神</t>
  </si>
  <si>
    <t>笠置山</t>
  </si>
  <si>
    <t>吉備史跡</t>
  </si>
  <si>
    <t>工石山陣ヶ森</t>
    <phoneticPr fontId="4"/>
  </si>
  <si>
    <t>西秩父</t>
  </si>
  <si>
    <t>るり渓</t>
  </si>
  <si>
    <t>吉備路風土記の丘</t>
  </si>
  <si>
    <t>奥越高原</t>
  </si>
  <si>
    <t>保津峡</t>
  </si>
  <si>
    <t>備作山地</t>
  </si>
  <si>
    <t>吉備清流</t>
  </si>
  <si>
    <t>四尾連湖</t>
  </si>
  <si>
    <t>大阪</t>
    <rPh sb="0" eb="2">
      <t>オオサカ</t>
    </rPh>
    <phoneticPr fontId="4"/>
  </si>
  <si>
    <t>北摂</t>
    <rPh sb="0" eb="1">
      <t>ホク</t>
    </rPh>
    <rPh sb="1" eb="2">
      <t>セツ</t>
    </rPh>
    <phoneticPr fontId="4"/>
  </si>
  <si>
    <t>吉井川中流</t>
  </si>
  <si>
    <t>南アルプス巨摩</t>
  </si>
  <si>
    <t>阪南・岬</t>
    <phoneticPr fontId="4"/>
  </si>
  <si>
    <t/>
  </si>
  <si>
    <t>日南海岸</t>
    <phoneticPr fontId="2"/>
  </si>
  <si>
    <t>津軽白神</t>
    <phoneticPr fontId="4"/>
  </si>
  <si>
    <t>※中央アルプス</t>
    <rPh sb="1" eb="3">
      <t>チュウオウ</t>
    </rPh>
    <phoneticPr fontId="2"/>
  </si>
  <si>
    <t>長野</t>
    <phoneticPr fontId="2"/>
  </si>
  <si>
    <t>長野</t>
    <phoneticPr fontId="2"/>
  </si>
  <si>
    <t>白見山和田川峡</t>
    <phoneticPr fontId="4"/>
  </si>
  <si>
    <t xml:space="preserve">—  </t>
    <phoneticPr fontId="4"/>
  </si>
  <si>
    <t>吹上浜金峰山</t>
    <phoneticPr fontId="2"/>
  </si>
  <si>
    <t>竹林寺・用倉山</t>
    <phoneticPr fontId="2"/>
  </si>
  <si>
    <t>佛通寺・御調八幡宮</t>
    <rPh sb="0" eb="1">
      <t>ブツ</t>
    </rPh>
    <phoneticPr fontId="2"/>
  </si>
  <si>
    <t>日本平・三保松原</t>
    <rPh sb="4" eb="6">
      <t>ミホ</t>
    </rPh>
    <rPh sb="6" eb="8">
      <t>マツバラ</t>
    </rPh>
    <phoneticPr fontId="4"/>
  </si>
  <si>
    <t>南湖公園</t>
    <rPh sb="2" eb="4">
      <t>コウエン</t>
    </rPh>
    <phoneticPr fontId="2"/>
  </si>
  <si>
    <t>龍頭八重滝</t>
    <rPh sb="0" eb="1">
      <t>リュウ</t>
    </rPh>
    <phoneticPr fontId="2"/>
  </si>
  <si>
    <t>江の川水系</t>
    <phoneticPr fontId="2"/>
  </si>
  <si>
    <t>※厚岸霧多布昆布森</t>
    <phoneticPr fontId="2"/>
  </si>
  <si>
    <t>琵琶湖</t>
    <phoneticPr fontId="2"/>
  </si>
  <si>
    <t>鈴鹿</t>
    <phoneticPr fontId="2"/>
  </si>
  <si>
    <t>中央アルプス</t>
    <rPh sb="0" eb="2">
      <t>チュウオウ</t>
    </rPh>
    <phoneticPr fontId="2"/>
  </si>
  <si>
    <t>表Ⅱ－６　令和５年都道府県立自然公園利用者数（公園、都道府県別）</t>
    <rPh sb="0" eb="1">
      <t>ヒョウ</t>
    </rPh>
    <rPh sb="8" eb="9">
      <t>ネン</t>
    </rPh>
    <phoneticPr fontId="4"/>
  </si>
  <si>
    <t>表Ⅱ－ ５　令和５年都道府県別利用者数（国立、国定公園別）</t>
    <rPh sb="0" eb="1">
      <t>ヒョウ</t>
    </rPh>
    <phoneticPr fontId="4"/>
  </si>
  <si>
    <t>表Ⅱ－４　令和５年国定公園利用者数（公園、都道府県別）</t>
    <rPh sb="0" eb="1">
      <t>ヒョウ</t>
    </rPh>
    <phoneticPr fontId="4"/>
  </si>
  <si>
    <t>表Ⅱ－３　令和５年国立公園利用者数（公園、都道府県別）</t>
    <rPh sb="0" eb="1">
      <t>ヒョウ</t>
    </rPh>
    <phoneticPr fontId="4"/>
  </si>
  <si>
    <t>厚岸霧多布昆布森</t>
    <phoneticPr fontId="2"/>
  </si>
  <si>
    <t>南アルプス</t>
    <phoneticPr fontId="2"/>
  </si>
  <si>
    <t>薩南海岸</t>
    <rPh sb="0" eb="2">
      <t>サツナン</t>
    </rPh>
    <rPh sb="2" eb="4">
      <t>カイガン</t>
    </rPh>
    <phoneticPr fontId="2"/>
  </si>
  <si>
    <t>みしま</t>
    <phoneticPr fontId="2"/>
  </si>
  <si>
    <t>日置川</t>
    <phoneticPr fontId="4"/>
  </si>
  <si>
    <t>大塔山</t>
    <rPh sb="2" eb="3">
      <t>ヤマ</t>
    </rPh>
    <phoneticPr fontId="4"/>
  </si>
  <si>
    <t>※やんばるは、期限までに報告がなかったため、令和4年度の数値とした。</t>
    <rPh sb="12" eb="14">
      <t>ホウコク</t>
    </rPh>
    <rPh sb="22" eb="24">
      <t>レイワ</t>
    </rPh>
    <rPh sb="25" eb="27">
      <t>ネンド</t>
    </rPh>
    <rPh sb="28" eb="30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</si>
</sst>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 ;[Red]\-#,##0\ "/>
    <numFmt numFmtId="178" formatCode="#,##0_);[Red]\(#,##0\)"/>
    <numFmt numFmtId="179" formatCode="#,##0;[Red]#,##0"/>
  </numFmts>
  <fonts count="2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.5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</font>
    <font>
      <sz val="11"/>
      <color rgb="FFFF0000"/>
      <name val="ＭＳ Ｐゴシック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3" fontId="5" fillId="0" borderId="0" xfId="0" applyNumberFormat="1" applyFont="1">
      <alignment vertical="center"/>
    </xf>
    <xf numFmtId="0" fontId="5" fillId="0" borderId="11" xfId="0" applyFont="1" applyBorder="1" applyAlignment="1">
      <alignment horizontal="distributed" vertical="center"/>
    </xf>
    <xf numFmtId="176" fontId="8" fillId="0" borderId="12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distributed" vertical="center"/>
    </xf>
    <xf numFmtId="176" fontId="8" fillId="0" borderId="14" xfId="0" applyNumberFormat="1" applyFont="1" applyBorder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10" xfId="0" applyFont="1" applyBorder="1">
      <alignment vertical="center"/>
    </xf>
    <xf numFmtId="176" fontId="8" fillId="0" borderId="16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distributed"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0" fontId="8" fillId="0" borderId="0" xfId="0" applyFont="1">
      <alignment vertical="center"/>
    </xf>
    <xf numFmtId="3" fontId="8" fillId="0" borderId="0" xfId="0" applyNumberFormat="1" applyFo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1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" fontId="12" fillId="0" borderId="0" xfId="0" applyNumberFormat="1" applyFont="1">
      <alignment vertical="center"/>
    </xf>
    <xf numFmtId="0" fontId="6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11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>
      <alignment vertical="center"/>
    </xf>
    <xf numFmtId="0" fontId="5" fillId="0" borderId="11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centerContinuous" vertical="center"/>
    </xf>
    <xf numFmtId="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3" fontId="12" fillId="0" borderId="0" xfId="0" applyNumberFormat="1" applyFont="1">
      <alignment vertical="center"/>
    </xf>
    <xf numFmtId="0" fontId="6" fillId="0" borderId="1" xfId="0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distributed" vertical="center"/>
    </xf>
    <xf numFmtId="3" fontId="12" fillId="0" borderId="0" xfId="0" applyNumberFormat="1" applyFont="1" applyAlignment="1">
      <alignment horizontal="left" vertical="center"/>
    </xf>
    <xf numFmtId="3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justify" vertical="center"/>
    </xf>
    <xf numFmtId="0" fontId="12" fillId="0" borderId="11" xfId="0" applyFont="1" applyBorder="1" applyAlignment="1">
      <alignment horizontal="distributed" vertical="center"/>
    </xf>
    <xf numFmtId="0" fontId="12" fillId="0" borderId="14" xfId="0" applyFont="1" applyBorder="1" applyAlignment="1">
      <alignment horizontal="center" vertical="center"/>
    </xf>
    <xf numFmtId="38" fontId="12" fillId="0" borderId="11" xfId="0" applyNumberFormat="1" applyFont="1" applyBorder="1" applyAlignment="1">
      <alignment horizontal="distributed" vertical="center"/>
    </xf>
    <xf numFmtId="38" fontId="12" fillId="0" borderId="14" xfId="0" applyNumberFormat="1" applyFont="1" applyBorder="1" applyAlignment="1">
      <alignment horizontal="center" vertical="center"/>
    </xf>
    <xf numFmtId="38" fontId="12" fillId="0" borderId="14" xfId="0" applyNumberFormat="1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16" xfId="0" applyFont="1" applyBorder="1" applyAlignment="1">
      <alignment horizontal="center" vertical="center"/>
    </xf>
    <xf numFmtId="38" fontId="12" fillId="0" borderId="16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distributed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distributed" vertical="center" wrapText="1"/>
    </xf>
    <xf numFmtId="0" fontId="15" fillId="0" borderId="14" xfId="0" applyFont="1" applyBorder="1" applyAlignment="1">
      <alignment horizontal="distributed" vertical="center" shrinkToFit="1"/>
    </xf>
    <xf numFmtId="0" fontId="12" fillId="0" borderId="16" xfId="0" applyFont="1" applyBorder="1" applyAlignment="1">
      <alignment horizontal="justify" vertical="center"/>
    </xf>
    <xf numFmtId="0" fontId="16" fillId="0" borderId="0" xfId="0" applyFont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" fontId="12" fillId="0" borderId="1" xfId="0" applyNumberFormat="1" applyFont="1" applyBorder="1">
      <alignment vertical="center"/>
    </xf>
    <xf numFmtId="0" fontId="12" fillId="0" borderId="11" xfId="0" applyFont="1" applyBorder="1" applyAlignment="1">
      <alignment horizontal="justify" vertical="center"/>
    </xf>
    <xf numFmtId="0" fontId="12" fillId="0" borderId="14" xfId="0" applyFont="1" applyBorder="1" applyAlignment="1">
      <alignment horizontal="justify" vertical="center"/>
    </xf>
    <xf numFmtId="4" fontId="12" fillId="0" borderId="3" xfId="0" applyNumberFormat="1" applyFont="1" applyBorder="1" applyAlignment="1">
      <alignment horizontal="justify" vertical="center"/>
    </xf>
    <xf numFmtId="0" fontId="12" fillId="0" borderId="14" xfId="0" applyFont="1" applyBorder="1" applyAlignment="1">
      <alignment horizontal="left" vertical="center"/>
    </xf>
    <xf numFmtId="0" fontId="12" fillId="0" borderId="7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justify" vertical="center"/>
    </xf>
    <xf numFmtId="0" fontId="10" fillId="0" borderId="0" xfId="0" applyFont="1" applyAlignment="1">
      <alignment vertical="top"/>
    </xf>
    <xf numFmtId="0" fontId="12" fillId="0" borderId="9" xfId="0" applyFont="1" applyBorder="1" applyAlignment="1">
      <alignment horizontal="justify" vertical="center"/>
    </xf>
    <xf numFmtId="3" fontId="12" fillId="0" borderId="9" xfId="0" applyNumberFormat="1" applyFont="1" applyBorder="1">
      <alignment vertical="center"/>
    </xf>
    <xf numFmtId="0" fontId="12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/>
    <xf numFmtId="176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centerContinuous" vertical="center"/>
    </xf>
    <xf numFmtId="0" fontId="5" fillId="0" borderId="3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177" fontId="8" fillId="0" borderId="3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4" fontId="3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0" xfId="0" applyFont="1" applyAlignment="1">
      <alignment horizontal="right" vertical="center"/>
    </xf>
    <xf numFmtId="177" fontId="16" fillId="0" borderId="0" xfId="0" applyNumberFormat="1" applyFont="1">
      <alignment vertic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>
      <alignment vertical="center"/>
    </xf>
    <xf numFmtId="0" fontId="7" fillId="0" borderId="8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3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" xfId="0" applyFont="1" applyBorder="1">
      <alignment vertical="center"/>
    </xf>
    <xf numFmtId="0" fontId="18" fillId="0" borderId="0" xfId="0" applyFont="1" applyAlignment="1">
      <alignment horizontal="distributed" vertical="center"/>
    </xf>
    <xf numFmtId="0" fontId="14" fillId="0" borderId="14" xfId="0" applyFont="1" applyBorder="1" applyAlignment="1">
      <alignment horizontal="distributed" vertical="center"/>
    </xf>
    <xf numFmtId="0" fontId="14" fillId="0" borderId="10" xfId="0" applyFont="1" applyBorder="1" applyAlignment="1">
      <alignment horizontal="distributed" vertical="center"/>
    </xf>
    <xf numFmtId="0" fontId="14" fillId="0" borderId="10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177" fontId="8" fillId="0" borderId="0" xfId="0" applyNumberFormat="1" applyFont="1">
      <alignment vertical="center"/>
    </xf>
    <xf numFmtId="3" fontId="16" fillId="0" borderId="0" xfId="0" applyNumberFormat="1" applyFont="1">
      <alignment vertical="center"/>
    </xf>
    <xf numFmtId="0" fontId="18" fillId="0" borderId="1" xfId="0" applyFont="1" applyBorder="1" applyAlignment="1">
      <alignment horizontal="distributed" vertical="center"/>
    </xf>
    <xf numFmtId="0" fontId="11" fillId="0" borderId="0" xfId="0" applyFont="1" applyAlignment="1">
      <alignment vertical="center" wrapText="1"/>
    </xf>
    <xf numFmtId="0" fontId="5" fillId="0" borderId="8" xfId="0" applyFont="1" applyBorder="1" applyAlignment="1">
      <alignment horizontal="center" vertical="center" shrinkToFit="1"/>
    </xf>
    <xf numFmtId="177" fontId="19" fillId="0" borderId="10" xfId="0" applyNumberFormat="1" applyFont="1" applyBorder="1" applyAlignment="1">
      <alignment horizontal="right" vertical="center"/>
    </xf>
    <xf numFmtId="177" fontId="19" fillId="0" borderId="14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distributed" vertical="center"/>
    </xf>
    <xf numFmtId="0" fontId="18" fillId="0" borderId="6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8" fillId="0" borderId="2" xfId="0" applyFont="1" applyBorder="1" applyAlignment="1">
      <alignment horizontal="distributed" vertical="center"/>
    </xf>
    <xf numFmtId="0" fontId="17" fillId="0" borderId="0" xfId="0" applyFont="1">
      <alignment vertical="center"/>
    </xf>
    <xf numFmtId="176" fontId="14" fillId="0" borderId="16" xfId="0" applyNumberFormat="1" applyFont="1" applyBorder="1">
      <alignment vertical="center"/>
    </xf>
    <xf numFmtId="177" fontId="19" fillId="0" borderId="14" xfId="0" applyNumberFormat="1" applyFont="1" applyBorder="1">
      <alignment vertical="center"/>
    </xf>
    <xf numFmtId="177" fontId="19" fillId="0" borderId="12" xfId="0" applyNumberFormat="1" applyFont="1" applyBorder="1">
      <alignment vertical="center"/>
    </xf>
    <xf numFmtId="177" fontId="19" fillId="0" borderId="16" xfId="0" applyNumberFormat="1" applyFont="1" applyBorder="1">
      <alignment vertical="center"/>
    </xf>
    <xf numFmtId="177" fontId="8" fillId="0" borderId="12" xfId="0" applyNumberFormat="1" applyFont="1" applyBorder="1" applyAlignment="1">
      <alignment horizontal="right" vertical="center"/>
    </xf>
    <xf numFmtId="177" fontId="8" fillId="0" borderId="4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8" xfId="1" applyNumberFormat="1" applyFont="1" applyFill="1" applyBorder="1" applyAlignment="1">
      <alignment horizontal="right" vertical="center"/>
    </xf>
    <xf numFmtId="177" fontId="7" fillId="0" borderId="8" xfId="0" applyNumberFormat="1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right" vertical="center"/>
    </xf>
    <xf numFmtId="177" fontId="7" fillId="0" borderId="8" xfId="0" applyNumberFormat="1" applyFont="1" applyBorder="1">
      <alignment vertical="center"/>
    </xf>
    <xf numFmtId="177" fontId="18" fillId="0" borderId="10" xfId="0" applyNumberFormat="1" applyFont="1" applyBorder="1" applyAlignment="1">
      <alignment horizontal="right" vertical="center"/>
    </xf>
    <xf numFmtId="177" fontId="18" fillId="0" borderId="3" xfId="0" applyNumberFormat="1" applyFont="1" applyBorder="1" applyAlignment="1">
      <alignment horizontal="right" vertical="center"/>
    </xf>
    <xf numFmtId="177" fontId="18" fillId="0" borderId="7" xfId="0" applyNumberFormat="1" applyFont="1" applyBorder="1" applyAlignment="1">
      <alignment horizontal="right" vertical="center"/>
    </xf>
    <xf numFmtId="178" fontId="14" fillId="0" borderId="3" xfId="0" applyNumberFormat="1" applyFont="1" applyBorder="1" applyAlignment="1">
      <alignment horizontal="right" vertical="center"/>
    </xf>
    <xf numFmtId="178" fontId="14" fillId="0" borderId="10" xfId="0" applyNumberFormat="1" applyFont="1" applyBorder="1" applyAlignment="1">
      <alignment horizontal="right" vertical="center"/>
    </xf>
    <xf numFmtId="178" fontId="14" fillId="0" borderId="7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7" fontId="18" fillId="0" borderId="14" xfId="0" applyNumberFormat="1" applyFont="1" applyBorder="1">
      <alignment vertical="center"/>
    </xf>
    <xf numFmtId="178" fontId="14" fillId="0" borderId="12" xfId="0" applyNumberFormat="1" applyFont="1" applyBorder="1" applyAlignment="1">
      <alignment horizontal="right" vertical="center"/>
    </xf>
    <xf numFmtId="178" fontId="14" fillId="0" borderId="14" xfId="0" applyNumberFormat="1" applyFont="1" applyBorder="1" applyAlignment="1">
      <alignment horizontal="right" vertical="center"/>
    </xf>
    <xf numFmtId="178" fontId="14" fillId="0" borderId="16" xfId="1" applyNumberFormat="1" applyFont="1" applyFill="1" applyBorder="1" applyAlignment="1">
      <alignment horizontal="right" vertical="center"/>
    </xf>
    <xf numFmtId="177" fontId="7" fillId="0" borderId="15" xfId="0" applyNumberFormat="1" applyFont="1" applyBorder="1" applyAlignment="1">
      <alignment horizontal="right" vertical="center"/>
    </xf>
    <xf numFmtId="177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7" fontId="7" fillId="0" borderId="10" xfId="0" applyNumberFormat="1" applyFont="1" applyBorder="1" applyAlignment="1">
      <alignment horizontal="right" vertical="center"/>
    </xf>
    <xf numFmtId="177" fontId="7" fillId="0" borderId="7" xfId="0" applyNumberFormat="1" applyFont="1" applyBorder="1" applyAlignment="1">
      <alignment horizontal="right" vertical="center"/>
    </xf>
    <xf numFmtId="178" fontId="14" fillId="0" borderId="14" xfId="1" applyNumberFormat="1" applyFont="1" applyFill="1" applyBorder="1" applyAlignment="1">
      <alignment horizontal="right" vertical="center"/>
    </xf>
    <xf numFmtId="178" fontId="14" fillId="0" borderId="16" xfId="0" applyNumberFormat="1" applyFont="1" applyBorder="1" applyAlignment="1">
      <alignment horizontal="right" vertical="center"/>
    </xf>
    <xf numFmtId="177" fontId="7" fillId="0" borderId="9" xfId="0" applyNumberFormat="1" applyFont="1" applyBorder="1" applyAlignment="1">
      <alignment horizontal="right" vertical="center"/>
    </xf>
    <xf numFmtId="177" fontId="18" fillId="0" borderId="8" xfId="0" applyNumberFormat="1" applyFont="1" applyBorder="1" applyAlignment="1">
      <alignment horizontal="right" vertical="center"/>
    </xf>
    <xf numFmtId="177" fontId="18" fillId="0" borderId="8" xfId="0" applyNumberFormat="1" applyFont="1" applyBorder="1">
      <alignment vertical="center"/>
    </xf>
    <xf numFmtId="178" fontId="14" fillId="0" borderId="3" xfId="1" applyNumberFormat="1" applyFont="1" applyFill="1" applyBorder="1" applyAlignment="1">
      <alignment horizontal="right" vertical="center"/>
    </xf>
    <xf numFmtId="178" fontId="14" fillId="0" borderId="10" xfId="1" applyNumberFormat="1" applyFont="1" applyFill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0" fontId="18" fillId="0" borderId="4" xfId="0" applyFont="1" applyBorder="1" applyAlignment="1">
      <alignment horizontal="distributed" vertical="center"/>
    </xf>
    <xf numFmtId="177" fontId="18" fillId="0" borderId="5" xfId="0" applyNumberFormat="1" applyFont="1" applyBorder="1">
      <alignment vertical="center"/>
    </xf>
    <xf numFmtId="176" fontId="7" fillId="0" borderId="5" xfId="0" applyNumberFormat="1" applyFont="1" applyBorder="1" applyAlignment="1">
      <alignment horizontal="right" vertical="center"/>
    </xf>
    <xf numFmtId="177" fontId="7" fillId="0" borderId="18" xfId="0" applyNumberFormat="1" applyFont="1" applyBorder="1" applyAlignment="1">
      <alignment horizontal="right" vertical="center"/>
    </xf>
    <xf numFmtId="177" fontId="18" fillId="0" borderId="12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177" fontId="7" fillId="0" borderId="16" xfId="0" applyNumberFormat="1" applyFont="1" applyBorder="1" applyAlignment="1">
      <alignment horizontal="right" vertical="center"/>
    </xf>
    <xf numFmtId="176" fontId="14" fillId="0" borderId="20" xfId="0" applyNumberFormat="1" applyFont="1" applyBorder="1" applyAlignment="1">
      <alignment horizontal="right" vertical="center"/>
    </xf>
    <xf numFmtId="176" fontId="14" fillId="0" borderId="10" xfId="0" applyNumberFormat="1" applyFont="1" applyBorder="1" applyAlignment="1">
      <alignment horizontal="right" vertical="center"/>
    </xf>
    <xf numFmtId="177" fontId="7" fillId="0" borderId="14" xfId="0" applyNumberFormat="1" applyFont="1" applyBorder="1">
      <alignment vertical="center"/>
    </xf>
    <xf numFmtId="176" fontId="7" fillId="0" borderId="3" xfId="1" applyNumberFormat="1" applyFont="1" applyFill="1" applyBorder="1" applyAlignment="1">
      <alignment vertical="center"/>
    </xf>
    <xf numFmtId="176" fontId="7" fillId="0" borderId="7" xfId="0" applyNumberFormat="1" applyFont="1" applyBorder="1" applyAlignment="1">
      <alignment horizontal="right" vertical="center"/>
    </xf>
    <xf numFmtId="178" fontId="14" fillId="0" borderId="7" xfId="0" applyNumberFormat="1" applyFont="1" applyBorder="1">
      <alignment vertical="center"/>
    </xf>
    <xf numFmtId="177" fontId="7" fillId="0" borderId="12" xfId="0" applyNumberFormat="1" applyFont="1" applyBorder="1">
      <alignment vertical="center"/>
    </xf>
    <xf numFmtId="177" fontId="7" fillId="0" borderId="1" xfId="0" applyNumberFormat="1" applyFont="1" applyBorder="1" applyAlignment="1">
      <alignment horizontal="right" vertical="center"/>
    </xf>
    <xf numFmtId="177" fontId="7" fillId="0" borderId="16" xfId="0" applyNumberFormat="1" applyFont="1" applyBorder="1">
      <alignment vertical="center"/>
    </xf>
    <xf numFmtId="178" fontId="14" fillId="0" borderId="12" xfId="1" applyNumberFormat="1" applyFont="1" applyFill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7" fontId="7" fillId="0" borderId="13" xfId="0" applyNumberFormat="1" applyFont="1" applyBorder="1" applyAlignment="1">
      <alignment horizontal="right" vertical="center"/>
    </xf>
    <xf numFmtId="177" fontId="18" fillId="0" borderId="14" xfId="0" applyNumberFormat="1" applyFont="1" applyBorder="1" applyAlignment="1">
      <alignment horizontal="right" vertical="center"/>
    </xf>
    <xf numFmtId="177" fontId="14" fillId="0" borderId="3" xfId="0" applyNumberFormat="1" applyFont="1" applyBorder="1" applyAlignment="1">
      <alignment horizontal="right" vertical="center"/>
    </xf>
    <xf numFmtId="177" fontId="14" fillId="0" borderId="10" xfId="0" applyNumberFormat="1" applyFont="1" applyBorder="1" applyAlignment="1">
      <alignment horizontal="right" vertical="center"/>
    </xf>
    <xf numFmtId="177" fontId="14" fillId="0" borderId="14" xfId="0" applyNumberFormat="1" applyFont="1" applyBorder="1" applyAlignment="1">
      <alignment horizontal="right" vertical="center"/>
    </xf>
    <xf numFmtId="177" fontId="14" fillId="0" borderId="7" xfId="0" applyNumberFormat="1" applyFont="1" applyBorder="1" applyAlignment="1">
      <alignment horizontal="right" vertical="center"/>
    </xf>
    <xf numFmtId="177" fontId="7" fillId="0" borderId="3" xfId="0" applyNumberFormat="1" applyFont="1" applyBorder="1">
      <alignment vertical="center"/>
    </xf>
    <xf numFmtId="177" fontId="14" fillId="0" borderId="12" xfId="0" applyNumberFormat="1" applyFont="1" applyBorder="1" applyAlignment="1">
      <alignment horizontal="right" vertical="center"/>
    </xf>
    <xf numFmtId="177" fontId="14" fillId="0" borderId="16" xfId="0" applyNumberFormat="1" applyFont="1" applyBorder="1" applyAlignment="1">
      <alignment horizontal="right" vertical="center"/>
    </xf>
    <xf numFmtId="177" fontId="7" fillId="0" borderId="1" xfId="1" applyNumberFormat="1" applyFont="1" applyFill="1" applyBorder="1" applyAlignment="1">
      <alignment horizontal="right" vertical="center"/>
    </xf>
    <xf numFmtId="177" fontId="7" fillId="0" borderId="19" xfId="0" applyNumberFormat="1" applyFont="1" applyBorder="1" applyAlignment="1">
      <alignment horizontal="right" vertical="center"/>
    </xf>
    <xf numFmtId="177" fontId="7" fillId="0" borderId="10" xfId="0" applyNumberFormat="1" applyFont="1" applyBorder="1">
      <alignment vertical="center"/>
    </xf>
    <xf numFmtId="176" fontId="7" fillId="0" borderId="17" xfId="0" applyNumberFormat="1" applyFont="1" applyBorder="1">
      <alignment vertical="center"/>
    </xf>
    <xf numFmtId="176" fontId="7" fillId="0" borderId="18" xfId="0" applyNumberFormat="1" applyFont="1" applyBorder="1">
      <alignment vertical="center"/>
    </xf>
    <xf numFmtId="176" fontId="7" fillId="0" borderId="10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177" fontId="7" fillId="0" borderId="7" xfId="0" applyNumberFormat="1" applyFont="1" applyBorder="1">
      <alignment vertical="center"/>
    </xf>
    <xf numFmtId="177" fontId="7" fillId="0" borderId="5" xfId="0" applyNumberFormat="1" applyFont="1" applyBorder="1" applyAlignment="1">
      <alignment horizontal="right" vertical="center"/>
    </xf>
    <xf numFmtId="179" fontId="9" fillId="0" borderId="0" xfId="0" applyNumberFormat="1" applyFont="1" applyAlignment="1">
      <alignment vertical="center" wrapText="1"/>
    </xf>
    <xf numFmtId="176" fontId="7" fillId="0" borderId="7" xfId="1" applyNumberFormat="1" applyFont="1" applyFill="1" applyBorder="1" applyAlignment="1">
      <alignment vertical="center"/>
    </xf>
    <xf numFmtId="176" fontId="7" fillId="0" borderId="16" xfId="0" applyNumberFormat="1" applyFont="1" applyBorder="1" applyAlignment="1">
      <alignment horizontal="right" vertical="center"/>
    </xf>
    <xf numFmtId="177" fontId="18" fillId="0" borderId="16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distributed" vertical="center"/>
    </xf>
    <xf numFmtId="177" fontId="7" fillId="0" borderId="8" xfId="1" applyNumberFormat="1" applyFont="1" applyFill="1" applyBorder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179" fontId="9" fillId="0" borderId="0" xfId="0" applyNumberFormat="1" applyFont="1" applyAlignment="1">
      <alignment horizontal="left" vertical="center" wrapText="1"/>
    </xf>
    <xf numFmtId="0" fontId="5" fillId="0" borderId="3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distributed" vertical="center"/>
    </xf>
    <xf numFmtId="177" fontId="7" fillId="0" borderId="3" xfId="0" applyNumberFormat="1" applyFont="1" applyBorder="1" applyAlignment="1">
      <alignment horizontal="right" vertical="center"/>
    </xf>
    <xf numFmtId="177" fontId="7" fillId="0" borderId="7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right" vertical="center"/>
    </xf>
    <xf numFmtId="177" fontId="7" fillId="0" borderId="5" xfId="1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7" fontId="7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176" fontId="7" fillId="0" borderId="12" xfId="1" applyNumberFormat="1" applyFont="1" applyFill="1" applyBorder="1" applyAlignment="1">
      <alignment horizontal="right" vertical="center"/>
    </xf>
    <xf numFmtId="176" fontId="7" fillId="0" borderId="16" xfId="1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7" fillId="0" borderId="5" xfId="0" applyFont="1" applyBorder="1" applyAlignment="1"/>
    <xf numFmtId="177" fontId="7" fillId="0" borderId="3" xfId="0" applyNumberFormat="1" applyFont="1" applyBorder="1">
      <alignment vertical="center"/>
    </xf>
    <xf numFmtId="177" fontId="7" fillId="0" borderId="10" xfId="0" applyNumberFormat="1" applyFont="1" applyBorder="1">
      <alignment vertical="center"/>
    </xf>
    <xf numFmtId="177" fontId="7" fillId="0" borderId="7" xfId="0" applyNumberFormat="1" applyFont="1" applyBorder="1">
      <alignment vertical="center"/>
    </xf>
    <xf numFmtId="0" fontId="12" fillId="0" borderId="10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7" fontId="7" fillId="0" borderId="4" xfId="1" applyNumberFormat="1" applyFont="1" applyFill="1" applyBorder="1" applyAlignment="1">
      <alignment vertical="center"/>
    </xf>
    <xf numFmtId="177" fontId="7" fillId="0" borderId="5" xfId="1" applyNumberFormat="1" applyFont="1" applyFill="1" applyBorder="1" applyAlignment="1">
      <alignment vertical="center"/>
    </xf>
    <xf numFmtId="177" fontId="7" fillId="0" borderId="8" xfId="1" applyNumberFormat="1" applyFont="1" applyFill="1" applyBorder="1" applyAlignment="1">
      <alignment vertical="center"/>
    </xf>
    <xf numFmtId="177" fontId="18" fillId="0" borderId="3" xfId="0" applyNumberFormat="1" applyFont="1" applyBorder="1" applyAlignment="1">
      <alignment horizontal="right" vertical="center"/>
    </xf>
    <xf numFmtId="177" fontId="18" fillId="0" borderId="10" xfId="0" applyNumberFormat="1" applyFont="1" applyBorder="1" applyAlignment="1">
      <alignment horizontal="right" vertical="center"/>
    </xf>
    <xf numFmtId="177" fontId="18" fillId="0" borderId="7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12" fillId="0" borderId="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2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38" fontId="12" fillId="0" borderId="2" xfId="0" applyNumberFormat="1" applyFont="1" applyBorder="1" applyAlignment="1">
      <alignment horizontal="distributed" vertical="center"/>
    </xf>
    <xf numFmtId="4" fontId="3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413260</xdr:colOff>
      <xdr:row>21</xdr:row>
      <xdr:rowOff>94280</xdr:rowOff>
    </xdr:from>
    <xdr:to>
      <xdr:col>3</xdr:col>
      <xdr:colOff>416860</xdr:colOff>
      <xdr:row>21</xdr:row>
      <xdr:rowOff>96080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インク 1">
              <a:extLst>
                <a:ext uri="{FF2B5EF4-FFF2-40B4-BE49-F238E27FC236}">
                  <a16:creationId xmlns:a16="http://schemas.microsoft.com/office/drawing/2014/main" id="{4885B3AD-76E4-43D4-233E-3D28DC6371C5}"/>
                </a:ext>
              </a:extLst>
            </xdr14:cNvPr>
            <xdr14:cNvContentPartPr/>
          </xdr14:nvContentPartPr>
          <xdr14:nvPr macro=""/>
          <xdr14:xfrm>
            <a:off x="2381760" y="3682030"/>
            <a:ext cx="3600" cy="1800"/>
          </xdr14:xfrm>
        </xdr:contentPart>
      </mc:Choice>
      <mc:Fallback xmlns="">
        <xdr:pic>
          <xdr:nvPicPr>
            <xdr:cNvPr id="2" name="インク 1">
              <a:extLst>
                <a:ext uri="{FF2B5EF4-FFF2-40B4-BE49-F238E27FC236}">
                  <a16:creationId xmlns:a16="http://schemas.microsoft.com/office/drawing/2014/main" id="{4885B3AD-76E4-43D4-233E-3D28DC6371C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373120" y="3673390"/>
              <a:ext cx="21240" cy="19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2-15T01:09:44.45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10 5 5825,'-1'-2'2097,"-1"2"-1641,1 0-296,0-1 40,0 0 24,0 1-48,0 0-200,0 0-248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9"/>
  <sheetViews>
    <sheetView tabSelected="1" workbookViewId="0"/>
  </sheetViews>
  <sheetFormatPr defaultColWidth="9" defaultRowHeight="13.5" x14ac:dyDescent="0.15"/>
  <cols>
    <col min="1" max="1" width="2.875" style="135" customWidth="1"/>
    <col min="2" max="2" width="17.625" style="55" customWidth="1"/>
    <col min="3" max="3" width="7.375" style="55" customWidth="1"/>
    <col min="4" max="5" width="9.125" style="55" customWidth="1"/>
    <col min="6" max="6" width="4.625" style="135" customWidth="1"/>
    <col min="7" max="7" width="17.875" style="55" customWidth="1"/>
    <col min="8" max="8" width="8.375" style="55" customWidth="1"/>
    <col min="9" max="9" width="11.875" style="55" bestFit="1" customWidth="1"/>
    <col min="10" max="10" width="9.125" style="55" bestFit="1" customWidth="1"/>
    <col min="11" max="11" width="1.5" style="55" customWidth="1"/>
    <col min="12" max="12" width="5.75" style="135" customWidth="1"/>
    <col min="13" max="13" width="8.125" style="55" customWidth="1"/>
    <col min="14" max="14" width="8" style="55" customWidth="1"/>
    <col min="15" max="256" width="9" style="55"/>
    <col min="257" max="257" width="2.875" style="55" customWidth="1"/>
    <col min="258" max="258" width="17.625" style="55" customWidth="1"/>
    <col min="259" max="259" width="7.375" style="55" customWidth="1"/>
    <col min="260" max="261" width="9.125" style="55" customWidth="1"/>
    <col min="262" max="262" width="4.625" style="55" customWidth="1"/>
    <col min="263" max="263" width="17.875" style="55" customWidth="1"/>
    <col min="264" max="264" width="8.375" style="55" customWidth="1"/>
    <col min="265" max="265" width="11.875" style="55" bestFit="1" customWidth="1"/>
    <col min="266" max="266" width="9.125" style="55" bestFit="1" customWidth="1"/>
    <col min="267" max="267" width="1.5" style="55" customWidth="1"/>
    <col min="268" max="268" width="5.75" style="55" customWidth="1"/>
    <col min="269" max="269" width="8.125" style="55" customWidth="1"/>
    <col min="270" max="270" width="8" style="55" customWidth="1"/>
    <col min="271" max="512" width="9" style="55"/>
    <col min="513" max="513" width="2.875" style="55" customWidth="1"/>
    <col min="514" max="514" width="17.625" style="55" customWidth="1"/>
    <col min="515" max="515" width="7.375" style="55" customWidth="1"/>
    <col min="516" max="517" width="9.125" style="55" customWidth="1"/>
    <col min="518" max="518" width="4.625" style="55" customWidth="1"/>
    <col min="519" max="519" width="17.875" style="55" customWidth="1"/>
    <col min="520" max="520" width="8.375" style="55" customWidth="1"/>
    <col min="521" max="521" width="11.875" style="55" bestFit="1" customWidth="1"/>
    <col min="522" max="522" width="9.125" style="55" bestFit="1" customWidth="1"/>
    <col min="523" max="523" width="1.5" style="55" customWidth="1"/>
    <col min="524" max="524" width="5.75" style="55" customWidth="1"/>
    <col min="525" max="525" width="8.125" style="55" customWidth="1"/>
    <col min="526" max="526" width="8" style="55" customWidth="1"/>
    <col min="527" max="768" width="9" style="55"/>
    <col min="769" max="769" width="2.875" style="55" customWidth="1"/>
    <col min="770" max="770" width="17.625" style="55" customWidth="1"/>
    <col min="771" max="771" width="7.375" style="55" customWidth="1"/>
    <col min="772" max="773" width="9.125" style="55" customWidth="1"/>
    <col min="774" max="774" width="4.625" style="55" customWidth="1"/>
    <col min="775" max="775" width="17.875" style="55" customWidth="1"/>
    <col min="776" max="776" width="8.375" style="55" customWidth="1"/>
    <col min="777" max="777" width="11.875" style="55" bestFit="1" customWidth="1"/>
    <col min="778" max="778" width="9.125" style="55" bestFit="1" customWidth="1"/>
    <col min="779" max="779" width="1.5" style="55" customWidth="1"/>
    <col min="780" max="780" width="5.75" style="55" customWidth="1"/>
    <col min="781" max="781" width="8.125" style="55" customWidth="1"/>
    <col min="782" max="782" width="8" style="55" customWidth="1"/>
    <col min="783" max="1024" width="9" style="55"/>
    <col min="1025" max="1025" width="2.875" style="55" customWidth="1"/>
    <col min="1026" max="1026" width="17.625" style="55" customWidth="1"/>
    <col min="1027" max="1027" width="7.375" style="55" customWidth="1"/>
    <col min="1028" max="1029" width="9.125" style="55" customWidth="1"/>
    <col min="1030" max="1030" width="4.625" style="55" customWidth="1"/>
    <col min="1031" max="1031" width="17.875" style="55" customWidth="1"/>
    <col min="1032" max="1032" width="8.375" style="55" customWidth="1"/>
    <col min="1033" max="1033" width="11.875" style="55" bestFit="1" customWidth="1"/>
    <col min="1034" max="1034" width="9.125" style="55" bestFit="1" customWidth="1"/>
    <col min="1035" max="1035" width="1.5" style="55" customWidth="1"/>
    <col min="1036" max="1036" width="5.75" style="55" customWidth="1"/>
    <col min="1037" max="1037" width="8.125" style="55" customWidth="1"/>
    <col min="1038" max="1038" width="8" style="55" customWidth="1"/>
    <col min="1039" max="1280" width="9" style="55"/>
    <col min="1281" max="1281" width="2.875" style="55" customWidth="1"/>
    <col min="1282" max="1282" width="17.625" style="55" customWidth="1"/>
    <col min="1283" max="1283" width="7.375" style="55" customWidth="1"/>
    <col min="1284" max="1285" width="9.125" style="55" customWidth="1"/>
    <col min="1286" max="1286" width="4.625" style="55" customWidth="1"/>
    <col min="1287" max="1287" width="17.875" style="55" customWidth="1"/>
    <col min="1288" max="1288" width="8.375" style="55" customWidth="1"/>
    <col min="1289" max="1289" width="11.875" style="55" bestFit="1" customWidth="1"/>
    <col min="1290" max="1290" width="9.125" style="55" bestFit="1" customWidth="1"/>
    <col min="1291" max="1291" width="1.5" style="55" customWidth="1"/>
    <col min="1292" max="1292" width="5.75" style="55" customWidth="1"/>
    <col min="1293" max="1293" width="8.125" style="55" customWidth="1"/>
    <col min="1294" max="1294" width="8" style="55" customWidth="1"/>
    <col min="1295" max="1536" width="9" style="55"/>
    <col min="1537" max="1537" width="2.875" style="55" customWidth="1"/>
    <col min="1538" max="1538" width="17.625" style="55" customWidth="1"/>
    <col min="1539" max="1539" width="7.375" style="55" customWidth="1"/>
    <col min="1540" max="1541" width="9.125" style="55" customWidth="1"/>
    <col min="1542" max="1542" width="4.625" style="55" customWidth="1"/>
    <col min="1543" max="1543" width="17.875" style="55" customWidth="1"/>
    <col min="1544" max="1544" width="8.375" style="55" customWidth="1"/>
    <col min="1545" max="1545" width="11.875" style="55" bestFit="1" customWidth="1"/>
    <col min="1546" max="1546" width="9.125" style="55" bestFit="1" customWidth="1"/>
    <col min="1547" max="1547" width="1.5" style="55" customWidth="1"/>
    <col min="1548" max="1548" width="5.75" style="55" customWidth="1"/>
    <col min="1549" max="1549" width="8.125" style="55" customWidth="1"/>
    <col min="1550" max="1550" width="8" style="55" customWidth="1"/>
    <col min="1551" max="1792" width="9" style="55"/>
    <col min="1793" max="1793" width="2.875" style="55" customWidth="1"/>
    <col min="1794" max="1794" width="17.625" style="55" customWidth="1"/>
    <col min="1795" max="1795" width="7.375" style="55" customWidth="1"/>
    <col min="1796" max="1797" width="9.125" style="55" customWidth="1"/>
    <col min="1798" max="1798" width="4.625" style="55" customWidth="1"/>
    <col min="1799" max="1799" width="17.875" style="55" customWidth="1"/>
    <col min="1800" max="1800" width="8.375" style="55" customWidth="1"/>
    <col min="1801" max="1801" width="11.875" style="55" bestFit="1" customWidth="1"/>
    <col min="1802" max="1802" width="9.125" style="55" bestFit="1" customWidth="1"/>
    <col min="1803" max="1803" width="1.5" style="55" customWidth="1"/>
    <col min="1804" max="1804" width="5.75" style="55" customWidth="1"/>
    <col min="1805" max="1805" width="8.125" style="55" customWidth="1"/>
    <col min="1806" max="1806" width="8" style="55" customWidth="1"/>
    <col min="1807" max="2048" width="9" style="55"/>
    <col min="2049" max="2049" width="2.875" style="55" customWidth="1"/>
    <col min="2050" max="2050" width="17.625" style="55" customWidth="1"/>
    <col min="2051" max="2051" width="7.375" style="55" customWidth="1"/>
    <col min="2052" max="2053" width="9.125" style="55" customWidth="1"/>
    <col min="2054" max="2054" width="4.625" style="55" customWidth="1"/>
    <col min="2055" max="2055" width="17.875" style="55" customWidth="1"/>
    <col min="2056" max="2056" width="8.375" style="55" customWidth="1"/>
    <col min="2057" max="2057" width="11.875" style="55" bestFit="1" customWidth="1"/>
    <col min="2058" max="2058" width="9.125" style="55" bestFit="1" customWidth="1"/>
    <col min="2059" max="2059" width="1.5" style="55" customWidth="1"/>
    <col min="2060" max="2060" width="5.75" style="55" customWidth="1"/>
    <col min="2061" max="2061" width="8.125" style="55" customWidth="1"/>
    <col min="2062" max="2062" width="8" style="55" customWidth="1"/>
    <col min="2063" max="2304" width="9" style="55"/>
    <col min="2305" max="2305" width="2.875" style="55" customWidth="1"/>
    <col min="2306" max="2306" width="17.625" style="55" customWidth="1"/>
    <col min="2307" max="2307" width="7.375" style="55" customWidth="1"/>
    <col min="2308" max="2309" width="9.125" style="55" customWidth="1"/>
    <col min="2310" max="2310" width="4.625" style="55" customWidth="1"/>
    <col min="2311" max="2311" width="17.875" style="55" customWidth="1"/>
    <col min="2312" max="2312" width="8.375" style="55" customWidth="1"/>
    <col min="2313" max="2313" width="11.875" style="55" bestFit="1" customWidth="1"/>
    <col min="2314" max="2314" width="9.125" style="55" bestFit="1" customWidth="1"/>
    <col min="2315" max="2315" width="1.5" style="55" customWidth="1"/>
    <col min="2316" max="2316" width="5.75" style="55" customWidth="1"/>
    <col min="2317" max="2317" width="8.125" style="55" customWidth="1"/>
    <col min="2318" max="2318" width="8" style="55" customWidth="1"/>
    <col min="2319" max="2560" width="9" style="55"/>
    <col min="2561" max="2561" width="2.875" style="55" customWidth="1"/>
    <col min="2562" max="2562" width="17.625" style="55" customWidth="1"/>
    <col min="2563" max="2563" width="7.375" style="55" customWidth="1"/>
    <col min="2564" max="2565" width="9.125" style="55" customWidth="1"/>
    <col min="2566" max="2566" width="4.625" style="55" customWidth="1"/>
    <col min="2567" max="2567" width="17.875" style="55" customWidth="1"/>
    <col min="2568" max="2568" width="8.375" style="55" customWidth="1"/>
    <col min="2569" max="2569" width="11.875" style="55" bestFit="1" customWidth="1"/>
    <col min="2570" max="2570" width="9.125" style="55" bestFit="1" customWidth="1"/>
    <col min="2571" max="2571" width="1.5" style="55" customWidth="1"/>
    <col min="2572" max="2572" width="5.75" style="55" customWidth="1"/>
    <col min="2573" max="2573" width="8.125" style="55" customWidth="1"/>
    <col min="2574" max="2574" width="8" style="55" customWidth="1"/>
    <col min="2575" max="2816" width="9" style="55"/>
    <col min="2817" max="2817" width="2.875" style="55" customWidth="1"/>
    <col min="2818" max="2818" width="17.625" style="55" customWidth="1"/>
    <col min="2819" max="2819" width="7.375" style="55" customWidth="1"/>
    <col min="2820" max="2821" width="9.125" style="55" customWidth="1"/>
    <col min="2822" max="2822" width="4.625" style="55" customWidth="1"/>
    <col min="2823" max="2823" width="17.875" style="55" customWidth="1"/>
    <col min="2824" max="2824" width="8.375" style="55" customWidth="1"/>
    <col min="2825" max="2825" width="11.875" style="55" bestFit="1" customWidth="1"/>
    <col min="2826" max="2826" width="9.125" style="55" bestFit="1" customWidth="1"/>
    <col min="2827" max="2827" width="1.5" style="55" customWidth="1"/>
    <col min="2828" max="2828" width="5.75" style="55" customWidth="1"/>
    <col min="2829" max="2829" width="8.125" style="55" customWidth="1"/>
    <col min="2830" max="2830" width="8" style="55" customWidth="1"/>
    <col min="2831" max="3072" width="9" style="55"/>
    <col min="3073" max="3073" width="2.875" style="55" customWidth="1"/>
    <col min="3074" max="3074" width="17.625" style="55" customWidth="1"/>
    <col min="3075" max="3075" width="7.375" style="55" customWidth="1"/>
    <col min="3076" max="3077" width="9.125" style="55" customWidth="1"/>
    <col min="3078" max="3078" width="4.625" style="55" customWidth="1"/>
    <col min="3079" max="3079" width="17.875" style="55" customWidth="1"/>
    <col min="3080" max="3080" width="8.375" style="55" customWidth="1"/>
    <col min="3081" max="3081" width="11.875" style="55" bestFit="1" customWidth="1"/>
    <col min="3082" max="3082" width="9.125" style="55" bestFit="1" customWidth="1"/>
    <col min="3083" max="3083" width="1.5" style="55" customWidth="1"/>
    <col min="3084" max="3084" width="5.75" style="55" customWidth="1"/>
    <col min="3085" max="3085" width="8.125" style="55" customWidth="1"/>
    <col min="3086" max="3086" width="8" style="55" customWidth="1"/>
    <col min="3087" max="3328" width="9" style="55"/>
    <col min="3329" max="3329" width="2.875" style="55" customWidth="1"/>
    <col min="3330" max="3330" width="17.625" style="55" customWidth="1"/>
    <col min="3331" max="3331" width="7.375" style="55" customWidth="1"/>
    <col min="3332" max="3333" width="9.125" style="55" customWidth="1"/>
    <col min="3334" max="3334" width="4.625" style="55" customWidth="1"/>
    <col min="3335" max="3335" width="17.875" style="55" customWidth="1"/>
    <col min="3336" max="3336" width="8.375" style="55" customWidth="1"/>
    <col min="3337" max="3337" width="11.875" style="55" bestFit="1" customWidth="1"/>
    <col min="3338" max="3338" width="9.125" style="55" bestFit="1" customWidth="1"/>
    <col min="3339" max="3339" width="1.5" style="55" customWidth="1"/>
    <col min="3340" max="3340" width="5.75" style="55" customWidth="1"/>
    <col min="3341" max="3341" width="8.125" style="55" customWidth="1"/>
    <col min="3342" max="3342" width="8" style="55" customWidth="1"/>
    <col min="3343" max="3584" width="9" style="55"/>
    <col min="3585" max="3585" width="2.875" style="55" customWidth="1"/>
    <col min="3586" max="3586" width="17.625" style="55" customWidth="1"/>
    <col min="3587" max="3587" width="7.375" style="55" customWidth="1"/>
    <col min="3588" max="3589" width="9.125" style="55" customWidth="1"/>
    <col min="3590" max="3590" width="4.625" style="55" customWidth="1"/>
    <col min="3591" max="3591" width="17.875" style="55" customWidth="1"/>
    <col min="3592" max="3592" width="8.375" style="55" customWidth="1"/>
    <col min="3593" max="3593" width="11.875" style="55" bestFit="1" customWidth="1"/>
    <col min="3594" max="3594" width="9.125" style="55" bestFit="1" customWidth="1"/>
    <col min="3595" max="3595" width="1.5" style="55" customWidth="1"/>
    <col min="3596" max="3596" width="5.75" style="55" customWidth="1"/>
    <col min="3597" max="3597" width="8.125" style="55" customWidth="1"/>
    <col min="3598" max="3598" width="8" style="55" customWidth="1"/>
    <col min="3599" max="3840" width="9" style="55"/>
    <col min="3841" max="3841" width="2.875" style="55" customWidth="1"/>
    <col min="3842" max="3842" width="17.625" style="55" customWidth="1"/>
    <col min="3843" max="3843" width="7.375" style="55" customWidth="1"/>
    <col min="3844" max="3845" width="9.125" style="55" customWidth="1"/>
    <col min="3846" max="3846" width="4.625" style="55" customWidth="1"/>
    <col min="3847" max="3847" width="17.875" style="55" customWidth="1"/>
    <col min="3848" max="3848" width="8.375" style="55" customWidth="1"/>
    <col min="3849" max="3849" width="11.875" style="55" bestFit="1" customWidth="1"/>
    <col min="3850" max="3850" width="9.125" style="55" bestFit="1" customWidth="1"/>
    <col min="3851" max="3851" width="1.5" style="55" customWidth="1"/>
    <col min="3852" max="3852" width="5.75" style="55" customWidth="1"/>
    <col min="3853" max="3853" width="8.125" style="55" customWidth="1"/>
    <col min="3854" max="3854" width="8" style="55" customWidth="1"/>
    <col min="3855" max="4096" width="9" style="55"/>
    <col min="4097" max="4097" width="2.875" style="55" customWidth="1"/>
    <col min="4098" max="4098" width="17.625" style="55" customWidth="1"/>
    <col min="4099" max="4099" width="7.375" style="55" customWidth="1"/>
    <col min="4100" max="4101" width="9.125" style="55" customWidth="1"/>
    <col min="4102" max="4102" width="4.625" style="55" customWidth="1"/>
    <col min="4103" max="4103" width="17.875" style="55" customWidth="1"/>
    <col min="4104" max="4104" width="8.375" style="55" customWidth="1"/>
    <col min="4105" max="4105" width="11.875" style="55" bestFit="1" customWidth="1"/>
    <col min="4106" max="4106" width="9.125" style="55" bestFit="1" customWidth="1"/>
    <col min="4107" max="4107" width="1.5" style="55" customWidth="1"/>
    <col min="4108" max="4108" width="5.75" style="55" customWidth="1"/>
    <col min="4109" max="4109" width="8.125" style="55" customWidth="1"/>
    <col min="4110" max="4110" width="8" style="55" customWidth="1"/>
    <col min="4111" max="4352" width="9" style="55"/>
    <col min="4353" max="4353" width="2.875" style="55" customWidth="1"/>
    <col min="4354" max="4354" width="17.625" style="55" customWidth="1"/>
    <col min="4355" max="4355" width="7.375" style="55" customWidth="1"/>
    <col min="4356" max="4357" width="9.125" style="55" customWidth="1"/>
    <col min="4358" max="4358" width="4.625" style="55" customWidth="1"/>
    <col min="4359" max="4359" width="17.875" style="55" customWidth="1"/>
    <col min="4360" max="4360" width="8.375" style="55" customWidth="1"/>
    <col min="4361" max="4361" width="11.875" style="55" bestFit="1" customWidth="1"/>
    <col min="4362" max="4362" width="9.125" style="55" bestFit="1" customWidth="1"/>
    <col min="4363" max="4363" width="1.5" style="55" customWidth="1"/>
    <col min="4364" max="4364" width="5.75" style="55" customWidth="1"/>
    <col min="4365" max="4365" width="8.125" style="55" customWidth="1"/>
    <col min="4366" max="4366" width="8" style="55" customWidth="1"/>
    <col min="4367" max="4608" width="9" style="55"/>
    <col min="4609" max="4609" width="2.875" style="55" customWidth="1"/>
    <col min="4610" max="4610" width="17.625" style="55" customWidth="1"/>
    <col min="4611" max="4611" width="7.375" style="55" customWidth="1"/>
    <col min="4612" max="4613" width="9.125" style="55" customWidth="1"/>
    <col min="4614" max="4614" width="4.625" style="55" customWidth="1"/>
    <col min="4615" max="4615" width="17.875" style="55" customWidth="1"/>
    <col min="4616" max="4616" width="8.375" style="55" customWidth="1"/>
    <col min="4617" max="4617" width="11.875" style="55" bestFit="1" customWidth="1"/>
    <col min="4618" max="4618" width="9.125" style="55" bestFit="1" customWidth="1"/>
    <col min="4619" max="4619" width="1.5" style="55" customWidth="1"/>
    <col min="4620" max="4620" width="5.75" style="55" customWidth="1"/>
    <col min="4621" max="4621" width="8.125" style="55" customWidth="1"/>
    <col min="4622" max="4622" width="8" style="55" customWidth="1"/>
    <col min="4623" max="4864" width="9" style="55"/>
    <col min="4865" max="4865" width="2.875" style="55" customWidth="1"/>
    <col min="4866" max="4866" width="17.625" style="55" customWidth="1"/>
    <col min="4867" max="4867" width="7.375" style="55" customWidth="1"/>
    <col min="4868" max="4869" width="9.125" style="55" customWidth="1"/>
    <col min="4870" max="4870" width="4.625" style="55" customWidth="1"/>
    <col min="4871" max="4871" width="17.875" style="55" customWidth="1"/>
    <col min="4872" max="4872" width="8.375" style="55" customWidth="1"/>
    <col min="4873" max="4873" width="11.875" style="55" bestFit="1" customWidth="1"/>
    <col min="4874" max="4874" width="9.125" style="55" bestFit="1" customWidth="1"/>
    <col min="4875" max="4875" width="1.5" style="55" customWidth="1"/>
    <col min="4876" max="4876" width="5.75" style="55" customWidth="1"/>
    <col min="4877" max="4877" width="8.125" style="55" customWidth="1"/>
    <col min="4878" max="4878" width="8" style="55" customWidth="1"/>
    <col min="4879" max="5120" width="9" style="55"/>
    <col min="5121" max="5121" width="2.875" style="55" customWidth="1"/>
    <col min="5122" max="5122" width="17.625" style="55" customWidth="1"/>
    <col min="5123" max="5123" width="7.375" style="55" customWidth="1"/>
    <col min="5124" max="5125" width="9.125" style="55" customWidth="1"/>
    <col min="5126" max="5126" width="4.625" style="55" customWidth="1"/>
    <col min="5127" max="5127" width="17.875" style="55" customWidth="1"/>
    <col min="5128" max="5128" width="8.375" style="55" customWidth="1"/>
    <col min="5129" max="5129" width="11.875" style="55" bestFit="1" customWidth="1"/>
    <col min="5130" max="5130" width="9.125" style="55" bestFit="1" customWidth="1"/>
    <col min="5131" max="5131" width="1.5" style="55" customWidth="1"/>
    <col min="5132" max="5132" width="5.75" style="55" customWidth="1"/>
    <col min="5133" max="5133" width="8.125" style="55" customWidth="1"/>
    <col min="5134" max="5134" width="8" style="55" customWidth="1"/>
    <col min="5135" max="5376" width="9" style="55"/>
    <col min="5377" max="5377" width="2.875" style="55" customWidth="1"/>
    <col min="5378" max="5378" width="17.625" style="55" customWidth="1"/>
    <col min="5379" max="5379" width="7.375" style="55" customWidth="1"/>
    <col min="5380" max="5381" width="9.125" style="55" customWidth="1"/>
    <col min="5382" max="5382" width="4.625" style="55" customWidth="1"/>
    <col min="5383" max="5383" width="17.875" style="55" customWidth="1"/>
    <col min="5384" max="5384" width="8.375" style="55" customWidth="1"/>
    <col min="5385" max="5385" width="11.875" style="55" bestFit="1" customWidth="1"/>
    <col min="5386" max="5386" width="9.125" style="55" bestFit="1" customWidth="1"/>
    <col min="5387" max="5387" width="1.5" style="55" customWidth="1"/>
    <col min="5388" max="5388" width="5.75" style="55" customWidth="1"/>
    <col min="5389" max="5389" width="8.125" style="55" customWidth="1"/>
    <col min="5390" max="5390" width="8" style="55" customWidth="1"/>
    <col min="5391" max="5632" width="9" style="55"/>
    <col min="5633" max="5633" width="2.875" style="55" customWidth="1"/>
    <col min="5634" max="5634" width="17.625" style="55" customWidth="1"/>
    <col min="5635" max="5635" width="7.375" style="55" customWidth="1"/>
    <col min="5636" max="5637" width="9.125" style="55" customWidth="1"/>
    <col min="5638" max="5638" width="4.625" style="55" customWidth="1"/>
    <col min="5639" max="5639" width="17.875" style="55" customWidth="1"/>
    <col min="5640" max="5640" width="8.375" style="55" customWidth="1"/>
    <col min="5641" max="5641" width="11.875" style="55" bestFit="1" customWidth="1"/>
    <col min="5642" max="5642" width="9.125" style="55" bestFit="1" customWidth="1"/>
    <col min="5643" max="5643" width="1.5" style="55" customWidth="1"/>
    <col min="5644" max="5644" width="5.75" style="55" customWidth="1"/>
    <col min="5645" max="5645" width="8.125" style="55" customWidth="1"/>
    <col min="5646" max="5646" width="8" style="55" customWidth="1"/>
    <col min="5647" max="5888" width="9" style="55"/>
    <col min="5889" max="5889" width="2.875" style="55" customWidth="1"/>
    <col min="5890" max="5890" width="17.625" style="55" customWidth="1"/>
    <col min="5891" max="5891" width="7.375" style="55" customWidth="1"/>
    <col min="5892" max="5893" width="9.125" style="55" customWidth="1"/>
    <col min="5894" max="5894" width="4.625" style="55" customWidth="1"/>
    <col min="5895" max="5895" width="17.875" style="55" customWidth="1"/>
    <col min="5896" max="5896" width="8.375" style="55" customWidth="1"/>
    <col min="5897" max="5897" width="11.875" style="55" bestFit="1" customWidth="1"/>
    <col min="5898" max="5898" width="9.125" style="55" bestFit="1" customWidth="1"/>
    <col min="5899" max="5899" width="1.5" style="55" customWidth="1"/>
    <col min="5900" max="5900" width="5.75" style="55" customWidth="1"/>
    <col min="5901" max="5901" width="8.125" style="55" customWidth="1"/>
    <col min="5902" max="5902" width="8" style="55" customWidth="1"/>
    <col min="5903" max="6144" width="9" style="55"/>
    <col min="6145" max="6145" width="2.875" style="55" customWidth="1"/>
    <col min="6146" max="6146" width="17.625" style="55" customWidth="1"/>
    <col min="6147" max="6147" width="7.375" style="55" customWidth="1"/>
    <col min="6148" max="6149" width="9.125" style="55" customWidth="1"/>
    <col min="6150" max="6150" width="4.625" style="55" customWidth="1"/>
    <col min="6151" max="6151" width="17.875" style="55" customWidth="1"/>
    <col min="6152" max="6152" width="8.375" style="55" customWidth="1"/>
    <col min="6153" max="6153" width="11.875" style="55" bestFit="1" customWidth="1"/>
    <col min="6154" max="6154" width="9.125" style="55" bestFit="1" customWidth="1"/>
    <col min="6155" max="6155" width="1.5" style="55" customWidth="1"/>
    <col min="6156" max="6156" width="5.75" style="55" customWidth="1"/>
    <col min="6157" max="6157" width="8.125" style="55" customWidth="1"/>
    <col min="6158" max="6158" width="8" style="55" customWidth="1"/>
    <col min="6159" max="6400" width="9" style="55"/>
    <col min="6401" max="6401" width="2.875" style="55" customWidth="1"/>
    <col min="6402" max="6402" width="17.625" style="55" customWidth="1"/>
    <col min="6403" max="6403" width="7.375" style="55" customWidth="1"/>
    <col min="6404" max="6405" width="9.125" style="55" customWidth="1"/>
    <col min="6406" max="6406" width="4.625" style="55" customWidth="1"/>
    <col min="6407" max="6407" width="17.875" style="55" customWidth="1"/>
    <col min="6408" max="6408" width="8.375" style="55" customWidth="1"/>
    <col min="6409" max="6409" width="11.875" style="55" bestFit="1" customWidth="1"/>
    <col min="6410" max="6410" width="9.125" style="55" bestFit="1" customWidth="1"/>
    <col min="6411" max="6411" width="1.5" style="55" customWidth="1"/>
    <col min="6412" max="6412" width="5.75" style="55" customWidth="1"/>
    <col min="6413" max="6413" width="8.125" style="55" customWidth="1"/>
    <col min="6414" max="6414" width="8" style="55" customWidth="1"/>
    <col min="6415" max="6656" width="9" style="55"/>
    <col min="6657" max="6657" width="2.875" style="55" customWidth="1"/>
    <col min="6658" max="6658" width="17.625" style="55" customWidth="1"/>
    <col min="6659" max="6659" width="7.375" style="55" customWidth="1"/>
    <col min="6660" max="6661" width="9.125" style="55" customWidth="1"/>
    <col min="6662" max="6662" width="4.625" style="55" customWidth="1"/>
    <col min="6663" max="6663" width="17.875" style="55" customWidth="1"/>
    <col min="6664" max="6664" width="8.375" style="55" customWidth="1"/>
    <col min="6665" max="6665" width="11.875" style="55" bestFit="1" customWidth="1"/>
    <col min="6666" max="6666" width="9.125" style="55" bestFit="1" customWidth="1"/>
    <col min="6667" max="6667" width="1.5" style="55" customWidth="1"/>
    <col min="6668" max="6668" width="5.75" style="55" customWidth="1"/>
    <col min="6669" max="6669" width="8.125" style="55" customWidth="1"/>
    <col min="6670" max="6670" width="8" style="55" customWidth="1"/>
    <col min="6671" max="6912" width="9" style="55"/>
    <col min="6913" max="6913" width="2.875" style="55" customWidth="1"/>
    <col min="6914" max="6914" width="17.625" style="55" customWidth="1"/>
    <col min="6915" max="6915" width="7.375" style="55" customWidth="1"/>
    <col min="6916" max="6917" width="9.125" style="55" customWidth="1"/>
    <col min="6918" max="6918" width="4.625" style="55" customWidth="1"/>
    <col min="6919" max="6919" width="17.875" style="55" customWidth="1"/>
    <col min="6920" max="6920" width="8.375" style="55" customWidth="1"/>
    <col min="6921" max="6921" width="11.875" style="55" bestFit="1" customWidth="1"/>
    <col min="6922" max="6922" width="9.125" style="55" bestFit="1" customWidth="1"/>
    <col min="6923" max="6923" width="1.5" style="55" customWidth="1"/>
    <col min="6924" max="6924" width="5.75" style="55" customWidth="1"/>
    <col min="6925" max="6925" width="8.125" style="55" customWidth="1"/>
    <col min="6926" max="6926" width="8" style="55" customWidth="1"/>
    <col min="6927" max="7168" width="9" style="55"/>
    <col min="7169" max="7169" width="2.875" style="55" customWidth="1"/>
    <col min="7170" max="7170" width="17.625" style="55" customWidth="1"/>
    <col min="7171" max="7171" width="7.375" style="55" customWidth="1"/>
    <col min="7172" max="7173" width="9.125" style="55" customWidth="1"/>
    <col min="7174" max="7174" width="4.625" style="55" customWidth="1"/>
    <col min="7175" max="7175" width="17.875" style="55" customWidth="1"/>
    <col min="7176" max="7176" width="8.375" style="55" customWidth="1"/>
    <col min="7177" max="7177" width="11.875" style="55" bestFit="1" customWidth="1"/>
    <col min="7178" max="7178" width="9.125" style="55" bestFit="1" customWidth="1"/>
    <col min="7179" max="7179" width="1.5" style="55" customWidth="1"/>
    <col min="7180" max="7180" width="5.75" style="55" customWidth="1"/>
    <col min="7181" max="7181" width="8.125" style="55" customWidth="1"/>
    <col min="7182" max="7182" width="8" style="55" customWidth="1"/>
    <col min="7183" max="7424" width="9" style="55"/>
    <col min="7425" max="7425" width="2.875" style="55" customWidth="1"/>
    <col min="7426" max="7426" width="17.625" style="55" customWidth="1"/>
    <col min="7427" max="7427" width="7.375" style="55" customWidth="1"/>
    <col min="7428" max="7429" width="9.125" style="55" customWidth="1"/>
    <col min="7430" max="7430" width="4.625" style="55" customWidth="1"/>
    <col min="7431" max="7431" width="17.875" style="55" customWidth="1"/>
    <col min="7432" max="7432" width="8.375" style="55" customWidth="1"/>
    <col min="7433" max="7433" width="11.875" style="55" bestFit="1" customWidth="1"/>
    <col min="7434" max="7434" width="9.125" style="55" bestFit="1" customWidth="1"/>
    <col min="7435" max="7435" width="1.5" style="55" customWidth="1"/>
    <col min="7436" max="7436" width="5.75" style="55" customWidth="1"/>
    <col min="7437" max="7437" width="8.125" style="55" customWidth="1"/>
    <col min="7438" max="7438" width="8" style="55" customWidth="1"/>
    <col min="7439" max="7680" width="9" style="55"/>
    <col min="7681" max="7681" width="2.875" style="55" customWidth="1"/>
    <col min="7682" max="7682" width="17.625" style="55" customWidth="1"/>
    <col min="7683" max="7683" width="7.375" style="55" customWidth="1"/>
    <col min="7684" max="7685" width="9.125" style="55" customWidth="1"/>
    <col min="7686" max="7686" width="4.625" style="55" customWidth="1"/>
    <col min="7687" max="7687" width="17.875" style="55" customWidth="1"/>
    <col min="7688" max="7688" width="8.375" style="55" customWidth="1"/>
    <col min="7689" max="7689" width="11.875" style="55" bestFit="1" customWidth="1"/>
    <col min="7690" max="7690" width="9.125" style="55" bestFit="1" customWidth="1"/>
    <col min="7691" max="7691" width="1.5" style="55" customWidth="1"/>
    <col min="7692" max="7692" width="5.75" style="55" customWidth="1"/>
    <col min="7693" max="7693" width="8.125" style="55" customWidth="1"/>
    <col min="7694" max="7694" width="8" style="55" customWidth="1"/>
    <col min="7695" max="7936" width="9" style="55"/>
    <col min="7937" max="7937" width="2.875" style="55" customWidth="1"/>
    <col min="7938" max="7938" width="17.625" style="55" customWidth="1"/>
    <col min="7939" max="7939" width="7.375" style="55" customWidth="1"/>
    <col min="7940" max="7941" width="9.125" style="55" customWidth="1"/>
    <col min="7942" max="7942" width="4.625" style="55" customWidth="1"/>
    <col min="7943" max="7943" width="17.875" style="55" customWidth="1"/>
    <col min="7944" max="7944" width="8.375" style="55" customWidth="1"/>
    <col min="7945" max="7945" width="11.875" style="55" bestFit="1" customWidth="1"/>
    <col min="7946" max="7946" width="9.125" style="55" bestFit="1" customWidth="1"/>
    <col min="7947" max="7947" width="1.5" style="55" customWidth="1"/>
    <col min="7948" max="7948" width="5.75" style="55" customWidth="1"/>
    <col min="7949" max="7949" width="8.125" style="55" customWidth="1"/>
    <col min="7950" max="7950" width="8" style="55" customWidth="1"/>
    <col min="7951" max="8192" width="9" style="55"/>
    <col min="8193" max="8193" width="2.875" style="55" customWidth="1"/>
    <col min="8194" max="8194" width="17.625" style="55" customWidth="1"/>
    <col min="8195" max="8195" width="7.375" style="55" customWidth="1"/>
    <col min="8196" max="8197" width="9.125" style="55" customWidth="1"/>
    <col min="8198" max="8198" width="4.625" style="55" customWidth="1"/>
    <col min="8199" max="8199" width="17.875" style="55" customWidth="1"/>
    <col min="8200" max="8200" width="8.375" style="55" customWidth="1"/>
    <col min="8201" max="8201" width="11.875" style="55" bestFit="1" customWidth="1"/>
    <col min="8202" max="8202" width="9.125" style="55" bestFit="1" customWidth="1"/>
    <col min="8203" max="8203" width="1.5" style="55" customWidth="1"/>
    <col min="8204" max="8204" width="5.75" style="55" customWidth="1"/>
    <col min="8205" max="8205" width="8.125" style="55" customWidth="1"/>
    <col min="8206" max="8206" width="8" style="55" customWidth="1"/>
    <col min="8207" max="8448" width="9" style="55"/>
    <col min="8449" max="8449" width="2.875" style="55" customWidth="1"/>
    <col min="8450" max="8450" width="17.625" style="55" customWidth="1"/>
    <col min="8451" max="8451" width="7.375" style="55" customWidth="1"/>
    <col min="8452" max="8453" width="9.125" style="55" customWidth="1"/>
    <col min="8454" max="8454" width="4.625" style="55" customWidth="1"/>
    <col min="8455" max="8455" width="17.875" style="55" customWidth="1"/>
    <col min="8456" max="8456" width="8.375" style="55" customWidth="1"/>
    <col min="8457" max="8457" width="11.875" style="55" bestFit="1" customWidth="1"/>
    <col min="8458" max="8458" width="9.125" style="55" bestFit="1" customWidth="1"/>
    <col min="8459" max="8459" width="1.5" style="55" customWidth="1"/>
    <col min="8460" max="8460" width="5.75" style="55" customWidth="1"/>
    <col min="8461" max="8461" width="8.125" style="55" customWidth="1"/>
    <col min="8462" max="8462" width="8" style="55" customWidth="1"/>
    <col min="8463" max="8704" width="9" style="55"/>
    <col min="8705" max="8705" width="2.875" style="55" customWidth="1"/>
    <col min="8706" max="8706" width="17.625" style="55" customWidth="1"/>
    <col min="8707" max="8707" width="7.375" style="55" customWidth="1"/>
    <col min="8708" max="8709" width="9.125" style="55" customWidth="1"/>
    <col min="8710" max="8710" width="4.625" style="55" customWidth="1"/>
    <col min="8711" max="8711" width="17.875" style="55" customWidth="1"/>
    <col min="8712" max="8712" width="8.375" style="55" customWidth="1"/>
    <col min="8713" max="8713" width="11.875" style="55" bestFit="1" customWidth="1"/>
    <col min="8714" max="8714" width="9.125" style="55" bestFit="1" customWidth="1"/>
    <col min="8715" max="8715" width="1.5" style="55" customWidth="1"/>
    <col min="8716" max="8716" width="5.75" style="55" customWidth="1"/>
    <col min="8717" max="8717" width="8.125" style="55" customWidth="1"/>
    <col min="8718" max="8718" width="8" style="55" customWidth="1"/>
    <col min="8719" max="8960" width="9" style="55"/>
    <col min="8961" max="8961" width="2.875" style="55" customWidth="1"/>
    <col min="8962" max="8962" width="17.625" style="55" customWidth="1"/>
    <col min="8963" max="8963" width="7.375" style="55" customWidth="1"/>
    <col min="8964" max="8965" width="9.125" style="55" customWidth="1"/>
    <col min="8966" max="8966" width="4.625" style="55" customWidth="1"/>
    <col min="8967" max="8967" width="17.875" style="55" customWidth="1"/>
    <col min="8968" max="8968" width="8.375" style="55" customWidth="1"/>
    <col min="8969" max="8969" width="11.875" style="55" bestFit="1" customWidth="1"/>
    <col min="8970" max="8970" width="9.125" style="55" bestFit="1" customWidth="1"/>
    <col min="8971" max="8971" width="1.5" style="55" customWidth="1"/>
    <col min="8972" max="8972" width="5.75" style="55" customWidth="1"/>
    <col min="8973" max="8973" width="8.125" style="55" customWidth="1"/>
    <col min="8974" max="8974" width="8" style="55" customWidth="1"/>
    <col min="8975" max="9216" width="9" style="55"/>
    <col min="9217" max="9217" width="2.875" style="55" customWidth="1"/>
    <col min="9218" max="9218" width="17.625" style="55" customWidth="1"/>
    <col min="9219" max="9219" width="7.375" style="55" customWidth="1"/>
    <col min="9220" max="9221" width="9.125" style="55" customWidth="1"/>
    <col min="9222" max="9222" width="4.625" style="55" customWidth="1"/>
    <col min="9223" max="9223" width="17.875" style="55" customWidth="1"/>
    <col min="9224" max="9224" width="8.375" style="55" customWidth="1"/>
    <col min="9225" max="9225" width="11.875" style="55" bestFit="1" customWidth="1"/>
    <col min="9226" max="9226" width="9.125" style="55" bestFit="1" customWidth="1"/>
    <col min="9227" max="9227" width="1.5" style="55" customWidth="1"/>
    <col min="9228" max="9228" width="5.75" style="55" customWidth="1"/>
    <col min="9229" max="9229" width="8.125" style="55" customWidth="1"/>
    <col min="9230" max="9230" width="8" style="55" customWidth="1"/>
    <col min="9231" max="9472" width="9" style="55"/>
    <col min="9473" max="9473" width="2.875" style="55" customWidth="1"/>
    <col min="9474" max="9474" width="17.625" style="55" customWidth="1"/>
    <col min="9475" max="9475" width="7.375" style="55" customWidth="1"/>
    <col min="9476" max="9477" width="9.125" style="55" customWidth="1"/>
    <col min="9478" max="9478" width="4.625" style="55" customWidth="1"/>
    <col min="9479" max="9479" width="17.875" style="55" customWidth="1"/>
    <col min="9480" max="9480" width="8.375" style="55" customWidth="1"/>
    <col min="9481" max="9481" width="11.875" style="55" bestFit="1" customWidth="1"/>
    <col min="9482" max="9482" width="9.125" style="55" bestFit="1" customWidth="1"/>
    <col min="9483" max="9483" width="1.5" style="55" customWidth="1"/>
    <col min="9484" max="9484" width="5.75" style="55" customWidth="1"/>
    <col min="9485" max="9485" width="8.125" style="55" customWidth="1"/>
    <col min="9486" max="9486" width="8" style="55" customWidth="1"/>
    <col min="9487" max="9728" width="9" style="55"/>
    <col min="9729" max="9729" width="2.875" style="55" customWidth="1"/>
    <col min="9730" max="9730" width="17.625" style="55" customWidth="1"/>
    <col min="9731" max="9731" width="7.375" style="55" customWidth="1"/>
    <col min="9732" max="9733" width="9.125" style="55" customWidth="1"/>
    <col min="9734" max="9734" width="4.625" style="55" customWidth="1"/>
    <col min="9735" max="9735" width="17.875" style="55" customWidth="1"/>
    <col min="9736" max="9736" width="8.375" style="55" customWidth="1"/>
    <col min="9737" max="9737" width="11.875" style="55" bestFit="1" customWidth="1"/>
    <col min="9738" max="9738" width="9.125" style="55" bestFit="1" customWidth="1"/>
    <col min="9739" max="9739" width="1.5" style="55" customWidth="1"/>
    <col min="9740" max="9740" width="5.75" style="55" customWidth="1"/>
    <col min="9741" max="9741" width="8.125" style="55" customWidth="1"/>
    <col min="9742" max="9742" width="8" style="55" customWidth="1"/>
    <col min="9743" max="9984" width="9" style="55"/>
    <col min="9985" max="9985" width="2.875" style="55" customWidth="1"/>
    <col min="9986" max="9986" width="17.625" style="55" customWidth="1"/>
    <col min="9987" max="9987" width="7.375" style="55" customWidth="1"/>
    <col min="9988" max="9989" width="9.125" style="55" customWidth="1"/>
    <col min="9990" max="9990" width="4.625" style="55" customWidth="1"/>
    <col min="9991" max="9991" width="17.875" style="55" customWidth="1"/>
    <col min="9992" max="9992" width="8.375" style="55" customWidth="1"/>
    <col min="9993" max="9993" width="11.875" style="55" bestFit="1" customWidth="1"/>
    <col min="9994" max="9994" width="9.125" style="55" bestFit="1" customWidth="1"/>
    <col min="9995" max="9995" width="1.5" style="55" customWidth="1"/>
    <col min="9996" max="9996" width="5.75" style="55" customWidth="1"/>
    <col min="9997" max="9997" width="8.125" style="55" customWidth="1"/>
    <col min="9998" max="9998" width="8" style="55" customWidth="1"/>
    <col min="9999" max="10240" width="9" style="55"/>
    <col min="10241" max="10241" width="2.875" style="55" customWidth="1"/>
    <col min="10242" max="10242" width="17.625" style="55" customWidth="1"/>
    <col min="10243" max="10243" width="7.375" style="55" customWidth="1"/>
    <col min="10244" max="10245" width="9.125" style="55" customWidth="1"/>
    <col min="10246" max="10246" width="4.625" style="55" customWidth="1"/>
    <col min="10247" max="10247" width="17.875" style="55" customWidth="1"/>
    <col min="10248" max="10248" width="8.375" style="55" customWidth="1"/>
    <col min="10249" max="10249" width="11.875" style="55" bestFit="1" customWidth="1"/>
    <col min="10250" max="10250" width="9.125" style="55" bestFit="1" customWidth="1"/>
    <col min="10251" max="10251" width="1.5" style="55" customWidth="1"/>
    <col min="10252" max="10252" width="5.75" style="55" customWidth="1"/>
    <col min="10253" max="10253" width="8.125" style="55" customWidth="1"/>
    <col min="10254" max="10254" width="8" style="55" customWidth="1"/>
    <col min="10255" max="10496" width="9" style="55"/>
    <col min="10497" max="10497" width="2.875" style="55" customWidth="1"/>
    <col min="10498" max="10498" width="17.625" style="55" customWidth="1"/>
    <col min="10499" max="10499" width="7.375" style="55" customWidth="1"/>
    <col min="10500" max="10501" width="9.125" style="55" customWidth="1"/>
    <col min="10502" max="10502" width="4.625" style="55" customWidth="1"/>
    <col min="10503" max="10503" width="17.875" style="55" customWidth="1"/>
    <col min="10504" max="10504" width="8.375" style="55" customWidth="1"/>
    <col min="10505" max="10505" width="11.875" style="55" bestFit="1" customWidth="1"/>
    <col min="10506" max="10506" width="9.125" style="55" bestFit="1" customWidth="1"/>
    <col min="10507" max="10507" width="1.5" style="55" customWidth="1"/>
    <col min="10508" max="10508" width="5.75" style="55" customWidth="1"/>
    <col min="10509" max="10509" width="8.125" style="55" customWidth="1"/>
    <col min="10510" max="10510" width="8" style="55" customWidth="1"/>
    <col min="10511" max="10752" width="9" style="55"/>
    <col min="10753" max="10753" width="2.875" style="55" customWidth="1"/>
    <col min="10754" max="10754" width="17.625" style="55" customWidth="1"/>
    <col min="10755" max="10755" width="7.375" style="55" customWidth="1"/>
    <col min="10756" max="10757" width="9.125" style="55" customWidth="1"/>
    <col min="10758" max="10758" width="4.625" style="55" customWidth="1"/>
    <col min="10759" max="10759" width="17.875" style="55" customWidth="1"/>
    <col min="10760" max="10760" width="8.375" style="55" customWidth="1"/>
    <col min="10761" max="10761" width="11.875" style="55" bestFit="1" customWidth="1"/>
    <col min="10762" max="10762" width="9.125" style="55" bestFit="1" customWidth="1"/>
    <col min="10763" max="10763" width="1.5" style="55" customWidth="1"/>
    <col min="10764" max="10764" width="5.75" style="55" customWidth="1"/>
    <col min="10765" max="10765" width="8.125" style="55" customWidth="1"/>
    <col min="10766" max="10766" width="8" style="55" customWidth="1"/>
    <col min="10767" max="11008" width="9" style="55"/>
    <col min="11009" max="11009" width="2.875" style="55" customWidth="1"/>
    <col min="11010" max="11010" width="17.625" style="55" customWidth="1"/>
    <col min="11011" max="11011" width="7.375" style="55" customWidth="1"/>
    <col min="11012" max="11013" width="9.125" style="55" customWidth="1"/>
    <col min="11014" max="11014" width="4.625" style="55" customWidth="1"/>
    <col min="11015" max="11015" width="17.875" style="55" customWidth="1"/>
    <col min="11016" max="11016" width="8.375" style="55" customWidth="1"/>
    <col min="11017" max="11017" width="11.875" style="55" bestFit="1" customWidth="1"/>
    <col min="11018" max="11018" width="9.125" style="55" bestFit="1" customWidth="1"/>
    <col min="11019" max="11019" width="1.5" style="55" customWidth="1"/>
    <col min="11020" max="11020" width="5.75" style="55" customWidth="1"/>
    <col min="11021" max="11021" width="8.125" style="55" customWidth="1"/>
    <col min="11022" max="11022" width="8" style="55" customWidth="1"/>
    <col min="11023" max="11264" width="9" style="55"/>
    <col min="11265" max="11265" width="2.875" style="55" customWidth="1"/>
    <col min="11266" max="11266" width="17.625" style="55" customWidth="1"/>
    <col min="11267" max="11267" width="7.375" style="55" customWidth="1"/>
    <col min="11268" max="11269" width="9.125" style="55" customWidth="1"/>
    <col min="11270" max="11270" width="4.625" style="55" customWidth="1"/>
    <col min="11271" max="11271" width="17.875" style="55" customWidth="1"/>
    <col min="11272" max="11272" width="8.375" style="55" customWidth="1"/>
    <col min="11273" max="11273" width="11.875" style="55" bestFit="1" customWidth="1"/>
    <col min="11274" max="11274" width="9.125" style="55" bestFit="1" customWidth="1"/>
    <col min="11275" max="11275" width="1.5" style="55" customWidth="1"/>
    <col min="11276" max="11276" width="5.75" style="55" customWidth="1"/>
    <col min="11277" max="11277" width="8.125" style="55" customWidth="1"/>
    <col min="11278" max="11278" width="8" style="55" customWidth="1"/>
    <col min="11279" max="11520" width="9" style="55"/>
    <col min="11521" max="11521" width="2.875" style="55" customWidth="1"/>
    <col min="11522" max="11522" width="17.625" style="55" customWidth="1"/>
    <col min="11523" max="11523" width="7.375" style="55" customWidth="1"/>
    <col min="11524" max="11525" width="9.125" style="55" customWidth="1"/>
    <col min="11526" max="11526" width="4.625" style="55" customWidth="1"/>
    <col min="11527" max="11527" width="17.875" style="55" customWidth="1"/>
    <col min="11528" max="11528" width="8.375" style="55" customWidth="1"/>
    <col min="11529" max="11529" width="11.875" style="55" bestFit="1" customWidth="1"/>
    <col min="11530" max="11530" width="9.125" style="55" bestFit="1" customWidth="1"/>
    <col min="11531" max="11531" width="1.5" style="55" customWidth="1"/>
    <col min="11532" max="11532" width="5.75" style="55" customWidth="1"/>
    <col min="11533" max="11533" width="8.125" style="55" customWidth="1"/>
    <col min="11534" max="11534" width="8" style="55" customWidth="1"/>
    <col min="11535" max="11776" width="9" style="55"/>
    <col min="11777" max="11777" width="2.875" style="55" customWidth="1"/>
    <col min="11778" max="11778" width="17.625" style="55" customWidth="1"/>
    <col min="11779" max="11779" width="7.375" style="55" customWidth="1"/>
    <col min="11780" max="11781" width="9.125" style="55" customWidth="1"/>
    <col min="11782" max="11782" width="4.625" style="55" customWidth="1"/>
    <col min="11783" max="11783" width="17.875" style="55" customWidth="1"/>
    <col min="11784" max="11784" width="8.375" style="55" customWidth="1"/>
    <col min="11785" max="11785" width="11.875" style="55" bestFit="1" customWidth="1"/>
    <col min="11786" max="11786" width="9.125" style="55" bestFit="1" customWidth="1"/>
    <col min="11787" max="11787" width="1.5" style="55" customWidth="1"/>
    <col min="11788" max="11788" width="5.75" style="55" customWidth="1"/>
    <col min="11789" max="11789" width="8.125" style="55" customWidth="1"/>
    <col min="11790" max="11790" width="8" style="55" customWidth="1"/>
    <col min="11791" max="12032" width="9" style="55"/>
    <col min="12033" max="12033" width="2.875" style="55" customWidth="1"/>
    <col min="12034" max="12034" width="17.625" style="55" customWidth="1"/>
    <col min="12035" max="12035" width="7.375" style="55" customWidth="1"/>
    <col min="12036" max="12037" width="9.125" style="55" customWidth="1"/>
    <col min="12038" max="12038" width="4.625" style="55" customWidth="1"/>
    <col min="12039" max="12039" width="17.875" style="55" customWidth="1"/>
    <col min="12040" max="12040" width="8.375" style="55" customWidth="1"/>
    <col min="12041" max="12041" width="11.875" style="55" bestFit="1" customWidth="1"/>
    <col min="12042" max="12042" width="9.125" style="55" bestFit="1" customWidth="1"/>
    <col min="12043" max="12043" width="1.5" style="55" customWidth="1"/>
    <col min="12044" max="12044" width="5.75" style="55" customWidth="1"/>
    <col min="12045" max="12045" width="8.125" style="55" customWidth="1"/>
    <col min="12046" max="12046" width="8" style="55" customWidth="1"/>
    <col min="12047" max="12288" width="9" style="55"/>
    <col min="12289" max="12289" width="2.875" style="55" customWidth="1"/>
    <col min="12290" max="12290" width="17.625" style="55" customWidth="1"/>
    <col min="12291" max="12291" width="7.375" style="55" customWidth="1"/>
    <col min="12292" max="12293" width="9.125" style="55" customWidth="1"/>
    <col min="12294" max="12294" width="4.625" style="55" customWidth="1"/>
    <col min="12295" max="12295" width="17.875" style="55" customWidth="1"/>
    <col min="12296" max="12296" width="8.375" style="55" customWidth="1"/>
    <col min="12297" max="12297" width="11.875" style="55" bestFit="1" customWidth="1"/>
    <col min="12298" max="12298" width="9.125" style="55" bestFit="1" customWidth="1"/>
    <col min="12299" max="12299" width="1.5" style="55" customWidth="1"/>
    <col min="12300" max="12300" width="5.75" style="55" customWidth="1"/>
    <col min="12301" max="12301" width="8.125" style="55" customWidth="1"/>
    <col min="12302" max="12302" width="8" style="55" customWidth="1"/>
    <col min="12303" max="12544" width="9" style="55"/>
    <col min="12545" max="12545" width="2.875" style="55" customWidth="1"/>
    <col min="12546" max="12546" width="17.625" style="55" customWidth="1"/>
    <col min="12547" max="12547" width="7.375" style="55" customWidth="1"/>
    <col min="12548" max="12549" width="9.125" style="55" customWidth="1"/>
    <col min="12550" max="12550" width="4.625" style="55" customWidth="1"/>
    <col min="12551" max="12551" width="17.875" style="55" customWidth="1"/>
    <col min="12552" max="12552" width="8.375" style="55" customWidth="1"/>
    <col min="12553" max="12553" width="11.875" style="55" bestFit="1" customWidth="1"/>
    <col min="12554" max="12554" width="9.125" style="55" bestFit="1" customWidth="1"/>
    <col min="12555" max="12555" width="1.5" style="55" customWidth="1"/>
    <col min="12556" max="12556" width="5.75" style="55" customWidth="1"/>
    <col min="12557" max="12557" width="8.125" style="55" customWidth="1"/>
    <col min="12558" max="12558" width="8" style="55" customWidth="1"/>
    <col min="12559" max="12800" width="9" style="55"/>
    <col min="12801" max="12801" width="2.875" style="55" customWidth="1"/>
    <col min="12802" max="12802" width="17.625" style="55" customWidth="1"/>
    <col min="12803" max="12803" width="7.375" style="55" customWidth="1"/>
    <col min="12804" max="12805" width="9.125" style="55" customWidth="1"/>
    <col min="12806" max="12806" width="4.625" style="55" customWidth="1"/>
    <col min="12807" max="12807" width="17.875" style="55" customWidth="1"/>
    <col min="12808" max="12808" width="8.375" style="55" customWidth="1"/>
    <col min="12809" max="12809" width="11.875" style="55" bestFit="1" customWidth="1"/>
    <col min="12810" max="12810" width="9.125" style="55" bestFit="1" customWidth="1"/>
    <col min="12811" max="12811" width="1.5" style="55" customWidth="1"/>
    <col min="12812" max="12812" width="5.75" style="55" customWidth="1"/>
    <col min="12813" max="12813" width="8.125" style="55" customWidth="1"/>
    <col min="12814" max="12814" width="8" style="55" customWidth="1"/>
    <col min="12815" max="13056" width="9" style="55"/>
    <col min="13057" max="13057" width="2.875" style="55" customWidth="1"/>
    <col min="13058" max="13058" width="17.625" style="55" customWidth="1"/>
    <col min="13059" max="13059" width="7.375" style="55" customWidth="1"/>
    <col min="13060" max="13061" width="9.125" style="55" customWidth="1"/>
    <col min="13062" max="13062" width="4.625" style="55" customWidth="1"/>
    <col min="13063" max="13063" width="17.875" style="55" customWidth="1"/>
    <col min="13064" max="13064" width="8.375" style="55" customWidth="1"/>
    <col min="13065" max="13065" width="11.875" style="55" bestFit="1" customWidth="1"/>
    <col min="13066" max="13066" width="9.125" style="55" bestFit="1" customWidth="1"/>
    <col min="13067" max="13067" width="1.5" style="55" customWidth="1"/>
    <col min="13068" max="13068" width="5.75" style="55" customWidth="1"/>
    <col min="13069" max="13069" width="8.125" style="55" customWidth="1"/>
    <col min="13070" max="13070" width="8" style="55" customWidth="1"/>
    <col min="13071" max="13312" width="9" style="55"/>
    <col min="13313" max="13313" width="2.875" style="55" customWidth="1"/>
    <col min="13314" max="13314" width="17.625" style="55" customWidth="1"/>
    <col min="13315" max="13315" width="7.375" style="55" customWidth="1"/>
    <col min="13316" max="13317" width="9.125" style="55" customWidth="1"/>
    <col min="13318" max="13318" width="4.625" style="55" customWidth="1"/>
    <col min="13319" max="13319" width="17.875" style="55" customWidth="1"/>
    <col min="13320" max="13320" width="8.375" style="55" customWidth="1"/>
    <col min="13321" max="13321" width="11.875" style="55" bestFit="1" customWidth="1"/>
    <col min="13322" max="13322" width="9.125" style="55" bestFit="1" customWidth="1"/>
    <col min="13323" max="13323" width="1.5" style="55" customWidth="1"/>
    <col min="13324" max="13324" width="5.75" style="55" customWidth="1"/>
    <col min="13325" max="13325" width="8.125" style="55" customWidth="1"/>
    <col min="13326" max="13326" width="8" style="55" customWidth="1"/>
    <col min="13327" max="13568" width="9" style="55"/>
    <col min="13569" max="13569" width="2.875" style="55" customWidth="1"/>
    <col min="13570" max="13570" width="17.625" style="55" customWidth="1"/>
    <col min="13571" max="13571" width="7.375" style="55" customWidth="1"/>
    <col min="13572" max="13573" width="9.125" style="55" customWidth="1"/>
    <col min="13574" max="13574" width="4.625" style="55" customWidth="1"/>
    <col min="13575" max="13575" width="17.875" style="55" customWidth="1"/>
    <col min="13576" max="13576" width="8.375" style="55" customWidth="1"/>
    <col min="13577" max="13577" width="11.875" style="55" bestFit="1" customWidth="1"/>
    <col min="13578" max="13578" width="9.125" style="55" bestFit="1" customWidth="1"/>
    <col min="13579" max="13579" width="1.5" style="55" customWidth="1"/>
    <col min="13580" max="13580" width="5.75" style="55" customWidth="1"/>
    <col min="13581" max="13581" width="8.125" style="55" customWidth="1"/>
    <col min="13582" max="13582" width="8" style="55" customWidth="1"/>
    <col min="13583" max="13824" width="9" style="55"/>
    <col min="13825" max="13825" width="2.875" style="55" customWidth="1"/>
    <col min="13826" max="13826" width="17.625" style="55" customWidth="1"/>
    <col min="13827" max="13827" width="7.375" style="55" customWidth="1"/>
    <col min="13828" max="13829" width="9.125" style="55" customWidth="1"/>
    <col min="13830" max="13830" width="4.625" style="55" customWidth="1"/>
    <col min="13831" max="13831" width="17.875" style="55" customWidth="1"/>
    <col min="13832" max="13832" width="8.375" style="55" customWidth="1"/>
    <col min="13833" max="13833" width="11.875" style="55" bestFit="1" customWidth="1"/>
    <col min="13834" max="13834" width="9.125" style="55" bestFit="1" customWidth="1"/>
    <col min="13835" max="13835" width="1.5" style="55" customWidth="1"/>
    <col min="13836" max="13836" width="5.75" style="55" customWidth="1"/>
    <col min="13837" max="13837" width="8.125" style="55" customWidth="1"/>
    <col min="13838" max="13838" width="8" style="55" customWidth="1"/>
    <col min="13839" max="14080" width="9" style="55"/>
    <col min="14081" max="14081" width="2.875" style="55" customWidth="1"/>
    <col min="14082" max="14082" width="17.625" style="55" customWidth="1"/>
    <col min="14083" max="14083" width="7.375" style="55" customWidth="1"/>
    <col min="14084" max="14085" width="9.125" style="55" customWidth="1"/>
    <col min="14086" max="14086" width="4.625" style="55" customWidth="1"/>
    <col min="14087" max="14087" width="17.875" style="55" customWidth="1"/>
    <col min="14088" max="14088" width="8.375" style="55" customWidth="1"/>
    <col min="14089" max="14089" width="11.875" style="55" bestFit="1" customWidth="1"/>
    <col min="14090" max="14090" width="9.125" style="55" bestFit="1" customWidth="1"/>
    <col min="14091" max="14091" width="1.5" style="55" customWidth="1"/>
    <col min="14092" max="14092" width="5.75" style="55" customWidth="1"/>
    <col min="14093" max="14093" width="8.125" style="55" customWidth="1"/>
    <col min="14094" max="14094" width="8" style="55" customWidth="1"/>
    <col min="14095" max="14336" width="9" style="55"/>
    <col min="14337" max="14337" width="2.875" style="55" customWidth="1"/>
    <col min="14338" max="14338" width="17.625" style="55" customWidth="1"/>
    <col min="14339" max="14339" width="7.375" style="55" customWidth="1"/>
    <col min="14340" max="14341" width="9.125" style="55" customWidth="1"/>
    <col min="14342" max="14342" width="4.625" style="55" customWidth="1"/>
    <col min="14343" max="14343" width="17.875" style="55" customWidth="1"/>
    <col min="14344" max="14344" width="8.375" style="55" customWidth="1"/>
    <col min="14345" max="14345" width="11.875" style="55" bestFit="1" customWidth="1"/>
    <col min="14346" max="14346" width="9.125" style="55" bestFit="1" customWidth="1"/>
    <col min="14347" max="14347" width="1.5" style="55" customWidth="1"/>
    <col min="14348" max="14348" width="5.75" style="55" customWidth="1"/>
    <col min="14349" max="14349" width="8.125" style="55" customWidth="1"/>
    <col min="14350" max="14350" width="8" style="55" customWidth="1"/>
    <col min="14351" max="14592" width="9" style="55"/>
    <col min="14593" max="14593" width="2.875" style="55" customWidth="1"/>
    <col min="14594" max="14594" width="17.625" style="55" customWidth="1"/>
    <col min="14595" max="14595" width="7.375" style="55" customWidth="1"/>
    <col min="14596" max="14597" width="9.125" style="55" customWidth="1"/>
    <col min="14598" max="14598" width="4.625" style="55" customWidth="1"/>
    <col min="14599" max="14599" width="17.875" style="55" customWidth="1"/>
    <col min="14600" max="14600" width="8.375" style="55" customWidth="1"/>
    <col min="14601" max="14601" width="11.875" style="55" bestFit="1" customWidth="1"/>
    <col min="14602" max="14602" width="9.125" style="55" bestFit="1" customWidth="1"/>
    <col min="14603" max="14603" width="1.5" style="55" customWidth="1"/>
    <col min="14604" max="14604" width="5.75" style="55" customWidth="1"/>
    <col min="14605" max="14605" width="8.125" style="55" customWidth="1"/>
    <col min="14606" max="14606" width="8" style="55" customWidth="1"/>
    <col min="14607" max="14848" width="9" style="55"/>
    <col min="14849" max="14849" width="2.875" style="55" customWidth="1"/>
    <col min="14850" max="14850" width="17.625" style="55" customWidth="1"/>
    <col min="14851" max="14851" width="7.375" style="55" customWidth="1"/>
    <col min="14852" max="14853" width="9.125" style="55" customWidth="1"/>
    <col min="14854" max="14854" width="4.625" style="55" customWidth="1"/>
    <col min="14855" max="14855" width="17.875" style="55" customWidth="1"/>
    <col min="14856" max="14856" width="8.375" style="55" customWidth="1"/>
    <col min="14857" max="14857" width="11.875" style="55" bestFit="1" customWidth="1"/>
    <col min="14858" max="14858" width="9.125" style="55" bestFit="1" customWidth="1"/>
    <col min="14859" max="14859" width="1.5" style="55" customWidth="1"/>
    <col min="14860" max="14860" width="5.75" style="55" customWidth="1"/>
    <col min="14861" max="14861" width="8.125" style="55" customWidth="1"/>
    <col min="14862" max="14862" width="8" style="55" customWidth="1"/>
    <col min="14863" max="15104" width="9" style="55"/>
    <col min="15105" max="15105" width="2.875" style="55" customWidth="1"/>
    <col min="15106" max="15106" width="17.625" style="55" customWidth="1"/>
    <col min="15107" max="15107" width="7.375" style="55" customWidth="1"/>
    <col min="15108" max="15109" width="9.125" style="55" customWidth="1"/>
    <col min="15110" max="15110" width="4.625" style="55" customWidth="1"/>
    <col min="15111" max="15111" width="17.875" style="55" customWidth="1"/>
    <col min="15112" max="15112" width="8.375" style="55" customWidth="1"/>
    <col min="15113" max="15113" width="11.875" style="55" bestFit="1" customWidth="1"/>
    <col min="15114" max="15114" width="9.125" style="55" bestFit="1" customWidth="1"/>
    <col min="15115" max="15115" width="1.5" style="55" customWidth="1"/>
    <col min="15116" max="15116" width="5.75" style="55" customWidth="1"/>
    <col min="15117" max="15117" width="8.125" style="55" customWidth="1"/>
    <col min="15118" max="15118" width="8" style="55" customWidth="1"/>
    <col min="15119" max="15360" width="9" style="55"/>
    <col min="15361" max="15361" width="2.875" style="55" customWidth="1"/>
    <col min="15362" max="15362" width="17.625" style="55" customWidth="1"/>
    <col min="15363" max="15363" width="7.375" style="55" customWidth="1"/>
    <col min="15364" max="15365" width="9.125" style="55" customWidth="1"/>
    <col min="15366" max="15366" width="4.625" style="55" customWidth="1"/>
    <col min="15367" max="15367" width="17.875" style="55" customWidth="1"/>
    <col min="15368" max="15368" width="8.375" style="55" customWidth="1"/>
    <col min="15369" max="15369" width="11.875" style="55" bestFit="1" customWidth="1"/>
    <col min="15370" max="15370" width="9.125" style="55" bestFit="1" customWidth="1"/>
    <col min="15371" max="15371" width="1.5" style="55" customWidth="1"/>
    <col min="15372" max="15372" width="5.75" style="55" customWidth="1"/>
    <col min="15373" max="15373" width="8.125" style="55" customWidth="1"/>
    <col min="15374" max="15374" width="8" style="55" customWidth="1"/>
    <col min="15375" max="15616" width="9" style="55"/>
    <col min="15617" max="15617" width="2.875" style="55" customWidth="1"/>
    <col min="15618" max="15618" width="17.625" style="55" customWidth="1"/>
    <col min="15619" max="15619" width="7.375" style="55" customWidth="1"/>
    <col min="15620" max="15621" width="9.125" style="55" customWidth="1"/>
    <col min="15622" max="15622" width="4.625" style="55" customWidth="1"/>
    <col min="15623" max="15623" width="17.875" style="55" customWidth="1"/>
    <col min="15624" max="15624" width="8.375" style="55" customWidth="1"/>
    <col min="15625" max="15625" width="11.875" style="55" bestFit="1" customWidth="1"/>
    <col min="15626" max="15626" width="9.125" style="55" bestFit="1" customWidth="1"/>
    <col min="15627" max="15627" width="1.5" style="55" customWidth="1"/>
    <col min="15628" max="15628" width="5.75" style="55" customWidth="1"/>
    <col min="15629" max="15629" width="8.125" style="55" customWidth="1"/>
    <col min="15630" max="15630" width="8" style="55" customWidth="1"/>
    <col min="15631" max="15872" width="9" style="55"/>
    <col min="15873" max="15873" width="2.875" style="55" customWidth="1"/>
    <col min="15874" max="15874" width="17.625" style="55" customWidth="1"/>
    <col min="15875" max="15875" width="7.375" style="55" customWidth="1"/>
    <col min="15876" max="15877" width="9.125" style="55" customWidth="1"/>
    <col min="15878" max="15878" width="4.625" style="55" customWidth="1"/>
    <col min="15879" max="15879" width="17.875" style="55" customWidth="1"/>
    <col min="15880" max="15880" width="8.375" style="55" customWidth="1"/>
    <col min="15881" max="15881" width="11.875" style="55" bestFit="1" customWidth="1"/>
    <col min="15882" max="15882" width="9.125" style="55" bestFit="1" customWidth="1"/>
    <col min="15883" max="15883" width="1.5" style="55" customWidth="1"/>
    <col min="15884" max="15884" width="5.75" style="55" customWidth="1"/>
    <col min="15885" max="15885" width="8.125" style="55" customWidth="1"/>
    <col min="15886" max="15886" width="8" style="55" customWidth="1"/>
    <col min="15887" max="16128" width="9" style="55"/>
    <col min="16129" max="16129" width="2.875" style="55" customWidth="1"/>
    <col min="16130" max="16130" width="17.625" style="55" customWidth="1"/>
    <col min="16131" max="16131" width="7.375" style="55" customWidth="1"/>
    <col min="16132" max="16133" width="9.125" style="55" customWidth="1"/>
    <col min="16134" max="16134" width="4.625" style="55" customWidth="1"/>
    <col min="16135" max="16135" width="17.875" style="55" customWidth="1"/>
    <col min="16136" max="16136" width="8.375" style="55" customWidth="1"/>
    <col min="16137" max="16137" width="11.875" style="55" bestFit="1" customWidth="1"/>
    <col min="16138" max="16138" width="9.125" style="55" bestFit="1" customWidth="1"/>
    <col min="16139" max="16139" width="1.5" style="55" customWidth="1"/>
    <col min="16140" max="16140" width="5.75" style="55" customWidth="1"/>
    <col min="16141" max="16141" width="8.125" style="55" customWidth="1"/>
    <col min="16142" max="16142" width="8" style="55" customWidth="1"/>
    <col min="16143" max="16384" width="9" style="55"/>
  </cols>
  <sheetData>
    <row r="1" spans="2:14" ht="17.25" x14ac:dyDescent="0.15">
      <c r="B1" s="264" t="s">
        <v>565</v>
      </c>
      <c r="C1" s="264"/>
      <c r="D1" s="264"/>
      <c r="E1" s="264"/>
      <c r="F1" s="264"/>
      <c r="G1" s="264"/>
      <c r="H1" s="264"/>
      <c r="I1" s="264"/>
      <c r="J1" s="264"/>
      <c r="K1" s="1"/>
    </row>
    <row r="2" spans="2:14" ht="13.15" customHeight="1" x14ac:dyDescent="0.15">
      <c r="B2" s="2"/>
      <c r="C2" s="2"/>
      <c r="D2" s="2"/>
      <c r="E2" s="2"/>
      <c r="F2" s="3"/>
      <c r="G2" s="2"/>
      <c r="H2" s="2"/>
      <c r="I2" s="2"/>
      <c r="J2" s="2"/>
      <c r="K2" s="1"/>
    </row>
    <row r="3" spans="2:14" ht="15.75" customHeight="1" x14ac:dyDescent="0.15">
      <c r="B3" s="4"/>
      <c r="C3" s="4"/>
      <c r="D3" s="4"/>
      <c r="E3" s="5" t="s">
        <v>0</v>
      </c>
      <c r="F3" s="6"/>
      <c r="G3" s="4"/>
      <c r="H3" s="4"/>
      <c r="I3" s="7"/>
      <c r="J3" s="5" t="s">
        <v>0</v>
      </c>
      <c r="K3" s="4"/>
      <c r="L3" s="55" t="s">
        <v>1</v>
      </c>
    </row>
    <row r="4" spans="2:14" ht="15.75" customHeight="1" x14ac:dyDescent="0.15">
      <c r="B4" s="265" t="s">
        <v>2</v>
      </c>
      <c r="C4" s="124" t="s">
        <v>3</v>
      </c>
      <c r="D4" s="267" t="s">
        <v>4</v>
      </c>
      <c r="E4" s="268"/>
      <c r="F4" s="8"/>
      <c r="G4" s="269" t="s">
        <v>2</v>
      </c>
      <c r="H4" s="124" t="s">
        <v>3</v>
      </c>
      <c r="I4" s="267" t="s">
        <v>5</v>
      </c>
      <c r="J4" s="268"/>
      <c r="K4" s="9"/>
    </row>
    <row r="5" spans="2:14" ht="15.75" customHeight="1" x14ac:dyDescent="0.15">
      <c r="B5" s="266"/>
      <c r="C5" s="10" t="s">
        <v>6</v>
      </c>
      <c r="D5" s="11" t="s">
        <v>7</v>
      </c>
      <c r="E5" s="11" t="s">
        <v>8</v>
      </c>
      <c r="F5" s="8"/>
      <c r="G5" s="270"/>
      <c r="H5" s="10" t="s">
        <v>6</v>
      </c>
      <c r="I5" s="12" t="s">
        <v>9</v>
      </c>
      <c r="J5" s="11" t="s">
        <v>10</v>
      </c>
      <c r="K5" s="9"/>
      <c r="M5" s="131" t="s">
        <v>7</v>
      </c>
      <c r="N5" s="131" t="s">
        <v>8</v>
      </c>
    </row>
    <row r="6" spans="2:14" ht="15.75" customHeight="1" x14ac:dyDescent="0.15">
      <c r="B6" s="13" t="s">
        <v>11</v>
      </c>
      <c r="C6" s="261" t="s">
        <v>12</v>
      </c>
      <c r="D6" s="167">
        <v>380</v>
      </c>
      <c r="E6" s="168">
        <f t="shared" ref="E6:E11" si="0">D6</f>
        <v>380</v>
      </c>
      <c r="F6" s="6"/>
      <c r="G6" s="241" t="s">
        <v>13</v>
      </c>
      <c r="H6" s="118" t="s">
        <v>14</v>
      </c>
      <c r="I6" s="191">
        <v>15</v>
      </c>
      <c r="J6" s="248">
        <f>SUM(I6:I9)</f>
        <v>555</v>
      </c>
      <c r="K6" s="14"/>
      <c r="L6" s="135" t="s">
        <v>15</v>
      </c>
      <c r="M6" s="138">
        <f>SUM(D6:D44)</f>
        <v>196834</v>
      </c>
      <c r="N6" s="138">
        <f>SUM(E6:E44)</f>
        <v>196834</v>
      </c>
    </row>
    <row r="7" spans="2:14" ht="15.75" customHeight="1" x14ac:dyDescent="0.15">
      <c r="B7" s="13" t="s">
        <v>16</v>
      </c>
      <c r="C7" s="262"/>
      <c r="D7" s="167">
        <v>1331</v>
      </c>
      <c r="E7" s="168">
        <f t="shared" si="0"/>
        <v>1331</v>
      </c>
      <c r="F7" s="6"/>
      <c r="G7" s="242"/>
      <c r="H7" s="119" t="s">
        <v>17</v>
      </c>
      <c r="I7" s="179">
        <v>258</v>
      </c>
      <c r="J7" s="256"/>
      <c r="K7" s="14"/>
      <c r="L7" s="135" t="s">
        <v>18</v>
      </c>
      <c r="M7" s="138">
        <f>SUM(I6:I47)</f>
        <v>125851</v>
      </c>
      <c r="N7" s="138">
        <f>SUM(J6:J47)</f>
        <v>125851</v>
      </c>
    </row>
    <row r="8" spans="2:14" ht="15.75" customHeight="1" x14ac:dyDescent="0.15">
      <c r="B8" s="139" t="s">
        <v>19</v>
      </c>
      <c r="C8" s="262"/>
      <c r="D8" s="167">
        <v>3388</v>
      </c>
      <c r="E8" s="168">
        <f t="shared" si="0"/>
        <v>3388</v>
      </c>
      <c r="F8" s="6"/>
      <c r="G8" s="242"/>
      <c r="H8" s="119" t="s">
        <v>20</v>
      </c>
      <c r="I8" s="179">
        <v>147</v>
      </c>
      <c r="J8" s="256"/>
      <c r="K8" s="14"/>
      <c r="L8" s="135" t="s">
        <v>21</v>
      </c>
      <c r="M8" s="138">
        <f>SUM(M6:M7)</f>
        <v>322685</v>
      </c>
      <c r="N8" s="138">
        <f>SUM(N6:N7)</f>
        <v>322685</v>
      </c>
    </row>
    <row r="9" spans="2:14" ht="15.75" customHeight="1" x14ac:dyDescent="0.15">
      <c r="B9" s="13" t="s">
        <v>22</v>
      </c>
      <c r="C9" s="262"/>
      <c r="D9" s="167">
        <v>468</v>
      </c>
      <c r="E9" s="168">
        <f t="shared" si="0"/>
        <v>468</v>
      </c>
      <c r="F9" s="6"/>
      <c r="G9" s="243"/>
      <c r="H9" s="120" t="s">
        <v>23</v>
      </c>
      <c r="I9" s="188">
        <v>135</v>
      </c>
      <c r="J9" s="249"/>
      <c r="K9" s="14"/>
    </row>
    <row r="10" spans="2:14" ht="15.75" customHeight="1" x14ac:dyDescent="0.15">
      <c r="B10" s="13" t="s">
        <v>24</v>
      </c>
      <c r="C10" s="262"/>
      <c r="D10" s="167">
        <v>3345</v>
      </c>
      <c r="E10" s="168">
        <f t="shared" si="0"/>
        <v>3345</v>
      </c>
      <c r="F10" s="6"/>
      <c r="G10" s="15"/>
      <c r="H10" s="237" t="s">
        <v>25</v>
      </c>
      <c r="I10" s="185">
        <v>4212</v>
      </c>
      <c r="J10" s="165"/>
      <c r="K10" s="14"/>
      <c r="L10" s="6"/>
      <c r="M10" s="138"/>
    </row>
    <row r="11" spans="2:14" ht="15.75" customHeight="1" x14ac:dyDescent="0.15">
      <c r="B11" s="13" t="s">
        <v>26</v>
      </c>
      <c r="C11" s="263"/>
      <c r="D11" s="167">
        <v>9462</v>
      </c>
      <c r="E11" s="168">
        <f t="shared" si="0"/>
        <v>9462</v>
      </c>
      <c r="F11" s="108"/>
      <c r="G11" s="15" t="s">
        <v>567</v>
      </c>
      <c r="H11" s="119" t="s">
        <v>28</v>
      </c>
      <c r="I11" s="187">
        <v>126</v>
      </c>
      <c r="J11" s="187">
        <f>SUM(I10:I12)</f>
        <v>4360</v>
      </c>
      <c r="K11" s="14"/>
    </row>
    <row r="12" spans="2:14" ht="15.75" customHeight="1" x14ac:dyDescent="0.15">
      <c r="B12" s="15"/>
      <c r="C12" s="119" t="s">
        <v>29</v>
      </c>
      <c r="D12" s="178">
        <v>2074</v>
      </c>
      <c r="E12" s="16"/>
      <c r="F12" s="6"/>
      <c r="G12" s="15"/>
      <c r="H12" s="119" t="s">
        <v>30</v>
      </c>
      <c r="I12" s="215">
        <v>22</v>
      </c>
      <c r="J12" s="117"/>
      <c r="K12" s="14"/>
    </row>
    <row r="13" spans="2:14" ht="15.75" customHeight="1" x14ac:dyDescent="0.15">
      <c r="B13" s="15" t="s">
        <v>31</v>
      </c>
      <c r="C13" s="119" t="s">
        <v>32</v>
      </c>
      <c r="D13" s="186">
        <v>1754</v>
      </c>
      <c r="E13" s="196">
        <f>SUM(D12:D14)</f>
        <v>4132</v>
      </c>
      <c r="F13" s="6"/>
      <c r="G13" s="128" t="s">
        <v>33</v>
      </c>
      <c r="H13" s="17" t="s">
        <v>34</v>
      </c>
      <c r="I13" s="184">
        <v>7876</v>
      </c>
      <c r="J13" s="169">
        <f>I13</f>
        <v>7876</v>
      </c>
      <c r="K13" s="14"/>
    </row>
    <row r="14" spans="2:14" ht="15.75" customHeight="1" x14ac:dyDescent="0.15">
      <c r="B14" s="15" t="s">
        <v>35</v>
      </c>
      <c r="C14" s="119" t="s">
        <v>36</v>
      </c>
      <c r="D14" s="186">
        <v>304</v>
      </c>
      <c r="E14" s="18"/>
      <c r="F14" s="6"/>
      <c r="G14" s="15"/>
      <c r="H14" s="119" t="s">
        <v>34</v>
      </c>
      <c r="I14" s="185">
        <v>1082</v>
      </c>
      <c r="J14" s="117"/>
      <c r="K14" s="14"/>
    </row>
    <row r="15" spans="2:14" ht="15.75" customHeight="1" x14ac:dyDescent="0.15">
      <c r="B15" s="110"/>
      <c r="C15" s="118" t="s">
        <v>37</v>
      </c>
      <c r="D15" s="178">
        <v>494</v>
      </c>
      <c r="E15" s="113"/>
      <c r="F15" s="6"/>
      <c r="G15" s="15" t="s">
        <v>38</v>
      </c>
      <c r="H15" s="119" t="s">
        <v>39</v>
      </c>
      <c r="I15" s="187">
        <v>755</v>
      </c>
      <c r="J15" s="187">
        <f>SUM(I14:I16)</f>
        <v>11107</v>
      </c>
      <c r="K15" s="14"/>
    </row>
    <row r="16" spans="2:14" ht="15.75" customHeight="1" x14ac:dyDescent="0.15">
      <c r="B16" s="132" t="s">
        <v>40</v>
      </c>
      <c r="C16" s="119" t="s">
        <v>41</v>
      </c>
      <c r="D16" s="186">
        <v>1683</v>
      </c>
      <c r="E16" s="186">
        <f>SUM(D15:D17)</f>
        <v>4147</v>
      </c>
      <c r="F16" s="6"/>
      <c r="G16" s="15"/>
      <c r="H16" s="119" t="s">
        <v>42</v>
      </c>
      <c r="I16" s="188">
        <v>9270</v>
      </c>
      <c r="J16" s="117"/>
      <c r="K16" s="14"/>
      <c r="M16" s="19"/>
      <c r="N16" s="14"/>
    </row>
    <row r="17" spans="2:14" ht="15.75" customHeight="1" x14ac:dyDescent="0.15">
      <c r="B17" s="140"/>
      <c r="C17" s="120" t="s">
        <v>43</v>
      </c>
      <c r="D17" s="186">
        <v>1970</v>
      </c>
      <c r="E17" s="114"/>
      <c r="F17" s="6"/>
      <c r="G17" s="130"/>
      <c r="H17" s="118" t="s">
        <v>44</v>
      </c>
      <c r="I17" s="191">
        <v>732</v>
      </c>
      <c r="J17" s="115"/>
      <c r="K17" s="14"/>
      <c r="M17" s="19"/>
      <c r="N17" s="14"/>
    </row>
    <row r="18" spans="2:14" ht="15.75" customHeight="1" x14ac:dyDescent="0.15">
      <c r="B18" s="15"/>
      <c r="C18" s="119" t="s">
        <v>45</v>
      </c>
      <c r="D18" s="178">
        <v>1142</v>
      </c>
      <c r="E18" s="16"/>
      <c r="F18" s="6"/>
      <c r="G18" s="15" t="s">
        <v>46</v>
      </c>
      <c r="H18" s="119" t="s">
        <v>47</v>
      </c>
      <c r="I18" s="187">
        <v>2322</v>
      </c>
      <c r="J18" s="187">
        <f>SUM(I17:I19)</f>
        <v>5668</v>
      </c>
      <c r="K18" s="14"/>
    </row>
    <row r="19" spans="2:14" ht="15.75" customHeight="1" x14ac:dyDescent="0.15">
      <c r="B19" s="15" t="s">
        <v>48</v>
      </c>
      <c r="C19" s="119" t="s">
        <v>49</v>
      </c>
      <c r="D19" s="186">
        <v>4554</v>
      </c>
      <c r="E19" s="196">
        <f>SUM(D18:D20)</f>
        <v>5733</v>
      </c>
      <c r="F19" s="6"/>
      <c r="G19" s="20"/>
      <c r="H19" s="120" t="s">
        <v>50</v>
      </c>
      <c r="I19" s="211">
        <v>2614</v>
      </c>
      <c r="J19" s="188"/>
      <c r="K19" s="14"/>
    </row>
    <row r="20" spans="2:14" ht="15.75" customHeight="1" x14ac:dyDescent="0.15">
      <c r="B20" s="15"/>
      <c r="C20" s="119" t="s">
        <v>51</v>
      </c>
      <c r="D20" s="186">
        <v>37</v>
      </c>
      <c r="E20" s="18"/>
      <c r="F20" s="6"/>
      <c r="G20" s="241" t="s">
        <v>52</v>
      </c>
      <c r="H20" s="119" t="s">
        <v>53</v>
      </c>
      <c r="I20" s="185">
        <v>15055</v>
      </c>
      <c r="J20" s="248">
        <f>SUM(I20:I29)</f>
        <v>41566</v>
      </c>
      <c r="K20" s="14"/>
    </row>
    <row r="21" spans="2:14" ht="15.75" customHeight="1" x14ac:dyDescent="0.15">
      <c r="B21" s="141"/>
      <c r="C21" s="118" t="s">
        <v>54</v>
      </c>
      <c r="D21" s="178">
        <v>103</v>
      </c>
      <c r="E21" s="16"/>
      <c r="F21" s="6"/>
      <c r="G21" s="242"/>
      <c r="H21" s="119" t="s">
        <v>55</v>
      </c>
      <c r="I21" s="179">
        <v>6279</v>
      </c>
      <c r="J21" s="256"/>
      <c r="K21" s="14"/>
    </row>
    <row r="22" spans="2:14" ht="15.75" customHeight="1" x14ac:dyDescent="0.15">
      <c r="B22" s="111" t="s">
        <v>56</v>
      </c>
      <c r="C22" s="119" t="s">
        <v>57</v>
      </c>
      <c r="D22" s="186">
        <v>11547</v>
      </c>
      <c r="E22" s="196">
        <f>SUM(D21:D23)</f>
        <v>12067</v>
      </c>
      <c r="F22" s="6"/>
      <c r="G22" s="242"/>
      <c r="H22" s="119" t="s">
        <v>58</v>
      </c>
      <c r="I22" s="179">
        <v>3761</v>
      </c>
      <c r="J22" s="256"/>
      <c r="K22" s="14"/>
    </row>
    <row r="23" spans="2:14" ht="15.75" customHeight="1" x14ac:dyDescent="0.15">
      <c r="B23" s="21"/>
      <c r="C23" s="119" t="s">
        <v>59</v>
      </c>
      <c r="D23" s="186">
        <v>417</v>
      </c>
      <c r="E23" s="18"/>
      <c r="F23" s="6"/>
      <c r="G23" s="242"/>
      <c r="H23" s="119" t="s">
        <v>60</v>
      </c>
      <c r="I23" s="179">
        <v>6324</v>
      </c>
      <c r="J23" s="256"/>
      <c r="K23" s="14"/>
    </row>
    <row r="24" spans="2:14" ht="15.75" customHeight="1" x14ac:dyDescent="0.15">
      <c r="B24" s="247" t="s">
        <v>61</v>
      </c>
      <c r="C24" s="118" t="s">
        <v>62</v>
      </c>
      <c r="D24" s="178">
        <v>46</v>
      </c>
      <c r="E24" s="16"/>
      <c r="F24" s="6"/>
      <c r="G24" s="242"/>
      <c r="H24" s="119" t="s">
        <v>63</v>
      </c>
      <c r="I24" s="179">
        <v>1186</v>
      </c>
      <c r="J24" s="256"/>
      <c r="K24" s="14"/>
    </row>
    <row r="25" spans="2:14" ht="15.75" customHeight="1" x14ac:dyDescent="0.15">
      <c r="B25" s="257"/>
      <c r="C25" s="119" t="s">
        <v>64</v>
      </c>
      <c r="D25" s="186">
        <v>110</v>
      </c>
      <c r="E25" s="196">
        <f>SUM(D24:D26)</f>
        <v>171</v>
      </c>
      <c r="F25" s="6"/>
      <c r="G25" s="242"/>
      <c r="H25" s="119" t="s">
        <v>65</v>
      </c>
      <c r="I25" s="179">
        <v>1323</v>
      </c>
      <c r="J25" s="256"/>
      <c r="K25" s="14"/>
    </row>
    <row r="26" spans="2:14" ht="15.75" customHeight="1" x14ac:dyDescent="0.15">
      <c r="B26" s="258"/>
      <c r="C26" s="120" t="s">
        <v>66</v>
      </c>
      <c r="D26" s="208">
        <v>15</v>
      </c>
      <c r="E26" s="22"/>
      <c r="F26" s="6"/>
      <c r="G26" s="242"/>
      <c r="H26" s="119" t="s">
        <v>67</v>
      </c>
      <c r="I26" s="179">
        <v>3823</v>
      </c>
      <c r="J26" s="256"/>
      <c r="K26" s="14"/>
    </row>
    <row r="27" spans="2:14" ht="15.75" customHeight="1" x14ac:dyDescent="0.15">
      <c r="B27" s="15"/>
      <c r="C27" s="119" t="s">
        <v>68</v>
      </c>
      <c r="D27" s="178">
        <v>2160</v>
      </c>
      <c r="E27" s="18"/>
      <c r="F27" s="6"/>
      <c r="G27" s="242"/>
      <c r="H27" s="119" t="s">
        <v>69</v>
      </c>
      <c r="I27" s="179">
        <v>2429</v>
      </c>
      <c r="J27" s="256"/>
      <c r="K27" s="14"/>
    </row>
    <row r="28" spans="2:14" ht="15.75" customHeight="1" x14ac:dyDescent="0.15">
      <c r="B28" s="15" t="s">
        <v>70</v>
      </c>
      <c r="C28" s="119" t="s">
        <v>71</v>
      </c>
      <c r="D28" s="186">
        <v>1259</v>
      </c>
      <c r="E28" s="196">
        <f>SUM(D27:D29)</f>
        <v>17438</v>
      </c>
      <c r="F28" s="6"/>
      <c r="G28" s="242"/>
      <c r="H28" s="119" t="s">
        <v>72</v>
      </c>
      <c r="I28" s="179">
        <v>896</v>
      </c>
      <c r="J28" s="256"/>
      <c r="K28" s="14"/>
    </row>
    <row r="29" spans="2:14" ht="15.75" customHeight="1" x14ac:dyDescent="0.15">
      <c r="B29" s="15"/>
      <c r="C29" s="119" t="s">
        <v>73</v>
      </c>
      <c r="D29" s="208">
        <v>14019</v>
      </c>
      <c r="E29" s="235"/>
      <c r="F29" s="6"/>
      <c r="G29" s="243"/>
      <c r="H29" s="119" t="s">
        <v>74</v>
      </c>
      <c r="I29" s="179">
        <v>490</v>
      </c>
      <c r="J29" s="249"/>
      <c r="K29" s="14"/>
    </row>
    <row r="30" spans="2:14" ht="15.75" customHeight="1" x14ac:dyDescent="0.15">
      <c r="B30" s="247" t="s">
        <v>75</v>
      </c>
      <c r="C30" s="142" t="s">
        <v>76</v>
      </c>
      <c r="D30" s="207">
        <v>1584</v>
      </c>
      <c r="E30" s="259">
        <f>SUM(D30:D31)</f>
        <v>4013</v>
      </c>
      <c r="F30" s="6"/>
      <c r="G30" s="130"/>
      <c r="H30" s="118" t="s">
        <v>50</v>
      </c>
      <c r="I30" s="191">
        <v>1708</v>
      </c>
      <c r="J30" s="248">
        <f>SUM(I30:I32)</f>
        <v>13257</v>
      </c>
      <c r="K30" s="14"/>
    </row>
    <row r="31" spans="2:14" ht="15.75" customHeight="1" x14ac:dyDescent="0.15">
      <c r="B31" s="258"/>
      <c r="C31" s="143" t="s">
        <v>77</v>
      </c>
      <c r="D31" s="234">
        <v>2429</v>
      </c>
      <c r="E31" s="260"/>
      <c r="F31" s="6"/>
      <c r="G31" s="15" t="s">
        <v>78</v>
      </c>
      <c r="H31" s="119" t="s">
        <v>79</v>
      </c>
      <c r="I31" s="179">
        <v>9465</v>
      </c>
      <c r="J31" s="256"/>
      <c r="K31" s="14"/>
    </row>
    <row r="32" spans="2:14" ht="15.75" customHeight="1" x14ac:dyDescent="0.15">
      <c r="B32" s="241" t="s">
        <v>80</v>
      </c>
      <c r="C32" s="118" t="s">
        <v>81</v>
      </c>
      <c r="D32" s="178">
        <v>971</v>
      </c>
      <c r="E32" s="244">
        <f>SUM(D32:D35)</f>
        <v>10966</v>
      </c>
      <c r="F32" s="6"/>
      <c r="G32" s="20"/>
      <c r="H32" s="120" t="s">
        <v>58</v>
      </c>
      <c r="I32" s="211">
        <v>2084</v>
      </c>
      <c r="J32" s="249"/>
      <c r="K32" s="14"/>
    </row>
    <row r="33" spans="2:15" ht="15.6" customHeight="1" x14ac:dyDescent="0.15">
      <c r="B33" s="242"/>
      <c r="C33" s="119" t="s">
        <v>82</v>
      </c>
      <c r="D33" s="186">
        <v>2390</v>
      </c>
      <c r="E33" s="245"/>
      <c r="F33" s="6"/>
      <c r="G33" s="241" t="s">
        <v>83</v>
      </c>
      <c r="H33" s="119" t="s">
        <v>84</v>
      </c>
      <c r="I33" s="179">
        <v>198</v>
      </c>
      <c r="J33" s="248">
        <f>SUM(I33:I34)</f>
        <v>2280</v>
      </c>
      <c r="K33" s="14"/>
      <c r="M33" s="19"/>
      <c r="N33" s="14"/>
      <c r="O33" s="254"/>
    </row>
    <row r="34" spans="2:15" ht="15.75" customHeight="1" x14ac:dyDescent="0.15">
      <c r="B34" s="242"/>
      <c r="C34" s="119" t="s">
        <v>85</v>
      </c>
      <c r="D34" s="186">
        <v>7459</v>
      </c>
      <c r="E34" s="245"/>
      <c r="F34" s="6"/>
      <c r="G34" s="243"/>
      <c r="H34" s="119" t="s">
        <v>86</v>
      </c>
      <c r="I34" s="179">
        <v>2082</v>
      </c>
      <c r="J34" s="249"/>
      <c r="K34" s="4"/>
      <c r="M34" s="19"/>
      <c r="N34" s="14"/>
      <c r="O34" s="255"/>
    </row>
    <row r="35" spans="2:15" ht="15.75" customHeight="1" x14ac:dyDescent="0.15">
      <c r="B35" s="243"/>
      <c r="C35" s="120" t="s">
        <v>87</v>
      </c>
      <c r="D35" s="208">
        <v>146</v>
      </c>
      <c r="E35" s="246"/>
      <c r="F35" s="6"/>
      <c r="G35" s="128" t="s">
        <v>88</v>
      </c>
      <c r="H35" s="17" t="s">
        <v>89</v>
      </c>
      <c r="I35" s="184">
        <v>3786</v>
      </c>
      <c r="J35" s="169">
        <f>I35</f>
        <v>3786</v>
      </c>
      <c r="K35" s="14"/>
    </row>
    <row r="36" spans="2:15" ht="15.75" customHeight="1" x14ac:dyDescent="0.15">
      <c r="B36" s="15" t="s">
        <v>90</v>
      </c>
      <c r="C36" s="119" t="s">
        <v>91</v>
      </c>
      <c r="D36" s="167">
        <v>31</v>
      </c>
      <c r="E36" s="199">
        <f>D36</f>
        <v>31</v>
      </c>
      <c r="F36" s="6"/>
      <c r="G36" s="15"/>
      <c r="H36" s="119" t="s">
        <v>89</v>
      </c>
      <c r="I36" s="179">
        <v>1805</v>
      </c>
      <c r="J36" s="248">
        <f>SUM(I36:I38)</f>
        <v>4935</v>
      </c>
      <c r="K36" s="14"/>
    </row>
    <row r="37" spans="2:15" ht="15.75" customHeight="1" x14ac:dyDescent="0.15">
      <c r="B37" s="241" t="s">
        <v>92</v>
      </c>
      <c r="C37" s="118" t="s">
        <v>82</v>
      </c>
      <c r="D37" s="186">
        <v>387</v>
      </c>
      <c r="E37" s="244">
        <f>SUM(D37:D40)</f>
        <v>112263</v>
      </c>
      <c r="F37" s="6"/>
      <c r="G37" s="15" t="s">
        <v>93</v>
      </c>
      <c r="H37" s="119" t="s">
        <v>94</v>
      </c>
      <c r="I37" s="227">
        <v>3119</v>
      </c>
      <c r="J37" s="256"/>
      <c r="K37" s="14"/>
    </row>
    <row r="38" spans="2:15" ht="15.75" customHeight="1" x14ac:dyDescent="0.15">
      <c r="B38" s="242"/>
      <c r="C38" s="119" t="s">
        <v>95</v>
      </c>
      <c r="D38" s="186">
        <v>19510</v>
      </c>
      <c r="E38" s="245"/>
      <c r="F38" s="6"/>
      <c r="G38" s="15"/>
      <c r="H38" s="119" t="s">
        <v>96</v>
      </c>
      <c r="I38" s="179">
        <v>11</v>
      </c>
      <c r="J38" s="249"/>
      <c r="K38" s="14"/>
    </row>
    <row r="39" spans="2:15" ht="15.75" customHeight="1" x14ac:dyDescent="0.15">
      <c r="B39" s="242"/>
      <c r="C39" s="119" t="s">
        <v>97</v>
      </c>
      <c r="D39" s="186">
        <v>29018</v>
      </c>
      <c r="E39" s="245"/>
      <c r="F39" s="6"/>
      <c r="G39" s="241" t="s">
        <v>98</v>
      </c>
      <c r="H39" s="118" t="s">
        <v>99</v>
      </c>
      <c r="I39" s="228">
        <v>10558</v>
      </c>
      <c r="J39" s="248">
        <f>SUM(I39:I40)</f>
        <v>14418</v>
      </c>
      <c r="K39" s="14"/>
      <c r="M39" s="19"/>
      <c r="N39" s="14"/>
      <c r="O39" s="254"/>
    </row>
    <row r="40" spans="2:15" ht="15.75" customHeight="1" x14ac:dyDescent="0.15">
      <c r="B40" s="243"/>
      <c r="C40" s="120" t="s">
        <v>100</v>
      </c>
      <c r="D40" s="208">
        <v>63348</v>
      </c>
      <c r="E40" s="246"/>
      <c r="F40" s="6"/>
      <c r="G40" s="243"/>
      <c r="H40" s="120" t="s">
        <v>101</v>
      </c>
      <c r="I40" s="211">
        <v>3860</v>
      </c>
      <c r="J40" s="249"/>
      <c r="K40" s="4"/>
      <c r="M40" s="19"/>
      <c r="N40" s="14"/>
      <c r="O40" s="255"/>
    </row>
    <row r="41" spans="2:15" ht="15.75" customHeight="1" x14ac:dyDescent="0.15">
      <c r="B41" s="241" t="s">
        <v>102</v>
      </c>
      <c r="C41" s="119" t="s">
        <v>103</v>
      </c>
      <c r="D41" s="178">
        <v>15</v>
      </c>
      <c r="E41" s="244">
        <f>SUM(D41:D44)</f>
        <v>7499</v>
      </c>
      <c r="F41" s="6"/>
      <c r="G41" s="247" t="s">
        <v>104</v>
      </c>
      <c r="H41" s="119" t="s">
        <v>105</v>
      </c>
      <c r="I41" s="179">
        <v>1027</v>
      </c>
      <c r="J41" s="248">
        <f>SUM(I41:I42)</f>
        <v>11702</v>
      </c>
      <c r="K41" s="14"/>
    </row>
    <row r="42" spans="2:15" ht="15.75" customHeight="1" x14ac:dyDescent="0.15">
      <c r="B42" s="242"/>
      <c r="C42" s="119" t="s">
        <v>106</v>
      </c>
      <c r="D42" s="186">
        <v>1222</v>
      </c>
      <c r="E42" s="245"/>
      <c r="F42" s="6"/>
      <c r="G42" s="243"/>
      <c r="H42" s="119" t="s">
        <v>96</v>
      </c>
      <c r="I42" s="179">
        <v>10675</v>
      </c>
      <c r="J42" s="249"/>
      <c r="K42" s="4"/>
    </row>
    <row r="43" spans="2:15" ht="15.75" customHeight="1" x14ac:dyDescent="0.15">
      <c r="B43" s="242"/>
      <c r="C43" s="119" t="s">
        <v>87</v>
      </c>
      <c r="D43" s="186">
        <v>5731</v>
      </c>
      <c r="E43" s="245"/>
      <c r="F43" s="6"/>
      <c r="G43" s="134" t="s">
        <v>107</v>
      </c>
      <c r="H43" s="23" t="s">
        <v>108</v>
      </c>
      <c r="I43" s="184">
        <v>137</v>
      </c>
      <c r="J43" s="169">
        <f>I43</f>
        <v>137</v>
      </c>
      <c r="K43" s="14"/>
    </row>
    <row r="44" spans="2:15" ht="15.75" customHeight="1" x14ac:dyDescent="0.15">
      <c r="B44" s="243"/>
      <c r="C44" s="120" t="s">
        <v>109</v>
      </c>
      <c r="D44" s="208">
        <v>531</v>
      </c>
      <c r="E44" s="246"/>
      <c r="F44" s="6"/>
      <c r="G44" s="47" t="s">
        <v>110</v>
      </c>
      <c r="H44" s="17" t="s">
        <v>111</v>
      </c>
      <c r="I44" s="184">
        <v>606</v>
      </c>
      <c r="J44" s="185">
        <f>SUM(I44:I44)</f>
        <v>606</v>
      </c>
      <c r="K44" s="14"/>
    </row>
    <row r="45" spans="2:15" ht="15.75" customHeight="1" x14ac:dyDescent="0.15">
      <c r="F45" s="6"/>
      <c r="G45" s="134" t="s">
        <v>112</v>
      </c>
      <c r="H45" s="17" t="s">
        <v>113</v>
      </c>
      <c r="I45" s="171">
        <v>1374</v>
      </c>
      <c r="J45" s="169">
        <f>I45</f>
        <v>1374</v>
      </c>
      <c r="K45" s="14"/>
    </row>
    <row r="46" spans="2:15" x14ac:dyDescent="0.15">
      <c r="F46" s="6"/>
      <c r="G46" s="139" t="s">
        <v>114</v>
      </c>
      <c r="H46" s="17" t="s">
        <v>113</v>
      </c>
      <c r="I46" s="171">
        <v>208</v>
      </c>
      <c r="J46" s="169">
        <f>I46</f>
        <v>208</v>
      </c>
      <c r="K46" s="4"/>
    </row>
    <row r="47" spans="2:15" x14ac:dyDescent="0.15">
      <c r="F47" s="6"/>
      <c r="G47" s="134" t="s">
        <v>115</v>
      </c>
      <c r="H47" s="17" t="s">
        <v>113</v>
      </c>
      <c r="I47" s="184">
        <v>2016</v>
      </c>
      <c r="J47" s="169">
        <f>I47</f>
        <v>2016</v>
      </c>
      <c r="K47" s="14"/>
    </row>
    <row r="48" spans="2:15" x14ac:dyDescent="0.15">
      <c r="B48" s="4"/>
      <c r="C48" s="19"/>
      <c r="D48" s="14"/>
      <c r="E48" s="14"/>
      <c r="F48" s="6"/>
      <c r="G48" s="25"/>
      <c r="H48" s="25"/>
      <c r="I48" s="149"/>
      <c r="J48" s="149"/>
      <c r="K48" s="14"/>
    </row>
    <row r="49" spans="2:12" x14ac:dyDescent="0.15">
      <c r="B49" s="4"/>
      <c r="C49" s="19"/>
      <c r="D49" s="14"/>
      <c r="E49" s="14"/>
      <c r="F49" s="6"/>
      <c r="G49" s="250" t="s">
        <v>116</v>
      </c>
      <c r="H49" s="251"/>
      <c r="I49" s="252">
        <f>SUM(E6:E44,J6:J47)</f>
        <v>322685</v>
      </c>
      <c r="J49" s="253"/>
      <c r="K49" s="4"/>
    </row>
    <row r="50" spans="2:12" x14ac:dyDescent="0.15">
      <c r="B50" s="26"/>
      <c r="C50" s="4"/>
      <c r="D50" s="4"/>
      <c r="E50" s="4"/>
      <c r="F50" s="6"/>
      <c r="G50" s="131"/>
      <c r="H50" s="27"/>
      <c r="I50" s="28"/>
      <c r="J50" s="28"/>
      <c r="K50" s="4"/>
    </row>
    <row r="51" spans="2:12" ht="27" customHeight="1" x14ac:dyDescent="0.15">
      <c r="B51" s="137"/>
      <c r="G51" s="240" t="s">
        <v>572</v>
      </c>
      <c r="H51" s="240"/>
      <c r="I51" s="240"/>
      <c r="J51" s="240"/>
      <c r="L51" s="55"/>
    </row>
    <row r="52" spans="2:12" x14ac:dyDescent="0.15">
      <c r="B52" s="137"/>
      <c r="G52" s="233"/>
      <c r="H52" s="233"/>
      <c r="I52" s="233"/>
      <c r="J52" s="233"/>
      <c r="L52" s="55"/>
    </row>
    <row r="53" spans="2:12" x14ac:dyDescent="0.15">
      <c r="B53" s="4"/>
      <c r="G53" s="4"/>
      <c r="H53" s="135"/>
      <c r="L53" s="55"/>
    </row>
    <row r="54" spans="2:12" x14ac:dyDescent="0.15">
      <c r="B54" s="4"/>
      <c r="G54" s="36"/>
      <c r="H54" s="135"/>
    </row>
    <row r="55" spans="2:12" x14ac:dyDescent="0.15">
      <c r="B55" s="4"/>
      <c r="H55" s="135"/>
    </row>
    <row r="56" spans="2:12" x14ac:dyDescent="0.15">
      <c r="B56" s="4"/>
      <c r="H56" s="135"/>
    </row>
    <row r="57" spans="2:12" x14ac:dyDescent="0.15">
      <c r="B57" s="4"/>
    </row>
    <row r="58" spans="2:12" x14ac:dyDescent="0.15">
      <c r="B58" s="4"/>
    </row>
    <row r="59" spans="2:12" x14ac:dyDescent="0.15">
      <c r="B59" s="4"/>
    </row>
    <row r="60" spans="2:12" x14ac:dyDescent="0.15">
      <c r="B60" s="4"/>
    </row>
    <row r="61" spans="2:12" x14ac:dyDescent="0.15">
      <c r="B61" s="4"/>
    </row>
    <row r="62" spans="2:12" x14ac:dyDescent="0.15">
      <c r="B62" s="4"/>
    </row>
    <row r="63" spans="2:12" x14ac:dyDescent="0.15">
      <c r="B63" s="4"/>
    </row>
    <row r="64" spans="2:12" x14ac:dyDescent="0.15">
      <c r="B64" s="4"/>
    </row>
    <row r="65" spans="2:2" x14ac:dyDescent="0.15">
      <c r="B65" s="4"/>
    </row>
    <row r="66" spans="2:2" x14ac:dyDescent="0.15">
      <c r="B66" s="4"/>
    </row>
    <row r="67" spans="2:2" x14ac:dyDescent="0.15">
      <c r="B67" s="4"/>
    </row>
    <row r="68" spans="2:2" x14ac:dyDescent="0.15">
      <c r="B68" s="4"/>
    </row>
    <row r="69" spans="2:2" x14ac:dyDescent="0.15">
      <c r="B69" s="4"/>
    </row>
    <row r="70" spans="2:2" x14ac:dyDescent="0.15">
      <c r="B70" s="4"/>
    </row>
    <row r="71" spans="2:2" x14ac:dyDescent="0.15">
      <c r="B71" s="4"/>
    </row>
    <row r="72" spans="2:2" x14ac:dyDescent="0.15">
      <c r="B72" s="4"/>
    </row>
    <row r="73" spans="2:2" x14ac:dyDescent="0.15">
      <c r="B73" s="4"/>
    </row>
    <row r="74" spans="2:2" x14ac:dyDescent="0.15">
      <c r="B74" s="4"/>
    </row>
    <row r="75" spans="2:2" x14ac:dyDescent="0.15">
      <c r="B75" s="4"/>
    </row>
    <row r="76" spans="2:2" x14ac:dyDescent="0.15">
      <c r="B76" s="4"/>
    </row>
    <row r="77" spans="2:2" x14ac:dyDescent="0.15">
      <c r="B77" s="4"/>
    </row>
    <row r="78" spans="2:2" x14ac:dyDescent="0.15">
      <c r="B78" s="4"/>
    </row>
    <row r="79" spans="2:2" x14ac:dyDescent="0.15">
      <c r="B79" s="4"/>
    </row>
  </sheetData>
  <mergeCells count="32">
    <mergeCell ref="C6:C11"/>
    <mergeCell ref="G6:G9"/>
    <mergeCell ref="J6:J9"/>
    <mergeCell ref="B1:J1"/>
    <mergeCell ref="B4:B5"/>
    <mergeCell ref="D4:E4"/>
    <mergeCell ref="G4:G5"/>
    <mergeCell ref="I4:J4"/>
    <mergeCell ref="G20:G29"/>
    <mergeCell ref="J20:J29"/>
    <mergeCell ref="B24:B26"/>
    <mergeCell ref="B30:B31"/>
    <mergeCell ref="E30:E31"/>
    <mergeCell ref="J30:J32"/>
    <mergeCell ref="B32:B35"/>
    <mergeCell ref="E32:E35"/>
    <mergeCell ref="G33:G34"/>
    <mergeCell ref="J33:J34"/>
    <mergeCell ref="O33:O34"/>
    <mergeCell ref="J36:J38"/>
    <mergeCell ref="B37:B40"/>
    <mergeCell ref="E37:E40"/>
    <mergeCell ref="G39:G40"/>
    <mergeCell ref="J39:J40"/>
    <mergeCell ref="O39:O40"/>
    <mergeCell ref="G51:J51"/>
    <mergeCell ref="B41:B44"/>
    <mergeCell ref="E41:E44"/>
    <mergeCell ref="G41:G42"/>
    <mergeCell ref="J41:J42"/>
    <mergeCell ref="G49:H49"/>
    <mergeCell ref="I49:J49"/>
  </mergeCells>
  <phoneticPr fontId="2"/>
  <pageMargins left="0.78740157480314965" right="0.78740157480314965" top="0.98425196850393704" bottom="0.98425196850393704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68"/>
  <sheetViews>
    <sheetView workbookViewId="0"/>
  </sheetViews>
  <sheetFormatPr defaultColWidth="9" defaultRowHeight="13.5" x14ac:dyDescent="0.15"/>
  <cols>
    <col min="1" max="1" width="3.5" style="4" customWidth="1"/>
    <col min="2" max="2" width="17.375" style="55" customWidth="1"/>
    <col min="3" max="3" width="7.375" style="55" customWidth="1"/>
    <col min="4" max="5" width="9.25" style="55" bestFit="1" customWidth="1"/>
    <col min="6" max="6" width="3.625" style="6" customWidth="1"/>
    <col min="7" max="7" width="17.5" style="55" customWidth="1"/>
    <col min="8" max="8" width="7.375" style="55" customWidth="1"/>
    <col min="9" max="10" width="9.25" style="55" bestFit="1" customWidth="1"/>
    <col min="11" max="11" width="3.375" style="137" customWidth="1"/>
    <col min="12" max="12" width="8.25" style="4" customWidth="1"/>
    <col min="13" max="14" width="9.125" style="4" bestFit="1" customWidth="1"/>
    <col min="15" max="38" width="9" style="4"/>
    <col min="39" max="256" width="9" style="55"/>
    <col min="257" max="257" width="3.5" style="55" customWidth="1"/>
    <col min="258" max="258" width="17.375" style="55" customWidth="1"/>
    <col min="259" max="259" width="7.375" style="55" customWidth="1"/>
    <col min="260" max="261" width="9.25" style="55" bestFit="1" customWidth="1"/>
    <col min="262" max="262" width="3.625" style="55" customWidth="1"/>
    <col min="263" max="263" width="17.5" style="55" customWidth="1"/>
    <col min="264" max="264" width="7.375" style="55" customWidth="1"/>
    <col min="265" max="266" width="9.25" style="55" bestFit="1" customWidth="1"/>
    <col min="267" max="267" width="3.375" style="55" customWidth="1"/>
    <col min="268" max="268" width="8.25" style="55" customWidth="1"/>
    <col min="269" max="270" width="9.125" style="55" bestFit="1" customWidth="1"/>
    <col min="271" max="512" width="9" style="55"/>
    <col min="513" max="513" width="3.5" style="55" customWidth="1"/>
    <col min="514" max="514" width="17.375" style="55" customWidth="1"/>
    <col min="515" max="515" width="7.375" style="55" customWidth="1"/>
    <col min="516" max="517" width="9.25" style="55" bestFit="1" customWidth="1"/>
    <col min="518" max="518" width="3.625" style="55" customWidth="1"/>
    <col min="519" max="519" width="17.5" style="55" customWidth="1"/>
    <col min="520" max="520" width="7.375" style="55" customWidth="1"/>
    <col min="521" max="522" width="9.25" style="55" bestFit="1" customWidth="1"/>
    <col min="523" max="523" width="3.375" style="55" customWidth="1"/>
    <col min="524" max="524" width="8.25" style="55" customWidth="1"/>
    <col min="525" max="526" width="9.125" style="55" bestFit="1" customWidth="1"/>
    <col min="527" max="768" width="9" style="55"/>
    <col min="769" max="769" width="3.5" style="55" customWidth="1"/>
    <col min="770" max="770" width="17.375" style="55" customWidth="1"/>
    <col min="771" max="771" width="7.375" style="55" customWidth="1"/>
    <col min="772" max="773" width="9.25" style="55" bestFit="1" customWidth="1"/>
    <col min="774" max="774" width="3.625" style="55" customWidth="1"/>
    <col min="775" max="775" width="17.5" style="55" customWidth="1"/>
    <col min="776" max="776" width="7.375" style="55" customWidth="1"/>
    <col min="777" max="778" width="9.25" style="55" bestFit="1" customWidth="1"/>
    <col min="779" max="779" width="3.375" style="55" customWidth="1"/>
    <col min="780" max="780" width="8.25" style="55" customWidth="1"/>
    <col min="781" max="782" width="9.125" style="55" bestFit="1" customWidth="1"/>
    <col min="783" max="1024" width="9" style="55"/>
    <col min="1025" max="1025" width="3.5" style="55" customWidth="1"/>
    <col min="1026" max="1026" width="17.375" style="55" customWidth="1"/>
    <col min="1027" max="1027" width="7.375" style="55" customWidth="1"/>
    <col min="1028" max="1029" width="9.25" style="55" bestFit="1" customWidth="1"/>
    <col min="1030" max="1030" width="3.625" style="55" customWidth="1"/>
    <col min="1031" max="1031" width="17.5" style="55" customWidth="1"/>
    <col min="1032" max="1032" width="7.375" style="55" customWidth="1"/>
    <col min="1033" max="1034" width="9.25" style="55" bestFit="1" customWidth="1"/>
    <col min="1035" max="1035" width="3.375" style="55" customWidth="1"/>
    <col min="1036" max="1036" width="8.25" style="55" customWidth="1"/>
    <col min="1037" max="1038" width="9.125" style="55" bestFit="1" customWidth="1"/>
    <col min="1039" max="1280" width="9" style="55"/>
    <col min="1281" max="1281" width="3.5" style="55" customWidth="1"/>
    <col min="1282" max="1282" width="17.375" style="55" customWidth="1"/>
    <col min="1283" max="1283" width="7.375" style="55" customWidth="1"/>
    <col min="1284" max="1285" width="9.25" style="55" bestFit="1" customWidth="1"/>
    <col min="1286" max="1286" width="3.625" style="55" customWidth="1"/>
    <col min="1287" max="1287" width="17.5" style="55" customWidth="1"/>
    <col min="1288" max="1288" width="7.375" style="55" customWidth="1"/>
    <col min="1289" max="1290" width="9.25" style="55" bestFit="1" customWidth="1"/>
    <col min="1291" max="1291" width="3.375" style="55" customWidth="1"/>
    <col min="1292" max="1292" width="8.25" style="55" customWidth="1"/>
    <col min="1293" max="1294" width="9.125" style="55" bestFit="1" customWidth="1"/>
    <col min="1295" max="1536" width="9" style="55"/>
    <col min="1537" max="1537" width="3.5" style="55" customWidth="1"/>
    <col min="1538" max="1538" width="17.375" style="55" customWidth="1"/>
    <col min="1539" max="1539" width="7.375" style="55" customWidth="1"/>
    <col min="1540" max="1541" width="9.25" style="55" bestFit="1" customWidth="1"/>
    <col min="1542" max="1542" width="3.625" style="55" customWidth="1"/>
    <col min="1543" max="1543" width="17.5" style="55" customWidth="1"/>
    <col min="1544" max="1544" width="7.375" style="55" customWidth="1"/>
    <col min="1545" max="1546" width="9.25" style="55" bestFit="1" customWidth="1"/>
    <col min="1547" max="1547" width="3.375" style="55" customWidth="1"/>
    <col min="1548" max="1548" width="8.25" style="55" customWidth="1"/>
    <col min="1549" max="1550" width="9.125" style="55" bestFit="1" customWidth="1"/>
    <col min="1551" max="1792" width="9" style="55"/>
    <col min="1793" max="1793" width="3.5" style="55" customWidth="1"/>
    <col min="1794" max="1794" width="17.375" style="55" customWidth="1"/>
    <col min="1795" max="1795" width="7.375" style="55" customWidth="1"/>
    <col min="1796" max="1797" width="9.25" style="55" bestFit="1" customWidth="1"/>
    <col min="1798" max="1798" width="3.625" style="55" customWidth="1"/>
    <col min="1799" max="1799" width="17.5" style="55" customWidth="1"/>
    <col min="1800" max="1800" width="7.375" style="55" customWidth="1"/>
    <col min="1801" max="1802" width="9.25" style="55" bestFit="1" customWidth="1"/>
    <col min="1803" max="1803" width="3.375" style="55" customWidth="1"/>
    <col min="1804" max="1804" width="8.25" style="55" customWidth="1"/>
    <col min="1805" max="1806" width="9.125" style="55" bestFit="1" customWidth="1"/>
    <col min="1807" max="2048" width="9" style="55"/>
    <col min="2049" max="2049" width="3.5" style="55" customWidth="1"/>
    <col min="2050" max="2050" width="17.375" style="55" customWidth="1"/>
    <col min="2051" max="2051" width="7.375" style="55" customWidth="1"/>
    <col min="2052" max="2053" width="9.25" style="55" bestFit="1" customWidth="1"/>
    <col min="2054" max="2054" width="3.625" style="55" customWidth="1"/>
    <col min="2055" max="2055" width="17.5" style="55" customWidth="1"/>
    <col min="2056" max="2056" width="7.375" style="55" customWidth="1"/>
    <col min="2057" max="2058" width="9.25" style="55" bestFit="1" customWidth="1"/>
    <col min="2059" max="2059" width="3.375" style="55" customWidth="1"/>
    <col min="2060" max="2060" width="8.25" style="55" customWidth="1"/>
    <col min="2061" max="2062" width="9.125" style="55" bestFit="1" customWidth="1"/>
    <col min="2063" max="2304" width="9" style="55"/>
    <col min="2305" max="2305" width="3.5" style="55" customWidth="1"/>
    <col min="2306" max="2306" width="17.375" style="55" customWidth="1"/>
    <col min="2307" max="2307" width="7.375" style="55" customWidth="1"/>
    <col min="2308" max="2309" width="9.25" style="55" bestFit="1" customWidth="1"/>
    <col min="2310" max="2310" width="3.625" style="55" customWidth="1"/>
    <col min="2311" max="2311" width="17.5" style="55" customWidth="1"/>
    <col min="2312" max="2312" width="7.375" style="55" customWidth="1"/>
    <col min="2313" max="2314" width="9.25" style="55" bestFit="1" customWidth="1"/>
    <col min="2315" max="2315" width="3.375" style="55" customWidth="1"/>
    <col min="2316" max="2316" width="8.25" style="55" customWidth="1"/>
    <col min="2317" max="2318" width="9.125" style="55" bestFit="1" customWidth="1"/>
    <col min="2319" max="2560" width="9" style="55"/>
    <col min="2561" max="2561" width="3.5" style="55" customWidth="1"/>
    <col min="2562" max="2562" width="17.375" style="55" customWidth="1"/>
    <col min="2563" max="2563" width="7.375" style="55" customWidth="1"/>
    <col min="2564" max="2565" width="9.25" style="55" bestFit="1" customWidth="1"/>
    <col min="2566" max="2566" width="3.625" style="55" customWidth="1"/>
    <col min="2567" max="2567" width="17.5" style="55" customWidth="1"/>
    <col min="2568" max="2568" width="7.375" style="55" customWidth="1"/>
    <col min="2569" max="2570" width="9.25" style="55" bestFit="1" customWidth="1"/>
    <col min="2571" max="2571" width="3.375" style="55" customWidth="1"/>
    <col min="2572" max="2572" width="8.25" style="55" customWidth="1"/>
    <col min="2573" max="2574" width="9.125" style="55" bestFit="1" customWidth="1"/>
    <col min="2575" max="2816" width="9" style="55"/>
    <col min="2817" max="2817" width="3.5" style="55" customWidth="1"/>
    <col min="2818" max="2818" width="17.375" style="55" customWidth="1"/>
    <col min="2819" max="2819" width="7.375" style="55" customWidth="1"/>
    <col min="2820" max="2821" width="9.25" style="55" bestFit="1" customWidth="1"/>
    <col min="2822" max="2822" width="3.625" style="55" customWidth="1"/>
    <col min="2823" max="2823" width="17.5" style="55" customWidth="1"/>
    <col min="2824" max="2824" width="7.375" style="55" customWidth="1"/>
    <col min="2825" max="2826" width="9.25" style="55" bestFit="1" customWidth="1"/>
    <col min="2827" max="2827" width="3.375" style="55" customWidth="1"/>
    <col min="2828" max="2828" width="8.25" style="55" customWidth="1"/>
    <col min="2829" max="2830" width="9.125" style="55" bestFit="1" customWidth="1"/>
    <col min="2831" max="3072" width="9" style="55"/>
    <col min="3073" max="3073" width="3.5" style="55" customWidth="1"/>
    <col min="3074" max="3074" width="17.375" style="55" customWidth="1"/>
    <col min="3075" max="3075" width="7.375" style="55" customWidth="1"/>
    <col min="3076" max="3077" width="9.25" style="55" bestFit="1" customWidth="1"/>
    <col min="3078" max="3078" width="3.625" style="55" customWidth="1"/>
    <col min="3079" max="3079" width="17.5" style="55" customWidth="1"/>
    <col min="3080" max="3080" width="7.375" style="55" customWidth="1"/>
    <col min="3081" max="3082" width="9.25" style="55" bestFit="1" customWidth="1"/>
    <col min="3083" max="3083" width="3.375" style="55" customWidth="1"/>
    <col min="3084" max="3084" width="8.25" style="55" customWidth="1"/>
    <col min="3085" max="3086" width="9.125" style="55" bestFit="1" customWidth="1"/>
    <col min="3087" max="3328" width="9" style="55"/>
    <col min="3329" max="3329" width="3.5" style="55" customWidth="1"/>
    <col min="3330" max="3330" width="17.375" style="55" customWidth="1"/>
    <col min="3331" max="3331" width="7.375" style="55" customWidth="1"/>
    <col min="3332" max="3333" width="9.25" style="55" bestFit="1" customWidth="1"/>
    <col min="3334" max="3334" width="3.625" style="55" customWidth="1"/>
    <col min="3335" max="3335" width="17.5" style="55" customWidth="1"/>
    <col min="3336" max="3336" width="7.375" style="55" customWidth="1"/>
    <col min="3337" max="3338" width="9.25" style="55" bestFit="1" customWidth="1"/>
    <col min="3339" max="3339" width="3.375" style="55" customWidth="1"/>
    <col min="3340" max="3340" width="8.25" style="55" customWidth="1"/>
    <col min="3341" max="3342" width="9.125" style="55" bestFit="1" customWidth="1"/>
    <col min="3343" max="3584" width="9" style="55"/>
    <col min="3585" max="3585" width="3.5" style="55" customWidth="1"/>
    <col min="3586" max="3586" width="17.375" style="55" customWidth="1"/>
    <col min="3587" max="3587" width="7.375" style="55" customWidth="1"/>
    <col min="3588" max="3589" width="9.25" style="55" bestFit="1" customWidth="1"/>
    <col min="3590" max="3590" width="3.625" style="55" customWidth="1"/>
    <col min="3591" max="3591" width="17.5" style="55" customWidth="1"/>
    <col min="3592" max="3592" width="7.375" style="55" customWidth="1"/>
    <col min="3593" max="3594" width="9.25" style="55" bestFit="1" customWidth="1"/>
    <col min="3595" max="3595" width="3.375" style="55" customWidth="1"/>
    <col min="3596" max="3596" width="8.25" style="55" customWidth="1"/>
    <col min="3597" max="3598" width="9.125" style="55" bestFit="1" customWidth="1"/>
    <col min="3599" max="3840" width="9" style="55"/>
    <col min="3841" max="3841" width="3.5" style="55" customWidth="1"/>
    <col min="3842" max="3842" width="17.375" style="55" customWidth="1"/>
    <col min="3843" max="3843" width="7.375" style="55" customWidth="1"/>
    <col min="3844" max="3845" width="9.25" style="55" bestFit="1" customWidth="1"/>
    <col min="3846" max="3846" width="3.625" style="55" customWidth="1"/>
    <col min="3847" max="3847" width="17.5" style="55" customWidth="1"/>
    <col min="3848" max="3848" width="7.375" style="55" customWidth="1"/>
    <col min="3849" max="3850" width="9.25" style="55" bestFit="1" customWidth="1"/>
    <col min="3851" max="3851" width="3.375" style="55" customWidth="1"/>
    <col min="3852" max="3852" width="8.25" style="55" customWidth="1"/>
    <col min="3853" max="3854" width="9.125" style="55" bestFit="1" customWidth="1"/>
    <col min="3855" max="4096" width="9" style="55"/>
    <col min="4097" max="4097" width="3.5" style="55" customWidth="1"/>
    <col min="4098" max="4098" width="17.375" style="55" customWidth="1"/>
    <col min="4099" max="4099" width="7.375" style="55" customWidth="1"/>
    <col min="4100" max="4101" width="9.25" style="55" bestFit="1" customWidth="1"/>
    <col min="4102" max="4102" width="3.625" style="55" customWidth="1"/>
    <col min="4103" max="4103" width="17.5" style="55" customWidth="1"/>
    <col min="4104" max="4104" width="7.375" style="55" customWidth="1"/>
    <col min="4105" max="4106" width="9.25" style="55" bestFit="1" customWidth="1"/>
    <col min="4107" max="4107" width="3.375" style="55" customWidth="1"/>
    <col min="4108" max="4108" width="8.25" style="55" customWidth="1"/>
    <col min="4109" max="4110" width="9.125" style="55" bestFit="1" customWidth="1"/>
    <col min="4111" max="4352" width="9" style="55"/>
    <col min="4353" max="4353" width="3.5" style="55" customWidth="1"/>
    <col min="4354" max="4354" width="17.375" style="55" customWidth="1"/>
    <col min="4355" max="4355" width="7.375" style="55" customWidth="1"/>
    <col min="4356" max="4357" width="9.25" style="55" bestFit="1" customWidth="1"/>
    <col min="4358" max="4358" width="3.625" style="55" customWidth="1"/>
    <col min="4359" max="4359" width="17.5" style="55" customWidth="1"/>
    <col min="4360" max="4360" width="7.375" style="55" customWidth="1"/>
    <col min="4361" max="4362" width="9.25" style="55" bestFit="1" customWidth="1"/>
    <col min="4363" max="4363" width="3.375" style="55" customWidth="1"/>
    <col min="4364" max="4364" width="8.25" style="55" customWidth="1"/>
    <col min="4365" max="4366" width="9.125" style="55" bestFit="1" customWidth="1"/>
    <col min="4367" max="4608" width="9" style="55"/>
    <col min="4609" max="4609" width="3.5" style="55" customWidth="1"/>
    <col min="4610" max="4610" width="17.375" style="55" customWidth="1"/>
    <col min="4611" max="4611" width="7.375" style="55" customWidth="1"/>
    <col min="4612" max="4613" width="9.25" style="55" bestFit="1" customWidth="1"/>
    <col min="4614" max="4614" width="3.625" style="55" customWidth="1"/>
    <col min="4615" max="4615" width="17.5" style="55" customWidth="1"/>
    <col min="4616" max="4616" width="7.375" style="55" customWidth="1"/>
    <col min="4617" max="4618" width="9.25" style="55" bestFit="1" customWidth="1"/>
    <col min="4619" max="4619" width="3.375" style="55" customWidth="1"/>
    <col min="4620" max="4620" width="8.25" style="55" customWidth="1"/>
    <col min="4621" max="4622" width="9.125" style="55" bestFit="1" customWidth="1"/>
    <col min="4623" max="4864" width="9" style="55"/>
    <col min="4865" max="4865" width="3.5" style="55" customWidth="1"/>
    <col min="4866" max="4866" width="17.375" style="55" customWidth="1"/>
    <col min="4867" max="4867" width="7.375" style="55" customWidth="1"/>
    <col min="4868" max="4869" width="9.25" style="55" bestFit="1" customWidth="1"/>
    <col min="4870" max="4870" width="3.625" style="55" customWidth="1"/>
    <col min="4871" max="4871" width="17.5" style="55" customWidth="1"/>
    <col min="4872" max="4872" width="7.375" style="55" customWidth="1"/>
    <col min="4873" max="4874" width="9.25" style="55" bestFit="1" customWidth="1"/>
    <col min="4875" max="4875" width="3.375" style="55" customWidth="1"/>
    <col min="4876" max="4876" width="8.25" style="55" customWidth="1"/>
    <col min="4877" max="4878" width="9.125" style="55" bestFit="1" customWidth="1"/>
    <col min="4879" max="5120" width="9" style="55"/>
    <col min="5121" max="5121" width="3.5" style="55" customWidth="1"/>
    <col min="5122" max="5122" width="17.375" style="55" customWidth="1"/>
    <col min="5123" max="5123" width="7.375" style="55" customWidth="1"/>
    <col min="5124" max="5125" width="9.25" style="55" bestFit="1" customWidth="1"/>
    <col min="5126" max="5126" width="3.625" style="55" customWidth="1"/>
    <col min="5127" max="5127" width="17.5" style="55" customWidth="1"/>
    <col min="5128" max="5128" width="7.375" style="55" customWidth="1"/>
    <col min="5129" max="5130" width="9.25" style="55" bestFit="1" customWidth="1"/>
    <col min="5131" max="5131" width="3.375" style="55" customWidth="1"/>
    <col min="5132" max="5132" width="8.25" style="55" customWidth="1"/>
    <col min="5133" max="5134" width="9.125" style="55" bestFit="1" customWidth="1"/>
    <col min="5135" max="5376" width="9" style="55"/>
    <col min="5377" max="5377" width="3.5" style="55" customWidth="1"/>
    <col min="5378" max="5378" width="17.375" style="55" customWidth="1"/>
    <col min="5379" max="5379" width="7.375" style="55" customWidth="1"/>
    <col min="5380" max="5381" width="9.25" style="55" bestFit="1" customWidth="1"/>
    <col min="5382" max="5382" width="3.625" style="55" customWidth="1"/>
    <col min="5383" max="5383" width="17.5" style="55" customWidth="1"/>
    <col min="5384" max="5384" width="7.375" style="55" customWidth="1"/>
    <col min="5385" max="5386" width="9.25" style="55" bestFit="1" customWidth="1"/>
    <col min="5387" max="5387" width="3.375" style="55" customWidth="1"/>
    <col min="5388" max="5388" width="8.25" style="55" customWidth="1"/>
    <col min="5389" max="5390" width="9.125" style="55" bestFit="1" customWidth="1"/>
    <col min="5391" max="5632" width="9" style="55"/>
    <col min="5633" max="5633" width="3.5" style="55" customWidth="1"/>
    <col min="5634" max="5634" width="17.375" style="55" customWidth="1"/>
    <col min="5635" max="5635" width="7.375" style="55" customWidth="1"/>
    <col min="5636" max="5637" width="9.25" style="55" bestFit="1" customWidth="1"/>
    <col min="5638" max="5638" width="3.625" style="55" customWidth="1"/>
    <col min="5639" max="5639" width="17.5" style="55" customWidth="1"/>
    <col min="5640" max="5640" width="7.375" style="55" customWidth="1"/>
    <col min="5641" max="5642" width="9.25" style="55" bestFit="1" customWidth="1"/>
    <col min="5643" max="5643" width="3.375" style="55" customWidth="1"/>
    <col min="5644" max="5644" width="8.25" style="55" customWidth="1"/>
    <col min="5645" max="5646" width="9.125" style="55" bestFit="1" customWidth="1"/>
    <col min="5647" max="5888" width="9" style="55"/>
    <col min="5889" max="5889" width="3.5" style="55" customWidth="1"/>
    <col min="5890" max="5890" width="17.375" style="55" customWidth="1"/>
    <col min="5891" max="5891" width="7.375" style="55" customWidth="1"/>
    <col min="5892" max="5893" width="9.25" style="55" bestFit="1" customWidth="1"/>
    <col min="5894" max="5894" width="3.625" style="55" customWidth="1"/>
    <col min="5895" max="5895" width="17.5" style="55" customWidth="1"/>
    <col min="5896" max="5896" width="7.375" style="55" customWidth="1"/>
    <col min="5897" max="5898" width="9.25" style="55" bestFit="1" customWidth="1"/>
    <col min="5899" max="5899" width="3.375" style="55" customWidth="1"/>
    <col min="5900" max="5900" width="8.25" style="55" customWidth="1"/>
    <col min="5901" max="5902" width="9.125" style="55" bestFit="1" customWidth="1"/>
    <col min="5903" max="6144" width="9" style="55"/>
    <col min="6145" max="6145" width="3.5" style="55" customWidth="1"/>
    <col min="6146" max="6146" width="17.375" style="55" customWidth="1"/>
    <col min="6147" max="6147" width="7.375" style="55" customWidth="1"/>
    <col min="6148" max="6149" width="9.25" style="55" bestFit="1" customWidth="1"/>
    <col min="6150" max="6150" width="3.625" style="55" customWidth="1"/>
    <col min="6151" max="6151" width="17.5" style="55" customWidth="1"/>
    <col min="6152" max="6152" width="7.375" style="55" customWidth="1"/>
    <col min="6153" max="6154" width="9.25" style="55" bestFit="1" customWidth="1"/>
    <col min="6155" max="6155" width="3.375" style="55" customWidth="1"/>
    <col min="6156" max="6156" width="8.25" style="55" customWidth="1"/>
    <col min="6157" max="6158" width="9.125" style="55" bestFit="1" customWidth="1"/>
    <col min="6159" max="6400" width="9" style="55"/>
    <col min="6401" max="6401" width="3.5" style="55" customWidth="1"/>
    <col min="6402" max="6402" width="17.375" style="55" customWidth="1"/>
    <col min="6403" max="6403" width="7.375" style="55" customWidth="1"/>
    <col min="6404" max="6405" width="9.25" style="55" bestFit="1" customWidth="1"/>
    <col min="6406" max="6406" width="3.625" style="55" customWidth="1"/>
    <col min="6407" max="6407" width="17.5" style="55" customWidth="1"/>
    <col min="6408" max="6408" width="7.375" style="55" customWidth="1"/>
    <col min="6409" max="6410" width="9.25" style="55" bestFit="1" customWidth="1"/>
    <col min="6411" max="6411" width="3.375" style="55" customWidth="1"/>
    <col min="6412" max="6412" width="8.25" style="55" customWidth="1"/>
    <col min="6413" max="6414" width="9.125" style="55" bestFit="1" customWidth="1"/>
    <col min="6415" max="6656" width="9" style="55"/>
    <col min="6657" max="6657" width="3.5" style="55" customWidth="1"/>
    <col min="6658" max="6658" width="17.375" style="55" customWidth="1"/>
    <col min="6659" max="6659" width="7.375" style="55" customWidth="1"/>
    <col min="6660" max="6661" width="9.25" style="55" bestFit="1" customWidth="1"/>
    <col min="6662" max="6662" width="3.625" style="55" customWidth="1"/>
    <col min="6663" max="6663" width="17.5" style="55" customWidth="1"/>
    <col min="6664" max="6664" width="7.375" style="55" customWidth="1"/>
    <col min="6665" max="6666" width="9.25" style="55" bestFit="1" customWidth="1"/>
    <col min="6667" max="6667" width="3.375" style="55" customWidth="1"/>
    <col min="6668" max="6668" width="8.25" style="55" customWidth="1"/>
    <col min="6669" max="6670" width="9.125" style="55" bestFit="1" customWidth="1"/>
    <col min="6671" max="6912" width="9" style="55"/>
    <col min="6913" max="6913" width="3.5" style="55" customWidth="1"/>
    <col min="6914" max="6914" width="17.375" style="55" customWidth="1"/>
    <col min="6915" max="6915" width="7.375" style="55" customWidth="1"/>
    <col min="6916" max="6917" width="9.25" style="55" bestFit="1" customWidth="1"/>
    <col min="6918" max="6918" width="3.625" style="55" customWidth="1"/>
    <col min="6919" max="6919" width="17.5" style="55" customWidth="1"/>
    <col min="6920" max="6920" width="7.375" style="55" customWidth="1"/>
    <col min="6921" max="6922" width="9.25" style="55" bestFit="1" customWidth="1"/>
    <col min="6923" max="6923" width="3.375" style="55" customWidth="1"/>
    <col min="6924" max="6924" width="8.25" style="55" customWidth="1"/>
    <col min="6925" max="6926" width="9.125" style="55" bestFit="1" customWidth="1"/>
    <col min="6927" max="7168" width="9" style="55"/>
    <col min="7169" max="7169" width="3.5" style="55" customWidth="1"/>
    <col min="7170" max="7170" width="17.375" style="55" customWidth="1"/>
    <col min="7171" max="7171" width="7.375" style="55" customWidth="1"/>
    <col min="7172" max="7173" width="9.25" style="55" bestFit="1" customWidth="1"/>
    <col min="7174" max="7174" width="3.625" style="55" customWidth="1"/>
    <col min="7175" max="7175" width="17.5" style="55" customWidth="1"/>
    <col min="7176" max="7176" width="7.375" style="55" customWidth="1"/>
    <col min="7177" max="7178" width="9.25" style="55" bestFit="1" customWidth="1"/>
    <col min="7179" max="7179" width="3.375" style="55" customWidth="1"/>
    <col min="7180" max="7180" width="8.25" style="55" customWidth="1"/>
    <col min="7181" max="7182" width="9.125" style="55" bestFit="1" customWidth="1"/>
    <col min="7183" max="7424" width="9" style="55"/>
    <col min="7425" max="7425" width="3.5" style="55" customWidth="1"/>
    <col min="7426" max="7426" width="17.375" style="55" customWidth="1"/>
    <col min="7427" max="7427" width="7.375" style="55" customWidth="1"/>
    <col min="7428" max="7429" width="9.25" style="55" bestFit="1" customWidth="1"/>
    <col min="7430" max="7430" width="3.625" style="55" customWidth="1"/>
    <col min="7431" max="7431" width="17.5" style="55" customWidth="1"/>
    <col min="7432" max="7432" width="7.375" style="55" customWidth="1"/>
    <col min="7433" max="7434" width="9.25" style="55" bestFit="1" customWidth="1"/>
    <col min="7435" max="7435" width="3.375" style="55" customWidth="1"/>
    <col min="7436" max="7436" width="8.25" style="55" customWidth="1"/>
    <col min="7437" max="7438" width="9.125" style="55" bestFit="1" customWidth="1"/>
    <col min="7439" max="7680" width="9" style="55"/>
    <col min="7681" max="7681" width="3.5" style="55" customWidth="1"/>
    <col min="7682" max="7682" width="17.375" style="55" customWidth="1"/>
    <col min="7683" max="7683" width="7.375" style="55" customWidth="1"/>
    <col min="7684" max="7685" width="9.25" style="55" bestFit="1" customWidth="1"/>
    <col min="7686" max="7686" width="3.625" style="55" customWidth="1"/>
    <col min="7687" max="7687" width="17.5" style="55" customWidth="1"/>
    <col min="7688" max="7688" width="7.375" style="55" customWidth="1"/>
    <col min="7689" max="7690" width="9.25" style="55" bestFit="1" customWidth="1"/>
    <col min="7691" max="7691" width="3.375" style="55" customWidth="1"/>
    <col min="7692" max="7692" width="8.25" style="55" customWidth="1"/>
    <col min="7693" max="7694" width="9.125" style="55" bestFit="1" customWidth="1"/>
    <col min="7695" max="7936" width="9" style="55"/>
    <col min="7937" max="7937" width="3.5" style="55" customWidth="1"/>
    <col min="7938" max="7938" width="17.375" style="55" customWidth="1"/>
    <col min="7939" max="7939" width="7.375" style="55" customWidth="1"/>
    <col min="7940" max="7941" width="9.25" style="55" bestFit="1" customWidth="1"/>
    <col min="7942" max="7942" width="3.625" style="55" customWidth="1"/>
    <col min="7943" max="7943" width="17.5" style="55" customWidth="1"/>
    <col min="7944" max="7944" width="7.375" style="55" customWidth="1"/>
    <col min="7945" max="7946" width="9.25" style="55" bestFit="1" customWidth="1"/>
    <col min="7947" max="7947" width="3.375" style="55" customWidth="1"/>
    <col min="7948" max="7948" width="8.25" style="55" customWidth="1"/>
    <col min="7949" max="7950" width="9.125" style="55" bestFit="1" customWidth="1"/>
    <col min="7951" max="8192" width="9" style="55"/>
    <col min="8193" max="8193" width="3.5" style="55" customWidth="1"/>
    <col min="8194" max="8194" width="17.375" style="55" customWidth="1"/>
    <col min="8195" max="8195" width="7.375" style="55" customWidth="1"/>
    <col min="8196" max="8197" width="9.25" style="55" bestFit="1" customWidth="1"/>
    <col min="8198" max="8198" width="3.625" style="55" customWidth="1"/>
    <col min="8199" max="8199" width="17.5" style="55" customWidth="1"/>
    <col min="8200" max="8200" width="7.375" style="55" customWidth="1"/>
    <col min="8201" max="8202" width="9.25" style="55" bestFit="1" customWidth="1"/>
    <col min="8203" max="8203" width="3.375" style="55" customWidth="1"/>
    <col min="8204" max="8204" width="8.25" style="55" customWidth="1"/>
    <col min="8205" max="8206" width="9.125" style="55" bestFit="1" customWidth="1"/>
    <col min="8207" max="8448" width="9" style="55"/>
    <col min="8449" max="8449" width="3.5" style="55" customWidth="1"/>
    <col min="8450" max="8450" width="17.375" style="55" customWidth="1"/>
    <col min="8451" max="8451" width="7.375" style="55" customWidth="1"/>
    <col min="8452" max="8453" width="9.25" style="55" bestFit="1" customWidth="1"/>
    <col min="8454" max="8454" width="3.625" style="55" customWidth="1"/>
    <col min="8455" max="8455" width="17.5" style="55" customWidth="1"/>
    <col min="8456" max="8456" width="7.375" style="55" customWidth="1"/>
    <col min="8457" max="8458" width="9.25" style="55" bestFit="1" customWidth="1"/>
    <col min="8459" max="8459" width="3.375" style="55" customWidth="1"/>
    <col min="8460" max="8460" width="8.25" style="55" customWidth="1"/>
    <col min="8461" max="8462" width="9.125" style="55" bestFit="1" customWidth="1"/>
    <col min="8463" max="8704" width="9" style="55"/>
    <col min="8705" max="8705" width="3.5" style="55" customWidth="1"/>
    <col min="8706" max="8706" width="17.375" style="55" customWidth="1"/>
    <col min="8707" max="8707" width="7.375" style="55" customWidth="1"/>
    <col min="8708" max="8709" width="9.25" style="55" bestFit="1" customWidth="1"/>
    <col min="8710" max="8710" width="3.625" style="55" customWidth="1"/>
    <col min="8711" max="8711" width="17.5" style="55" customWidth="1"/>
    <col min="8712" max="8712" width="7.375" style="55" customWidth="1"/>
    <col min="8713" max="8714" width="9.25" style="55" bestFit="1" customWidth="1"/>
    <col min="8715" max="8715" width="3.375" style="55" customWidth="1"/>
    <col min="8716" max="8716" width="8.25" style="55" customWidth="1"/>
    <col min="8717" max="8718" width="9.125" style="55" bestFit="1" customWidth="1"/>
    <col min="8719" max="8960" width="9" style="55"/>
    <col min="8961" max="8961" width="3.5" style="55" customWidth="1"/>
    <col min="8962" max="8962" width="17.375" style="55" customWidth="1"/>
    <col min="8963" max="8963" width="7.375" style="55" customWidth="1"/>
    <col min="8964" max="8965" width="9.25" style="55" bestFit="1" customWidth="1"/>
    <col min="8966" max="8966" width="3.625" style="55" customWidth="1"/>
    <col min="8967" max="8967" width="17.5" style="55" customWidth="1"/>
    <col min="8968" max="8968" width="7.375" style="55" customWidth="1"/>
    <col min="8969" max="8970" width="9.25" style="55" bestFit="1" customWidth="1"/>
    <col min="8971" max="8971" width="3.375" style="55" customWidth="1"/>
    <col min="8972" max="8972" width="8.25" style="55" customWidth="1"/>
    <col min="8973" max="8974" width="9.125" style="55" bestFit="1" customWidth="1"/>
    <col min="8975" max="9216" width="9" style="55"/>
    <col min="9217" max="9217" width="3.5" style="55" customWidth="1"/>
    <col min="9218" max="9218" width="17.375" style="55" customWidth="1"/>
    <col min="9219" max="9219" width="7.375" style="55" customWidth="1"/>
    <col min="9220" max="9221" width="9.25" style="55" bestFit="1" customWidth="1"/>
    <col min="9222" max="9222" width="3.625" style="55" customWidth="1"/>
    <col min="9223" max="9223" width="17.5" style="55" customWidth="1"/>
    <col min="9224" max="9224" width="7.375" style="55" customWidth="1"/>
    <col min="9225" max="9226" width="9.25" style="55" bestFit="1" customWidth="1"/>
    <col min="9227" max="9227" width="3.375" style="55" customWidth="1"/>
    <col min="9228" max="9228" width="8.25" style="55" customWidth="1"/>
    <col min="9229" max="9230" width="9.125" style="55" bestFit="1" customWidth="1"/>
    <col min="9231" max="9472" width="9" style="55"/>
    <col min="9473" max="9473" width="3.5" style="55" customWidth="1"/>
    <col min="9474" max="9474" width="17.375" style="55" customWidth="1"/>
    <col min="9475" max="9475" width="7.375" style="55" customWidth="1"/>
    <col min="9476" max="9477" width="9.25" style="55" bestFit="1" customWidth="1"/>
    <col min="9478" max="9478" width="3.625" style="55" customWidth="1"/>
    <col min="9479" max="9479" width="17.5" style="55" customWidth="1"/>
    <col min="9480" max="9480" width="7.375" style="55" customWidth="1"/>
    <col min="9481" max="9482" width="9.25" style="55" bestFit="1" customWidth="1"/>
    <col min="9483" max="9483" width="3.375" style="55" customWidth="1"/>
    <col min="9484" max="9484" width="8.25" style="55" customWidth="1"/>
    <col min="9485" max="9486" width="9.125" style="55" bestFit="1" customWidth="1"/>
    <col min="9487" max="9728" width="9" style="55"/>
    <col min="9729" max="9729" width="3.5" style="55" customWidth="1"/>
    <col min="9730" max="9730" width="17.375" style="55" customWidth="1"/>
    <col min="9731" max="9731" width="7.375" style="55" customWidth="1"/>
    <col min="9732" max="9733" width="9.25" style="55" bestFit="1" customWidth="1"/>
    <col min="9734" max="9734" width="3.625" style="55" customWidth="1"/>
    <col min="9735" max="9735" width="17.5" style="55" customWidth="1"/>
    <col min="9736" max="9736" width="7.375" style="55" customWidth="1"/>
    <col min="9737" max="9738" width="9.25" style="55" bestFit="1" customWidth="1"/>
    <col min="9739" max="9739" width="3.375" style="55" customWidth="1"/>
    <col min="9740" max="9740" width="8.25" style="55" customWidth="1"/>
    <col min="9741" max="9742" width="9.125" style="55" bestFit="1" customWidth="1"/>
    <col min="9743" max="9984" width="9" style="55"/>
    <col min="9985" max="9985" width="3.5" style="55" customWidth="1"/>
    <col min="9986" max="9986" width="17.375" style="55" customWidth="1"/>
    <col min="9987" max="9987" width="7.375" style="55" customWidth="1"/>
    <col min="9988" max="9989" width="9.25" style="55" bestFit="1" customWidth="1"/>
    <col min="9990" max="9990" width="3.625" style="55" customWidth="1"/>
    <col min="9991" max="9991" width="17.5" style="55" customWidth="1"/>
    <col min="9992" max="9992" width="7.375" style="55" customWidth="1"/>
    <col min="9993" max="9994" width="9.25" style="55" bestFit="1" customWidth="1"/>
    <col min="9995" max="9995" width="3.375" style="55" customWidth="1"/>
    <col min="9996" max="9996" width="8.25" style="55" customWidth="1"/>
    <col min="9997" max="9998" width="9.125" style="55" bestFit="1" customWidth="1"/>
    <col min="9999" max="10240" width="9" style="55"/>
    <col min="10241" max="10241" width="3.5" style="55" customWidth="1"/>
    <col min="10242" max="10242" width="17.375" style="55" customWidth="1"/>
    <col min="10243" max="10243" width="7.375" style="55" customWidth="1"/>
    <col min="10244" max="10245" width="9.25" style="55" bestFit="1" customWidth="1"/>
    <col min="10246" max="10246" width="3.625" style="55" customWidth="1"/>
    <col min="10247" max="10247" width="17.5" style="55" customWidth="1"/>
    <col min="10248" max="10248" width="7.375" style="55" customWidth="1"/>
    <col min="10249" max="10250" width="9.25" style="55" bestFit="1" customWidth="1"/>
    <col min="10251" max="10251" width="3.375" style="55" customWidth="1"/>
    <col min="10252" max="10252" width="8.25" style="55" customWidth="1"/>
    <col min="10253" max="10254" width="9.125" style="55" bestFit="1" customWidth="1"/>
    <col min="10255" max="10496" width="9" style="55"/>
    <col min="10497" max="10497" width="3.5" style="55" customWidth="1"/>
    <col min="10498" max="10498" width="17.375" style="55" customWidth="1"/>
    <col min="10499" max="10499" width="7.375" style="55" customWidth="1"/>
    <col min="10500" max="10501" width="9.25" style="55" bestFit="1" customWidth="1"/>
    <col min="10502" max="10502" width="3.625" style="55" customWidth="1"/>
    <col min="10503" max="10503" width="17.5" style="55" customWidth="1"/>
    <col min="10504" max="10504" width="7.375" style="55" customWidth="1"/>
    <col min="10505" max="10506" width="9.25" style="55" bestFit="1" customWidth="1"/>
    <col min="10507" max="10507" width="3.375" style="55" customWidth="1"/>
    <col min="10508" max="10508" width="8.25" style="55" customWidth="1"/>
    <col min="10509" max="10510" width="9.125" style="55" bestFit="1" customWidth="1"/>
    <col min="10511" max="10752" width="9" style="55"/>
    <col min="10753" max="10753" width="3.5" style="55" customWidth="1"/>
    <col min="10754" max="10754" width="17.375" style="55" customWidth="1"/>
    <col min="10755" max="10755" width="7.375" style="55" customWidth="1"/>
    <col min="10756" max="10757" width="9.25" style="55" bestFit="1" customWidth="1"/>
    <col min="10758" max="10758" width="3.625" style="55" customWidth="1"/>
    <col min="10759" max="10759" width="17.5" style="55" customWidth="1"/>
    <col min="10760" max="10760" width="7.375" style="55" customWidth="1"/>
    <col min="10761" max="10762" width="9.25" style="55" bestFit="1" customWidth="1"/>
    <col min="10763" max="10763" width="3.375" style="55" customWidth="1"/>
    <col min="10764" max="10764" width="8.25" style="55" customWidth="1"/>
    <col min="10765" max="10766" width="9.125" style="55" bestFit="1" customWidth="1"/>
    <col min="10767" max="11008" width="9" style="55"/>
    <col min="11009" max="11009" width="3.5" style="55" customWidth="1"/>
    <col min="11010" max="11010" width="17.375" style="55" customWidth="1"/>
    <col min="11011" max="11011" width="7.375" style="55" customWidth="1"/>
    <col min="11012" max="11013" width="9.25" style="55" bestFit="1" customWidth="1"/>
    <col min="11014" max="11014" width="3.625" style="55" customWidth="1"/>
    <col min="11015" max="11015" width="17.5" style="55" customWidth="1"/>
    <col min="11016" max="11016" width="7.375" style="55" customWidth="1"/>
    <col min="11017" max="11018" width="9.25" style="55" bestFit="1" customWidth="1"/>
    <col min="11019" max="11019" width="3.375" style="55" customWidth="1"/>
    <col min="11020" max="11020" width="8.25" style="55" customWidth="1"/>
    <col min="11021" max="11022" width="9.125" style="55" bestFit="1" customWidth="1"/>
    <col min="11023" max="11264" width="9" style="55"/>
    <col min="11265" max="11265" width="3.5" style="55" customWidth="1"/>
    <col min="11266" max="11266" width="17.375" style="55" customWidth="1"/>
    <col min="11267" max="11267" width="7.375" style="55" customWidth="1"/>
    <col min="11268" max="11269" width="9.25" style="55" bestFit="1" customWidth="1"/>
    <col min="11270" max="11270" width="3.625" style="55" customWidth="1"/>
    <col min="11271" max="11271" width="17.5" style="55" customWidth="1"/>
    <col min="11272" max="11272" width="7.375" style="55" customWidth="1"/>
    <col min="11273" max="11274" width="9.25" style="55" bestFit="1" customWidth="1"/>
    <col min="11275" max="11275" width="3.375" style="55" customWidth="1"/>
    <col min="11276" max="11276" width="8.25" style="55" customWidth="1"/>
    <col min="11277" max="11278" width="9.125" style="55" bestFit="1" customWidth="1"/>
    <col min="11279" max="11520" width="9" style="55"/>
    <col min="11521" max="11521" width="3.5" style="55" customWidth="1"/>
    <col min="11522" max="11522" width="17.375" style="55" customWidth="1"/>
    <col min="11523" max="11523" width="7.375" style="55" customWidth="1"/>
    <col min="11524" max="11525" width="9.25" style="55" bestFit="1" customWidth="1"/>
    <col min="11526" max="11526" width="3.625" style="55" customWidth="1"/>
    <col min="11527" max="11527" width="17.5" style="55" customWidth="1"/>
    <col min="11528" max="11528" width="7.375" style="55" customWidth="1"/>
    <col min="11529" max="11530" width="9.25" style="55" bestFit="1" customWidth="1"/>
    <col min="11531" max="11531" width="3.375" style="55" customWidth="1"/>
    <col min="11532" max="11532" width="8.25" style="55" customWidth="1"/>
    <col min="11533" max="11534" width="9.125" style="55" bestFit="1" customWidth="1"/>
    <col min="11535" max="11776" width="9" style="55"/>
    <col min="11777" max="11777" width="3.5" style="55" customWidth="1"/>
    <col min="11778" max="11778" width="17.375" style="55" customWidth="1"/>
    <col min="11779" max="11779" width="7.375" style="55" customWidth="1"/>
    <col min="11780" max="11781" width="9.25" style="55" bestFit="1" customWidth="1"/>
    <col min="11782" max="11782" width="3.625" style="55" customWidth="1"/>
    <col min="11783" max="11783" width="17.5" style="55" customWidth="1"/>
    <col min="11784" max="11784" width="7.375" style="55" customWidth="1"/>
    <col min="11785" max="11786" width="9.25" style="55" bestFit="1" customWidth="1"/>
    <col min="11787" max="11787" width="3.375" style="55" customWidth="1"/>
    <col min="11788" max="11788" width="8.25" style="55" customWidth="1"/>
    <col min="11789" max="11790" width="9.125" style="55" bestFit="1" customWidth="1"/>
    <col min="11791" max="12032" width="9" style="55"/>
    <col min="12033" max="12033" width="3.5" style="55" customWidth="1"/>
    <col min="12034" max="12034" width="17.375" style="55" customWidth="1"/>
    <col min="12035" max="12035" width="7.375" style="55" customWidth="1"/>
    <col min="12036" max="12037" width="9.25" style="55" bestFit="1" customWidth="1"/>
    <col min="12038" max="12038" width="3.625" style="55" customWidth="1"/>
    <col min="12039" max="12039" width="17.5" style="55" customWidth="1"/>
    <col min="12040" max="12040" width="7.375" style="55" customWidth="1"/>
    <col min="12041" max="12042" width="9.25" style="55" bestFit="1" customWidth="1"/>
    <col min="12043" max="12043" width="3.375" style="55" customWidth="1"/>
    <col min="12044" max="12044" width="8.25" style="55" customWidth="1"/>
    <col min="12045" max="12046" width="9.125" style="55" bestFit="1" customWidth="1"/>
    <col min="12047" max="12288" width="9" style="55"/>
    <col min="12289" max="12289" width="3.5" style="55" customWidth="1"/>
    <col min="12290" max="12290" width="17.375" style="55" customWidth="1"/>
    <col min="12291" max="12291" width="7.375" style="55" customWidth="1"/>
    <col min="12292" max="12293" width="9.25" style="55" bestFit="1" customWidth="1"/>
    <col min="12294" max="12294" width="3.625" style="55" customWidth="1"/>
    <col min="12295" max="12295" width="17.5" style="55" customWidth="1"/>
    <col min="12296" max="12296" width="7.375" style="55" customWidth="1"/>
    <col min="12297" max="12298" width="9.25" style="55" bestFit="1" customWidth="1"/>
    <col min="12299" max="12299" width="3.375" style="55" customWidth="1"/>
    <col min="12300" max="12300" width="8.25" style="55" customWidth="1"/>
    <col min="12301" max="12302" width="9.125" style="55" bestFit="1" customWidth="1"/>
    <col min="12303" max="12544" width="9" style="55"/>
    <col min="12545" max="12545" width="3.5" style="55" customWidth="1"/>
    <col min="12546" max="12546" width="17.375" style="55" customWidth="1"/>
    <col min="12547" max="12547" width="7.375" style="55" customWidth="1"/>
    <col min="12548" max="12549" width="9.25" style="55" bestFit="1" customWidth="1"/>
    <col min="12550" max="12550" width="3.625" style="55" customWidth="1"/>
    <col min="12551" max="12551" width="17.5" style="55" customWidth="1"/>
    <col min="12552" max="12552" width="7.375" style="55" customWidth="1"/>
    <col min="12553" max="12554" width="9.25" style="55" bestFit="1" customWidth="1"/>
    <col min="12555" max="12555" width="3.375" style="55" customWidth="1"/>
    <col min="12556" max="12556" width="8.25" style="55" customWidth="1"/>
    <col min="12557" max="12558" width="9.125" style="55" bestFit="1" customWidth="1"/>
    <col min="12559" max="12800" width="9" style="55"/>
    <col min="12801" max="12801" width="3.5" style="55" customWidth="1"/>
    <col min="12802" max="12802" width="17.375" style="55" customWidth="1"/>
    <col min="12803" max="12803" width="7.375" style="55" customWidth="1"/>
    <col min="12804" max="12805" width="9.25" style="55" bestFit="1" customWidth="1"/>
    <col min="12806" max="12806" width="3.625" style="55" customWidth="1"/>
    <col min="12807" max="12807" width="17.5" style="55" customWidth="1"/>
    <col min="12808" max="12808" width="7.375" style="55" customWidth="1"/>
    <col min="12809" max="12810" width="9.25" style="55" bestFit="1" customWidth="1"/>
    <col min="12811" max="12811" width="3.375" style="55" customWidth="1"/>
    <col min="12812" max="12812" width="8.25" style="55" customWidth="1"/>
    <col min="12813" max="12814" width="9.125" style="55" bestFit="1" customWidth="1"/>
    <col min="12815" max="13056" width="9" style="55"/>
    <col min="13057" max="13057" width="3.5" style="55" customWidth="1"/>
    <col min="13058" max="13058" width="17.375" style="55" customWidth="1"/>
    <col min="13059" max="13059" width="7.375" style="55" customWidth="1"/>
    <col min="13060" max="13061" width="9.25" style="55" bestFit="1" customWidth="1"/>
    <col min="13062" max="13062" width="3.625" style="55" customWidth="1"/>
    <col min="13063" max="13063" width="17.5" style="55" customWidth="1"/>
    <col min="13064" max="13064" width="7.375" style="55" customWidth="1"/>
    <col min="13065" max="13066" width="9.25" style="55" bestFit="1" customWidth="1"/>
    <col min="13067" max="13067" width="3.375" style="55" customWidth="1"/>
    <col min="13068" max="13068" width="8.25" style="55" customWidth="1"/>
    <col min="13069" max="13070" width="9.125" style="55" bestFit="1" customWidth="1"/>
    <col min="13071" max="13312" width="9" style="55"/>
    <col min="13313" max="13313" width="3.5" style="55" customWidth="1"/>
    <col min="13314" max="13314" width="17.375" style="55" customWidth="1"/>
    <col min="13315" max="13315" width="7.375" style="55" customWidth="1"/>
    <col min="13316" max="13317" width="9.25" style="55" bestFit="1" customWidth="1"/>
    <col min="13318" max="13318" width="3.625" style="55" customWidth="1"/>
    <col min="13319" max="13319" width="17.5" style="55" customWidth="1"/>
    <col min="13320" max="13320" width="7.375" style="55" customWidth="1"/>
    <col min="13321" max="13322" width="9.25" style="55" bestFit="1" customWidth="1"/>
    <col min="13323" max="13323" width="3.375" style="55" customWidth="1"/>
    <col min="13324" max="13324" width="8.25" style="55" customWidth="1"/>
    <col min="13325" max="13326" width="9.125" style="55" bestFit="1" customWidth="1"/>
    <col min="13327" max="13568" width="9" style="55"/>
    <col min="13569" max="13569" width="3.5" style="55" customWidth="1"/>
    <col min="13570" max="13570" width="17.375" style="55" customWidth="1"/>
    <col min="13571" max="13571" width="7.375" style="55" customWidth="1"/>
    <col min="13572" max="13573" width="9.25" style="55" bestFit="1" customWidth="1"/>
    <col min="13574" max="13574" width="3.625" style="55" customWidth="1"/>
    <col min="13575" max="13575" width="17.5" style="55" customWidth="1"/>
    <col min="13576" max="13576" width="7.375" style="55" customWidth="1"/>
    <col min="13577" max="13578" width="9.25" style="55" bestFit="1" customWidth="1"/>
    <col min="13579" max="13579" width="3.375" style="55" customWidth="1"/>
    <col min="13580" max="13580" width="8.25" style="55" customWidth="1"/>
    <col min="13581" max="13582" width="9.125" style="55" bestFit="1" customWidth="1"/>
    <col min="13583" max="13824" width="9" style="55"/>
    <col min="13825" max="13825" width="3.5" style="55" customWidth="1"/>
    <col min="13826" max="13826" width="17.375" style="55" customWidth="1"/>
    <col min="13827" max="13827" width="7.375" style="55" customWidth="1"/>
    <col min="13828" max="13829" width="9.25" style="55" bestFit="1" customWidth="1"/>
    <col min="13830" max="13830" width="3.625" style="55" customWidth="1"/>
    <col min="13831" max="13831" width="17.5" style="55" customWidth="1"/>
    <col min="13832" max="13832" width="7.375" style="55" customWidth="1"/>
    <col min="13833" max="13834" width="9.25" style="55" bestFit="1" customWidth="1"/>
    <col min="13835" max="13835" width="3.375" style="55" customWidth="1"/>
    <col min="13836" max="13836" width="8.25" style="55" customWidth="1"/>
    <col min="13837" max="13838" width="9.125" style="55" bestFit="1" customWidth="1"/>
    <col min="13839" max="14080" width="9" style="55"/>
    <col min="14081" max="14081" width="3.5" style="55" customWidth="1"/>
    <col min="14082" max="14082" width="17.375" style="55" customWidth="1"/>
    <col min="14083" max="14083" width="7.375" style="55" customWidth="1"/>
    <col min="14084" max="14085" width="9.25" style="55" bestFit="1" customWidth="1"/>
    <col min="14086" max="14086" width="3.625" style="55" customWidth="1"/>
    <col min="14087" max="14087" width="17.5" style="55" customWidth="1"/>
    <col min="14088" max="14088" width="7.375" style="55" customWidth="1"/>
    <col min="14089" max="14090" width="9.25" style="55" bestFit="1" customWidth="1"/>
    <col min="14091" max="14091" width="3.375" style="55" customWidth="1"/>
    <col min="14092" max="14092" width="8.25" style="55" customWidth="1"/>
    <col min="14093" max="14094" width="9.125" style="55" bestFit="1" customWidth="1"/>
    <col min="14095" max="14336" width="9" style="55"/>
    <col min="14337" max="14337" width="3.5" style="55" customWidth="1"/>
    <col min="14338" max="14338" width="17.375" style="55" customWidth="1"/>
    <col min="14339" max="14339" width="7.375" style="55" customWidth="1"/>
    <col min="14340" max="14341" width="9.25" style="55" bestFit="1" customWidth="1"/>
    <col min="14342" max="14342" width="3.625" style="55" customWidth="1"/>
    <col min="14343" max="14343" width="17.5" style="55" customWidth="1"/>
    <col min="14344" max="14344" width="7.375" style="55" customWidth="1"/>
    <col min="14345" max="14346" width="9.25" style="55" bestFit="1" customWidth="1"/>
    <col min="14347" max="14347" width="3.375" style="55" customWidth="1"/>
    <col min="14348" max="14348" width="8.25" style="55" customWidth="1"/>
    <col min="14349" max="14350" width="9.125" style="55" bestFit="1" customWidth="1"/>
    <col min="14351" max="14592" width="9" style="55"/>
    <col min="14593" max="14593" width="3.5" style="55" customWidth="1"/>
    <col min="14594" max="14594" width="17.375" style="55" customWidth="1"/>
    <col min="14595" max="14595" width="7.375" style="55" customWidth="1"/>
    <col min="14596" max="14597" width="9.25" style="55" bestFit="1" customWidth="1"/>
    <col min="14598" max="14598" width="3.625" style="55" customWidth="1"/>
    <col min="14599" max="14599" width="17.5" style="55" customWidth="1"/>
    <col min="14600" max="14600" width="7.375" style="55" customWidth="1"/>
    <col min="14601" max="14602" width="9.25" style="55" bestFit="1" customWidth="1"/>
    <col min="14603" max="14603" width="3.375" style="55" customWidth="1"/>
    <col min="14604" max="14604" width="8.25" style="55" customWidth="1"/>
    <col min="14605" max="14606" width="9.125" style="55" bestFit="1" customWidth="1"/>
    <col min="14607" max="14848" width="9" style="55"/>
    <col min="14849" max="14849" width="3.5" style="55" customWidth="1"/>
    <col min="14850" max="14850" width="17.375" style="55" customWidth="1"/>
    <col min="14851" max="14851" width="7.375" style="55" customWidth="1"/>
    <col min="14852" max="14853" width="9.25" style="55" bestFit="1" customWidth="1"/>
    <col min="14854" max="14854" width="3.625" style="55" customWidth="1"/>
    <col min="14855" max="14855" width="17.5" style="55" customWidth="1"/>
    <col min="14856" max="14856" width="7.375" style="55" customWidth="1"/>
    <col min="14857" max="14858" width="9.25" style="55" bestFit="1" customWidth="1"/>
    <col min="14859" max="14859" width="3.375" style="55" customWidth="1"/>
    <col min="14860" max="14860" width="8.25" style="55" customWidth="1"/>
    <col min="14861" max="14862" width="9.125" style="55" bestFit="1" customWidth="1"/>
    <col min="14863" max="15104" width="9" style="55"/>
    <col min="15105" max="15105" width="3.5" style="55" customWidth="1"/>
    <col min="15106" max="15106" width="17.375" style="55" customWidth="1"/>
    <col min="15107" max="15107" width="7.375" style="55" customWidth="1"/>
    <col min="15108" max="15109" width="9.25" style="55" bestFit="1" customWidth="1"/>
    <col min="15110" max="15110" width="3.625" style="55" customWidth="1"/>
    <col min="15111" max="15111" width="17.5" style="55" customWidth="1"/>
    <col min="15112" max="15112" width="7.375" style="55" customWidth="1"/>
    <col min="15113" max="15114" width="9.25" style="55" bestFit="1" customWidth="1"/>
    <col min="15115" max="15115" width="3.375" style="55" customWidth="1"/>
    <col min="15116" max="15116" width="8.25" style="55" customWidth="1"/>
    <col min="15117" max="15118" width="9.125" style="55" bestFit="1" customWidth="1"/>
    <col min="15119" max="15360" width="9" style="55"/>
    <col min="15361" max="15361" width="3.5" style="55" customWidth="1"/>
    <col min="15362" max="15362" width="17.375" style="55" customWidth="1"/>
    <col min="15363" max="15363" width="7.375" style="55" customWidth="1"/>
    <col min="15364" max="15365" width="9.25" style="55" bestFit="1" customWidth="1"/>
    <col min="15366" max="15366" width="3.625" style="55" customWidth="1"/>
    <col min="15367" max="15367" width="17.5" style="55" customWidth="1"/>
    <col min="15368" max="15368" width="7.375" style="55" customWidth="1"/>
    <col min="15369" max="15370" width="9.25" style="55" bestFit="1" customWidth="1"/>
    <col min="15371" max="15371" width="3.375" style="55" customWidth="1"/>
    <col min="15372" max="15372" width="8.25" style="55" customWidth="1"/>
    <col min="15373" max="15374" width="9.125" style="55" bestFit="1" customWidth="1"/>
    <col min="15375" max="15616" width="9" style="55"/>
    <col min="15617" max="15617" width="3.5" style="55" customWidth="1"/>
    <col min="15618" max="15618" width="17.375" style="55" customWidth="1"/>
    <col min="15619" max="15619" width="7.375" style="55" customWidth="1"/>
    <col min="15620" max="15621" width="9.25" style="55" bestFit="1" customWidth="1"/>
    <col min="15622" max="15622" width="3.625" style="55" customWidth="1"/>
    <col min="15623" max="15623" width="17.5" style="55" customWidth="1"/>
    <col min="15624" max="15624" width="7.375" style="55" customWidth="1"/>
    <col min="15625" max="15626" width="9.25" style="55" bestFit="1" customWidth="1"/>
    <col min="15627" max="15627" width="3.375" style="55" customWidth="1"/>
    <col min="15628" max="15628" width="8.25" style="55" customWidth="1"/>
    <col min="15629" max="15630" width="9.125" style="55" bestFit="1" customWidth="1"/>
    <col min="15631" max="15872" width="9" style="55"/>
    <col min="15873" max="15873" width="3.5" style="55" customWidth="1"/>
    <col min="15874" max="15874" width="17.375" style="55" customWidth="1"/>
    <col min="15875" max="15875" width="7.375" style="55" customWidth="1"/>
    <col min="15876" max="15877" width="9.25" style="55" bestFit="1" customWidth="1"/>
    <col min="15878" max="15878" width="3.625" style="55" customWidth="1"/>
    <col min="15879" max="15879" width="17.5" style="55" customWidth="1"/>
    <col min="15880" max="15880" width="7.375" style="55" customWidth="1"/>
    <col min="15881" max="15882" width="9.25" style="55" bestFit="1" customWidth="1"/>
    <col min="15883" max="15883" width="3.375" style="55" customWidth="1"/>
    <col min="15884" max="15884" width="8.25" style="55" customWidth="1"/>
    <col min="15885" max="15886" width="9.125" style="55" bestFit="1" customWidth="1"/>
    <col min="15887" max="16128" width="9" style="55"/>
    <col min="16129" max="16129" width="3.5" style="55" customWidth="1"/>
    <col min="16130" max="16130" width="17.375" style="55" customWidth="1"/>
    <col min="16131" max="16131" width="7.375" style="55" customWidth="1"/>
    <col min="16132" max="16133" width="9.25" style="55" bestFit="1" customWidth="1"/>
    <col min="16134" max="16134" width="3.625" style="55" customWidth="1"/>
    <col min="16135" max="16135" width="17.5" style="55" customWidth="1"/>
    <col min="16136" max="16136" width="7.375" style="55" customWidth="1"/>
    <col min="16137" max="16138" width="9.25" style="55" bestFit="1" customWidth="1"/>
    <col min="16139" max="16139" width="3.375" style="55" customWidth="1"/>
    <col min="16140" max="16140" width="8.25" style="55" customWidth="1"/>
    <col min="16141" max="16142" width="9.125" style="55" bestFit="1" customWidth="1"/>
    <col min="16143" max="16384" width="9" style="55"/>
  </cols>
  <sheetData>
    <row r="1" spans="1:38" s="39" customFormat="1" ht="17.25" x14ac:dyDescent="0.15">
      <c r="A1" s="4"/>
      <c r="B1" s="264" t="s">
        <v>564</v>
      </c>
      <c r="C1" s="264"/>
      <c r="D1" s="264"/>
      <c r="E1" s="264"/>
      <c r="F1" s="264"/>
      <c r="G1" s="264"/>
      <c r="H1" s="264"/>
      <c r="I1" s="264"/>
      <c r="J1" s="264"/>
      <c r="K1" s="30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8" s="39" customFormat="1" ht="14.25" x14ac:dyDescent="0.15">
      <c r="A2" s="4"/>
      <c r="B2" s="31"/>
      <c r="C2" s="31"/>
      <c r="D2" s="31"/>
      <c r="E2" s="109"/>
      <c r="F2" s="6"/>
      <c r="G2" s="31"/>
      <c r="H2" s="31"/>
      <c r="I2" s="31"/>
      <c r="J2" s="31"/>
      <c r="K2" s="3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s="39" customFormat="1" ht="14.25" x14ac:dyDescent="0.15">
      <c r="A3" s="4"/>
      <c r="B3" s="31"/>
      <c r="C3" s="31"/>
      <c r="D3" s="31"/>
      <c r="E3" s="5" t="s">
        <v>0</v>
      </c>
      <c r="F3" s="6"/>
      <c r="G3" s="31"/>
      <c r="H3" s="31"/>
      <c r="I3" s="7"/>
      <c r="J3" s="5" t="s">
        <v>0</v>
      </c>
      <c r="K3" s="32"/>
      <c r="M3" s="55"/>
      <c r="N3" s="55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s="39" customFormat="1" ht="14.25" x14ac:dyDescent="0.15">
      <c r="A4" s="4"/>
      <c r="B4" s="276" t="s">
        <v>117</v>
      </c>
      <c r="C4" s="124" t="s">
        <v>3</v>
      </c>
      <c r="D4" s="267" t="s">
        <v>118</v>
      </c>
      <c r="E4" s="268"/>
      <c r="F4" s="8"/>
      <c r="G4" s="276" t="s">
        <v>117</v>
      </c>
      <c r="H4" s="124" t="s">
        <v>3</v>
      </c>
      <c r="I4" s="267" t="s">
        <v>119</v>
      </c>
      <c r="J4" s="268"/>
      <c r="K4" s="33"/>
      <c r="L4" s="6" t="s">
        <v>1</v>
      </c>
      <c r="M4" s="55"/>
      <c r="N4" s="5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 s="39" customFormat="1" ht="14.25" x14ac:dyDescent="0.15">
      <c r="A5" s="4"/>
      <c r="B5" s="277"/>
      <c r="C5" s="10" t="s">
        <v>6</v>
      </c>
      <c r="D5" s="123" t="s">
        <v>9</v>
      </c>
      <c r="E5" s="11" t="s">
        <v>10</v>
      </c>
      <c r="F5" s="8"/>
      <c r="G5" s="277"/>
      <c r="H5" s="10" t="s">
        <v>6</v>
      </c>
      <c r="I5" s="123" t="s">
        <v>9</v>
      </c>
      <c r="J5" s="11" t="s">
        <v>10</v>
      </c>
      <c r="K5" s="33"/>
      <c r="L5" s="135"/>
      <c r="M5" s="131" t="s">
        <v>7</v>
      </c>
      <c r="N5" s="131" t="s">
        <v>8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 s="39" customFormat="1" ht="14.25" customHeight="1" x14ac:dyDescent="0.15">
      <c r="A6" s="4"/>
      <c r="B6" s="13" t="s">
        <v>120</v>
      </c>
      <c r="C6" s="118" t="s">
        <v>121</v>
      </c>
      <c r="D6" s="169">
        <v>172</v>
      </c>
      <c r="E6" s="171">
        <f t="shared" ref="E6:E13" si="0">D6</f>
        <v>172</v>
      </c>
      <c r="F6" s="6"/>
      <c r="G6" s="241" t="s">
        <v>559</v>
      </c>
      <c r="H6" s="119" t="s">
        <v>123</v>
      </c>
      <c r="I6" s="179">
        <v>31405</v>
      </c>
      <c r="J6" s="248">
        <f>I6+I7</f>
        <v>33855</v>
      </c>
      <c r="K6" s="34"/>
      <c r="L6" s="135" t="s">
        <v>15</v>
      </c>
      <c r="M6" s="138">
        <f>SUM(D6:D54)</f>
        <v>112208</v>
      </c>
      <c r="N6" s="138">
        <f>SUM(E6:E54)</f>
        <v>112208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s="39" customFormat="1" ht="14.25" customHeight="1" x14ac:dyDescent="0.15">
      <c r="A7" s="4"/>
      <c r="B7" s="13" t="s">
        <v>124</v>
      </c>
      <c r="C7" s="119"/>
      <c r="D7" s="169">
        <v>1312</v>
      </c>
      <c r="E7" s="171">
        <f t="shared" si="0"/>
        <v>1312</v>
      </c>
      <c r="F7" s="6"/>
      <c r="G7" s="242"/>
      <c r="H7" s="119" t="s">
        <v>44</v>
      </c>
      <c r="I7" s="179">
        <v>2450</v>
      </c>
      <c r="J7" s="256"/>
      <c r="K7" s="34"/>
      <c r="L7" s="135" t="s">
        <v>18</v>
      </c>
      <c r="M7" s="138">
        <f>SUM(I6:I52)</f>
        <v>140911</v>
      </c>
      <c r="N7" s="138">
        <f>SUM(J6:J52)</f>
        <v>140911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s="39" customFormat="1" ht="14.25" customHeight="1" x14ac:dyDescent="0.15">
      <c r="A8" s="4"/>
      <c r="B8" s="13" t="s">
        <v>125</v>
      </c>
      <c r="C8" s="119" t="s">
        <v>126</v>
      </c>
      <c r="D8" s="169">
        <v>3910</v>
      </c>
      <c r="E8" s="171">
        <f t="shared" si="0"/>
        <v>3910</v>
      </c>
      <c r="F8" s="6"/>
      <c r="G8" s="134" t="s">
        <v>127</v>
      </c>
      <c r="H8" s="17" t="s">
        <v>128</v>
      </c>
      <c r="I8" s="184">
        <v>4062</v>
      </c>
      <c r="J8" s="169">
        <f>I8</f>
        <v>4062</v>
      </c>
      <c r="K8" s="34"/>
      <c r="L8" s="135" t="s">
        <v>21</v>
      </c>
      <c r="M8" s="138">
        <f>SUM(M6:M7)</f>
        <v>253119</v>
      </c>
      <c r="N8" s="138">
        <f>SUM(N6:N7)</f>
        <v>253119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s="39" customFormat="1" ht="14.25" customHeight="1" x14ac:dyDescent="0.15">
      <c r="A9" s="4"/>
      <c r="B9" s="13" t="s">
        <v>129</v>
      </c>
      <c r="C9" s="119"/>
      <c r="D9" s="169">
        <v>329</v>
      </c>
      <c r="E9" s="171">
        <f t="shared" si="0"/>
        <v>329</v>
      </c>
      <c r="F9" s="6"/>
      <c r="G9" s="134" t="s">
        <v>130</v>
      </c>
      <c r="H9" s="17" t="s">
        <v>128</v>
      </c>
      <c r="I9" s="191">
        <v>970</v>
      </c>
      <c r="J9" s="169">
        <f>I9</f>
        <v>970</v>
      </c>
      <c r="K9" s="3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s="39" customFormat="1" ht="14.25" customHeight="1" x14ac:dyDescent="0.15">
      <c r="A10" s="4"/>
      <c r="B10" s="13" t="s">
        <v>131</v>
      </c>
      <c r="C10" s="119"/>
      <c r="D10" s="169">
        <v>359</v>
      </c>
      <c r="E10" s="171">
        <f t="shared" si="0"/>
        <v>359</v>
      </c>
      <c r="F10" s="6"/>
      <c r="G10" s="128" t="s">
        <v>132</v>
      </c>
      <c r="H10" s="17" t="s">
        <v>133</v>
      </c>
      <c r="I10" s="225">
        <v>1840</v>
      </c>
      <c r="J10" s="171">
        <f>I10</f>
        <v>1840</v>
      </c>
      <c r="K10" s="3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s="39" customFormat="1" ht="14.25" customHeight="1" x14ac:dyDescent="0.15">
      <c r="A11" s="4"/>
      <c r="B11" s="153" t="s">
        <v>566</v>
      </c>
      <c r="C11" s="119"/>
      <c r="D11" s="170">
        <v>384</v>
      </c>
      <c r="E11" s="171">
        <f t="shared" si="0"/>
        <v>384</v>
      </c>
      <c r="F11" s="6"/>
      <c r="G11" s="50"/>
      <c r="H11" s="119" t="s">
        <v>133</v>
      </c>
      <c r="I11" s="185">
        <v>10477</v>
      </c>
      <c r="J11" s="272">
        <f>SUM(I11:I13)</f>
        <v>15248</v>
      </c>
      <c r="K11" s="34"/>
      <c r="L11" s="6"/>
      <c r="M11" s="1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s="39" customFormat="1" ht="14.25" customHeight="1" x14ac:dyDescent="0.15">
      <c r="A12" s="4"/>
      <c r="B12" s="13" t="s">
        <v>134</v>
      </c>
      <c r="C12" s="276" t="s">
        <v>135</v>
      </c>
      <c r="D12" s="170">
        <v>790</v>
      </c>
      <c r="E12" s="171">
        <f t="shared" si="0"/>
        <v>790</v>
      </c>
      <c r="F12" s="6"/>
      <c r="G12" s="50" t="s">
        <v>137</v>
      </c>
      <c r="H12" s="119" t="s">
        <v>39</v>
      </c>
      <c r="I12" s="187">
        <v>2412</v>
      </c>
      <c r="J12" s="273"/>
      <c r="K12" s="3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s="39" customFormat="1" ht="14.25" customHeight="1" x14ac:dyDescent="0.15">
      <c r="A13" s="4"/>
      <c r="B13" s="15" t="s">
        <v>136</v>
      </c>
      <c r="C13" s="277"/>
      <c r="D13" s="179">
        <v>1219</v>
      </c>
      <c r="E13" s="171">
        <f t="shared" si="0"/>
        <v>1219</v>
      </c>
      <c r="F13" s="6"/>
      <c r="G13" s="50"/>
      <c r="H13" s="119" t="s">
        <v>42</v>
      </c>
      <c r="I13" s="188">
        <v>2359</v>
      </c>
      <c r="J13" s="274"/>
      <c r="K13" s="3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s="39" customFormat="1" ht="14.25" customHeight="1" x14ac:dyDescent="0.15">
      <c r="A14" s="4"/>
      <c r="B14" s="128" t="s">
        <v>138</v>
      </c>
      <c r="C14" s="17" t="s">
        <v>139</v>
      </c>
      <c r="D14" s="184">
        <v>27</v>
      </c>
      <c r="E14" s="171">
        <f>D14</f>
        <v>27</v>
      </c>
      <c r="F14" s="6"/>
      <c r="G14" s="130"/>
      <c r="H14" s="118" t="s">
        <v>47</v>
      </c>
      <c r="I14" s="185">
        <v>2227</v>
      </c>
      <c r="J14" s="272">
        <f>SUM(I14:I16)</f>
        <v>2587</v>
      </c>
      <c r="K14" s="3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s="39" customFormat="1" ht="14.25" customHeight="1" x14ac:dyDescent="0.15">
      <c r="A15" s="4"/>
      <c r="B15" s="241" t="s">
        <v>140</v>
      </c>
      <c r="C15" s="119" t="s">
        <v>139</v>
      </c>
      <c r="D15" s="185">
        <v>198</v>
      </c>
      <c r="E15" s="248">
        <f>SUM(D15:D18)</f>
        <v>680</v>
      </c>
      <c r="F15" s="6"/>
      <c r="G15" s="15" t="s">
        <v>142</v>
      </c>
      <c r="H15" s="119" t="s">
        <v>58</v>
      </c>
      <c r="I15" s="187">
        <v>159</v>
      </c>
      <c r="J15" s="273"/>
      <c r="K15" s="3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s="39" customFormat="1" ht="14.25" customHeight="1" x14ac:dyDescent="0.15">
      <c r="A16" s="4"/>
      <c r="B16" s="275"/>
      <c r="C16" s="119" t="s">
        <v>141</v>
      </c>
      <c r="D16" s="187">
        <v>346</v>
      </c>
      <c r="E16" s="256"/>
      <c r="F16" s="6"/>
      <c r="G16" s="20"/>
      <c r="H16" s="120" t="s">
        <v>50</v>
      </c>
      <c r="I16" s="188">
        <v>201</v>
      </c>
      <c r="J16" s="274"/>
      <c r="K16" s="3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 s="39" customFormat="1" ht="14.25" customHeight="1" x14ac:dyDescent="0.15">
      <c r="A17" s="4"/>
      <c r="B17" s="242"/>
      <c r="C17" s="119" t="s">
        <v>143</v>
      </c>
      <c r="D17" s="187">
        <v>113</v>
      </c>
      <c r="E17" s="256"/>
      <c r="F17" s="6"/>
      <c r="G17" s="15" t="s">
        <v>145</v>
      </c>
      <c r="H17" s="119" t="s">
        <v>39</v>
      </c>
      <c r="I17" s="169">
        <v>5938</v>
      </c>
      <c r="J17" s="226">
        <f>I17</f>
        <v>5938</v>
      </c>
      <c r="K17" s="3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 s="39" customFormat="1" ht="14.25" customHeight="1" x14ac:dyDescent="0.15">
      <c r="A18" s="4"/>
      <c r="B18" s="243"/>
      <c r="C18" s="120" t="s">
        <v>144</v>
      </c>
      <c r="D18" s="188">
        <v>23</v>
      </c>
      <c r="E18" s="249"/>
      <c r="F18" s="6"/>
      <c r="G18" s="241" t="s">
        <v>147</v>
      </c>
      <c r="H18" s="118" t="s">
        <v>39</v>
      </c>
      <c r="I18" s="185">
        <v>613</v>
      </c>
      <c r="J18" s="248">
        <f>SUM(I18:I19)</f>
        <v>2331</v>
      </c>
      <c r="K18" s="3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 s="39" customFormat="1" ht="14.25" customHeight="1" x14ac:dyDescent="0.15">
      <c r="A19" s="4"/>
      <c r="B19" s="241" t="s">
        <v>146</v>
      </c>
      <c r="C19" s="119" t="s">
        <v>144</v>
      </c>
      <c r="D19" s="179">
        <v>3171</v>
      </c>
      <c r="E19" s="248">
        <f>SUM(D19:D20)</f>
        <v>3851</v>
      </c>
      <c r="F19" s="6"/>
      <c r="G19" s="243"/>
      <c r="H19" s="120" t="s">
        <v>42</v>
      </c>
      <c r="I19" s="188">
        <v>1718</v>
      </c>
      <c r="J19" s="249"/>
      <c r="K19" s="3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 s="39" customFormat="1" ht="14.25" customHeight="1" x14ac:dyDescent="0.15">
      <c r="A20" s="4"/>
      <c r="B20" s="243"/>
      <c r="C20" s="119" t="s">
        <v>141</v>
      </c>
      <c r="D20" s="187">
        <v>680</v>
      </c>
      <c r="E20" s="249"/>
      <c r="F20" s="6"/>
      <c r="G20" s="15"/>
      <c r="H20" s="119" t="s">
        <v>50</v>
      </c>
      <c r="I20" s="179">
        <v>22</v>
      </c>
      <c r="J20" s="272">
        <f>SUM(I20:I22)</f>
        <v>361</v>
      </c>
      <c r="K20" s="3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s="39" customFormat="1" ht="14.25" customHeight="1" x14ac:dyDescent="0.15">
      <c r="A21" s="4"/>
      <c r="B21" s="128" t="s">
        <v>148</v>
      </c>
      <c r="C21" s="17" t="s">
        <v>143</v>
      </c>
      <c r="D21" s="169">
        <v>1336</v>
      </c>
      <c r="E21" s="171">
        <f>D21</f>
        <v>1336</v>
      </c>
      <c r="F21" s="6"/>
      <c r="G21" s="15" t="s">
        <v>150</v>
      </c>
      <c r="H21" s="119" t="s">
        <v>79</v>
      </c>
      <c r="I21" s="179">
        <v>25</v>
      </c>
      <c r="J21" s="273"/>
      <c r="K21" s="3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s="39" customFormat="1" ht="14.25" customHeight="1" x14ac:dyDescent="0.15">
      <c r="A22" s="4"/>
      <c r="B22" s="241" t="s">
        <v>149</v>
      </c>
      <c r="C22" s="118" t="s">
        <v>143</v>
      </c>
      <c r="D22" s="185">
        <v>623</v>
      </c>
      <c r="E22" s="248">
        <f>SUM(D22:D23)</f>
        <v>1460</v>
      </c>
      <c r="F22" s="6"/>
      <c r="G22" s="15"/>
      <c r="H22" s="119" t="s">
        <v>151</v>
      </c>
      <c r="I22" s="179">
        <v>314</v>
      </c>
      <c r="J22" s="274"/>
      <c r="K22" s="3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s="39" customFormat="1" ht="14.25" customHeight="1" x14ac:dyDescent="0.15">
      <c r="A23" s="4"/>
      <c r="B23" s="243"/>
      <c r="C23" s="120" t="s">
        <v>144</v>
      </c>
      <c r="D23" s="188">
        <v>837</v>
      </c>
      <c r="E23" s="249"/>
      <c r="F23" s="6"/>
      <c r="G23" s="130"/>
      <c r="H23" s="118" t="s">
        <v>79</v>
      </c>
      <c r="I23" s="191">
        <v>63</v>
      </c>
      <c r="J23" s="272">
        <f>SUM(I23:I25)</f>
        <v>475</v>
      </c>
      <c r="K23" s="3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s="39" customFormat="1" ht="14.25" customHeight="1" x14ac:dyDescent="0.15">
      <c r="A24" s="4"/>
      <c r="B24" s="241" t="s">
        <v>152</v>
      </c>
      <c r="C24" s="119" t="s">
        <v>153</v>
      </c>
      <c r="D24" s="179">
        <v>322</v>
      </c>
      <c r="E24" s="248">
        <f>SUM(D24:D25)</f>
        <v>1364</v>
      </c>
      <c r="F24" s="6"/>
      <c r="G24" s="15" t="s">
        <v>155</v>
      </c>
      <c r="H24" s="119" t="s">
        <v>151</v>
      </c>
      <c r="I24" s="179">
        <v>380</v>
      </c>
      <c r="J24" s="273"/>
      <c r="K24" s="3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s="39" customFormat="1" ht="14.25" customHeight="1" x14ac:dyDescent="0.15">
      <c r="A25" s="4"/>
      <c r="B25" s="243"/>
      <c r="C25" s="119" t="s">
        <v>154</v>
      </c>
      <c r="D25" s="179">
        <v>1042</v>
      </c>
      <c r="E25" s="249"/>
      <c r="F25" s="6"/>
      <c r="G25" s="20"/>
      <c r="H25" s="120" t="s">
        <v>63</v>
      </c>
      <c r="I25" s="211">
        <v>32</v>
      </c>
      <c r="J25" s="274"/>
      <c r="K25" s="3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s="39" customFormat="1" ht="14.25" customHeight="1" x14ac:dyDescent="0.15">
      <c r="A26" s="4"/>
      <c r="B26" s="241" t="s">
        <v>156</v>
      </c>
      <c r="C26" s="118" t="s">
        <v>157</v>
      </c>
      <c r="D26" s="191">
        <v>10314</v>
      </c>
      <c r="E26" s="248">
        <f>SUM(D26:D27)</f>
        <v>14208</v>
      </c>
      <c r="F26" s="6"/>
      <c r="G26" s="15" t="s">
        <v>159</v>
      </c>
      <c r="H26" s="119" t="s">
        <v>63</v>
      </c>
      <c r="I26" s="179">
        <v>1857</v>
      </c>
      <c r="J26" s="221">
        <f>I26</f>
        <v>1857</v>
      </c>
      <c r="K26" s="3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s="39" customFormat="1" ht="14.25" customHeight="1" x14ac:dyDescent="0.15">
      <c r="A27" s="4"/>
      <c r="B27" s="243"/>
      <c r="C27" s="120" t="s">
        <v>158</v>
      </c>
      <c r="D27" s="211">
        <v>3894</v>
      </c>
      <c r="E27" s="249"/>
      <c r="F27" s="6"/>
      <c r="G27" s="128" t="s">
        <v>162</v>
      </c>
      <c r="H27" s="17" t="s">
        <v>63</v>
      </c>
      <c r="I27" s="184">
        <v>677</v>
      </c>
      <c r="J27" s="171">
        <f>I27</f>
        <v>677</v>
      </c>
      <c r="K27" s="3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s="39" customFormat="1" ht="14.25" customHeight="1" x14ac:dyDescent="0.15">
      <c r="A28" s="4"/>
      <c r="B28" s="241" t="s">
        <v>160</v>
      </c>
      <c r="C28" s="119" t="s">
        <v>161</v>
      </c>
      <c r="D28" s="179">
        <v>813</v>
      </c>
      <c r="E28" s="248">
        <f>SUM(D28:D29)</f>
        <v>853</v>
      </c>
      <c r="F28" s="6"/>
      <c r="G28" s="241" t="s">
        <v>164</v>
      </c>
      <c r="H28" s="119" t="s">
        <v>65</v>
      </c>
      <c r="I28" s="179">
        <v>1183</v>
      </c>
      <c r="J28" s="248">
        <f>SUM(I28:I29)</f>
        <v>1459</v>
      </c>
      <c r="K28" s="3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s="39" customFormat="1" ht="14.25" customHeight="1" x14ac:dyDescent="0.15">
      <c r="A29" s="4"/>
      <c r="B29" s="243"/>
      <c r="C29" s="119" t="s">
        <v>163</v>
      </c>
      <c r="D29" s="188">
        <v>40</v>
      </c>
      <c r="E29" s="249"/>
      <c r="F29" s="6"/>
      <c r="G29" s="243"/>
      <c r="H29" s="119" t="s">
        <v>166</v>
      </c>
      <c r="I29" s="179">
        <v>276</v>
      </c>
      <c r="J29" s="249"/>
      <c r="K29" s="3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s="39" customFormat="1" ht="14.25" customHeight="1" x14ac:dyDescent="0.15">
      <c r="A30" s="4"/>
      <c r="B30" s="128" t="s">
        <v>165</v>
      </c>
      <c r="C30" s="17" t="s">
        <v>158</v>
      </c>
      <c r="D30" s="238">
        <v>11742</v>
      </c>
      <c r="E30" s="171">
        <f>D30</f>
        <v>11742</v>
      </c>
      <c r="F30" s="6"/>
      <c r="G30" s="241" t="s">
        <v>169</v>
      </c>
      <c r="H30" s="118" t="s">
        <v>65</v>
      </c>
      <c r="I30" s="191">
        <v>315</v>
      </c>
      <c r="J30" s="248">
        <f>SUM(I30:I31)</f>
        <v>1320</v>
      </c>
      <c r="K30" s="3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s="39" customFormat="1" ht="14.25" customHeight="1" x14ac:dyDescent="0.15">
      <c r="A31" s="4"/>
      <c r="B31" s="15" t="s">
        <v>167</v>
      </c>
      <c r="C31" s="119" t="s">
        <v>168</v>
      </c>
      <c r="D31" s="200">
        <v>1550</v>
      </c>
      <c r="E31" s="171">
        <f>D31</f>
        <v>1550</v>
      </c>
      <c r="F31" s="6"/>
      <c r="G31" s="243"/>
      <c r="H31" s="120" t="s">
        <v>166</v>
      </c>
      <c r="I31" s="211">
        <v>1005</v>
      </c>
      <c r="J31" s="249"/>
      <c r="K31" s="3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s="39" customFormat="1" ht="14.25" customHeight="1" x14ac:dyDescent="0.15">
      <c r="A32" s="4"/>
      <c r="B32" s="128" t="s">
        <v>170</v>
      </c>
      <c r="C32" s="17" t="s">
        <v>95</v>
      </c>
      <c r="D32" s="184">
        <v>3113</v>
      </c>
      <c r="E32" s="171">
        <f>D32</f>
        <v>3113</v>
      </c>
      <c r="F32" s="6"/>
      <c r="G32" s="241" t="s">
        <v>172</v>
      </c>
      <c r="H32" s="119" t="s">
        <v>173</v>
      </c>
      <c r="I32" s="179">
        <v>304</v>
      </c>
      <c r="J32" s="248">
        <f>SUM(I32:I33)</f>
        <v>686</v>
      </c>
      <c r="K32" s="3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s="39" customFormat="1" ht="14.25" customHeight="1" x14ac:dyDescent="0.15">
      <c r="A33" s="4"/>
      <c r="B33" s="15" t="s">
        <v>171</v>
      </c>
      <c r="C33" s="119" t="s">
        <v>153</v>
      </c>
      <c r="D33" s="179">
        <v>4768</v>
      </c>
      <c r="E33" s="171">
        <f>D33</f>
        <v>4768</v>
      </c>
      <c r="F33" s="6"/>
      <c r="G33" s="243"/>
      <c r="H33" s="119" t="s">
        <v>166</v>
      </c>
      <c r="I33" s="179">
        <v>382</v>
      </c>
      <c r="J33" s="249"/>
      <c r="K33" s="3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s="39" customFormat="1" ht="14.25" customHeight="1" x14ac:dyDescent="0.15">
      <c r="A34" s="4"/>
      <c r="B34" s="241" t="s">
        <v>174</v>
      </c>
      <c r="C34" s="118" t="s">
        <v>175</v>
      </c>
      <c r="D34" s="191">
        <v>379</v>
      </c>
      <c r="E34" s="248">
        <f>SUM(D34:D35)</f>
        <v>3802</v>
      </c>
      <c r="F34" s="6"/>
      <c r="G34" s="128" t="s">
        <v>177</v>
      </c>
      <c r="H34" s="17" t="s">
        <v>178</v>
      </c>
      <c r="I34" s="184">
        <v>4975</v>
      </c>
      <c r="J34" s="171">
        <f>I34</f>
        <v>4975</v>
      </c>
      <c r="K34" s="3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s="39" customFormat="1" ht="14.25" customHeight="1" x14ac:dyDescent="0.15">
      <c r="A35" s="4"/>
      <c r="B35" s="243"/>
      <c r="C35" s="120" t="s">
        <v>176</v>
      </c>
      <c r="D35" s="211">
        <v>3423</v>
      </c>
      <c r="E35" s="249"/>
      <c r="F35" s="6"/>
      <c r="G35" s="15"/>
      <c r="H35" s="119" t="s">
        <v>178</v>
      </c>
      <c r="I35" s="179">
        <v>24547</v>
      </c>
      <c r="J35" s="272">
        <f>SUM(I35:I37)</f>
        <v>26361</v>
      </c>
      <c r="K35" s="3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s="39" customFormat="1" ht="14.25" customHeight="1" x14ac:dyDescent="0.15">
      <c r="A36" s="4"/>
      <c r="B36" s="241" t="s">
        <v>179</v>
      </c>
      <c r="C36" s="119" t="s">
        <v>176</v>
      </c>
      <c r="D36" s="179">
        <v>295</v>
      </c>
      <c r="E36" s="248">
        <f>SUM(D36:D37)</f>
        <v>4558</v>
      </c>
      <c r="F36" s="6"/>
      <c r="G36" s="15" t="s">
        <v>181</v>
      </c>
      <c r="H36" s="119" t="s">
        <v>182</v>
      </c>
      <c r="I36" s="179">
        <v>1772</v>
      </c>
      <c r="J36" s="273"/>
      <c r="K36" s="3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s="39" customFormat="1" ht="14.25" customHeight="1" x14ac:dyDescent="0.15">
      <c r="A37" s="4"/>
      <c r="B37" s="243"/>
      <c r="C37" s="119" t="s">
        <v>180</v>
      </c>
      <c r="D37" s="179">
        <v>4263</v>
      </c>
      <c r="E37" s="249"/>
      <c r="F37" s="6"/>
      <c r="G37" s="15"/>
      <c r="H37" s="119" t="s">
        <v>89</v>
      </c>
      <c r="I37" s="179">
        <v>42</v>
      </c>
      <c r="J37" s="274"/>
      <c r="K37" s="3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s="39" customFormat="1" ht="14.25" customHeight="1" x14ac:dyDescent="0.15">
      <c r="A38" s="4"/>
      <c r="B38" s="241" t="s">
        <v>183</v>
      </c>
      <c r="C38" s="118" t="s">
        <v>180</v>
      </c>
      <c r="D38" s="191">
        <v>8174</v>
      </c>
      <c r="E38" s="248">
        <f>D38+D39</f>
        <v>10145</v>
      </c>
      <c r="F38" s="6"/>
      <c r="G38" s="130"/>
      <c r="H38" s="118" t="s">
        <v>178</v>
      </c>
      <c r="I38" s="191">
        <v>3556</v>
      </c>
      <c r="J38" s="272">
        <f>SUM(I38:I40)</f>
        <v>7694</v>
      </c>
      <c r="K38" s="3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s="39" customFormat="1" ht="14.25" customHeight="1" x14ac:dyDescent="0.15">
      <c r="A39" s="4"/>
      <c r="B39" s="243"/>
      <c r="C39" s="120" t="s">
        <v>44</v>
      </c>
      <c r="D39" s="224">
        <v>1971</v>
      </c>
      <c r="E39" s="249"/>
      <c r="F39" s="6"/>
      <c r="G39" s="15" t="s">
        <v>185</v>
      </c>
      <c r="H39" s="119" t="s">
        <v>94</v>
      </c>
      <c r="I39" s="229">
        <v>1371</v>
      </c>
      <c r="J39" s="273"/>
      <c r="K39" s="3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s="39" customFormat="1" ht="14.25" customHeight="1" x14ac:dyDescent="0.15">
      <c r="A40" s="4"/>
      <c r="B40" s="241" t="s">
        <v>184</v>
      </c>
      <c r="C40" s="119" t="s">
        <v>163</v>
      </c>
      <c r="D40" s="185">
        <v>10514</v>
      </c>
      <c r="E40" s="248">
        <f>SUM(D40:D41)</f>
        <v>14350</v>
      </c>
      <c r="F40" s="6"/>
      <c r="G40" s="20"/>
      <c r="H40" s="120" t="s">
        <v>187</v>
      </c>
      <c r="I40" s="211">
        <v>2767</v>
      </c>
      <c r="J40" s="274"/>
      <c r="K40" s="3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s="39" customFormat="1" ht="14.25" customHeight="1" x14ac:dyDescent="0.15">
      <c r="A41" s="4"/>
      <c r="B41" s="243"/>
      <c r="C41" s="120" t="s">
        <v>186</v>
      </c>
      <c r="D41" s="188">
        <v>3836</v>
      </c>
      <c r="E41" s="249"/>
      <c r="F41" s="6"/>
      <c r="G41" s="15" t="s">
        <v>188</v>
      </c>
      <c r="H41" s="119" t="s">
        <v>89</v>
      </c>
      <c r="I41" s="169">
        <v>1560</v>
      </c>
      <c r="J41" s="171">
        <f>I41</f>
        <v>1560</v>
      </c>
      <c r="K41" s="3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s="39" customFormat="1" ht="14.25" customHeight="1" x14ac:dyDescent="0.15">
      <c r="A42" s="4"/>
      <c r="B42" s="15" t="s">
        <v>561</v>
      </c>
      <c r="C42" s="119" t="s">
        <v>547</v>
      </c>
      <c r="D42" s="187">
        <v>923</v>
      </c>
      <c r="E42" s="187">
        <f>D42</f>
        <v>923</v>
      </c>
      <c r="F42" s="6"/>
      <c r="G42" s="241" t="s">
        <v>190</v>
      </c>
      <c r="H42" s="118" t="s">
        <v>94</v>
      </c>
      <c r="I42" s="230">
        <v>239</v>
      </c>
      <c r="J42" s="248">
        <f>SUM(I42:I43)</f>
        <v>339</v>
      </c>
      <c r="K42" s="35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s="39" customFormat="1" ht="14.25" customHeight="1" x14ac:dyDescent="0.15">
      <c r="A43" s="4"/>
      <c r="B43" s="130" t="s">
        <v>35</v>
      </c>
      <c r="C43" s="118" t="s">
        <v>163</v>
      </c>
      <c r="D43" s="185">
        <v>323</v>
      </c>
      <c r="E43" s="248">
        <f>SUM(D43:D45)</f>
        <v>4390</v>
      </c>
      <c r="F43" s="6"/>
      <c r="G43" s="243"/>
      <c r="H43" s="120" t="s">
        <v>105</v>
      </c>
      <c r="I43" s="211">
        <v>100</v>
      </c>
      <c r="J43" s="249"/>
      <c r="K43" s="35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s="39" customFormat="1" ht="14.25" customHeight="1" x14ac:dyDescent="0.15">
      <c r="A44" s="4"/>
      <c r="B44" s="15" t="s">
        <v>189</v>
      </c>
      <c r="C44" s="119" t="s">
        <v>30</v>
      </c>
      <c r="D44" s="187">
        <v>2905</v>
      </c>
      <c r="E44" s="256"/>
      <c r="F44" s="6"/>
      <c r="G44" s="241" t="s">
        <v>194</v>
      </c>
      <c r="H44" s="119" t="s">
        <v>187</v>
      </c>
      <c r="I44" s="179">
        <v>940</v>
      </c>
      <c r="J44" s="248">
        <f>SUM(I44:I45)</f>
        <v>1345</v>
      </c>
      <c r="K44" s="3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s="39" customFormat="1" ht="14.25" customHeight="1" x14ac:dyDescent="0.15">
      <c r="A45" s="4"/>
      <c r="B45" s="20"/>
      <c r="C45" s="120" t="s">
        <v>191</v>
      </c>
      <c r="D45" s="188">
        <v>1162</v>
      </c>
      <c r="E45" s="249"/>
      <c r="F45" s="6"/>
      <c r="G45" s="243"/>
      <c r="H45" s="119" t="s">
        <v>105</v>
      </c>
      <c r="I45" s="179">
        <v>405</v>
      </c>
      <c r="J45" s="249"/>
      <c r="K45" s="3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 s="39" customFormat="1" ht="14.25" customHeight="1" x14ac:dyDescent="0.15">
      <c r="A46" s="4"/>
      <c r="B46" s="15" t="s">
        <v>192</v>
      </c>
      <c r="C46" s="119" t="s">
        <v>193</v>
      </c>
      <c r="D46" s="179">
        <v>1015</v>
      </c>
      <c r="E46" s="171">
        <f>D46</f>
        <v>1015</v>
      </c>
      <c r="F46" s="6"/>
      <c r="G46" s="241" t="s">
        <v>198</v>
      </c>
      <c r="H46" s="118" t="s">
        <v>187</v>
      </c>
      <c r="I46" s="191">
        <v>77</v>
      </c>
      <c r="J46" s="248">
        <f>SUM(I46:I47)</f>
        <v>1440</v>
      </c>
      <c r="K46" s="34"/>
      <c r="L46" s="19"/>
      <c r="M46" s="14"/>
      <c r="N46" s="25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 s="39" customFormat="1" ht="14.25" customHeight="1" x14ac:dyDescent="0.15">
      <c r="A47" s="4"/>
      <c r="B47" s="241" t="s">
        <v>195</v>
      </c>
      <c r="C47" s="118" t="s">
        <v>196</v>
      </c>
      <c r="D47" s="191">
        <v>1389</v>
      </c>
      <c r="E47" s="248">
        <f>SUM(D47:D48)</f>
        <v>5344</v>
      </c>
      <c r="F47" s="6"/>
      <c r="G47" s="243"/>
      <c r="H47" s="120" t="s">
        <v>105</v>
      </c>
      <c r="I47" s="211">
        <v>1363</v>
      </c>
      <c r="J47" s="249"/>
      <c r="K47" s="34"/>
      <c r="L47" s="19"/>
      <c r="M47" s="14"/>
      <c r="N47" s="25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s="39" customFormat="1" ht="14.25" customHeight="1" x14ac:dyDescent="0.15">
      <c r="A48" s="4"/>
      <c r="B48" s="243"/>
      <c r="C48" s="120" t="s">
        <v>197</v>
      </c>
      <c r="D48" s="211">
        <v>3955</v>
      </c>
      <c r="E48" s="249"/>
      <c r="F48" s="6"/>
      <c r="G48" s="241" t="s">
        <v>201</v>
      </c>
      <c r="H48" s="119" t="s">
        <v>105</v>
      </c>
      <c r="I48" s="179">
        <v>3686</v>
      </c>
      <c r="J48" s="248">
        <f>SUM(I48:I49)</f>
        <v>4168</v>
      </c>
      <c r="K48" s="3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 s="39" customFormat="1" ht="14.25" customHeight="1" x14ac:dyDescent="0.15">
      <c r="A49" s="4"/>
      <c r="B49" s="15" t="s">
        <v>199</v>
      </c>
      <c r="C49" s="119" t="s">
        <v>191</v>
      </c>
      <c r="D49" s="179">
        <v>3799</v>
      </c>
      <c r="E49" s="221">
        <f>D49</f>
        <v>3799</v>
      </c>
      <c r="F49" s="6"/>
      <c r="G49" s="243"/>
      <c r="H49" s="120" t="s">
        <v>96</v>
      </c>
      <c r="I49" s="203">
        <v>482</v>
      </c>
      <c r="J49" s="249"/>
      <c r="K49" s="3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 s="39" customFormat="1" ht="14.25" customHeight="1" x14ac:dyDescent="0.15">
      <c r="A50" s="4"/>
      <c r="B50" s="128" t="s">
        <v>200</v>
      </c>
      <c r="C50" s="17" t="s">
        <v>191</v>
      </c>
      <c r="D50" s="184">
        <v>6184</v>
      </c>
      <c r="E50" s="171">
        <f>D50</f>
        <v>6184</v>
      </c>
      <c r="F50" s="6"/>
      <c r="G50" s="52" t="s">
        <v>203</v>
      </c>
      <c r="H50" s="17" t="s">
        <v>96</v>
      </c>
      <c r="I50" s="232">
        <v>49</v>
      </c>
      <c r="J50" s="188">
        <f>I50</f>
        <v>49</v>
      </c>
      <c r="K50" s="3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s="39" customFormat="1" ht="14.25" customHeight="1" x14ac:dyDescent="0.15">
      <c r="A51" s="4"/>
      <c r="B51" s="241" t="s">
        <v>202</v>
      </c>
      <c r="C51" s="119" t="s">
        <v>34</v>
      </c>
      <c r="D51" s="179">
        <v>1950</v>
      </c>
      <c r="E51" s="248">
        <f>SUM(D51:D52)</f>
        <v>3213</v>
      </c>
      <c r="F51" s="6"/>
      <c r="G51" s="15" t="s">
        <v>205</v>
      </c>
      <c r="H51" s="119" t="s">
        <v>113</v>
      </c>
      <c r="I51" s="179">
        <v>10042</v>
      </c>
      <c r="J51" s="226">
        <f>I51</f>
        <v>10042</v>
      </c>
      <c r="K51" s="3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1:38" s="39" customFormat="1" ht="14.25" customHeight="1" x14ac:dyDescent="0.15">
      <c r="A52" s="4"/>
      <c r="B52" s="243"/>
      <c r="C52" s="119" t="s">
        <v>123</v>
      </c>
      <c r="D52" s="179">
        <v>1263</v>
      </c>
      <c r="E52" s="249"/>
      <c r="F52" s="6"/>
      <c r="G52" s="128" t="s">
        <v>206</v>
      </c>
      <c r="H52" s="17" t="s">
        <v>113</v>
      </c>
      <c r="I52" s="184">
        <v>9272</v>
      </c>
      <c r="J52" s="171">
        <f>I52</f>
        <v>9272</v>
      </c>
      <c r="K52" s="3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 s="39" customFormat="1" ht="14.25" customHeight="1" x14ac:dyDescent="0.15">
      <c r="A53" s="4"/>
      <c r="B53" s="241" t="s">
        <v>204</v>
      </c>
      <c r="C53" s="118" t="s">
        <v>34</v>
      </c>
      <c r="D53" s="185">
        <v>389</v>
      </c>
      <c r="E53" s="248">
        <f>SUM(D53:D54)</f>
        <v>1058</v>
      </c>
      <c r="F53" s="6"/>
      <c r="I53" s="136"/>
      <c r="J53" s="136"/>
      <c r="K53" s="3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1:38" s="39" customFormat="1" ht="14.25" x14ac:dyDescent="0.15">
      <c r="A54" s="4"/>
      <c r="B54" s="243"/>
      <c r="C54" s="120" t="s">
        <v>39</v>
      </c>
      <c r="D54" s="188">
        <v>669</v>
      </c>
      <c r="E54" s="249"/>
      <c r="F54" s="38"/>
      <c r="G54" s="4"/>
      <c r="H54" s="4"/>
      <c r="I54" s="149"/>
      <c r="J54" s="149"/>
      <c r="K54" s="32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1:38" s="39" customFormat="1" ht="24.75" customHeight="1" x14ac:dyDescent="0.15">
      <c r="A55" s="4"/>
      <c r="B55" s="36"/>
      <c r="C55" s="36"/>
      <c r="D55" s="37"/>
      <c r="E55" s="36"/>
      <c r="F55" s="38"/>
      <c r="G55" s="250" t="s">
        <v>207</v>
      </c>
      <c r="H55" s="271"/>
      <c r="I55" s="166"/>
      <c r="J55" s="232">
        <f>SUM(E6:E54,J6:J52)</f>
        <v>253119</v>
      </c>
      <c r="K55" s="32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spans="1:38" s="39" customFormat="1" ht="14.25" x14ac:dyDescent="0.15">
      <c r="A56" s="4"/>
      <c r="B56" s="24"/>
      <c r="C56" s="36"/>
      <c r="D56" s="37"/>
      <c r="E56" s="36"/>
      <c r="F56" s="38"/>
      <c r="K56" s="32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spans="1:38" s="39" customFormat="1" ht="14.25" x14ac:dyDescent="0.15">
      <c r="A57" s="4"/>
      <c r="B57" s="24"/>
      <c r="C57" s="152"/>
      <c r="D57" s="152"/>
      <c r="E57" s="152"/>
      <c r="F57" s="40"/>
      <c r="G57" s="29"/>
      <c r="K57" s="41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1:38" s="39" customFormat="1" ht="14.25" x14ac:dyDescent="0.15">
      <c r="A58" s="4"/>
      <c r="F58" s="40"/>
      <c r="G58" s="29"/>
      <c r="H58" s="4"/>
      <c r="I58" s="4"/>
      <c r="J58" s="4"/>
      <c r="K58" s="42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1:38" s="39" customFormat="1" ht="14.25" x14ac:dyDescent="0.15">
      <c r="A59" s="4"/>
      <c r="F59" s="40"/>
      <c r="G59" s="24"/>
      <c r="I59" s="4"/>
      <c r="J59" s="4"/>
      <c r="K59" s="42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1:38" s="39" customFormat="1" ht="14.25" x14ac:dyDescent="0.15">
      <c r="A60" s="4"/>
      <c r="F60" s="40"/>
      <c r="J60" s="43"/>
      <c r="K60" s="42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spans="1:38" s="39" customFormat="1" ht="14.25" x14ac:dyDescent="0.15">
      <c r="A61" s="4"/>
      <c r="F61" s="40"/>
      <c r="K61" s="42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spans="1:38" s="39" customFormat="1" ht="14.25" x14ac:dyDescent="0.15">
      <c r="A62" s="4"/>
      <c r="F62" s="40"/>
      <c r="K62" s="42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spans="1:38" s="39" customFormat="1" ht="14.25" x14ac:dyDescent="0.15">
      <c r="A63" s="4"/>
      <c r="F63" s="40"/>
      <c r="K63" s="42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38" s="39" customFormat="1" ht="14.25" x14ac:dyDescent="0.15">
      <c r="A64" s="4"/>
      <c r="F64" s="40"/>
      <c r="K64" s="42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spans="1:38" s="39" customFormat="1" ht="14.25" x14ac:dyDescent="0.15">
      <c r="A65" s="4"/>
      <c r="F65" s="40"/>
      <c r="K65" s="42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spans="1:38" ht="14.25" x14ac:dyDescent="0.15">
      <c r="B66" s="39"/>
      <c r="C66" s="39"/>
      <c r="D66" s="39"/>
      <c r="E66" s="39"/>
      <c r="G66" s="39"/>
      <c r="H66" s="39"/>
      <c r="I66" s="39"/>
      <c r="J66" s="39"/>
    </row>
    <row r="67" spans="1:38" ht="14.25" x14ac:dyDescent="0.15">
      <c r="G67" s="39"/>
      <c r="H67" s="39"/>
      <c r="I67" s="39"/>
      <c r="J67" s="39"/>
    </row>
    <row r="68" spans="1:38" ht="14.25" x14ac:dyDescent="0.15">
      <c r="G68" s="39"/>
      <c r="H68" s="39"/>
      <c r="I68" s="39"/>
      <c r="J68" s="39"/>
    </row>
  </sheetData>
  <mergeCells count="59">
    <mergeCell ref="B19:B20"/>
    <mergeCell ref="E19:E20"/>
    <mergeCell ref="G18:G19"/>
    <mergeCell ref="J18:J19"/>
    <mergeCell ref="J20:J22"/>
    <mergeCell ref="B22:B23"/>
    <mergeCell ref="E22:E23"/>
    <mergeCell ref="B1:J1"/>
    <mergeCell ref="B4:B5"/>
    <mergeCell ref="D4:E4"/>
    <mergeCell ref="G4:G5"/>
    <mergeCell ref="I4:J4"/>
    <mergeCell ref="G6:G7"/>
    <mergeCell ref="J6:J7"/>
    <mergeCell ref="J11:J13"/>
    <mergeCell ref="B15:B18"/>
    <mergeCell ref="E15:E18"/>
    <mergeCell ref="J14:J16"/>
    <mergeCell ref="C12:C13"/>
    <mergeCell ref="B24:B25"/>
    <mergeCell ref="E24:E25"/>
    <mergeCell ref="J23:J25"/>
    <mergeCell ref="B26:B27"/>
    <mergeCell ref="E26:E27"/>
    <mergeCell ref="B28:B29"/>
    <mergeCell ref="E28:E29"/>
    <mergeCell ref="G28:G29"/>
    <mergeCell ref="J28:J29"/>
    <mergeCell ref="G30:G31"/>
    <mergeCell ref="J30:J31"/>
    <mergeCell ref="G32:G33"/>
    <mergeCell ref="J32:J33"/>
    <mergeCell ref="B34:B35"/>
    <mergeCell ref="E34:E35"/>
    <mergeCell ref="B36:B37"/>
    <mergeCell ref="E36:E37"/>
    <mergeCell ref="J35:J37"/>
    <mergeCell ref="B38:B39"/>
    <mergeCell ref="E38:E39"/>
    <mergeCell ref="J38:J40"/>
    <mergeCell ref="B40:B41"/>
    <mergeCell ref="E40:E41"/>
    <mergeCell ref="J46:J47"/>
    <mergeCell ref="G42:G43"/>
    <mergeCell ref="J42:J43"/>
    <mergeCell ref="N46:N47"/>
    <mergeCell ref="G48:G49"/>
    <mergeCell ref="J48:J49"/>
    <mergeCell ref="G44:G45"/>
    <mergeCell ref="J44:J45"/>
    <mergeCell ref="E47:E48"/>
    <mergeCell ref="G46:G47"/>
    <mergeCell ref="E43:E45"/>
    <mergeCell ref="G55:H55"/>
    <mergeCell ref="B47:B48"/>
    <mergeCell ref="B51:B52"/>
    <mergeCell ref="E51:E52"/>
    <mergeCell ref="B53:B54"/>
    <mergeCell ref="E53:E54"/>
  </mergeCells>
  <phoneticPr fontId="2"/>
  <pageMargins left="0.78740157480314965" right="0.78740157480314965" top="0.98425196850393704" bottom="0.98425196850393704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62"/>
  <sheetViews>
    <sheetView workbookViewId="0"/>
  </sheetViews>
  <sheetFormatPr defaultColWidth="9" defaultRowHeight="13.5" x14ac:dyDescent="0.15"/>
  <cols>
    <col min="1" max="1" width="5.125" style="6" customWidth="1"/>
    <col min="2" max="2" width="8.625" style="4" customWidth="1"/>
    <col min="3" max="3" width="20" style="4" customWidth="1"/>
    <col min="4" max="4" width="10.875" style="6" customWidth="1"/>
    <col min="5" max="5" width="20" style="4" customWidth="1"/>
    <col min="6" max="6" width="10.875" style="6" customWidth="1"/>
    <col min="7" max="7" width="10.875" style="4" customWidth="1"/>
    <col min="8" max="8" width="5.125" style="6" customWidth="1"/>
    <col min="9" max="9" width="8.625" style="4" customWidth="1"/>
    <col min="10" max="10" width="20" style="4" customWidth="1"/>
    <col min="11" max="11" width="10.875" style="6" customWidth="1"/>
    <col min="12" max="12" width="20" style="4" customWidth="1"/>
    <col min="13" max="14" width="10.875" style="6" customWidth="1"/>
    <col min="15" max="15" width="5.125" style="6" customWidth="1"/>
    <col min="16" max="16" width="8.625" style="4" customWidth="1"/>
    <col min="17" max="17" width="20" style="4" customWidth="1"/>
    <col min="18" max="18" width="10.875" style="6" customWidth="1"/>
    <col min="19" max="19" width="20" style="4" customWidth="1"/>
    <col min="20" max="21" width="10.875" style="6" customWidth="1"/>
    <col min="22" max="22" width="5.125" style="4" customWidth="1"/>
    <col min="23" max="23" width="9.25" style="4" customWidth="1"/>
    <col min="24" max="24" width="9.875" style="4" customWidth="1"/>
    <col min="25" max="256" width="9" style="4"/>
    <col min="257" max="257" width="5.125" style="4" customWidth="1"/>
    <col min="258" max="258" width="8.625" style="4" customWidth="1"/>
    <col min="259" max="259" width="20" style="4" customWidth="1"/>
    <col min="260" max="260" width="10.875" style="4" customWidth="1"/>
    <col min="261" max="261" width="20" style="4" customWidth="1"/>
    <col min="262" max="263" width="10.875" style="4" customWidth="1"/>
    <col min="264" max="264" width="5.125" style="4" customWidth="1"/>
    <col min="265" max="265" width="8.625" style="4" customWidth="1"/>
    <col min="266" max="266" width="20" style="4" customWidth="1"/>
    <col min="267" max="267" width="10.875" style="4" customWidth="1"/>
    <col min="268" max="268" width="20" style="4" customWidth="1"/>
    <col min="269" max="270" width="10.875" style="4" customWidth="1"/>
    <col min="271" max="271" width="5.125" style="4" customWidth="1"/>
    <col min="272" max="272" width="8.625" style="4" customWidth="1"/>
    <col min="273" max="273" width="20" style="4" customWidth="1"/>
    <col min="274" max="274" width="10.875" style="4" customWidth="1"/>
    <col min="275" max="275" width="20" style="4" customWidth="1"/>
    <col min="276" max="277" width="10.875" style="4" customWidth="1"/>
    <col min="278" max="278" width="5.125" style="4" customWidth="1"/>
    <col min="279" max="279" width="9.25" style="4" customWidth="1"/>
    <col min="280" max="280" width="9.875" style="4" customWidth="1"/>
    <col min="281" max="512" width="9" style="4"/>
    <col min="513" max="513" width="5.125" style="4" customWidth="1"/>
    <col min="514" max="514" width="8.625" style="4" customWidth="1"/>
    <col min="515" max="515" width="20" style="4" customWidth="1"/>
    <col min="516" max="516" width="10.875" style="4" customWidth="1"/>
    <col min="517" max="517" width="20" style="4" customWidth="1"/>
    <col min="518" max="519" width="10.875" style="4" customWidth="1"/>
    <col min="520" max="520" width="5.125" style="4" customWidth="1"/>
    <col min="521" max="521" width="8.625" style="4" customWidth="1"/>
    <col min="522" max="522" width="20" style="4" customWidth="1"/>
    <col min="523" max="523" width="10.875" style="4" customWidth="1"/>
    <col min="524" max="524" width="20" style="4" customWidth="1"/>
    <col min="525" max="526" width="10.875" style="4" customWidth="1"/>
    <col min="527" max="527" width="5.125" style="4" customWidth="1"/>
    <col min="528" max="528" width="8.625" style="4" customWidth="1"/>
    <col min="529" max="529" width="20" style="4" customWidth="1"/>
    <col min="530" max="530" width="10.875" style="4" customWidth="1"/>
    <col min="531" max="531" width="20" style="4" customWidth="1"/>
    <col min="532" max="533" width="10.875" style="4" customWidth="1"/>
    <col min="534" max="534" width="5.125" style="4" customWidth="1"/>
    <col min="535" max="535" width="9.25" style="4" customWidth="1"/>
    <col min="536" max="536" width="9.875" style="4" customWidth="1"/>
    <col min="537" max="768" width="9" style="4"/>
    <col min="769" max="769" width="5.125" style="4" customWidth="1"/>
    <col min="770" max="770" width="8.625" style="4" customWidth="1"/>
    <col min="771" max="771" width="20" style="4" customWidth="1"/>
    <col min="772" max="772" width="10.875" style="4" customWidth="1"/>
    <col min="773" max="773" width="20" style="4" customWidth="1"/>
    <col min="774" max="775" width="10.875" style="4" customWidth="1"/>
    <col min="776" max="776" width="5.125" style="4" customWidth="1"/>
    <col min="777" max="777" width="8.625" style="4" customWidth="1"/>
    <col min="778" max="778" width="20" style="4" customWidth="1"/>
    <col min="779" max="779" width="10.875" style="4" customWidth="1"/>
    <col min="780" max="780" width="20" style="4" customWidth="1"/>
    <col min="781" max="782" width="10.875" style="4" customWidth="1"/>
    <col min="783" max="783" width="5.125" style="4" customWidth="1"/>
    <col min="784" max="784" width="8.625" style="4" customWidth="1"/>
    <col min="785" max="785" width="20" style="4" customWidth="1"/>
    <col min="786" max="786" width="10.875" style="4" customWidth="1"/>
    <col min="787" max="787" width="20" style="4" customWidth="1"/>
    <col min="788" max="789" width="10.875" style="4" customWidth="1"/>
    <col min="790" max="790" width="5.125" style="4" customWidth="1"/>
    <col min="791" max="791" width="9.25" style="4" customWidth="1"/>
    <col min="792" max="792" width="9.875" style="4" customWidth="1"/>
    <col min="793" max="1024" width="9" style="4"/>
    <col min="1025" max="1025" width="5.125" style="4" customWidth="1"/>
    <col min="1026" max="1026" width="8.625" style="4" customWidth="1"/>
    <col min="1027" max="1027" width="20" style="4" customWidth="1"/>
    <col min="1028" max="1028" width="10.875" style="4" customWidth="1"/>
    <col min="1029" max="1029" width="20" style="4" customWidth="1"/>
    <col min="1030" max="1031" width="10.875" style="4" customWidth="1"/>
    <col min="1032" max="1032" width="5.125" style="4" customWidth="1"/>
    <col min="1033" max="1033" width="8.625" style="4" customWidth="1"/>
    <col min="1034" max="1034" width="20" style="4" customWidth="1"/>
    <col min="1035" max="1035" width="10.875" style="4" customWidth="1"/>
    <col min="1036" max="1036" width="20" style="4" customWidth="1"/>
    <col min="1037" max="1038" width="10.875" style="4" customWidth="1"/>
    <col min="1039" max="1039" width="5.125" style="4" customWidth="1"/>
    <col min="1040" max="1040" width="8.625" style="4" customWidth="1"/>
    <col min="1041" max="1041" width="20" style="4" customWidth="1"/>
    <col min="1042" max="1042" width="10.875" style="4" customWidth="1"/>
    <col min="1043" max="1043" width="20" style="4" customWidth="1"/>
    <col min="1044" max="1045" width="10.875" style="4" customWidth="1"/>
    <col min="1046" max="1046" width="5.125" style="4" customWidth="1"/>
    <col min="1047" max="1047" width="9.25" style="4" customWidth="1"/>
    <col min="1048" max="1048" width="9.875" style="4" customWidth="1"/>
    <col min="1049" max="1280" width="9" style="4"/>
    <col min="1281" max="1281" width="5.125" style="4" customWidth="1"/>
    <col min="1282" max="1282" width="8.625" style="4" customWidth="1"/>
    <col min="1283" max="1283" width="20" style="4" customWidth="1"/>
    <col min="1284" max="1284" width="10.875" style="4" customWidth="1"/>
    <col min="1285" max="1285" width="20" style="4" customWidth="1"/>
    <col min="1286" max="1287" width="10.875" style="4" customWidth="1"/>
    <col min="1288" max="1288" width="5.125" style="4" customWidth="1"/>
    <col min="1289" max="1289" width="8.625" style="4" customWidth="1"/>
    <col min="1290" max="1290" width="20" style="4" customWidth="1"/>
    <col min="1291" max="1291" width="10.875" style="4" customWidth="1"/>
    <col min="1292" max="1292" width="20" style="4" customWidth="1"/>
    <col min="1293" max="1294" width="10.875" style="4" customWidth="1"/>
    <col min="1295" max="1295" width="5.125" style="4" customWidth="1"/>
    <col min="1296" max="1296" width="8.625" style="4" customWidth="1"/>
    <col min="1297" max="1297" width="20" style="4" customWidth="1"/>
    <col min="1298" max="1298" width="10.875" style="4" customWidth="1"/>
    <col min="1299" max="1299" width="20" style="4" customWidth="1"/>
    <col min="1300" max="1301" width="10.875" style="4" customWidth="1"/>
    <col min="1302" max="1302" width="5.125" style="4" customWidth="1"/>
    <col min="1303" max="1303" width="9.25" style="4" customWidth="1"/>
    <col min="1304" max="1304" width="9.875" style="4" customWidth="1"/>
    <col min="1305" max="1536" width="9" style="4"/>
    <col min="1537" max="1537" width="5.125" style="4" customWidth="1"/>
    <col min="1538" max="1538" width="8.625" style="4" customWidth="1"/>
    <col min="1539" max="1539" width="20" style="4" customWidth="1"/>
    <col min="1540" max="1540" width="10.875" style="4" customWidth="1"/>
    <col min="1541" max="1541" width="20" style="4" customWidth="1"/>
    <col min="1542" max="1543" width="10.875" style="4" customWidth="1"/>
    <col min="1544" max="1544" width="5.125" style="4" customWidth="1"/>
    <col min="1545" max="1545" width="8.625" style="4" customWidth="1"/>
    <col min="1546" max="1546" width="20" style="4" customWidth="1"/>
    <col min="1547" max="1547" width="10.875" style="4" customWidth="1"/>
    <col min="1548" max="1548" width="20" style="4" customWidth="1"/>
    <col min="1549" max="1550" width="10.875" style="4" customWidth="1"/>
    <col min="1551" max="1551" width="5.125" style="4" customWidth="1"/>
    <col min="1552" max="1552" width="8.625" style="4" customWidth="1"/>
    <col min="1553" max="1553" width="20" style="4" customWidth="1"/>
    <col min="1554" max="1554" width="10.875" style="4" customWidth="1"/>
    <col min="1555" max="1555" width="20" style="4" customWidth="1"/>
    <col min="1556" max="1557" width="10.875" style="4" customWidth="1"/>
    <col min="1558" max="1558" width="5.125" style="4" customWidth="1"/>
    <col min="1559" max="1559" width="9.25" style="4" customWidth="1"/>
    <col min="1560" max="1560" width="9.875" style="4" customWidth="1"/>
    <col min="1561" max="1792" width="9" style="4"/>
    <col min="1793" max="1793" width="5.125" style="4" customWidth="1"/>
    <col min="1794" max="1794" width="8.625" style="4" customWidth="1"/>
    <col min="1795" max="1795" width="20" style="4" customWidth="1"/>
    <col min="1796" max="1796" width="10.875" style="4" customWidth="1"/>
    <col min="1797" max="1797" width="20" style="4" customWidth="1"/>
    <col min="1798" max="1799" width="10.875" style="4" customWidth="1"/>
    <col min="1800" max="1800" width="5.125" style="4" customWidth="1"/>
    <col min="1801" max="1801" width="8.625" style="4" customWidth="1"/>
    <col min="1802" max="1802" width="20" style="4" customWidth="1"/>
    <col min="1803" max="1803" width="10.875" style="4" customWidth="1"/>
    <col min="1804" max="1804" width="20" style="4" customWidth="1"/>
    <col min="1805" max="1806" width="10.875" style="4" customWidth="1"/>
    <col min="1807" max="1807" width="5.125" style="4" customWidth="1"/>
    <col min="1808" max="1808" width="8.625" style="4" customWidth="1"/>
    <col min="1809" max="1809" width="20" style="4" customWidth="1"/>
    <col min="1810" max="1810" width="10.875" style="4" customWidth="1"/>
    <col min="1811" max="1811" width="20" style="4" customWidth="1"/>
    <col min="1812" max="1813" width="10.875" style="4" customWidth="1"/>
    <col min="1814" max="1814" width="5.125" style="4" customWidth="1"/>
    <col min="1815" max="1815" width="9.25" style="4" customWidth="1"/>
    <col min="1816" max="1816" width="9.875" style="4" customWidth="1"/>
    <col min="1817" max="2048" width="9" style="4"/>
    <col min="2049" max="2049" width="5.125" style="4" customWidth="1"/>
    <col min="2050" max="2050" width="8.625" style="4" customWidth="1"/>
    <col min="2051" max="2051" width="20" style="4" customWidth="1"/>
    <col min="2052" max="2052" width="10.875" style="4" customWidth="1"/>
    <col min="2053" max="2053" width="20" style="4" customWidth="1"/>
    <col min="2054" max="2055" width="10.875" style="4" customWidth="1"/>
    <col min="2056" max="2056" width="5.125" style="4" customWidth="1"/>
    <col min="2057" max="2057" width="8.625" style="4" customWidth="1"/>
    <col min="2058" max="2058" width="20" style="4" customWidth="1"/>
    <col min="2059" max="2059" width="10.875" style="4" customWidth="1"/>
    <col min="2060" max="2060" width="20" style="4" customWidth="1"/>
    <col min="2061" max="2062" width="10.875" style="4" customWidth="1"/>
    <col min="2063" max="2063" width="5.125" style="4" customWidth="1"/>
    <col min="2064" max="2064" width="8.625" style="4" customWidth="1"/>
    <col min="2065" max="2065" width="20" style="4" customWidth="1"/>
    <col min="2066" max="2066" width="10.875" style="4" customWidth="1"/>
    <col min="2067" max="2067" width="20" style="4" customWidth="1"/>
    <col min="2068" max="2069" width="10.875" style="4" customWidth="1"/>
    <col min="2070" max="2070" width="5.125" style="4" customWidth="1"/>
    <col min="2071" max="2071" width="9.25" style="4" customWidth="1"/>
    <col min="2072" max="2072" width="9.875" style="4" customWidth="1"/>
    <col min="2073" max="2304" width="9" style="4"/>
    <col min="2305" max="2305" width="5.125" style="4" customWidth="1"/>
    <col min="2306" max="2306" width="8.625" style="4" customWidth="1"/>
    <col min="2307" max="2307" width="20" style="4" customWidth="1"/>
    <col min="2308" max="2308" width="10.875" style="4" customWidth="1"/>
    <col min="2309" max="2309" width="20" style="4" customWidth="1"/>
    <col min="2310" max="2311" width="10.875" style="4" customWidth="1"/>
    <col min="2312" max="2312" width="5.125" style="4" customWidth="1"/>
    <col min="2313" max="2313" width="8.625" style="4" customWidth="1"/>
    <col min="2314" max="2314" width="20" style="4" customWidth="1"/>
    <col min="2315" max="2315" width="10.875" style="4" customWidth="1"/>
    <col min="2316" max="2316" width="20" style="4" customWidth="1"/>
    <col min="2317" max="2318" width="10.875" style="4" customWidth="1"/>
    <col min="2319" max="2319" width="5.125" style="4" customWidth="1"/>
    <col min="2320" max="2320" width="8.625" style="4" customWidth="1"/>
    <col min="2321" max="2321" width="20" style="4" customWidth="1"/>
    <col min="2322" max="2322" width="10.875" style="4" customWidth="1"/>
    <col min="2323" max="2323" width="20" style="4" customWidth="1"/>
    <col min="2324" max="2325" width="10.875" style="4" customWidth="1"/>
    <col min="2326" max="2326" width="5.125" style="4" customWidth="1"/>
    <col min="2327" max="2327" width="9.25" style="4" customWidth="1"/>
    <col min="2328" max="2328" width="9.875" style="4" customWidth="1"/>
    <col min="2329" max="2560" width="9" style="4"/>
    <col min="2561" max="2561" width="5.125" style="4" customWidth="1"/>
    <col min="2562" max="2562" width="8.625" style="4" customWidth="1"/>
    <col min="2563" max="2563" width="20" style="4" customWidth="1"/>
    <col min="2564" max="2564" width="10.875" style="4" customWidth="1"/>
    <col min="2565" max="2565" width="20" style="4" customWidth="1"/>
    <col min="2566" max="2567" width="10.875" style="4" customWidth="1"/>
    <col min="2568" max="2568" width="5.125" style="4" customWidth="1"/>
    <col min="2569" max="2569" width="8.625" style="4" customWidth="1"/>
    <col min="2570" max="2570" width="20" style="4" customWidth="1"/>
    <col min="2571" max="2571" width="10.875" style="4" customWidth="1"/>
    <col min="2572" max="2572" width="20" style="4" customWidth="1"/>
    <col min="2573" max="2574" width="10.875" style="4" customWidth="1"/>
    <col min="2575" max="2575" width="5.125" style="4" customWidth="1"/>
    <col min="2576" max="2576" width="8.625" style="4" customWidth="1"/>
    <col min="2577" max="2577" width="20" style="4" customWidth="1"/>
    <col min="2578" max="2578" width="10.875" style="4" customWidth="1"/>
    <col min="2579" max="2579" width="20" style="4" customWidth="1"/>
    <col min="2580" max="2581" width="10.875" style="4" customWidth="1"/>
    <col min="2582" max="2582" width="5.125" style="4" customWidth="1"/>
    <col min="2583" max="2583" width="9.25" style="4" customWidth="1"/>
    <col min="2584" max="2584" width="9.875" style="4" customWidth="1"/>
    <col min="2585" max="2816" width="9" style="4"/>
    <col min="2817" max="2817" width="5.125" style="4" customWidth="1"/>
    <col min="2818" max="2818" width="8.625" style="4" customWidth="1"/>
    <col min="2819" max="2819" width="20" style="4" customWidth="1"/>
    <col min="2820" max="2820" width="10.875" style="4" customWidth="1"/>
    <col min="2821" max="2821" width="20" style="4" customWidth="1"/>
    <col min="2822" max="2823" width="10.875" style="4" customWidth="1"/>
    <col min="2824" max="2824" width="5.125" style="4" customWidth="1"/>
    <col min="2825" max="2825" width="8.625" style="4" customWidth="1"/>
    <col min="2826" max="2826" width="20" style="4" customWidth="1"/>
    <col min="2827" max="2827" width="10.875" style="4" customWidth="1"/>
    <col min="2828" max="2828" width="20" style="4" customWidth="1"/>
    <col min="2829" max="2830" width="10.875" style="4" customWidth="1"/>
    <col min="2831" max="2831" width="5.125" style="4" customWidth="1"/>
    <col min="2832" max="2832" width="8.625" style="4" customWidth="1"/>
    <col min="2833" max="2833" width="20" style="4" customWidth="1"/>
    <col min="2834" max="2834" width="10.875" style="4" customWidth="1"/>
    <col min="2835" max="2835" width="20" style="4" customWidth="1"/>
    <col min="2836" max="2837" width="10.875" style="4" customWidth="1"/>
    <col min="2838" max="2838" width="5.125" style="4" customWidth="1"/>
    <col min="2839" max="2839" width="9.25" style="4" customWidth="1"/>
    <col min="2840" max="2840" width="9.875" style="4" customWidth="1"/>
    <col min="2841" max="3072" width="9" style="4"/>
    <col min="3073" max="3073" width="5.125" style="4" customWidth="1"/>
    <col min="3074" max="3074" width="8.625" style="4" customWidth="1"/>
    <col min="3075" max="3075" width="20" style="4" customWidth="1"/>
    <col min="3076" max="3076" width="10.875" style="4" customWidth="1"/>
    <col min="3077" max="3077" width="20" style="4" customWidth="1"/>
    <col min="3078" max="3079" width="10.875" style="4" customWidth="1"/>
    <col min="3080" max="3080" width="5.125" style="4" customWidth="1"/>
    <col min="3081" max="3081" width="8.625" style="4" customWidth="1"/>
    <col min="3082" max="3082" width="20" style="4" customWidth="1"/>
    <col min="3083" max="3083" width="10.875" style="4" customWidth="1"/>
    <col min="3084" max="3084" width="20" style="4" customWidth="1"/>
    <col min="3085" max="3086" width="10.875" style="4" customWidth="1"/>
    <col min="3087" max="3087" width="5.125" style="4" customWidth="1"/>
    <col min="3088" max="3088" width="8.625" style="4" customWidth="1"/>
    <col min="3089" max="3089" width="20" style="4" customWidth="1"/>
    <col min="3090" max="3090" width="10.875" style="4" customWidth="1"/>
    <col min="3091" max="3091" width="20" style="4" customWidth="1"/>
    <col min="3092" max="3093" width="10.875" style="4" customWidth="1"/>
    <col min="3094" max="3094" width="5.125" style="4" customWidth="1"/>
    <col min="3095" max="3095" width="9.25" style="4" customWidth="1"/>
    <col min="3096" max="3096" width="9.875" style="4" customWidth="1"/>
    <col min="3097" max="3328" width="9" style="4"/>
    <col min="3329" max="3329" width="5.125" style="4" customWidth="1"/>
    <col min="3330" max="3330" width="8.625" style="4" customWidth="1"/>
    <col min="3331" max="3331" width="20" style="4" customWidth="1"/>
    <col min="3332" max="3332" width="10.875" style="4" customWidth="1"/>
    <col min="3333" max="3333" width="20" style="4" customWidth="1"/>
    <col min="3334" max="3335" width="10.875" style="4" customWidth="1"/>
    <col min="3336" max="3336" width="5.125" style="4" customWidth="1"/>
    <col min="3337" max="3337" width="8.625" style="4" customWidth="1"/>
    <col min="3338" max="3338" width="20" style="4" customWidth="1"/>
    <col min="3339" max="3339" width="10.875" style="4" customWidth="1"/>
    <col min="3340" max="3340" width="20" style="4" customWidth="1"/>
    <col min="3341" max="3342" width="10.875" style="4" customWidth="1"/>
    <col min="3343" max="3343" width="5.125" style="4" customWidth="1"/>
    <col min="3344" max="3344" width="8.625" style="4" customWidth="1"/>
    <col min="3345" max="3345" width="20" style="4" customWidth="1"/>
    <col min="3346" max="3346" width="10.875" style="4" customWidth="1"/>
    <col min="3347" max="3347" width="20" style="4" customWidth="1"/>
    <col min="3348" max="3349" width="10.875" style="4" customWidth="1"/>
    <col min="3350" max="3350" width="5.125" style="4" customWidth="1"/>
    <col min="3351" max="3351" width="9.25" style="4" customWidth="1"/>
    <col min="3352" max="3352" width="9.875" style="4" customWidth="1"/>
    <col min="3353" max="3584" width="9" style="4"/>
    <col min="3585" max="3585" width="5.125" style="4" customWidth="1"/>
    <col min="3586" max="3586" width="8.625" style="4" customWidth="1"/>
    <col min="3587" max="3587" width="20" style="4" customWidth="1"/>
    <col min="3588" max="3588" width="10.875" style="4" customWidth="1"/>
    <col min="3589" max="3589" width="20" style="4" customWidth="1"/>
    <col min="3590" max="3591" width="10.875" style="4" customWidth="1"/>
    <col min="3592" max="3592" width="5.125" style="4" customWidth="1"/>
    <col min="3593" max="3593" width="8.625" style="4" customWidth="1"/>
    <col min="3594" max="3594" width="20" style="4" customWidth="1"/>
    <col min="3595" max="3595" width="10.875" style="4" customWidth="1"/>
    <col min="3596" max="3596" width="20" style="4" customWidth="1"/>
    <col min="3597" max="3598" width="10.875" style="4" customWidth="1"/>
    <col min="3599" max="3599" width="5.125" style="4" customWidth="1"/>
    <col min="3600" max="3600" width="8.625" style="4" customWidth="1"/>
    <col min="3601" max="3601" width="20" style="4" customWidth="1"/>
    <col min="3602" max="3602" width="10.875" style="4" customWidth="1"/>
    <col min="3603" max="3603" width="20" style="4" customWidth="1"/>
    <col min="3604" max="3605" width="10.875" style="4" customWidth="1"/>
    <col min="3606" max="3606" width="5.125" style="4" customWidth="1"/>
    <col min="3607" max="3607" width="9.25" style="4" customWidth="1"/>
    <col min="3608" max="3608" width="9.875" style="4" customWidth="1"/>
    <col min="3609" max="3840" width="9" style="4"/>
    <col min="3841" max="3841" width="5.125" style="4" customWidth="1"/>
    <col min="3842" max="3842" width="8.625" style="4" customWidth="1"/>
    <col min="3843" max="3843" width="20" style="4" customWidth="1"/>
    <col min="3844" max="3844" width="10.875" style="4" customWidth="1"/>
    <col min="3845" max="3845" width="20" style="4" customWidth="1"/>
    <col min="3846" max="3847" width="10.875" style="4" customWidth="1"/>
    <col min="3848" max="3848" width="5.125" style="4" customWidth="1"/>
    <col min="3849" max="3849" width="8.625" style="4" customWidth="1"/>
    <col min="3850" max="3850" width="20" style="4" customWidth="1"/>
    <col min="3851" max="3851" width="10.875" style="4" customWidth="1"/>
    <col min="3852" max="3852" width="20" style="4" customWidth="1"/>
    <col min="3853" max="3854" width="10.875" style="4" customWidth="1"/>
    <col min="3855" max="3855" width="5.125" style="4" customWidth="1"/>
    <col min="3856" max="3856" width="8.625" style="4" customWidth="1"/>
    <col min="3857" max="3857" width="20" style="4" customWidth="1"/>
    <col min="3858" max="3858" width="10.875" style="4" customWidth="1"/>
    <col min="3859" max="3859" width="20" style="4" customWidth="1"/>
    <col min="3860" max="3861" width="10.875" style="4" customWidth="1"/>
    <col min="3862" max="3862" width="5.125" style="4" customWidth="1"/>
    <col min="3863" max="3863" width="9.25" style="4" customWidth="1"/>
    <col min="3864" max="3864" width="9.875" style="4" customWidth="1"/>
    <col min="3865" max="4096" width="9" style="4"/>
    <col min="4097" max="4097" width="5.125" style="4" customWidth="1"/>
    <col min="4098" max="4098" width="8.625" style="4" customWidth="1"/>
    <col min="4099" max="4099" width="20" style="4" customWidth="1"/>
    <col min="4100" max="4100" width="10.875" style="4" customWidth="1"/>
    <col min="4101" max="4101" width="20" style="4" customWidth="1"/>
    <col min="4102" max="4103" width="10.875" style="4" customWidth="1"/>
    <col min="4104" max="4104" width="5.125" style="4" customWidth="1"/>
    <col min="4105" max="4105" width="8.625" style="4" customWidth="1"/>
    <col min="4106" max="4106" width="20" style="4" customWidth="1"/>
    <col min="4107" max="4107" width="10.875" style="4" customWidth="1"/>
    <col min="4108" max="4108" width="20" style="4" customWidth="1"/>
    <col min="4109" max="4110" width="10.875" style="4" customWidth="1"/>
    <col min="4111" max="4111" width="5.125" style="4" customWidth="1"/>
    <col min="4112" max="4112" width="8.625" style="4" customWidth="1"/>
    <col min="4113" max="4113" width="20" style="4" customWidth="1"/>
    <col min="4114" max="4114" width="10.875" style="4" customWidth="1"/>
    <col min="4115" max="4115" width="20" style="4" customWidth="1"/>
    <col min="4116" max="4117" width="10.875" style="4" customWidth="1"/>
    <col min="4118" max="4118" width="5.125" style="4" customWidth="1"/>
    <col min="4119" max="4119" width="9.25" style="4" customWidth="1"/>
    <col min="4120" max="4120" width="9.875" style="4" customWidth="1"/>
    <col min="4121" max="4352" width="9" style="4"/>
    <col min="4353" max="4353" width="5.125" style="4" customWidth="1"/>
    <col min="4354" max="4354" width="8.625" style="4" customWidth="1"/>
    <col min="4355" max="4355" width="20" style="4" customWidth="1"/>
    <col min="4356" max="4356" width="10.875" style="4" customWidth="1"/>
    <col min="4357" max="4357" width="20" style="4" customWidth="1"/>
    <col min="4358" max="4359" width="10.875" style="4" customWidth="1"/>
    <col min="4360" max="4360" width="5.125" style="4" customWidth="1"/>
    <col min="4361" max="4361" width="8.625" style="4" customWidth="1"/>
    <col min="4362" max="4362" width="20" style="4" customWidth="1"/>
    <col min="4363" max="4363" width="10.875" style="4" customWidth="1"/>
    <col min="4364" max="4364" width="20" style="4" customWidth="1"/>
    <col min="4365" max="4366" width="10.875" style="4" customWidth="1"/>
    <col min="4367" max="4367" width="5.125" style="4" customWidth="1"/>
    <col min="4368" max="4368" width="8.625" style="4" customWidth="1"/>
    <col min="4369" max="4369" width="20" style="4" customWidth="1"/>
    <col min="4370" max="4370" width="10.875" style="4" customWidth="1"/>
    <col min="4371" max="4371" width="20" style="4" customWidth="1"/>
    <col min="4372" max="4373" width="10.875" style="4" customWidth="1"/>
    <col min="4374" max="4374" width="5.125" style="4" customWidth="1"/>
    <col min="4375" max="4375" width="9.25" style="4" customWidth="1"/>
    <col min="4376" max="4376" width="9.875" style="4" customWidth="1"/>
    <col min="4377" max="4608" width="9" style="4"/>
    <col min="4609" max="4609" width="5.125" style="4" customWidth="1"/>
    <col min="4610" max="4610" width="8.625" style="4" customWidth="1"/>
    <col min="4611" max="4611" width="20" style="4" customWidth="1"/>
    <col min="4612" max="4612" width="10.875" style="4" customWidth="1"/>
    <col min="4613" max="4613" width="20" style="4" customWidth="1"/>
    <col min="4614" max="4615" width="10.875" style="4" customWidth="1"/>
    <col min="4616" max="4616" width="5.125" style="4" customWidth="1"/>
    <col min="4617" max="4617" width="8.625" style="4" customWidth="1"/>
    <col min="4618" max="4618" width="20" style="4" customWidth="1"/>
    <col min="4619" max="4619" width="10.875" style="4" customWidth="1"/>
    <col min="4620" max="4620" width="20" style="4" customWidth="1"/>
    <col min="4621" max="4622" width="10.875" style="4" customWidth="1"/>
    <col min="4623" max="4623" width="5.125" style="4" customWidth="1"/>
    <col min="4624" max="4624" width="8.625" style="4" customWidth="1"/>
    <col min="4625" max="4625" width="20" style="4" customWidth="1"/>
    <col min="4626" max="4626" width="10.875" style="4" customWidth="1"/>
    <col min="4627" max="4627" width="20" style="4" customWidth="1"/>
    <col min="4628" max="4629" width="10.875" style="4" customWidth="1"/>
    <col min="4630" max="4630" width="5.125" style="4" customWidth="1"/>
    <col min="4631" max="4631" width="9.25" style="4" customWidth="1"/>
    <col min="4632" max="4632" width="9.875" style="4" customWidth="1"/>
    <col min="4633" max="4864" width="9" style="4"/>
    <col min="4865" max="4865" width="5.125" style="4" customWidth="1"/>
    <col min="4866" max="4866" width="8.625" style="4" customWidth="1"/>
    <col min="4867" max="4867" width="20" style="4" customWidth="1"/>
    <col min="4868" max="4868" width="10.875" style="4" customWidth="1"/>
    <col min="4869" max="4869" width="20" style="4" customWidth="1"/>
    <col min="4870" max="4871" width="10.875" style="4" customWidth="1"/>
    <col min="4872" max="4872" width="5.125" style="4" customWidth="1"/>
    <col min="4873" max="4873" width="8.625" style="4" customWidth="1"/>
    <col min="4874" max="4874" width="20" style="4" customWidth="1"/>
    <col min="4875" max="4875" width="10.875" style="4" customWidth="1"/>
    <col min="4876" max="4876" width="20" style="4" customWidth="1"/>
    <col min="4877" max="4878" width="10.875" style="4" customWidth="1"/>
    <col min="4879" max="4879" width="5.125" style="4" customWidth="1"/>
    <col min="4880" max="4880" width="8.625" style="4" customWidth="1"/>
    <col min="4881" max="4881" width="20" style="4" customWidth="1"/>
    <col min="4882" max="4882" width="10.875" style="4" customWidth="1"/>
    <col min="4883" max="4883" width="20" style="4" customWidth="1"/>
    <col min="4884" max="4885" width="10.875" style="4" customWidth="1"/>
    <col min="4886" max="4886" width="5.125" style="4" customWidth="1"/>
    <col min="4887" max="4887" width="9.25" style="4" customWidth="1"/>
    <col min="4888" max="4888" width="9.875" style="4" customWidth="1"/>
    <col min="4889" max="5120" width="9" style="4"/>
    <col min="5121" max="5121" width="5.125" style="4" customWidth="1"/>
    <col min="5122" max="5122" width="8.625" style="4" customWidth="1"/>
    <col min="5123" max="5123" width="20" style="4" customWidth="1"/>
    <col min="5124" max="5124" width="10.875" style="4" customWidth="1"/>
    <col min="5125" max="5125" width="20" style="4" customWidth="1"/>
    <col min="5126" max="5127" width="10.875" style="4" customWidth="1"/>
    <col min="5128" max="5128" width="5.125" style="4" customWidth="1"/>
    <col min="5129" max="5129" width="8.625" style="4" customWidth="1"/>
    <col min="5130" max="5130" width="20" style="4" customWidth="1"/>
    <col min="5131" max="5131" width="10.875" style="4" customWidth="1"/>
    <col min="5132" max="5132" width="20" style="4" customWidth="1"/>
    <col min="5133" max="5134" width="10.875" style="4" customWidth="1"/>
    <col min="5135" max="5135" width="5.125" style="4" customWidth="1"/>
    <col min="5136" max="5136" width="8.625" style="4" customWidth="1"/>
    <col min="5137" max="5137" width="20" style="4" customWidth="1"/>
    <col min="5138" max="5138" width="10.875" style="4" customWidth="1"/>
    <col min="5139" max="5139" width="20" style="4" customWidth="1"/>
    <col min="5140" max="5141" width="10.875" style="4" customWidth="1"/>
    <col min="5142" max="5142" width="5.125" style="4" customWidth="1"/>
    <col min="5143" max="5143" width="9.25" style="4" customWidth="1"/>
    <col min="5144" max="5144" width="9.875" style="4" customWidth="1"/>
    <col min="5145" max="5376" width="9" style="4"/>
    <col min="5377" max="5377" width="5.125" style="4" customWidth="1"/>
    <col min="5378" max="5378" width="8.625" style="4" customWidth="1"/>
    <col min="5379" max="5379" width="20" style="4" customWidth="1"/>
    <col min="5380" max="5380" width="10.875" style="4" customWidth="1"/>
    <col min="5381" max="5381" width="20" style="4" customWidth="1"/>
    <col min="5382" max="5383" width="10.875" style="4" customWidth="1"/>
    <col min="5384" max="5384" width="5.125" style="4" customWidth="1"/>
    <col min="5385" max="5385" width="8.625" style="4" customWidth="1"/>
    <col min="5386" max="5386" width="20" style="4" customWidth="1"/>
    <col min="5387" max="5387" width="10.875" style="4" customWidth="1"/>
    <col min="5388" max="5388" width="20" style="4" customWidth="1"/>
    <col min="5389" max="5390" width="10.875" style="4" customWidth="1"/>
    <col min="5391" max="5391" width="5.125" style="4" customWidth="1"/>
    <col min="5392" max="5392" width="8.625" style="4" customWidth="1"/>
    <col min="5393" max="5393" width="20" style="4" customWidth="1"/>
    <col min="5394" max="5394" width="10.875" style="4" customWidth="1"/>
    <col min="5395" max="5395" width="20" style="4" customWidth="1"/>
    <col min="5396" max="5397" width="10.875" style="4" customWidth="1"/>
    <col min="5398" max="5398" width="5.125" style="4" customWidth="1"/>
    <col min="5399" max="5399" width="9.25" style="4" customWidth="1"/>
    <col min="5400" max="5400" width="9.875" style="4" customWidth="1"/>
    <col min="5401" max="5632" width="9" style="4"/>
    <col min="5633" max="5633" width="5.125" style="4" customWidth="1"/>
    <col min="5634" max="5634" width="8.625" style="4" customWidth="1"/>
    <col min="5635" max="5635" width="20" style="4" customWidth="1"/>
    <col min="5636" max="5636" width="10.875" style="4" customWidth="1"/>
    <col min="5637" max="5637" width="20" style="4" customWidth="1"/>
    <col min="5638" max="5639" width="10.875" style="4" customWidth="1"/>
    <col min="5640" max="5640" width="5.125" style="4" customWidth="1"/>
    <col min="5641" max="5641" width="8.625" style="4" customWidth="1"/>
    <col min="5642" max="5642" width="20" style="4" customWidth="1"/>
    <col min="5643" max="5643" width="10.875" style="4" customWidth="1"/>
    <col min="5644" max="5644" width="20" style="4" customWidth="1"/>
    <col min="5645" max="5646" width="10.875" style="4" customWidth="1"/>
    <col min="5647" max="5647" width="5.125" style="4" customWidth="1"/>
    <col min="5648" max="5648" width="8.625" style="4" customWidth="1"/>
    <col min="5649" max="5649" width="20" style="4" customWidth="1"/>
    <col min="5650" max="5650" width="10.875" style="4" customWidth="1"/>
    <col min="5651" max="5651" width="20" style="4" customWidth="1"/>
    <col min="5652" max="5653" width="10.875" style="4" customWidth="1"/>
    <col min="5654" max="5654" width="5.125" style="4" customWidth="1"/>
    <col min="5655" max="5655" width="9.25" style="4" customWidth="1"/>
    <col min="5656" max="5656" width="9.875" style="4" customWidth="1"/>
    <col min="5657" max="5888" width="9" style="4"/>
    <col min="5889" max="5889" width="5.125" style="4" customWidth="1"/>
    <col min="5890" max="5890" width="8.625" style="4" customWidth="1"/>
    <col min="5891" max="5891" width="20" style="4" customWidth="1"/>
    <col min="5892" max="5892" width="10.875" style="4" customWidth="1"/>
    <col min="5893" max="5893" width="20" style="4" customWidth="1"/>
    <col min="5894" max="5895" width="10.875" style="4" customWidth="1"/>
    <col min="5896" max="5896" width="5.125" style="4" customWidth="1"/>
    <col min="5897" max="5897" width="8.625" style="4" customWidth="1"/>
    <col min="5898" max="5898" width="20" style="4" customWidth="1"/>
    <col min="5899" max="5899" width="10.875" style="4" customWidth="1"/>
    <col min="5900" max="5900" width="20" style="4" customWidth="1"/>
    <col min="5901" max="5902" width="10.875" style="4" customWidth="1"/>
    <col min="5903" max="5903" width="5.125" style="4" customWidth="1"/>
    <col min="5904" max="5904" width="8.625" style="4" customWidth="1"/>
    <col min="5905" max="5905" width="20" style="4" customWidth="1"/>
    <col min="5906" max="5906" width="10.875" style="4" customWidth="1"/>
    <col min="5907" max="5907" width="20" style="4" customWidth="1"/>
    <col min="5908" max="5909" width="10.875" style="4" customWidth="1"/>
    <col min="5910" max="5910" width="5.125" style="4" customWidth="1"/>
    <col min="5911" max="5911" width="9.25" style="4" customWidth="1"/>
    <col min="5912" max="5912" width="9.875" style="4" customWidth="1"/>
    <col min="5913" max="6144" width="9" style="4"/>
    <col min="6145" max="6145" width="5.125" style="4" customWidth="1"/>
    <col min="6146" max="6146" width="8.625" style="4" customWidth="1"/>
    <col min="6147" max="6147" width="20" style="4" customWidth="1"/>
    <col min="6148" max="6148" width="10.875" style="4" customWidth="1"/>
    <col min="6149" max="6149" width="20" style="4" customWidth="1"/>
    <col min="6150" max="6151" width="10.875" style="4" customWidth="1"/>
    <col min="6152" max="6152" width="5.125" style="4" customWidth="1"/>
    <col min="6153" max="6153" width="8.625" style="4" customWidth="1"/>
    <col min="6154" max="6154" width="20" style="4" customWidth="1"/>
    <col min="6155" max="6155" width="10.875" style="4" customWidth="1"/>
    <col min="6156" max="6156" width="20" style="4" customWidth="1"/>
    <col min="6157" max="6158" width="10.875" style="4" customWidth="1"/>
    <col min="6159" max="6159" width="5.125" style="4" customWidth="1"/>
    <col min="6160" max="6160" width="8.625" style="4" customWidth="1"/>
    <col min="6161" max="6161" width="20" style="4" customWidth="1"/>
    <col min="6162" max="6162" width="10.875" style="4" customWidth="1"/>
    <col min="6163" max="6163" width="20" style="4" customWidth="1"/>
    <col min="6164" max="6165" width="10.875" style="4" customWidth="1"/>
    <col min="6166" max="6166" width="5.125" style="4" customWidth="1"/>
    <col min="6167" max="6167" width="9.25" style="4" customWidth="1"/>
    <col min="6168" max="6168" width="9.875" style="4" customWidth="1"/>
    <col min="6169" max="6400" width="9" style="4"/>
    <col min="6401" max="6401" width="5.125" style="4" customWidth="1"/>
    <col min="6402" max="6402" width="8.625" style="4" customWidth="1"/>
    <col min="6403" max="6403" width="20" style="4" customWidth="1"/>
    <col min="6404" max="6404" width="10.875" style="4" customWidth="1"/>
    <col min="6405" max="6405" width="20" style="4" customWidth="1"/>
    <col min="6406" max="6407" width="10.875" style="4" customWidth="1"/>
    <col min="6408" max="6408" width="5.125" style="4" customWidth="1"/>
    <col min="6409" max="6409" width="8.625" style="4" customWidth="1"/>
    <col min="6410" max="6410" width="20" style="4" customWidth="1"/>
    <col min="6411" max="6411" width="10.875" style="4" customWidth="1"/>
    <col min="6412" max="6412" width="20" style="4" customWidth="1"/>
    <col min="6413" max="6414" width="10.875" style="4" customWidth="1"/>
    <col min="6415" max="6415" width="5.125" style="4" customWidth="1"/>
    <col min="6416" max="6416" width="8.625" style="4" customWidth="1"/>
    <col min="6417" max="6417" width="20" style="4" customWidth="1"/>
    <col min="6418" max="6418" width="10.875" style="4" customWidth="1"/>
    <col min="6419" max="6419" width="20" style="4" customWidth="1"/>
    <col min="6420" max="6421" width="10.875" style="4" customWidth="1"/>
    <col min="6422" max="6422" width="5.125" style="4" customWidth="1"/>
    <col min="6423" max="6423" width="9.25" style="4" customWidth="1"/>
    <col min="6424" max="6424" width="9.875" style="4" customWidth="1"/>
    <col min="6425" max="6656" width="9" style="4"/>
    <col min="6657" max="6657" width="5.125" style="4" customWidth="1"/>
    <col min="6658" max="6658" width="8.625" style="4" customWidth="1"/>
    <col min="6659" max="6659" width="20" style="4" customWidth="1"/>
    <col min="6660" max="6660" width="10.875" style="4" customWidth="1"/>
    <col min="6661" max="6661" width="20" style="4" customWidth="1"/>
    <col min="6662" max="6663" width="10.875" style="4" customWidth="1"/>
    <col min="6664" max="6664" width="5.125" style="4" customWidth="1"/>
    <col min="6665" max="6665" width="8.625" style="4" customWidth="1"/>
    <col min="6666" max="6666" width="20" style="4" customWidth="1"/>
    <col min="6667" max="6667" width="10.875" style="4" customWidth="1"/>
    <col min="6668" max="6668" width="20" style="4" customWidth="1"/>
    <col min="6669" max="6670" width="10.875" style="4" customWidth="1"/>
    <col min="6671" max="6671" width="5.125" style="4" customWidth="1"/>
    <col min="6672" max="6672" width="8.625" style="4" customWidth="1"/>
    <col min="6673" max="6673" width="20" style="4" customWidth="1"/>
    <col min="6674" max="6674" width="10.875" style="4" customWidth="1"/>
    <col min="6675" max="6675" width="20" style="4" customWidth="1"/>
    <col min="6676" max="6677" width="10.875" style="4" customWidth="1"/>
    <col min="6678" max="6678" width="5.125" style="4" customWidth="1"/>
    <col min="6679" max="6679" width="9.25" style="4" customWidth="1"/>
    <col min="6680" max="6680" width="9.875" style="4" customWidth="1"/>
    <col min="6681" max="6912" width="9" style="4"/>
    <col min="6913" max="6913" width="5.125" style="4" customWidth="1"/>
    <col min="6914" max="6914" width="8.625" style="4" customWidth="1"/>
    <col min="6915" max="6915" width="20" style="4" customWidth="1"/>
    <col min="6916" max="6916" width="10.875" style="4" customWidth="1"/>
    <col min="6917" max="6917" width="20" style="4" customWidth="1"/>
    <col min="6918" max="6919" width="10.875" style="4" customWidth="1"/>
    <col min="6920" max="6920" width="5.125" style="4" customWidth="1"/>
    <col min="6921" max="6921" width="8.625" style="4" customWidth="1"/>
    <col min="6922" max="6922" width="20" style="4" customWidth="1"/>
    <col min="6923" max="6923" width="10.875" style="4" customWidth="1"/>
    <col min="6924" max="6924" width="20" style="4" customWidth="1"/>
    <col min="6925" max="6926" width="10.875" style="4" customWidth="1"/>
    <col min="6927" max="6927" width="5.125" style="4" customWidth="1"/>
    <col min="6928" max="6928" width="8.625" style="4" customWidth="1"/>
    <col min="6929" max="6929" width="20" style="4" customWidth="1"/>
    <col min="6930" max="6930" width="10.875" style="4" customWidth="1"/>
    <col min="6931" max="6931" width="20" style="4" customWidth="1"/>
    <col min="6932" max="6933" width="10.875" style="4" customWidth="1"/>
    <col min="6934" max="6934" width="5.125" style="4" customWidth="1"/>
    <col min="6935" max="6935" width="9.25" style="4" customWidth="1"/>
    <col min="6936" max="6936" width="9.875" style="4" customWidth="1"/>
    <col min="6937" max="7168" width="9" style="4"/>
    <col min="7169" max="7169" width="5.125" style="4" customWidth="1"/>
    <col min="7170" max="7170" width="8.625" style="4" customWidth="1"/>
    <col min="7171" max="7171" width="20" style="4" customWidth="1"/>
    <col min="7172" max="7172" width="10.875" style="4" customWidth="1"/>
    <col min="7173" max="7173" width="20" style="4" customWidth="1"/>
    <col min="7174" max="7175" width="10.875" style="4" customWidth="1"/>
    <col min="7176" max="7176" width="5.125" style="4" customWidth="1"/>
    <col min="7177" max="7177" width="8.625" style="4" customWidth="1"/>
    <col min="7178" max="7178" width="20" style="4" customWidth="1"/>
    <col min="7179" max="7179" width="10.875" style="4" customWidth="1"/>
    <col min="7180" max="7180" width="20" style="4" customWidth="1"/>
    <col min="7181" max="7182" width="10.875" style="4" customWidth="1"/>
    <col min="7183" max="7183" width="5.125" style="4" customWidth="1"/>
    <col min="7184" max="7184" width="8.625" style="4" customWidth="1"/>
    <col min="7185" max="7185" width="20" style="4" customWidth="1"/>
    <col min="7186" max="7186" width="10.875" style="4" customWidth="1"/>
    <col min="7187" max="7187" width="20" style="4" customWidth="1"/>
    <col min="7188" max="7189" width="10.875" style="4" customWidth="1"/>
    <col min="7190" max="7190" width="5.125" style="4" customWidth="1"/>
    <col min="7191" max="7191" width="9.25" style="4" customWidth="1"/>
    <col min="7192" max="7192" width="9.875" style="4" customWidth="1"/>
    <col min="7193" max="7424" width="9" style="4"/>
    <col min="7425" max="7425" width="5.125" style="4" customWidth="1"/>
    <col min="7426" max="7426" width="8.625" style="4" customWidth="1"/>
    <col min="7427" max="7427" width="20" style="4" customWidth="1"/>
    <col min="7428" max="7428" width="10.875" style="4" customWidth="1"/>
    <col min="7429" max="7429" width="20" style="4" customWidth="1"/>
    <col min="7430" max="7431" width="10.875" style="4" customWidth="1"/>
    <col min="7432" max="7432" width="5.125" style="4" customWidth="1"/>
    <col min="7433" max="7433" width="8.625" style="4" customWidth="1"/>
    <col min="7434" max="7434" width="20" style="4" customWidth="1"/>
    <col min="7435" max="7435" width="10.875" style="4" customWidth="1"/>
    <col min="7436" max="7436" width="20" style="4" customWidth="1"/>
    <col min="7437" max="7438" width="10.875" style="4" customWidth="1"/>
    <col min="7439" max="7439" width="5.125" style="4" customWidth="1"/>
    <col min="7440" max="7440" width="8.625" style="4" customWidth="1"/>
    <col min="7441" max="7441" width="20" style="4" customWidth="1"/>
    <col min="7442" max="7442" width="10.875" style="4" customWidth="1"/>
    <col min="7443" max="7443" width="20" style="4" customWidth="1"/>
    <col min="7444" max="7445" width="10.875" style="4" customWidth="1"/>
    <col min="7446" max="7446" width="5.125" style="4" customWidth="1"/>
    <col min="7447" max="7447" width="9.25" style="4" customWidth="1"/>
    <col min="7448" max="7448" width="9.875" style="4" customWidth="1"/>
    <col min="7449" max="7680" width="9" style="4"/>
    <col min="7681" max="7681" width="5.125" style="4" customWidth="1"/>
    <col min="7682" max="7682" width="8.625" style="4" customWidth="1"/>
    <col min="7683" max="7683" width="20" style="4" customWidth="1"/>
    <col min="7684" max="7684" width="10.875" style="4" customWidth="1"/>
    <col min="7685" max="7685" width="20" style="4" customWidth="1"/>
    <col min="7686" max="7687" width="10.875" style="4" customWidth="1"/>
    <col min="7688" max="7688" width="5.125" style="4" customWidth="1"/>
    <col min="7689" max="7689" width="8.625" style="4" customWidth="1"/>
    <col min="7690" max="7690" width="20" style="4" customWidth="1"/>
    <col min="7691" max="7691" width="10.875" style="4" customWidth="1"/>
    <col min="7692" max="7692" width="20" style="4" customWidth="1"/>
    <col min="7693" max="7694" width="10.875" style="4" customWidth="1"/>
    <col min="7695" max="7695" width="5.125" style="4" customWidth="1"/>
    <col min="7696" max="7696" width="8.625" style="4" customWidth="1"/>
    <col min="7697" max="7697" width="20" style="4" customWidth="1"/>
    <col min="7698" max="7698" width="10.875" style="4" customWidth="1"/>
    <col min="7699" max="7699" width="20" style="4" customWidth="1"/>
    <col min="7700" max="7701" width="10.875" style="4" customWidth="1"/>
    <col min="7702" max="7702" width="5.125" style="4" customWidth="1"/>
    <col min="7703" max="7703" width="9.25" style="4" customWidth="1"/>
    <col min="7704" max="7704" width="9.875" style="4" customWidth="1"/>
    <col min="7705" max="7936" width="9" style="4"/>
    <col min="7937" max="7937" width="5.125" style="4" customWidth="1"/>
    <col min="7938" max="7938" width="8.625" style="4" customWidth="1"/>
    <col min="7939" max="7939" width="20" style="4" customWidth="1"/>
    <col min="7940" max="7940" width="10.875" style="4" customWidth="1"/>
    <col min="7941" max="7941" width="20" style="4" customWidth="1"/>
    <col min="7942" max="7943" width="10.875" style="4" customWidth="1"/>
    <col min="7944" max="7944" width="5.125" style="4" customWidth="1"/>
    <col min="7945" max="7945" width="8.625" style="4" customWidth="1"/>
    <col min="7946" max="7946" width="20" style="4" customWidth="1"/>
    <col min="7947" max="7947" width="10.875" style="4" customWidth="1"/>
    <col min="7948" max="7948" width="20" style="4" customWidth="1"/>
    <col min="7949" max="7950" width="10.875" style="4" customWidth="1"/>
    <col min="7951" max="7951" width="5.125" style="4" customWidth="1"/>
    <col min="7952" max="7952" width="8.625" style="4" customWidth="1"/>
    <col min="7953" max="7953" width="20" style="4" customWidth="1"/>
    <col min="7954" max="7954" width="10.875" style="4" customWidth="1"/>
    <col min="7955" max="7955" width="20" style="4" customWidth="1"/>
    <col min="7956" max="7957" width="10.875" style="4" customWidth="1"/>
    <col min="7958" max="7958" width="5.125" style="4" customWidth="1"/>
    <col min="7959" max="7959" width="9.25" style="4" customWidth="1"/>
    <col min="7960" max="7960" width="9.875" style="4" customWidth="1"/>
    <col min="7961" max="8192" width="9" style="4"/>
    <col min="8193" max="8193" width="5.125" style="4" customWidth="1"/>
    <col min="8194" max="8194" width="8.625" style="4" customWidth="1"/>
    <col min="8195" max="8195" width="20" style="4" customWidth="1"/>
    <col min="8196" max="8196" width="10.875" style="4" customWidth="1"/>
    <col min="8197" max="8197" width="20" style="4" customWidth="1"/>
    <col min="8198" max="8199" width="10.875" style="4" customWidth="1"/>
    <col min="8200" max="8200" width="5.125" style="4" customWidth="1"/>
    <col min="8201" max="8201" width="8.625" style="4" customWidth="1"/>
    <col min="8202" max="8202" width="20" style="4" customWidth="1"/>
    <col min="8203" max="8203" width="10.875" style="4" customWidth="1"/>
    <col min="8204" max="8204" width="20" style="4" customWidth="1"/>
    <col min="8205" max="8206" width="10.875" style="4" customWidth="1"/>
    <col min="8207" max="8207" width="5.125" style="4" customWidth="1"/>
    <col min="8208" max="8208" width="8.625" style="4" customWidth="1"/>
    <col min="8209" max="8209" width="20" style="4" customWidth="1"/>
    <col min="8210" max="8210" width="10.875" style="4" customWidth="1"/>
    <col min="8211" max="8211" width="20" style="4" customWidth="1"/>
    <col min="8212" max="8213" width="10.875" style="4" customWidth="1"/>
    <col min="8214" max="8214" width="5.125" style="4" customWidth="1"/>
    <col min="8215" max="8215" width="9.25" style="4" customWidth="1"/>
    <col min="8216" max="8216" width="9.875" style="4" customWidth="1"/>
    <col min="8217" max="8448" width="9" style="4"/>
    <col min="8449" max="8449" width="5.125" style="4" customWidth="1"/>
    <col min="8450" max="8450" width="8.625" style="4" customWidth="1"/>
    <col min="8451" max="8451" width="20" style="4" customWidth="1"/>
    <col min="8452" max="8452" width="10.875" style="4" customWidth="1"/>
    <col min="8453" max="8453" width="20" style="4" customWidth="1"/>
    <col min="8454" max="8455" width="10.875" style="4" customWidth="1"/>
    <col min="8456" max="8456" width="5.125" style="4" customWidth="1"/>
    <col min="8457" max="8457" width="8.625" style="4" customWidth="1"/>
    <col min="8458" max="8458" width="20" style="4" customWidth="1"/>
    <col min="8459" max="8459" width="10.875" style="4" customWidth="1"/>
    <col min="8460" max="8460" width="20" style="4" customWidth="1"/>
    <col min="8461" max="8462" width="10.875" style="4" customWidth="1"/>
    <col min="8463" max="8463" width="5.125" style="4" customWidth="1"/>
    <col min="8464" max="8464" width="8.625" style="4" customWidth="1"/>
    <col min="8465" max="8465" width="20" style="4" customWidth="1"/>
    <col min="8466" max="8466" width="10.875" style="4" customWidth="1"/>
    <col min="8467" max="8467" width="20" style="4" customWidth="1"/>
    <col min="8468" max="8469" width="10.875" style="4" customWidth="1"/>
    <col min="8470" max="8470" width="5.125" style="4" customWidth="1"/>
    <col min="8471" max="8471" width="9.25" style="4" customWidth="1"/>
    <col min="8472" max="8472" width="9.875" style="4" customWidth="1"/>
    <col min="8473" max="8704" width="9" style="4"/>
    <col min="8705" max="8705" width="5.125" style="4" customWidth="1"/>
    <col min="8706" max="8706" width="8.625" style="4" customWidth="1"/>
    <col min="8707" max="8707" width="20" style="4" customWidth="1"/>
    <col min="8708" max="8708" width="10.875" style="4" customWidth="1"/>
    <col min="8709" max="8709" width="20" style="4" customWidth="1"/>
    <col min="8710" max="8711" width="10.875" style="4" customWidth="1"/>
    <col min="8712" max="8712" width="5.125" style="4" customWidth="1"/>
    <col min="8713" max="8713" width="8.625" style="4" customWidth="1"/>
    <col min="8714" max="8714" width="20" style="4" customWidth="1"/>
    <col min="8715" max="8715" width="10.875" style="4" customWidth="1"/>
    <col min="8716" max="8716" width="20" style="4" customWidth="1"/>
    <col min="8717" max="8718" width="10.875" style="4" customWidth="1"/>
    <col min="8719" max="8719" width="5.125" style="4" customWidth="1"/>
    <col min="8720" max="8720" width="8.625" style="4" customWidth="1"/>
    <col min="8721" max="8721" width="20" style="4" customWidth="1"/>
    <col min="8722" max="8722" width="10.875" style="4" customWidth="1"/>
    <col min="8723" max="8723" width="20" style="4" customWidth="1"/>
    <col min="8724" max="8725" width="10.875" style="4" customWidth="1"/>
    <col min="8726" max="8726" width="5.125" style="4" customWidth="1"/>
    <col min="8727" max="8727" width="9.25" style="4" customWidth="1"/>
    <col min="8728" max="8728" width="9.875" style="4" customWidth="1"/>
    <col min="8729" max="8960" width="9" style="4"/>
    <col min="8961" max="8961" width="5.125" style="4" customWidth="1"/>
    <col min="8962" max="8962" width="8.625" style="4" customWidth="1"/>
    <col min="8963" max="8963" width="20" style="4" customWidth="1"/>
    <col min="8964" max="8964" width="10.875" style="4" customWidth="1"/>
    <col min="8965" max="8965" width="20" style="4" customWidth="1"/>
    <col min="8966" max="8967" width="10.875" style="4" customWidth="1"/>
    <col min="8968" max="8968" width="5.125" style="4" customWidth="1"/>
    <col min="8969" max="8969" width="8.625" style="4" customWidth="1"/>
    <col min="8970" max="8970" width="20" style="4" customWidth="1"/>
    <col min="8971" max="8971" width="10.875" style="4" customWidth="1"/>
    <col min="8972" max="8972" width="20" style="4" customWidth="1"/>
    <col min="8973" max="8974" width="10.875" style="4" customWidth="1"/>
    <col min="8975" max="8975" width="5.125" style="4" customWidth="1"/>
    <col min="8976" max="8976" width="8.625" style="4" customWidth="1"/>
    <col min="8977" max="8977" width="20" style="4" customWidth="1"/>
    <col min="8978" max="8978" width="10.875" style="4" customWidth="1"/>
    <col min="8979" max="8979" width="20" style="4" customWidth="1"/>
    <col min="8980" max="8981" width="10.875" style="4" customWidth="1"/>
    <col min="8982" max="8982" width="5.125" style="4" customWidth="1"/>
    <col min="8983" max="8983" width="9.25" style="4" customWidth="1"/>
    <col min="8984" max="8984" width="9.875" style="4" customWidth="1"/>
    <col min="8985" max="9216" width="9" style="4"/>
    <col min="9217" max="9217" width="5.125" style="4" customWidth="1"/>
    <col min="9218" max="9218" width="8.625" style="4" customWidth="1"/>
    <col min="9219" max="9219" width="20" style="4" customWidth="1"/>
    <col min="9220" max="9220" width="10.875" style="4" customWidth="1"/>
    <col min="9221" max="9221" width="20" style="4" customWidth="1"/>
    <col min="9222" max="9223" width="10.875" style="4" customWidth="1"/>
    <col min="9224" max="9224" width="5.125" style="4" customWidth="1"/>
    <col min="9225" max="9225" width="8.625" style="4" customWidth="1"/>
    <col min="9226" max="9226" width="20" style="4" customWidth="1"/>
    <col min="9227" max="9227" width="10.875" style="4" customWidth="1"/>
    <col min="9228" max="9228" width="20" style="4" customWidth="1"/>
    <col min="9229" max="9230" width="10.875" style="4" customWidth="1"/>
    <col min="9231" max="9231" width="5.125" style="4" customWidth="1"/>
    <col min="9232" max="9232" width="8.625" style="4" customWidth="1"/>
    <col min="9233" max="9233" width="20" style="4" customWidth="1"/>
    <col min="9234" max="9234" width="10.875" style="4" customWidth="1"/>
    <col min="9235" max="9235" width="20" style="4" customWidth="1"/>
    <col min="9236" max="9237" width="10.875" style="4" customWidth="1"/>
    <col min="9238" max="9238" width="5.125" style="4" customWidth="1"/>
    <col min="9239" max="9239" width="9.25" style="4" customWidth="1"/>
    <col min="9240" max="9240" width="9.875" style="4" customWidth="1"/>
    <col min="9241" max="9472" width="9" style="4"/>
    <col min="9473" max="9473" width="5.125" style="4" customWidth="1"/>
    <col min="9474" max="9474" width="8.625" style="4" customWidth="1"/>
    <col min="9475" max="9475" width="20" style="4" customWidth="1"/>
    <col min="9476" max="9476" width="10.875" style="4" customWidth="1"/>
    <col min="9477" max="9477" width="20" style="4" customWidth="1"/>
    <col min="9478" max="9479" width="10.875" style="4" customWidth="1"/>
    <col min="9480" max="9480" width="5.125" style="4" customWidth="1"/>
    <col min="9481" max="9481" width="8.625" style="4" customWidth="1"/>
    <col min="9482" max="9482" width="20" style="4" customWidth="1"/>
    <col min="9483" max="9483" width="10.875" style="4" customWidth="1"/>
    <col min="9484" max="9484" width="20" style="4" customWidth="1"/>
    <col min="9485" max="9486" width="10.875" style="4" customWidth="1"/>
    <col min="9487" max="9487" width="5.125" style="4" customWidth="1"/>
    <col min="9488" max="9488" width="8.625" style="4" customWidth="1"/>
    <col min="9489" max="9489" width="20" style="4" customWidth="1"/>
    <col min="9490" max="9490" width="10.875" style="4" customWidth="1"/>
    <col min="9491" max="9491" width="20" style="4" customWidth="1"/>
    <col min="9492" max="9493" width="10.875" style="4" customWidth="1"/>
    <col min="9494" max="9494" width="5.125" style="4" customWidth="1"/>
    <col min="9495" max="9495" width="9.25" style="4" customWidth="1"/>
    <col min="9496" max="9496" width="9.875" style="4" customWidth="1"/>
    <col min="9497" max="9728" width="9" style="4"/>
    <col min="9729" max="9729" width="5.125" style="4" customWidth="1"/>
    <col min="9730" max="9730" width="8.625" style="4" customWidth="1"/>
    <col min="9731" max="9731" width="20" style="4" customWidth="1"/>
    <col min="9732" max="9732" width="10.875" style="4" customWidth="1"/>
    <col min="9733" max="9733" width="20" style="4" customWidth="1"/>
    <col min="9734" max="9735" width="10.875" style="4" customWidth="1"/>
    <col min="9736" max="9736" width="5.125" style="4" customWidth="1"/>
    <col min="9737" max="9737" width="8.625" style="4" customWidth="1"/>
    <col min="9738" max="9738" width="20" style="4" customWidth="1"/>
    <col min="9739" max="9739" width="10.875" style="4" customWidth="1"/>
    <col min="9740" max="9740" width="20" style="4" customWidth="1"/>
    <col min="9741" max="9742" width="10.875" style="4" customWidth="1"/>
    <col min="9743" max="9743" width="5.125" style="4" customWidth="1"/>
    <col min="9744" max="9744" width="8.625" style="4" customWidth="1"/>
    <col min="9745" max="9745" width="20" style="4" customWidth="1"/>
    <col min="9746" max="9746" width="10.875" style="4" customWidth="1"/>
    <col min="9747" max="9747" width="20" style="4" customWidth="1"/>
    <col min="9748" max="9749" width="10.875" style="4" customWidth="1"/>
    <col min="9750" max="9750" width="5.125" style="4" customWidth="1"/>
    <col min="9751" max="9751" width="9.25" style="4" customWidth="1"/>
    <col min="9752" max="9752" width="9.875" style="4" customWidth="1"/>
    <col min="9753" max="9984" width="9" style="4"/>
    <col min="9985" max="9985" width="5.125" style="4" customWidth="1"/>
    <col min="9986" max="9986" width="8.625" style="4" customWidth="1"/>
    <col min="9987" max="9987" width="20" style="4" customWidth="1"/>
    <col min="9988" max="9988" width="10.875" style="4" customWidth="1"/>
    <col min="9989" max="9989" width="20" style="4" customWidth="1"/>
    <col min="9990" max="9991" width="10.875" style="4" customWidth="1"/>
    <col min="9992" max="9992" width="5.125" style="4" customWidth="1"/>
    <col min="9993" max="9993" width="8.625" style="4" customWidth="1"/>
    <col min="9994" max="9994" width="20" style="4" customWidth="1"/>
    <col min="9995" max="9995" width="10.875" style="4" customWidth="1"/>
    <col min="9996" max="9996" width="20" style="4" customWidth="1"/>
    <col min="9997" max="9998" width="10.875" style="4" customWidth="1"/>
    <col min="9999" max="9999" width="5.125" style="4" customWidth="1"/>
    <col min="10000" max="10000" width="8.625" style="4" customWidth="1"/>
    <col min="10001" max="10001" width="20" style="4" customWidth="1"/>
    <col min="10002" max="10002" width="10.875" style="4" customWidth="1"/>
    <col min="10003" max="10003" width="20" style="4" customWidth="1"/>
    <col min="10004" max="10005" width="10.875" style="4" customWidth="1"/>
    <col min="10006" max="10006" width="5.125" style="4" customWidth="1"/>
    <col min="10007" max="10007" width="9.25" style="4" customWidth="1"/>
    <col min="10008" max="10008" width="9.875" style="4" customWidth="1"/>
    <col min="10009" max="10240" width="9" style="4"/>
    <col min="10241" max="10241" width="5.125" style="4" customWidth="1"/>
    <col min="10242" max="10242" width="8.625" style="4" customWidth="1"/>
    <col min="10243" max="10243" width="20" style="4" customWidth="1"/>
    <col min="10244" max="10244" width="10.875" style="4" customWidth="1"/>
    <col min="10245" max="10245" width="20" style="4" customWidth="1"/>
    <col min="10246" max="10247" width="10.875" style="4" customWidth="1"/>
    <col min="10248" max="10248" width="5.125" style="4" customWidth="1"/>
    <col min="10249" max="10249" width="8.625" style="4" customWidth="1"/>
    <col min="10250" max="10250" width="20" style="4" customWidth="1"/>
    <col min="10251" max="10251" width="10.875" style="4" customWidth="1"/>
    <col min="10252" max="10252" width="20" style="4" customWidth="1"/>
    <col min="10253" max="10254" width="10.875" style="4" customWidth="1"/>
    <col min="10255" max="10255" width="5.125" style="4" customWidth="1"/>
    <col min="10256" max="10256" width="8.625" style="4" customWidth="1"/>
    <col min="10257" max="10257" width="20" style="4" customWidth="1"/>
    <col min="10258" max="10258" width="10.875" style="4" customWidth="1"/>
    <col min="10259" max="10259" width="20" style="4" customWidth="1"/>
    <col min="10260" max="10261" width="10.875" style="4" customWidth="1"/>
    <col min="10262" max="10262" width="5.125" style="4" customWidth="1"/>
    <col min="10263" max="10263" width="9.25" style="4" customWidth="1"/>
    <col min="10264" max="10264" width="9.875" style="4" customWidth="1"/>
    <col min="10265" max="10496" width="9" style="4"/>
    <col min="10497" max="10497" width="5.125" style="4" customWidth="1"/>
    <col min="10498" max="10498" width="8.625" style="4" customWidth="1"/>
    <col min="10499" max="10499" width="20" style="4" customWidth="1"/>
    <col min="10500" max="10500" width="10.875" style="4" customWidth="1"/>
    <col min="10501" max="10501" width="20" style="4" customWidth="1"/>
    <col min="10502" max="10503" width="10.875" style="4" customWidth="1"/>
    <col min="10504" max="10504" width="5.125" style="4" customWidth="1"/>
    <col min="10505" max="10505" width="8.625" style="4" customWidth="1"/>
    <col min="10506" max="10506" width="20" style="4" customWidth="1"/>
    <col min="10507" max="10507" width="10.875" style="4" customWidth="1"/>
    <col min="10508" max="10508" width="20" style="4" customWidth="1"/>
    <col min="10509" max="10510" width="10.875" style="4" customWidth="1"/>
    <col min="10511" max="10511" width="5.125" style="4" customWidth="1"/>
    <col min="10512" max="10512" width="8.625" style="4" customWidth="1"/>
    <col min="10513" max="10513" width="20" style="4" customWidth="1"/>
    <col min="10514" max="10514" width="10.875" style="4" customWidth="1"/>
    <col min="10515" max="10515" width="20" style="4" customWidth="1"/>
    <col min="10516" max="10517" width="10.875" style="4" customWidth="1"/>
    <col min="10518" max="10518" width="5.125" style="4" customWidth="1"/>
    <col min="10519" max="10519" width="9.25" style="4" customWidth="1"/>
    <col min="10520" max="10520" width="9.875" style="4" customWidth="1"/>
    <col min="10521" max="10752" width="9" style="4"/>
    <col min="10753" max="10753" width="5.125" style="4" customWidth="1"/>
    <col min="10754" max="10754" width="8.625" style="4" customWidth="1"/>
    <col min="10755" max="10755" width="20" style="4" customWidth="1"/>
    <col min="10756" max="10756" width="10.875" style="4" customWidth="1"/>
    <col min="10757" max="10757" width="20" style="4" customWidth="1"/>
    <col min="10758" max="10759" width="10.875" style="4" customWidth="1"/>
    <col min="10760" max="10760" width="5.125" style="4" customWidth="1"/>
    <col min="10761" max="10761" width="8.625" style="4" customWidth="1"/>
    <col min="10762" max="10762" width="20" style="4" customWidth="1"/>
    <col min="10763" max="10763" width="10.875" style="4" customWidth="1"/>
    <col min="10764" max="10764" width="20" style="4" customWidth="1"/>
    <col min="10765" max="10766" width="10.875" style="4" customWidth="1"/>
    <col min="10767" max="10767" width="5.125" style="4" customWidth="1"/>
    <col min="10768" max="10768" width="8.625" style="4" customWidth="1"/>
    <col min="10769" max="10769" width="20" style="4" customWidth="1"/>
    <col min="10770" max="10770" width="10.875" style="4" customWidth="1"/>
    <col min="10771" max="10771" width="20" style="4" customWidth="1"/>
    <col min="10772" max="10773" width="10.875" style="4" customWidth="1"/>
    <col min="10774" max="10774" width="5.125" style="4" customWidth="1"/>
    <col min="10775" max="10775" width="9.25" style="4" customWidth="1"/>
    <col min="10776" max="10776" width="9.875" style="4" customWidth="1"/>
    <col min="10777" max="11008" width="9" style="4"/>
    <col min="11009" max="11009" width="5.125" style="4" customWidth="1"/>
    <col min="11010" max="11010" width="8.625" style="4" customWidth="1"/>
    <col min="11011" max="11011" width="20" style="4" customWidth="1"/>
    <col min="11012" max="11012" width="10.875" style="4" customWidth="1"/>
    <col min="11013" max="11013" width="20" style="4" customWidth="1"/>
    <col min="11014" max="11015" width="10.875" style="4" customWidth="1"/>
    <col min="11016" max="11016" width="5.125" style="4" customWidth="1"/>
    <col min="11017" max="11017" width="8.625" style="4" customWidth="1"/>
    <col min="11018" max="11018" width="20" style="4" customWidth="1"/>
    <col min="11019" max="11019" width="10.875" style="4" customWidth="1"/>
    <col min="11020" max="11020" width="20" style="4" customWidth="1"/>
    <col min="11021" max="11022" width="10.875" style="4" customWidth="1"/>
    <col min="11023" max="11023" width="5.125" style="4" customWidth="1"/>
    <col min="11024" max="11024" width="8.625" style="4" customWidth="1"/>
    <col min="11025" max="11025" width="20" style="4" customWidth="1"/>
    <col min="11026" max="11026" width="10.875" style="4" customWidth="1"/>
    <col min="11027" max="11027" width="20" style="4" customWidth="1"/>
    <col min="11028" max="11029" width="10.875" style="4" customWidth="1"/>
    <col min="11030" max="11030" width="5.125" style="4" customWidth="1"/>
    <col min="11031" max="11031" width="9.25" style="4" customWidth="1"/>
    <col min="11032" max="11032" width="9.875" style="4" customWidth="1"/>
    <col min="11033" max="11264" width="9" style="4"/>
    <col min="11265" max="11265" width="5.125" style="4" customWidth="1"/>
    <col min="11266" max="11266" width="8.625" style="4" customWidth="1"/>
    <col min="11267" max="11267" width="20" style="4" customWidth="1"/>
    <col min="11268" max="11268" width="10.875" style="4" customWidth="1"/>
    <col min="11269" max="11269" width="20" style="4" customWidth="1"/>
    <col min="11270" max="11271" width="10.875" style="4" customWidth="1"/>
    <col min="11272" max="11272" width="5.125" style="4" customWidth="1"/>
    <col min="11273" max="11273" width="8.625" style="4" customWidth="1"/>
    <col min="11274" max="11274" width="20" style="4" customWidth="1"/>
    <col min="11275" max="11275" width="10.875" style="4" customWidth="1"/>
    <col min="11276" max="11276" width="20" style="4" customWidth="1"/>
    <col min="11277" max="11278" width="10.875" style="4" customWidth="1"/>
    <col min="11279" max="11279" width="5.125" style="4" customWidth="1"/>
    <col min="11280" max="11280" width="8.625" style="4" customWidth="1"/>
    <col min="11281" max="11281" width="20" style="4" customWidth="1"/>
    <col min="11282" max="11282" width="10.875" style="4" customWidth="1"/>
    <col min="11283" max="11283" width="20" style="4" customWidth="1"/>
    <col min="11284" max="11285" width="10.875" style="4" customWidth="1"/>
    <col min="11286" max="11286" width="5.125" style="4" customWidth="1"/>
    <col min="11287" max="11287" width="9.25" style="4" customWidth="1"/>
    <col min="11288" max="11288" width="9.875" style="4" customWidth="1"/>
    <col min="11289" max="11520" width="9" style="4"/>
    <col min="11521" max="11521" width="5.125" style="4" customWidth="1"/>
    <col min="11522" max="11522" width="8.625" style="4" customWidth="1"/>
    <col min="11523" max="11523" width="20" style="4" customWidth="1"/>
    <col min="11524" max="11524" width="10.875" style="4" customWidth="1"/>
    <col min="11525" max="11525" width="20" style="4" customWidth="1"/>
    <col min="11526" max="11527" width="10.875" style="4" customWidth="1"/>
    <col min="11528" max="11528" width="5.125" style="4" customWidth="1"/>
    <col min="11529" max="11529" width="8.625" style="4" customWidth="1"/>
    <col min="11530" max="11530" width="20" style="4" customWidth="1"/>
    <col min="11531" max="11531" width="10.875" style="4" customWidth="1"/>
    <col min="11532" max="11532" width="20" style="4" customWidth="1"/>
    <col min="11533" max="11534" width="10.875" style="4" customWidth="1"/>
    <col min="11535" max="11535" width="5.125" style="4" customWidth="1"/>
    <col min="11536" max="11536" width="8.625" style="4" customWidth="1"/>
    <col min="11537" max="11537" width="20" style="4" customWidth="1"/>
    <col min="11538" max="11538" width="10.875" style="4" customWidth="1"/>
    <col min="11539" max="11539" width="20" style="4" customWidth="1"/>
    <col min="11540" max="11541" width="10.875" style="4" customWidth="1"/>
    <col min="11542" max="11542" width="5.125" style="4" customWidth="1"/>
    <col min="11543" max="11543" width="9.25" style="4" customWidth="1"/>
    <col min="11544" max="11544" width="9.875" style="4" customWidth="1"/>
    <col min="11545" max="11776" width="9" style="4"/>
    <col min="11777" max="11777" width="5.125" style="4" customWidth="1"/>
    <col min="11778" max="11778" width="8.625" style="4" customWidth="1"/>
    <col min="11779" max="11779" width="20" style="4" customWidth="1"/>
    <col min="11780" max="11780" width="10.875" style="4" customWidth="1"/>
    <col min="11781" max="11781" width="20" style="4" customWidth="1"/>
    <col min="11782" max="11783" width="10.875" style="4" customWidth="1"/>
    <col min="11784" max="11784" width="5.125" style="4" customWidth="1"/>
    <col min="11785" max="11785" width="8.625" style="4" customWidth="1"/>
    <col min="11786" max="11786" width="20" style="4" customWidth="1"/>
    <col min="11787" max="11787" width="10.875" style="4" customWidth="1"/>
    <col min="11788" max="11788" width="20" style="4" customWidth="1"/>
    <col min="11789" max="11790" width="10.875" style="4" customWidth="1"/>
    <col min="11791" max="11791" width="5.125" style="4" customWidth="1"/>
    <col min="11792" max="11792" width="8.625" style="4" customWidth="1"/>
    <col min="11793" max="11793" width="20" style="4" customWidth="1"/>
    <col min="11794" max="11794" width="10.875" style="4" customWidth="1"/>
    <col min="11795" max="11795" width="20" style="4" customWidth="1"/>
    <col min="11796" max="11797" width="10.875" style="4" customWidth="1"/>
    <col min="11798" max="11798" width="5.125" style="4" customWidth="1"/>
    <col min="11799" max="11799" width="9.25" style="4" customWidth="1"/>
    <col min="11800" max="11800" width="9.875" style="4" customWidth="1"/>
    <col min="11801" max="12032" width="9" style="4"/>
    <col min="12033" max="12033" width="5.125" style="4" customWidth="1"/>
    <col min="12034" max="12034" width="8.625" style="4" customWidth="1"/>
    <col min="12035" max="12035" width="20" style="4" customWidth="1"/>
    <col min="12036" max="12036" width="10.875" style="4" customWidth="1"/>
    <col min="12037" max="12037" width="20" style="4" customWidth="1"/>
    <col min="12038" max="12039" width="10.875" style="4" customWidth="1"/>
    <col min="12040" max="12040" width="5.125" style="4" customWidth="1"/>
    <col min="12041" max="12041" width="8.625" style="4" customWidth="1"/>
    <col min="12042" max="12042" width="20" style="4" customWidth="1"/>
    <col min="12043" max="12043" width="10.875" style="4" customWidth="1"/>
    <col min="12044" max="12044" width="20" style="4" customWidth="1"/>
    <col min="12045" max="12046" width="10.875" style="4" customWidth="1"/>
    <col min="12047" max="12047" width="5.125" style="4" customWidth="1"/>
    <col min="12048" max="12048" width="8.625" style="4" customWidth="1"/>
    <col min="12049" max="12049" width="20" style="4" customWidth="1"/>
    <col min="12050" max="12050" width="10.875" style="4" customWidth="1"/>
    <col min="12051" max="12051" width="20" style="4" customWidth="1"/>
    <col min="12052" max="12053" width="10.875" style="4" customWidth="1"/>
    <col min="12054" max="12054" width="5.125" style="4" customWidth="1"/>
    <col min="12055" max="12055" width="9.25" style="4" customWidth="1"/>
    <col min="12056" max="12056" width="9.875" style="4" customWidth="1"/>
    <col min="12057" max="12288" width="9" style="4"/>
    <col min="12289" max="12289" width="5.125" style="4" customWidth="1"/>
    <col min="12290" max="12290" width="8.625" style="4" customWidth="1"/>
    <col min="12291" max="12291" width="20" style="4" customWidth="1"/>
    <col min="12292" max="12292" width="10.875" style="4" customWidth="1"/>
    <col min="12293" max="12293" width="20" style="4" customWidth="1"/>
    <col min="12294" max="12295" width="10.875" style="4" customWidth="1"/>
    <col min="12296" max="12296" width="5.125" style="4" customWidth="1"/>
    <col min="12297" max="12297" width="8.625" style="4" customWidth="1"/>
    <col min="12298" max="12298" width="20" style="4" customWidth="1"/>
    <col min="12299" max="12299" width="10.875" style="4" customWidth="1"/>
    <col min="12300" max="12300" width="20" style="4" customWidth="1"/>
    <col min="12301" max="12302" width="10.875" style="4" customWidth="1"/>
    <col min="12303" max="12303" width="5.125" style="4" customWidth="1"/>
    <col min="12304" max="12304" width="8.625" style="4" customWidth="1"/>
    <col min="12305" max="12305" width="20" style="4" customWidth="1"/>
    <col min="12306" max="12306" width="10.875" style="4" customWidth="1"/>
    <col min="12307" max="12307" width="20" style="4" customWidth="1"/>
    <col min="12308" max="12309" width="10.875" style="4" customWidth="1"/>
    <col min="12310" max="12310" width="5.125" style="4" customWidth="1"/>
    <col min="12311" max="12311" width="9.25" style="4" customWidth="1"/>
    <col min="12312" max="12312" width="9.875" style="4" customWidth="1"/>
    <col min="12313" max="12544" width="9" style="4"/>
    <col min="12545" max="12545" width="5.125" style="4" customWidth="1"/>
    <col min="12546" max="12546" width="8.625" style="4" customWidth="1"/>
    <col min="12547" max="12547" width="20" style="4" customWidth="1"/>
    <col min="12548" max="12548" width="10.875" style="4" customWidth="1"/>
    <col min="12549" max="12549" width="20" style="4" customWidth="1"/>
    <col min="12550" max="12551" width="10.875" style="4" customWidth="1"/>
    <col min="12552" max="12552" width="5.125" style="4" customWidth="1"/>
    <col min="12553" max="12553" width="8.625" style="4" customWidth="1"/>
    <col min="12554" max="12554" width="20" style="4" customWidth="1"/>
    <col min="12555" max="12555" width="10.875" style="4" customWidth="1"/>
    <col min="12556" max="12556" width="20" style="4" customWidth="1"/>
    <col min="12557" max="12558" width="10.875" style="4" customWidth="1"/>
    <col min="12559" max="12559" width="5.125" style="4" customWidth="1"/>
    <col min="12560" max="12560" width="8.625" style="4" customWidth="1"/>
    <col min="12561" max="12561" width="20" style="4" customWidth="1"/>
    <col min="12562" max="12562" width="10.875" style="4" customWidth="1"/>
    <col min="12563" max="12563" width="20" style="4" customWidth="1"/>
    <col min="12564" max="12565" width="10.875" style="4" customWidth="1"/>
    <col min="12566" max="12566" width="5.125" style="4" customWidth="1"/>
    <col min="12567" max="12567" width="9.25" style="4" customWidth="1"/>
    <col min="12568" max="12568" width="9.875" style="4" customWidth="1"/>
    <col min="12569" max="12800" width="9" style="4"/>
    <col min="12801" max="12801" width="5.125" style="4" customWidth="1"/>
    <col min="12802" max="12802" width="8.625" style="4" customWidth="1"/>
    <col min="12803" max="12803" width="20" style="4" customWidth="1"/>
    <col min="12804" max="12804" width="10.875" style="4" customWidth="1"/>
    <col min="12805" max="12805" width="20" style="4" customWidth="1"/>
    <col min="12806" max="12807" width="10.875" style="4" customWidth="1"/>
    <col min="12808" max="12808" width="5.125" style="4" customWidth="1"/>
    <col min="12809" max="12809" width="8.625" style="4" customWidth="1"/>
    <col min="12810" max="12810" width="20" style="4" customWidth="1"/>
    <col min="12811" max="12811" width="10.875" style="4" customWidth="1"/>
    <col min="12812" max="12812" width="20" style="4" customWidth="1"/>
    <col min="12813" max="12814" width="10.875" style="4" customWidth="1"/>
    <col min="12815" max="12815" width="5.125" style="4" customWidth="1"/>
    <col min="12816" max="12816" width="8.625" style="4" customWidth="1"/>
    <col min="12817" max="12817" width="20" style="4" customWidth="1"/>
    <col min="12818" max="12818" width="10.875" style="4" customWidth="1"/>
    <col min="12819" max="12819" width="20" style="4" customWidth="1"/>
    <col min="12820" max="12821" width="10.875" style="4" customWidth="1"/>
    <col min="12822" max="12822" width="5.125" style="4" customWidth="1"/>
    <col min="12823" max="12823" width="9.25" style="4" customWidth="1"/>
    <col min="12824" max="12824" width="9.875" style="4" customWidth="1"/>
    <col min="12825" max="13056" width="9" style="4"/>
    <col min="13057" max="13057" width="5.125" style="4" customWidth="1"/>
    <col min="13058" max="13058" width="8.625" style="4" customWidth="1"/>
    <col min="13059" max="13059" width="20" style="4" customWidth="1"/>
    <col min="13060" max="13060" width="10.875" style="4" customWidth="1"/>
    <col min="13061" max="13061" width="20" style="4" customWidth="1"/>
    <col min="13062" max="13063" width="10.875" style="4" customWidth="1"/>
    <col min="13064" max="13064" width="5.125" style="4" customWidth="1"/>
    <col min="13065" max="13065" width="8.625" style="4" customWidth="1"/>
    <col min="13066" max="13066" width="20" style="4" customWidth="1"/>
    <col min="13067" max="13067" width="10.875" style="4" customWidth="1"/>
    <col min="13068" max="13068" width="20" style="4" customWidth="1"/>
    <col min="13069" max="13070" width="10.875" style="4" customWidth="1"/>
    <col min="13071" max="13071" width="5.125" style="4" customWidth="1"/>
    <col min="13072" max="13072" width="8.625" style="4" customWidth="1"/>
    <col min="13073" max="13073" width="20" style="4" customWidth="1"/>
    <col min="13074" max="13074" width="10.875" style="4" customWidth="1"/>
    <col min="13075" max="13075" width="20" style="4" customWidth="1"/>
    <col min="13076" max="13077" width="10.875" style="4" customWidth="1"/>
    <col min="13078" max="13078" width="5.125" style="4" customWidth="1"/>
    <col min="13079" max="13079" width="9.25" style="4" customWidth="1"/>
    <col min="13080" max="13080" width="9.875" style="4" customWidth="1"/>
    <col min="13081" max="13312" width="9" style="4"/>
    <col min="13313" max="13313" width="5.125" style="4" customWidth="1"/>
    <col min="13314" max="13314" width="8.625" style="4" customWidth="1"/>
    <col min="13315" max="13315" width="20" style="4" customWidth="1"/>
    <col min="13316" max="13316" width="10.875" style="4" customWidth="1"/>
    <col min="13317" max="13317" width="20" style="4" customWidth="1"/>
    <col min="13318" max="13319" width="10.875" style="4" customWidth="1"/>
    <col min="13320" max="13320" width="5.125" style="4" customWidth="1"/>
    <col min="13321" max="13321" width="8.625" style="4" customWidth="1"/>
    <col min="13322" max="13322" width="20" style="4" customWidth="1"/>
    <col min="13323" max="13323" width="10.875" style="4" customWidth="1"/>
    <col min="13324" max="13324" width="20" style="4" customWidth="1"/>
    <col min="13325" max="13326" width="10.875" style="4" customWidth="1"/>
    <col min="13327" max="13327" width="5.125" style="4" customWidth="1"/>
    <col min="13328" max="13328" width="8.625" style="4" customWidth="1"/>
    <col min="13329" max="13329" width="20" style="4" customWidth="1"/>
    <col min="13330" max="13330" width="10.875" style="4" customWidth="1"/>
    <col min="13331" max="13331" width="20" style="4" customWidth="1"/>
    <col min="13332" max="13333" width="10.875" style="4" customWidth="1"/>
    <col min="13334" max="13334" width="5.125" style="4" customWidth="1"/>
    <col min="13335" max="13335" width="9.25" style="4" customWidth="1"/>
    <col min="13336" max="13336" width="9.875" style="4" customWidth="1"/>
    <col min="13337" max="13568" width="9" style="4"/>
    <col min="13569" max="13569" width="5.125" style="4" customWidth="1"/>
    <col min="13570" max="13570" width="8.625" style="4" customWidth="1"/>
    <col min="13571" max="13571" width="20" style="4" customWidth="1"/>
    <col min="13572" max="13572" width="10.875" style="4" customWidth="1"/>
    <col min="13573" max="13573" width="20" style="4" customWidth="1"/>
    <col min="13574" max="13575" width="10.875" style="4" customWidth="1"/>
    <col min="13576" max="13576" width="5.125" style="4" customWidth="1"/>
    <col min="13577" max="13577" width="8.625" style="4" customWidth="1"/>
    <col min="13578" max="13578" width="20" style="4" customWidth="1"/>
    <col min="13579" max="13579" width="10.875" style="4" customWidth="1"/>
    <col min="13580" max="13580" width="20" style="4" customWidth="1"/>
    <col min="13581" max="13582" width="10.875" style="4" customWidth="1"/>
    <col min="13583" max="13583" width="5.125" style="4" customWidth="1"/>
    <col min="13584" max="13584" width="8.625" style="4" customWidth="1"/>
    <col min="13585" max="13585" width="20" style="4" customWidth="1"/>
    <col min="13586" max="13586" width="10.875" style="4" customWidth="1"/>
    <col min="13587" max="13587" width="20" style="4" customWidth="1"/>
    <col min="13588" max="13589" width="10.875" style="4" customWidth="1"/>
    <col min="13590" max="13590" width="5.125" style="4" customWidth="1"/>
    <col min="13591" max="13591" width="9.25" style="4" customWidth="1"/>
    <col min="13592" max="13592" width="9.875" style="4" customWidth="1"/>
    <col min="13593" max="13824" width="9" style="4"/>
    <col min="13825" max="13825" width="5.125" style="4" customWidth="1"/>
    <col min="13826" max="13826" width="8.625" style="4" customWidth="1"/>
    <col min="13827" max="13827" width="20" style="4" customWidth="1"/>
    <col min="13828" max="13828" width="10.875" style="4" customWidth="1"/>
    <col min="13829" max="13829" width="20" style="4" customWidth="1"/>
    <col min="13830" max="13831" width="10.875" style="4" customWidth="1"/>
    <col min="13832" max="13832" width="5.125" style="4" customWidth="1"/>
    <col min="13833" max="13833" width="8.625" style="4" customWidth="1"/>
    <col min="13834" max="13834" width="20" style="4" customWidth="1"/>
    <col min="13835" max="13835" width="10.875" style="4" customWidth="1"/>
    <col min="13836" max="13836" width="20" style="4" customWidth="1"/>
    <col min="13837" max="13838" width="10.875" style="4" customWidth="1"/>
    <col min="13839" max="13839" width="5.125" style="4" customWidth="1"/>
    <col min="13840" max="13840" width="8.625" style="4" customWidth="1"/>
    <col min="13841" max="13841" width="20" style="4" customWidth="1"/>
    <col min="13842" max="13842" width="10.875" style="4" customWidth="1"/>
    <col min="13843" max="13843" width="20" style="4" customWidth="1"/>
    <col min="13844" max="13845" width="10.875" style="4" customWidth="1"/>
    <col min="13846" max="13846" width="5.125" style="4" customWidth="1"/>
    <col min="13847" max="13847" width="9.25" style="4" customWidth="1"/>
    <col min="13848" max="13848" width="9.875" style="4" customWidth="1"/>
    <col min="13849" max="14080" width="9" style="4"/>
    <col min="14081" max="14081" width="5.125" style="4" customWidth="1"/>
    <col min="14082" max="14082" width="8.625" style="4" customWidth="1"/>
    <col min="14083" max="14083" width="20" style="4" customWidth="1"/>
    <col min="14084" max="14084" width="10.875" style="4" customWidth="1"/>
    <col min="14085" max="14085" width="20" style="4" customWidth="1"/>
    <col min="14086" max="14087" width="10.875" style="4" customWidth="1"/>
    <col min="14088" max="14088" width="5.125" style="4" customWidth="1"/>
    <col min="14089" max="14089" width="8.625" style="4" customWidth="1"/>
    <col min="14090" max="14090" width="20" style="4" customWidth="1"/>
    <col min="14091" max="14091" width="10.875" style="4" customWidth="1"/>
    <col min="14092" max="14092" width="20" style="4" customWidth="1"/>
    <col min="14093" max="14094" width="10.875" style="4" customWidth="1"/>
    <col min="14095" max="14095" width="5.125" style="4" customWidth="1"/>
    <col min="14096" max="14096" width="8.625" style="4" customWidth="1"/>
    <col min="14097" max="14097" width="20" style="4" customWidth="1"/>
    <col min="14098" max="14098" width="10.875" style="4" customWidth="1"/>
    <col min="14099" max="14099" width="20" style="4" customWidth="1"/>
    <col min="14100" max="14101" width="10.875" style="4" customWidth="1"/>
    <col min="14102" max="14102" width="5.125" style="4" customWidth="1"/>
    <col min="14103" max="14103" width="9.25" style="4" customWidth="1"/>
    <col min="14104" max="14104" width="9.875" style="4" customWidth="1"/>
    <col min="14105" max="14336" width="9" style="4"/>
    <col min="14337" max="14337" width="5.125" style="4" customWidth="1"/>
    <col min="14338" max="14338" width="8.625" style="4" customWidth="1"/>
    <col min="14339" max="14339" width="20" style="4" customWidth="1"/>
    <col min="14340" max="14340" width="10.875" style="4" customWidth="1"/>
    <col min="14341" max="14341" width="20" style="4" customWidth="1"/>
    <col min="14342" max="14343" width="10.875" style="4" customWidth="1"/>
    <col min="14344" max="14344" width="5.125" style="4" customWidth="1"/>
    <col min="14345" max="14345" width="8.625" style="4" customWidth="1"/>
    <col min="14346" max="14346" width="20" style="4" customWidth="1"/>
    <col min="14347" max="14347" width="10.875" style="4" customWidth="1"/>
    <col min="14348" max="14348" width="20" style="4" customWidth="1"/>
    <col min="14349" max="14350" width="10.875" style="4" customWidth="1"/>
    <col min="14351" max="14351" width="5.125" style="4" customWidth="1"/>
    <col min="14352" max="14352" width="8.625" style="4" customWidth="1"/>
    <col min="14353" max="14353" width="20" style="4" customWidth="1"/>
    <col min="14354" max="14354" width="10.875" style="4" customWidth="1"/>
    <col min="14355" max="14355" width="20" style="4" customWidth="1"/>
    <col min="14356" max="14357" width="10.875" style="4" customWidth="1"/>
    <col min="14358" max="14358" width="5.125" style="4" customWidth="1"/>
    <col min="14359" max="14359" width="9.25" style="4" customWidth="1"/>
    <col min="14360" max="14360" width="9.875" style="4" customWidth="1"/>
    <col min="14361" max="14592" width="9" style="4"/>
    <col min="14593" max="14593" width="5.125" style="4" customWidth="1"/>
    <col min="14594" max="14594" width="8.625" style="4" customWidth="1"/>
    <col min="14595" max="14595" width="20" style="4" customWidth="1"/>
    <col min="14596" max="14596" width="10.875" style="4" customWidth="1"/>
    <col min="14597" max="14597" width="20" style="4" customWidth="1"/>
    <col min="14598" max="14599" width="10.875" style="4" customWidth="1"/>
    <col min="14600" max="14600" width="5.125" style="4" customWidth="1"/>
    <col min="14601" max="14601" width="8.625" style="4" customWidth="1"/>
    <col min="14602" max="14602" width="20" style="4" customWidth="1"/>
    <col min="14603" max="14603" width="10.875" style="4" customWidth="1"/>
    <col min="14604" max="14604" width="20" style="4" customWidth="1"/>
    <col min="14605" max="14606" width="10.875" style="4" customWidth="1"/>
    <col min="14607" max="14607" width="5.125" style="4" customWidth="1"/>
    <col min="14608" max="14608" width="8.625" style="4" customWidth="1"/>
    <col min="14609" max="14609" width="20" style="4" customWidth="1"/>
    <col min="14610" max="14610" width="10.875" style="4" customWidth="1"/>
    <col min="14611" max="14611" width="20" style="4" customWidth="1"/>
    <col min="14612" max="14613" width="10.875" style="4" customWidth="1"/>
    <col min="14614" max="14614" width="5.125" style="4" customWidth="1"/>
    <col min="14615" max="14615" width="9.25" style="4" customWidth="1"/>
    <col min="14616" max="14616" width="9.875" style="4" customWidth="1"/>
    <col min="14617" max="14848" width="9" style="4"/>
    <col min="14849" max="14849" width="5.125" style="4" customWidth="1"/>
    <col min="14850" max="14850" width="8.625" style="4" customWidth="1"/>
    <col min="14851" max="14851" width="20" style="4" customWidth="1"/>
    <col min="14852" max="14852" width="10.875" style="4" customWidth="1"/>
    <col min="14853" max="14853" width="20" style="4" customWidth="1"/>
    <col min="14854" max="14855" width="10.875" style="4" customWidth="1"/>
    <col min="14856" max="14856" width="5.125" style="4" customWidth="1"/>
    <col min="14857" max="14857" width="8.625" style="4" customWidth="1"/>
    <col min="14858" max="14858" width="20" style="4" customWidth="1"/>
    <col min="14859" max="14859" width="10.875" style="4" customWidth="1"/>
    <col min="14860" max="14860" width="20" style="4" customWidth="1"/>
    <col min="14861" max="14862" width="10.875" style="4" customWidth="1"/>
    <col min="14863" max="14863" width="5.125" style="4" customWidth="1"/>
    <col min="14864" max="14864" width="8.625" style="4" customWidth="1"/>
    <col min="14865" max="14865" width="20" style="4" customWidth="1"/>
    <col min="14866" max="14866" width="10.875" style="4" customWidth="1"/>
    <col min="14867" max="14867" width="20" style="4" customWidth="1"/>
    <col min="14868" max="14869" width="10.875" style="4" customWidth="1"/>
    <col min="14870" max="14870" width="5.125" style="4" customWidth="1"/>
    <col min="14871" max="14871" width="9.25" style="4" customWidth="1"/>
    <col min="14872" max="14872" width="9.875" style="4" customWidth="1"/>
    <col min="14873" max="15104" width="9" style="4"/>
    <col min="15105" max="15105" width="5.125" style="4" customWidth="1"/>
    <col min="15106" max="15106" width="8.625" style="4" customWidth="1"/>
    <col min="15107" max="15107" width="20" style="4" customWidth="1"/>
    <col min="15108" max="15108" width="10.875" style="4" customWidth="1"/>
    <col min="15109" max="15109" width="20" style="4" customWidth="1"/>
    <col min="15110" max="15111" width="10.875" style="4" customWidth="1"/>
    <col min="15112" max="15112" width="5.125" style="4" customWidth="1"/>
    <col min="15113" max="15113" width="8.625" style="4" customWidth="1"/>
    <col min="15114" max="15114" width="20" style="4" customWidth="1"/>
    <col min="15115" max="15115" width="10.875" style="4" customWidth="1"/>
    <col min="15116" max="15116" width="20" style="4" customWidth="1"/>
    <col min="15117" max="15118" width="10.875" style="4" customWidth="1"/>
    <col min="15119" max="15119" width="5.125" style="4" customWidth="1"/>
    <col min="15120" max="15120" width="8.625" style="4" customWidth="1"/>
    <col min="15121" max="15121" width="20" style="4" customWidth="1"/>
    <col min="15122" max="15122" width="10.875" style="4" customWidth="1"/>
    <col min="15123" max="15123" width="20" style="4" customWidth="1"/>
    <col min="15124" max="15125" width="10.875" style="4" customWidth="1"/>
    <col min="15126" max="15126" width="5.125" style="4" customWidth="1"/>
    <col min="15127" max="15127" width="9.25" style="4" customWidth="1"/>
    <col min="15128" max="15128" width="9.875" style="4" customWidth="1"/>
    <col min="15129" max="15360" width="9" style="4"/>
    <col min="15361" max="15361" width="5.125" style="4" customWidth="1"/>
    <col min="15362" max="15362" width="8.625" style="4" customWidth="1"/>
    <col min="15363" max="15363" width="20" style="4" customWidth="1"/>
    <col min="15364" max="15364" width="10.875" style="4" customWidth="1"/>
    <col min="15365" max="15365" width="20" style="4" customWidth="1"/>
    <col min="15366" max="15367" width="10.875" style="4" customWidth="1"/>
    <col min="15368" max="15368" width="5.125" style="4" customWidth="1"/>
    <col min="15369" max="15369" width="8.625" style="4" customWidth="1"/>
    <col min="15370" max="15370" width="20" style="4" customWidth="1"/>
    <col min="15371" max="15371" width="10.875" style="4" customWidth="1"/>
    <col min="15372" max="15372" width="20" style="4" customWidth="1"/>
    <col min="15373" max="15374" width="10.875" style="4" customWidth="1"/>
    <col min="15375" max="15375" width="5.125" style="4" customWidth="1"/>
    <col min="15376" max="15376" width="8.625" style="4" customWidth="1"/>
    <col min="15377" max="15377" width="20" style="4" customWidth="1"/>
    <col min="15378" max="15378" width="10.875" style="4" customWidth="1"/>
    <col min="15379" max="15379" width="20" style="4" customWidth="1"/>
    <col min="15380" max="15381" width="10.875" style="4" customWidth="1"/>
    <col min="15382" max="15382" width="5.125" style="4" customWidth="1"/>
    <col min="15383" max="15383" width="9.25" style="4" customWidth="1"/>
    <col min="15384" max="15384" width="9.875" style="4" customWidth="1"/>
    <col min="15385" max="15616" width="9" style="4"/>
    <col min="15617" max="15617" width="5.125" style="4" customWidth="1"/>
    <col min="15618" max="15618" width="8.625" style="4" customWidth="1"/>
    <col min="15619" max="15619" width="20" style="4" customWidth="1"/>
    <col min="15620" max="15620" width="10.875" style="4" customWidth="1"/>
    <col min="15621" max="15621" width="20" style="4" customWidth="1"/>
    <col min="15622" max="15623" width="10.875" style="4" customWidth="1"/>
    <col min="15624" max="15624" width="5.125" style="4" customWidth="1"/>
    <col min="15625" max="15625" width="8.625" style="4" customWidth="1"/>
    <col min="15626" max="15626" width="20" style="4" customWidth="1"/>
    <col min="15627" max="15627" width="10.875" style="4" customWidth="1"/>
    <col min="15628" max="15628" width="20" style="4" customWidth="1"/>
    <col min="15629" max="15630" width="10.875" style="4" customWidth="1"/>
    <col min="15631" max="15631" width="5.125" style="4" customWidth="1"/>
    <col min="15632" max="15632" width="8.625" style="4" customWidth="1"/>
    <col min="15633" max="15633" width="20" style="4" customWidth="1"/>
    <col min="15634" max="15634" width="10.875" style="4" customWidth="1"/>
    <col min="15635" max="15635" width="20" style="4" customWidth="1"/>
    <col min="15636" max="15637" width="10.875" style="4" customWidth="1"/>
    <col min="15638" max="15638" width="5.125" style="4" customWidth="1"/>
    <col min="15639" max="15639" width="9.25" style="4" customWidth="1"/>
    <col min="15640" max="15640" width="9.875" style="4" customWidth="1"/>
    <col min="15641" max="15872" width="9" style="4"/>
    <col min="15873" max="15873" width="5.125" style="4" customWidth="1"/>
    <col min="15874" max="15874" width="8.625" style="4" customWidth="1"/>
    <col min="15875" max="15875" width="20" style="4" customWidth="1"/>
    <col min="15876" max="15876" width="10.875" style="4" customWidth="1"/>
    <col min="15877" max="15877" width="20" style="4" customWidth="1"/>
    <col min="15878" max="15879" width="10.875" style="4" customWidth="1"/>
    <col min="15880" max="15880" width="5.125" style="4" customWidth="1"/>
    <col min="15881" max="15881" width="8.625" style="4" customWidth="1"/>
    <col min="15882" max="15882" width="20" style="4" customWidth="1"/>
    <col min="15883" max="15883" width="10.875" style="4" customWidth="1"/>
    <col min="15884" max="15884" width="20" style="4" customWidth="1"/>
    <col min="15885" max="15886" width="10.875" style="4" customWidth="1"/>
    <col min="15887" max="15887" width="5.125" style="4" customWidth="1"/>
    <col min="15888" max="15888" width="8.625" style="4" customWidth="1"/>
    <col min="15889" max="15889" width="20" style="4" customWidth="1"/>
    <col min="15890" max="15890" width="10.875" style="4" customWidth="1"/>
    <col min="15891" max="15891" width="20" style="4" customWidth="1"/>
    <col min="15892" max="15893" width="10.875" style="4" customWidth="1"/>
    <col min="15894" max="15894" width="5.125" style="4" customWidth="1"/>
    <col min="15895" max="15895" width="9.25" style="4" customWidth="1"/>
    <col min="15896" max="15896" width="9.875" style="4" customWidth="1"/>
    <col min="15897" max="16128" width="9" style="4"/>
    <col min="16129" max="16129" width="5.125" style="4" customWidth="1"/>
    <col min="16130" max="16130" width="8.625" style="4" customWidth="1"/>
    <col min="16131" max="16131" width="20" style="4" customWidth="1"/>
    <col min="16132" max="16132" width="10.875" style="4" customWidth="1"/>
    <col min="16133" max="16133" width="20" style="4" customWidth="1"/>
    <col min="16134" max="16135" width="10.875" style="4" customWidth="1"/>
    <col min="16136" max="16136" width="5.125" style="4" customWidth="1"/>
    <col min="16137" max="16137" width="8.625" style="4" customWidth="1"/>
    <col min="16138" max="16138" width="20" style="4" customWidth="1"/>
    <col min="16139" max="16139" width="10.875" style="4" customWidth="1"/>
    <col min="16140" max="16140" width="20" style="4" customWidth="1"/>
    <col min="16141" max="16142" width="10.875" style="4" customWidth="1"/>
    <col min="16143" max="16143" width="5.125" style="4" customWidth="1"/>
    <col min="16144" max="16144" width="8.625" style="4" customWidth="1"/>
    <col min="16145" max="16145" width="20" style="4" customWidth="1"/>
    <col min="16146" max="16146" width="10.875" style="4" customWidth="1"/>
    <col min="16147" max="16147" width="20" style="4" customWidth="1"/>
    <col min="16148" max="16149" width="10.875" style="4" customWidth="1"/>
    <col min="16150" max="16150" width="5.125" style="4" customWidth="1"/>
    <col min="16151" max="16151" width="9.25" style="4" customWidth="1"/>
    <col min="16152" max="16152" width="9.875" style="4" customWidth="1"/>
    <col min="16153" max="16384" width="9" style="4"/>
  </cols>
  <sheetData>
    <row r="1" spans="1:28" ht="17.25" customHeight="1" x14ac:dyDescent="0.15">
      <c r="A1" s="3"/>
      <c r="B1" s="264" t="s">
        <v>563</v>
      </c>
      <c r="C1" s="264"/>
      <c r="D1" s="264"/>
      <c r="E1" s="264"/>
      <c r="F1" s="264"/>
      <c r="G1" s="264"/>
    </row>
    <row r="2" spans="1:28" ht="9.75" customHeight="1" x14ac:dyDescent="0.15">
      <c r="A2" s="3"/>
      <c r="B2" s="121"/>
      <c r="C2" s="121"/>
      <c r="D2" s="121"/>
      <c r="E2" s="121"/>
      <c r="F2" s="121"/>
      <c r="G2" s="121"/>
    </row>
    <row r="3" spans="1:28" ht="14.25" customHeight="1" x14ac:dyDescent="0.15">
      <c r="F3" s="5"/>
      <c r="G3" s="5" t="s">
        <v>0</v>
      </c>
      <c r="M3" s="5"/>
      <c r="N3" s="5" t="s">
        <v>0</v>
      </c>
      <c r="T3" s="5"/>
      <c r="U3" s="5" t="s">
        <v>0</v>
      </c>
      <c r="V3" s="6"/>
      <c r="W3" s="4" t="s">
        <v>208</v>
      </c>
    </row>
    <row r="4" spans="1:28" ht="14.25" customHeight="1" x14ac:dyDescent="0.15">
      <c r="B4" s="122" t="s">
        <v>3</v>
      </c>
      <c r="C4" s="267" t="s">
        <v>209</v>
      </c>
      <c r="D4" s="268"/>
      <c r="E4" s="267" t="s">
        <v>210</v>
      </c>
      <c r="F4" s="268"/>
      <c r="G4" s="289" t="s">
        <v>211</v>
      </c>
      <c r="I4" s="122" t="s">
        <v>3</v>
      </c>
      <c r="J4" s="267" t="s">
        <v>209</v>
      </c>
      <c r="K4" s="268"/>
      <c r="L4" s="267" t="s">
        <v>210</v>
      </c>
      <c r="M4" s="268"/>
      <c r="N4" s="289" t="s">
        <v>212</v>
      </c>
      <c r="P4" s="122" t="s">
        <v>3</v>
      </c>
      <c r="Q4" s="267" t="s">
        <v>209</v>
      </c>
      <c r="R4" s="268"/>
      <c r="S4" s="267" t="s">
        <v>210</v>
      </c>
      <c r="T4" s="268"/>
      <c r="U4" s="289" t="s">
        <v>212</v>
      </c>
      <c r="V4" s="27"/>
      <c r="W4" s="27" t="s">
        <v>213</v>
      </c>
      <c r="X4" s="27" t="s">
        <v>214</v>
      </c>
      <c r="Y4" s="131" t="s">
        <v>21</v>
      </c>
      <c r="Z4" s="27"/>
      <c r="AA4" s="27"/>
      <c r="AB4" s="27"/>
    </row>
    <row r="5" spans="1:28" ht="14.25" customHeight="1" x14ac:dyDescent="0.15">
      <c r="B5" s="44" t="s">
        <v>6</v>
      </c>
      <c r="C5" s="45" t="s">
        <v>215</v>
      </c>
      <c r="D5" s="46" t="s">
        <v>216</v>
      </c>
      <c r="E5" s="45" t="s">
        <v>217</v>
      </c>
      <c r="F5" s="46" t="s">
        <v>216</v>
      </c>
      <c r="G5" s="290"/>
      <c r="I5" s="44" t="s">
        <v>6</v>
      </c>
      <c r="J5" s="45" t="s">
        <v>217</v>
      </c>
      <c r="K5" s="46" t="s">
        <v>216</v>
      </c>
      <c r="L5" s="45" t="s">
        <v>218</v>
      </c>
      <c r="M5" s="46" t="s">
        <v>216</v>
      </c>
      <c r="N5" s="290"/>
      <c r="P5" s="44" t="s">
        <v>6</v>
      </c>
      <c r="Q5" s="45" t="s">
        <v>217</v>
      </c>
      <c r="R5" s="46" t="s">
        <v>216</v>
      </c>
      <c r="S5" s="45" t="s">
        <v>217</v>
      </c>
      <c r="T5" s="46" t="s">
        <v>216</v>
      </c>
      <c r="U5" s="290"/>
      <c r="V5" s="27"/>
      <c r="W5" s="138">
        <f>SUM(D12+D15+D18+D19+D22+D26+D33+D35+D39+D40+D47+D48+D54+D57+D58+K6+K12+K18+K21+K24+K32+K36+K46+K47+K54+K57+K58+R8+R9+R12+R16+R19+R22+R23+R27+R34+R37+R41+R42+R51+R55)</f>
        <v>322685</v>
      </c>
      <c r="X5" s="138">
        <f>SUM(F12+F15+F18+F21+F25+F29+F30+F34+F36+F43+F44+F48+F54+F55+F60+M8+M9+M18+M21+M22+M29+M32+M35+M40+M43+M44+M51+M54+M57+M60+T6+T11+T15+T18+T20+T26+T30+T31+T34+T37+T41+T46+T51+T55)</f>
        <v>253119</v>
      </c>
      <c r="Y5" s="239">
        <f>SUM(G6:G60,N7:N60,U6:U55)</f>
        <v>575804</v>
      </c>
      <c r="Z5" s="27"/>
      <c r="AA5" s="27"/>
      <c r="AB5" s="27"/>
    </row>
    <row r="6" spans="1:28" ht="14.25" customHeight="1" x14ac:dyDescent="0.15">
      <c r="B6" s="110" t="s">
        <v>126</v>
      </c>
      <c r="C6" s="47" t="s">
        <v>11</v>
      </c>
      <c r="D6" s="172">
        <f>'表Ⅱ-３・国立公園'!D6</f>
        <v>380</v>
      </c>
      <c r="E6" s="158" t="s">
        <v>120</v>
      </c>
      <c r="F6" s="172">
        <f>'表Ⅱ-４・国定公園'!D6</f>
        <v>172</v>
      </c>
      <c r="G6" s="285">
        <f>SUM(D12,F12)</f>
        <v>24840</v>
      </c>
      <c r="I6" s="130" t="s">
        <v>180</v>
      </c>
      <c r="J6" s="47" t="s">
        <v>13</v>
      </c>
      <c r="K6" s="173">
        <f>'表Ⅱ-３・国立公園'!I8</f>
        <v>147</v>
      </c>
      <c r="L6" s="158" t="s">
        <v>179</v>
      </c>
      <c r="M6" s="187">
        <f>'表Ⅱ-４・国定公園'!D37</f>
        <v>4263</v>
      </c>
      <c r="N6" s="214"/>
      <c r="P6" s="15" t="s">
        <v>58</v>
      </c>
      <c r="Q6" s="50" t="s">
        <v>78</v>
      </c>
      <c r="R6" s="187">
        <f>'表Ⅱ-３・国立公園'!I32</f>
        <v>2084</v>
      </c>
      <c r="S6" s="49" t="s">
        <v>142</v>
      </c>
      <c r="T6" s="187">
        <f>'表Ⅱ-４・国定公園'!I15</f>
        <v>159</v>
      </c>
      <c r="U6" s="202"/>
      <c r="V6" s="14"/>
    </row>
    <row r="7" spans="1:28" ht="14.25" customHeight="1" x14ac:dyDescent="0.15">
      <c r="B7" s="111"/>
      <c r="C7" s="50" t="s">
        <v>219</v>
      </c>
      <c r="D7" s="172">
        <f>'表Ⅱ-３・国立公園'!D7</f>
        <v>1331</v>
      </c>
      <c r="E7" s="144" t="s">
        <v>124</v>
      </c>
      <c r="F7" s="172">
        <f>'表Ⅱ-４・国定公園'!D7</f>
        <v>1312</v>
      </c>
      <c r="G7" s="286"/>
      <c r="I7" s="15"/>
      <c r="J7" s="50"/>
      <c r="K7" s="187"/>
      <c r="L7" s="49" t="s">
        <v>183</v>
      </c>
      <c r="M7" s="187">
        <f>'表Ⅱ-４・国定公園'!D38</f>
        <v>8174</v>
      </c>
      <c r="N7" s="202">
        <f>SUM(K6,M8)</f>
        <v>12584</v>
      </c>
      <c r="P7" s="15"/>
      <c r="Q7" s="50" t="s">
        <v>52</v>
      </c>
      <c r="R7" s="187">
        <f>'表Ⅱ-３・国立公園'!I22</f>
        <v>3761</v>
      </c>
      <c r="S7" s="49"/>
      <c r="T7" s="187"/>
      <c r="U7" s="202">
        <f>SUM(R8,T6)</f>
        <v>6004</v>
      </c>
      <c r="V7" s="14"/>
    </row>
    <row r="8" spans="1:28" ht="14.25" customHeight="1" x14ac:dyDescent="0.15">
      <c r="B8" s="111"/>
      <c r="C8" s="50" t="s">
        <v>19</v>
      </c>
      <c r="D8" s="172">
        <f>'表Ⅱ-３・国立公園'!D8</f>
        <v>3388</v>
      </c>
      <c r="E8" s="144" t="s">
        <v>125</v>
      </c>
      <c r="F8" s="172">
        <f>'表Ⅱ-４・国定公園'!D8</f>
        <v>3910</v>
      </c>
      <c r="G8" s="286"/>
      <c r="I8" s="20"/>
      <c r="J8" s="50"/>
      <c r="K8" s="188"/>
      <c r="L8" s="51" t="s">
        <v>220</v>
      </c>
      <c r="M8" s="188">
        <f>SUM(M6:M7)</f>
        <v>12437</v>
      </c>
      <c r="N8" s="203"/>
      <c r="P8" s="15"/>
      <c r="Q8" s="50" t="s">
        <v>220</v>
      </c>
      <c r="R8" s="187">
        <f>SUM(R6:R7)</f>
        <v>5845</v>
      </c>
      <c r="S8" s="49"/>
      <c r="T8" s="187"/>
      <c r="U8" s="202"/>
      <c r="V8" s="14"/>
      <c r="X8" s="27"/>
    </row>
    <row r="9" spans="1:28" ht="14.25" customHeight="1" x14ac:dyDescent="0.15">
      <c r="B9" s="111"/>
      <c r="C9" s="50" t="s">
        <v>22</v>
      </c>
      <c r="D9" s="172">
        <f>'表Ⅱ-３・国立公園'!D9</f>
        <v>468</v>
      </c>
      <c r="E9" s="144" t="s">
        <v>129</v>
      </c>
      <c r="F9" s="172">
        <f>'表Ⅱ-４・国定公園'!D9</f>
        <v>329</v>
      </c>
      <c r="G9" s="286"/>
      <c r="I9" s="15" t="s">
        <v>186</v>
      </c>
      <c r="J9" s="110" t="s">
        <v>80</v>
      </c>
      <c r="K9" s="216">
        <f>'表Ⅱ-３・国立公園'!D34</f>
        <v>7459</v>
      </c>
      <c r="L9" s="144" t="s">
        <v>184</v>
      </c>
      <c r="M9" s="187">
        <f>'表Ⅱ-４・国定公園'!D41</f>
        <v>3836</v>
      </c>
      <c r="N9" s="248">
        <f>SUM(K12+M9)</f>
        <v>44525</v>
      </c>
      <c r="P9" s="130" t="s">
        <v>151</v>
      </c>
      <c r="Q9" s="130" t="s">
        <v>52</v>
      </c>
      <c r="R9" s="185">
        <f>'表Ⅱ-３・国立公園'!I23</f>
        <v>6324</v>
      </c>
      <c r="S9" s="48" t="s">
        <v>150</v>
      </c>
      <c r="T9" s="185">
        <f>'表Ⅱ-４・国定公園'!I22</f>
        <v>314</v>
      </c>
      <c r="U9" s="214"/>
      <c r="V9" s="14"/>
    </row>
    <row r="10" spans="1:28" ht="14.25" customHeight="1" x14ac:dyDescent="0.15">
      <c r="B10" s="111"/>
      <c r="C10" s="50" t="s">
        <v>24</v>
      </c>
      <c r="D10" s="172">
        <f>'表Ⅱ-３・国立公園'!D10</f>
        <v>3345</v>
      </c>
      <c r="E10" s="144" t="s">
        <v>131</v>
      </c>
      <c r="F10" s="172">
        <f>'表Ⅱ-４・国定公園'!D10</f>
        <v>359</v>
      </c>
      <c r="G10" s="286"/>
      <c r="I10" s="15"/>
      <c r="J10" s="111" t="s">
        <v>92</v>
      </c>
      <c r="K10" s="202">
        <f>'表Ⅱ-３・国立公園'!D39</f>
        <v>29018</v>
      </c>
      <c r="L10" s="49"/>
      <c r="M10" s="187"/>
      <c r="N10" s="256"/>
      <c r="P10" s="15"/>
      <c r="Q10" s="15"/>
      <c r="R10" s="187"/>
      <c r="S10" s="49" t="s">
        <v>155</v>
      </c>
      <c r="T10" s="187">
        <f>'表Ⅱ-４・国定公園'!I24</f>
        <v>380</v>
      </c>
      <c r="U10" s="202">
        <f>SUM(R9+T11)</f>
        <v>7018</v>
      </c>
      <c r="V10" s="14"/>
    </row>
    <row r="11" spans="1:28" ht="14.25" customHeight="1" x14ac:dyDescent="0.15">
      <c r="B11" s="111"/>
      <c r="C11" s="50" t="s">
        <v>26</v>
      </c>
      <c r="D11" s="172">
        <f>'表Ⅱ-３・国立公園'!D11</f>
        <v>9462</v>
      </c>
      <c r="E11" s="144" t="s">
        <v>558</v>
      </c>
      <c r="F11" s="172">
        <f>'表Ⅱ-４・国定公園'!D11</f>
        <v>384</v>
      </c>
      <c r="G11" s="286"/>
      <c r="I11" s="15"/>
      <c r="J11" s="111" t="s">
        <v>27</v>
      </c>
      <c r="K11" s="202">
        <f>'表Ⅱ-３・国立公園'!I10</f>
        <v>4212</v>
      </c>
      <c r="L11" s="49"/>
      <c r="M11" s="187"/>
      <c r="N11" s="256"/>
      <c r="P11" s="20"/>
      <c r="Q11" s="20"/>
      <c r="R11" s="188"/>
      <c r="S11" s="51" t="s">
        <v>220</v>
      </c>
      <c r="T11" s="188">
        <f>SUM(T9:T10)</f>
        <v>694</v>
      </c>
      <c r="U11" s="203"/>
      <c r="V11" s="14"/>
    </row>
    <row r="12" spans="1:28" ht="14.25" customHeight="1" x14ac:dyDescent="0.15">
      <c r="B12" s="112"/>
      <c r="C12" s="52" t="s">
        <v>220</v>
      </c>
      <c r="D12" s="174">
        <f>SUM(D6:D11)</f>
        <v>18374</v>
      </c>
      <c r="E12" s="151" t="s">
        <v>220</v>
      </c>
      <c r="F12" s="174">
        <f>SUM(F6:F11)</f>
        <v>6466</v>
      </c>
      <c r="G12" s="287"/>
      <c r="I12" s="15"/>
      <c r="J12" s="111" t="s">
        <v>220</v>
      </c>
      <c r="K12" s="202">
        <f>SUM(K9:K11)</f>
        <v>40689</v>
      </c>
      <c r="L12" s="49"/>
      <c r="M12" s="187"/>
      <c r="N12" s="249"/>
      <c r="P12" s="15" t="s">
        <v>63</v>
      </c>
      <c r="Q12" s="15" t="s">
        <v>52</v>
      </c>
      <c r="R12" s="187">
        <f>'表Ⅱ-３・国立公園'!I24</f>
        <v>1186</v>
      </c>
      <c r="S12" s="49" t="s">
        <v>155</v>
      </c>
      <c r="T12" s="187">
        <f>'表Ⅱ-４・国定公園'!I25</f>
        <v>32</v>
      </c>
      <c r="U12" s="248">
        <f>SUM(R12,T15)</f>
        <v>3752</v>
      </c>
      <c r="V12" s="59"/>
    </row>
    <row r="13" spans="1:28" ht="14.25" customHeight="1" x14ac:dyDescent="0.15">
      <c r="B13" s="15" t="s">
        <v>135</v>
      </c>
      <c r="C13" s="15" t="s">
        <v>31</v>
      </c>
      <c r="D13" s="172">
        <f>'表Ⅱ-３・国立公園'!D12</f>
        <v>2074</v>
      </c>
      <c r="E13" s="50" t="s">
        <v>134</v>
      </c>
      <c r="F13" s="172">
        <f>'表Ⅱ-４・国定公園'!D12</f>
        <v>790</v>
      </c>
      <c r="G13" s="162"/>
      <c r="I13" s="130" t="s">
        <v>163</v>
      </c>
      <c r="J13" s="110" t="s">
        <v>70</v>
      </c>
      <c r="K13" s="201">
        <f>'表Ⅱ-３・国立公園'!D29</f>
        <v>14019</v>
      </c>
      <c r="L13" s="48" t="s">
        <v>160</v>
      </c>
      <c r="M13" s="173">
        <f>'表Ⅱ-４・国定公園'!D29</f>
        <v>40</v>
      </c>
      <c r="N13" s="285">
        <f>SUM(K18,M18)</f>
        <v>34251</v>
      </c>
      <c r="P13" s="15"/>
      <c r="Q13" s="15"/>
      <c r="R13" s="187"/>
      <c r="S13" s="49" t="s">
        <v>159</v>
      </c>
      <c r="T13" s="187">
        <f>'表Ⅱ-４・国定公園'!I26</f>
        <v>1857</v>
      </c>
      <c r="U13" s="256"/>
      <c r="V13" s="59"/>
    </row>
    <row r="14" spans="1:28" ht="14.25" customHeight="1" x14ac:dyDescent="0.15">
      <c r="B14" s="15"/>
      <c r="C14" s="50" t="s">
        <v>40</v>
      </c>
      <c r="D14" s="172">
        <f>'表Ⅱ-３・国立公園'!D15</f>
        <v>494</v>
      </c>
      <c r="E14" s="50" t="s">
        <v>136</v>
      </c>
      <c r="F14" s="172">
        <f>'表Ⅱ-４・国定公園'!D13</f>
        <v>1219</v>
      </c>
      <c r="G14" s="180">
        <f>SUM(D15,F15)</f>
        <v>4577</v>
      </c>
      <c r="I14" s="15"/>
      <c r="J14" s="111" t="s">
        <v>80</v>
      </c>
      <c r="K14" s="216">
        <f>'表Ⅱ-３・国立公園'!D35</f>
        <v>146</v>
      </c>
      <c r="L14" s="49" t="s">
        <v>184</v>
      </c>
      <c r="M14" s="172">
        <f>'表Ⅱ-４・国定公園'!D40</f>
        <v>10514</v>
      </c>
      <c r="N14" s="286"/>
      <c r="P14" s="15"/>
      <c r="Q14" s="15"/>
      <c r="R14" s="187"/>
      <c r="S14" s="49" t="s">
        <v>162</v>
      </c>
      <c r="T14" s="187">
        <f>'表Ⅱ-４・国定公園'!I27</f>
        <v>677</v>
      </c>
      <c r="U14" s="256"/>
      <c r="V14" s="59"/>
    </row>
    <row r="15" spans="1:28" ht="14.25" customHeight="1" x14ac:dyDescent="0.15">
      <c r="B15" s="15"/>
      <c r="C15" s="50" t="s">
        <v>221</v>
      </c>
      <c r="D15" s="172">
        <f>SUM(D13:D14)</f>
        <v>2568</v>
      </c>
      <c r="E15" s="50" t="s">
        <v>220</v>
      </c>
      <c r="F15" s="172">
        <f>SUM(F13:F14)</f>
        <v>2009</v>
      </c>
      <c r="G15" s="162"/>
      <c r="I15" s="15"/>
      <c r="J15" s="111" t="s">
        <v>102</v>
      </c>
      <c r="K15" s="216">
        <f>'表Ⅱ-３・国立公園'!D43</f>
        <v>5731</v>
      </c>
      <c r="L15" s="49" t="s">
        <v>189</v>
      </c>
      <c r="M15" s="172">
        <f>'表Ⅱ-４・国定公園'!D43</f>
        <v>323</v>
      </c>
      <c r="N15" s="286"/>
      <c r="P15" s="15"/>
      <c r="Q15" s="15"/>
      <c r="R15" s="187"/>
      <c r="S15" s="49" t="s">
        <v>220</v>
      </c>
      <c r="T15" s="187">
        <f>SUM(T12:T14)</f>
        <v>2566</v>
      </c>
      <c r="U15" s="249"/>
      <c r="V15" s="59"/>
    </row>
    <row r="16" spans="1:28" ht="14.25" customHeight="1" x14ac:dyDescent="0.15">
      <c r="B16" s="47" t="s">
        <v>222</v>
      </c>
      <c r="C16" s="130" t="s">
        <v>31</v>
      </c>
      <c r="D16" s="173">
        <f>'表Ⅱ-３・国立公園'!D14</f>
        <v>304</v>
      </c>
      <c r="E16" s="159" t="s">
        <v>140</v>
      </c>
      <c r="F16" s="185">
        <f>'表Ⅱ-４・国定公園'!D15</f>
        <v>198</v>
      </c>
      <c r="G16" s="163"/>
      <c r="I16" s="15"/>
      <c r="J16" s="111" t="s">
        <v>27</v>
      </c>
      <c r="K16" s="216">
        <f>'表Ⅱ-３・国立公園'!I11</f>
        <v>126</v>
      </c>
      <c r="L16" s="49" t="s">
        <v>546</v>
      </c>
      <c r="M16" s="172">
        <f>'表Ⅱ-４・国定公園'!D42</f>
        <v>923</v>
      </c>
      <c r="N16" s="286"/>
      <c r="P16" s="130" t="s">
        <v>65</v>
      </c>
      <c r="Q16" s="130" t="s">
        <v>52</v>
      </c>
      <c r="R16" s="185">
        <f>'表Ⅱ-３・国立公園'!I25</f>
        <v>1323</v>
      </c>
      <c r="S16" s="48" t="s">
        <v>164</v>
      </c>
      <c r="T16" s="185">
        <f>'表Ⅱ-４・国定公園'!I28</f>
        <v>1183</v>
      </c>
      <c r="U16" s="214"/>
      <c r="V16" s="14"/>
    </row>
    <row r="17" spans="2:24" ht="14.25" customHeight="1" x14ac:dyDescent="0.15">
      <c r="B17" s="15"/>
      <c r="C17" s="50" t="s">
        <v>40</v>
      </c>
      <c r="D17" s="187">
        <f>'表Ⅱ-３・国立公園'!D16</f>
        <v>1683</v>
      </c>
      <c r="E17" s="50" t="s">
        <v>138</v>
      </c>
      <c r="F17" s="187">
        <f>'表Ⅱ-４・国定公園'!D14</f>
        <v>27</v>
      </c>
      <c r="G17" s="180">
        <f>SUM(D18,F18)</f>
        <v>2212</v>
      </c>
      <c r="I17" s="15"/>
      <c r="J17" s="132" t="s">
        <v>223</v>
      </c>
      <c r="K17" s="216">
        <f>'表Ⅱ-３・国立公園'!D31</f>
        <v>2429</v>
      </c>
      <c r="L17" s="49"/>
      <c r="M17" s="172"/>
      <c r="N17" s="286"/>
      <c r="P17" s="15"/>
      <c r="Q17" s="15"/>
      <c r="R17" s="187"/>
      <c r="S17" s="49" t="s">
        <v>169</v>
      </c>
      <c r="T17" s="187">
        <f>'表Ⅱ-４・国定公園'!I30</f>
        <v>315</v>
      </c>
      <c r="U17" s="202">
        <f>SUM(R16,T18)</f>
        <v>2821</v>
      </c>
      <c r="V17" s="14"/>
    </row>
    <row r="18" spans="2:24" ht="14.25" customHeight="1" x14ac:dyDescent="0.15">
      <c r="B18" s="20"/>
      <c r="C18" s="20" t="s">
        <v>220</v>
      </c>
      <c r="D18" s="188">
        <f>SUM(D16:D17)</f>
        <v>1987</v>
      </c>
      <c r="E18" s="52" t="s">
        <v>220</v>
      </c>
      <c r="F18" s="188">
        <f>SUM(F16:F17)</f>
        <v>225</v>
      </c>
      <c r="G18" s="164"/>
      <c r="I18" s="53"/>
      <c r="J18" s="112" t="s">
        <v>220</v>
      </c>
      <c r="K18" s="236">
        <f>SUM(K13:K17)</f>
        <v>22451</v>
      </c>
      <c r="L18" s="51" t="s">
        <v>220</v>
      </c>
      <c r="M18" s="174">
        <f>SUM(M13:M16)</f>
        <v>11800</v>
      </c>
      <c r="N18" s="287"/>
      <c r="P18" s="20"/>
      <c r="Q18" s="20"/>
      <c r="R18" s="188"/>
      <c r="S18" s="51" t="s">
        <v>220</v>
      </c>
      <c r="T18" s="188">
        <f>SUM(T16:T17)</f>
        <v>1498</v>
      </c>
      <c r="U18" s="203"/>
      <c r="V18" s="14"/>
    </row>
    <row r="19" spans="2:24" ht="14.25" customHeight="1" x14ac:dyDescent="0.15">
      <c r="B19" s="15" t="s">
        <v>141</v>
      </c>
      <c r="C19" s="50" t="s">
        <v>40</v>
      </c>
      <c r="D19" s="172">
        <f>'表Ⅱ-３・国立公園'!D17</f>
        <v>1970</v>
      </c>
      <c r="E19" s="156" t="s">
        <v>140</v>
      </c>
      <c r="F19" s="187">
        <f>'表Ⅱ-４・国定公園'!D16</f>
        <v>346</v>
      </c>
      <c r="G19" s="248">
        <f>D19+F21</f>
        <v>2996</v>
      </c>
      <c r="I19" s="15" t="s">
        <v>193</v>
      </c>
      <c r="J19" s="15" t="s">
        <v>102</v>
      </c>
      <c r="K19" s="172">
        <f>'表Ⅱ-３・国立公園'!D44</f>
        <v>531</v>
      </c>
      <c r="L19" s="144" t="s">
        <v>195</v>
      </c>
      <c r="M19" s="187">
        <f>'表Ⅱ-４・国定公園'!D47</f>
        <v>1389</v>
      </c>
      <c r="N19" s="202"/>
      <c r="P19" s="50" t="s">
        <v>67</v>
      </c>
      <c r="Q19" s="50" t="s">
        <v>52</v>
      </c>
      <c r="R19" s="187">
        <f>'表Ⅱ-３・国立公園'!I26</f>
        <v>3823</v>
      </c>
      <c r="S19" s="49"/>
      <c r="T19" s="187"/>
      <c r="U19" s="202">
        <f>R19</f>
        <v>3823</v>
      </c>
      <c r="V19" s="14"/>
    </row>
    <row r="20" spans="2:24" ht="14.25" customHeight="1" x14ac:dyDescent="0.15">
      <c r="B20" s="15"/>
      <c r="C20" s="15"/>
      <c r="D20" s="187"/>
      <c r="E20" s="50" t="s">
        <v>146</v>
      </c>
      <c r="F20" s="187">
        <f>'表Ⅱ-４・国定公園'!D20</f>
        <v>680</v>
      </c>
      <c r="G20" s="256"/>
      <c r="I20" s="15"/>
      <c r="J20" s="15" t="s">
        <v>13</v>
      </c>
      <c r="K20" s="187">
        <f>'表Ⅱ-３・国立公園'!I9</f>
        <v>135</v>
      </c>
      <c r="L20" s="49" t="s">
        <v>192</v>
      </c>
      <c r="M20" s="187">
        <f>'表Ⅱ-４・国定公園'!D46</f>
        <v>1015</v>
      </c>
      <c r="N20" s="202">
        <f>SUM(K21+M21)</f>
        <v>3070</v>
      </c>
      <c r="P20" s="130" t="s">
        <v>173</v>
      </c>
      <c r="Q20" s="130" t="s">
        <v>52</v>
      </c>
      <c r="R20" s="185">
        <f>'表Ⅱ-３・国立公園'!I27</f>
        <v>2429</v>
      </c>
      <c r="S20" s="48" t="s">
        <v>172</v>
      </c>
      <c r="T20" s="185">
        <f>'表Ⅱ-４・国定公園'!I32</f>
        <v>304</v>
      </c>
      <c r="U20" s="214"/>
      <c r="V20" s="14"/>
    </row>
    <row r="21" spans="2:24" ht="14.25" customHeight="1" x14ac:dyDescent="0.15">
      <c r="B21" s="15"/>
      <c r="C21" s="15" t="s">
        <v>121</v>
      </c>
      <c r="D21" s="187"/>
      <c r="E21" s="50" t="s">
        <v>220</v>
      </c>
      <c r="F21" s="187">
        <f>SUM(F19:F20)</f>
        <v>1026</v>
      </c>
      <c r="G21" s="249"/>
      <c r="I21" s="15"/>
      <c r="J21" s="15" t="s">
        <v>220</v>
      </c>
      <c r="K21" s="187">
        <f>SUM(K19:K20)</f>
        <v>666</v>
      </c>
      <c r="L21" s="49" t="s">
        <v>220</v>
      </c>
      <c r="M21" s="187">
        <f>SUM(M19:M20)</f>
        <v>2404</v>
      </c>
      <c r="N21" s="202"/>
      <c r="P21" s="15"/>
      <c r="Q21" s="15" t="s">
        <v>83</v>
      </c>
      <c r="R21" s="187">
        <f>'表Ⅱ-３・国立公園'!I33</f>
        <v>198</v>
      </c>
      <c r="S21" s="49"/>
      <c r="T21" s="187"/>
      <c r="U21" s="202">
        <f>SUM(R22,T20)</f>
        <v>2931</v>
      </c>
      <c r="V21" s="14"/>
    </row>
    <row r="22" spans="2:24" ht="14.25" customHeight="1" x14ac:dyDescent="0.15">
      <c r="B22" s="130" t="s">
        <v>143</v>
      </c>
      <c r="C22" s="130" t="s">
        <v>31</v>
      </c>
      <c r="D22" s="173">
        <f>'表Ⅱ-３・国立公園'!D13</f>
        <v>1754</v>
      </c>
      <c r="E22" s="159" t="s">
        <v>140</v>
      </c>
      <c r="F22" s="185">
        <f>'表Ⅱ-４・国定公園'!D17</f>
        <v>113</v>
      </c>
      <c r="G22" s="248">
        <f>SUM(D22,F25)</f>
        <v>3826</v>
      </c>
      <c r="I22" s="130" t="s">
        <v>30</v>
      </c>
      <c r="J22" s="130" t="s">
        <v>92</v>
      </c>
      <c r="K22" s="173">
        <f>'表Ⅱ-３・国立公園'!D40</f>
        <v>63348</v>
      </c>
      <c r="L22" s="158" t="s">
        <v>189</v>
      </c>
      <c r="M22" s="185">
        <f>'表Ⅱ-４・国定公園'!D44</f>
        <v>2905</v>
      </c>
      <c r="N22" s="214"/>
      <c r="P22" s="20"/>
      <c r="Q22" s="20" t="s">
        <v>220</v>
      </c>
      <c r="R22" s="188">
        <f>SUM(R20:R21)</f>
        <v>2627</v>
      </c>
      <c r="S22" s="51"/>
      <c r="T22" s="188"/>
      <c r="U22" s="203"/>
      <c r="V22" s="14"/>
    </row>
    <row r="23" spans="2:24" ht="14.25" customHeight="1" x14ac:dyDescent="0.15">
      <c r="B23" s="15"/>
      <c r="C23" s="15"/>
      <c r="D23" s="187"/>
      <c r="E23" s="50" t="s">
        <v>149</v>
      </c>
      <c r="F23" s="187">
        <f>'表Ⅱ-４・国定公園'!D22</f>
        <v>623</v>
      </c>
      <c r="G23" s="256"/>
      <c r="I23" s="15"/>
      <c r="J23" s="15" t="s">
        <v>27</v>
      </c>
      <c r="K23" s="187">
        <f>'表Ⅱ-３・国立公園'!I12</f>
        <v>22</v>
      </c>
      <c r="L23" s="49"/>
      <c r="M23" s="187"/>
      <c r="N23" s="202">
        <f>SUM(K24,M22)</f>
        <v>66275</v>
      </c>
      <c r="P23" s="15" t="s">
        <v>166</v>
      </c>
      <c r="Q23" s="15" t="s">
        <v>83</v>
      </c>
      <c r="R23" s="187">
        <f>'表Ⅱ-３・国立公園'!I34</f>
        <v>2082</v>
      </c>
      <c r="S23" s="49" t="s">
        <v>164</v>
      </c>
      <c r="T23" s="187">
        <f>'表Ⅱ-４・国定公園'!I29</f>
        <v>276</v>
      </c>
      <c r="U23" s="248">
        <f>SUM(R23+T26)</f>
        <v>3745</v>
      </c>
      <c r="V23" s="59"/>
    </row>
    <row r="24" spans="2:24" ht="14.25" customHeight="1" x14ac:dyDescent="0.15">
      <c r="B24" s="15"/>
      <c r="C24" s="15"/>
      <c r="D24" s="187"/>
      <c r="E24" s="50" t="s">
        <v>148</v>
      </c>
      <c r="F24" s="187">
        <f>'表Ⅱ-４・国定公園'!D21</f>
        <v>1336</v>
      </c>
      <c r="G24" s="256"/>
      <c r="I24" s="20"/>
      <c r="J24" s="20" t="s">
        <v>220</v>
      </c>
      <c r="K24" s="188">
        <f>SUM(K22:K23)</f>
        <v>63370</v>
      </c>
      <c r="L24" s="51"/>
      <c r="M24" s="188"/>
      <c r="N24" s="203"/>
      <c r="P24" s="15"/>
      <c r="Q24" s="15"/>
      <c r="R24" s="187"/>
      <c r="S24" s="49" t="s">
        <v>169</v>
      </c>
      <c r="T24" s="187">
        <f>'表Ⅱ-４・国定公園'!I31</f>
        <v>1005</v>
      </c>
      <c r="U24" s="256"/>
      <c r="V24" s="59"/>
      <c r="X24" s="25"/>
    </row>
    <row r="25" spans="2:24" ht="14.25" customHeight="1" x14ac:dyDescent="0.15">
      <c r="B25" s="20"/>
      <c r="C25" s="20"/>
      <c r="D25" s="188"/>
      <c r="E25" s="52" t="s">
        <v>220</v>
      </c>
      <c r="F25" s="188">
        <f>SUM(F22:F24)</f>
        <v>2072</v>
      </c>
      <c r="G25" s="249"/>
      <c r="I25" s="15" t="s">
        <v>191</v>
      </c>
      <c r="J25" s="15"/>
      <c r="K25" s="154"/>
      <c r="L25" s="54" t="s">
        <v>189</v>
      </c>
      <c r="M25" s="172">
        <f>'表Ⅱ-４・国定公園'!D45</f>
        <v>1162</v>
      </c>
      <c r="N25" s="216"/>
      <c r="P25" s="15"/>
      <c r="Q25" s="15"/>
      <c r="R25" s="187"/>
      <c r="S25" s="49" t="s">
        <v>172</v>
      </c>
      <c r="T25" s="187">
        <f>'表Ⅱ-４・国定公園'!I33</f>
        <v>382</v>
      </c>
      <c r="U25" s="256"/>
      <c r="V25" s="59"/>
      <c r="X25" s="25"/>
    </row>
    <row r="26" spans="2:24" ht="14.25" customHeight="1" x14ac:dyDescent="0.15">
      <c r="B26" s="15" t="s">
        <v>144</v>
      </c>
      <c r="C26" s="15" t="s">
        <v>48</v>
      </c>
      <c r="D26" s="173">
        <f>'表Ⅱ-３・国立公園'!D18</f>
        <v>1142</v>
      </c>
      <c r="E26" s="159" t="s">
        <v>140</v>
      </c>
      <c r="F26" s="173">
        <f>'表Ⅱ-４・国定公園'!D18</f>
        <v>23</v>
      </c>
      <c r="G26" s="285">
        <f>SUM(D26,F29)</f>
        <v>5173</v>
      </c>
      <c r="I26" s="15"/>
      <c r="J26" s="15"/>
      <c r="K26" s="154"/>
      <c r="L26" s="54" t="s">
        <v>195</v>
      </c>
      <c r="M26" s="172">
        <f>'表Ⅱ-４・国定公園'!D48</f>
        <v>3955</v>
      </c>
      <c r="N26" s="216"/>
      <c r="P26" s="15"/>
      <c r="Q26" s="15"/>
      <c r="R26" s="188"/>
      <c r="S26" s="49" t="s">
        <v>220</v>
      </c>
      <c r="T26" s="187">
        <f>SUM(T23:T25)</f>
        <v>1663</v>
      </c>
      <c r="U26" s="249"/>
      <c r="V26" s="59"/>
      <c r="X26" s="25"/>
    </row>
    <row r="27" spans="2:24" ht="14.25" customHeight="1" x14ac:dyDescent="0.15">
      <c r="B27" s="15"/>
      <c r="C27" s="15"/>
      <c r="D27" s="172"/>
      <c r="E27" s="156" t="s">
        <v>149</v>
      </c>
      <c r="F27" s="172">
        <f>'表Ⅱ-４・国定公園'!D23</f>
        <v>837</v>
      </c>
      <c r="G27" s="286"/>
      <c r="I27" s="15"/>
      <c r="J27" s="15"/>
      <c r="K27" s="154"/>
      <c r="L27" s="54" t="s">
        <v>200</v>
      </c>
      <c r="M27" s="172">
        <f>'表Ⅱ-４・国定公園'!D50</f>
        <v>6184</v>
      </c>
      <c r="N27" s="216">
        <f>M29</f>
        <v>15100</v>
      </c>
      <c r="P27" s="47" t="s">
        <v>178</v>
      </c>
      <c r="Q27" s="47" t="s">
        <v>52</v>
      </c>
      <c r="R27" s="187">
        <f>'表Ⅱ-３・国立公園'!I28</f>
        <v>896</v>
      </c>
      <c r="S27" s="48" t="s">
        <v>177</v>
      </c>
      <c r="T27" s="185">
        <f>'表Ⅱ-４・国定公園'!I34</f>
        <v>4975</v>
      </c>
      <c r="U27" s="248">
        <f>SUM(R27,T30)</f>
        <v>33974</v>
      </c>
      <c r="V27" s="59"/>
      <c r="X27" s="25"/>
    </row>
    <row r="28" spans="2:24" ht="14.25" customHeight="1" x14ac:dyDescent="0.15">
      <c r="B28" s="15"/>
      <c r="C28" s="15"/>
      <c r="D28" s="172"/>
      <c r="E28" s="156" t="s">
        <v>146</v>
      </c>
      <c r="F28" s="172">
        <f>'表Ⅱ-４・国定公園'!D19</f>
        <v>3171</v>
      </c>
      <c r="G28" s="286"/>
      <c r="I28" s="15"/>
      <c r="J28" s="15"/>
      <c r="K28" s="154"/>
      <c r="L28" s="54" t="s">
        <v>199</v>
      </c>
      <c r="M28" s="172">
        <f>'表Ⅱ-４・国定公園'!D49</f>
        <v>3799</v>
      </c>
      <c r="N28" s="216"/>
      <c r="P28" s="50"/>
      <c r="Q28" s="50"/>
      <c r="R28" s="187"/>
      <c r="S28" s="49" t="s">
        <v>181</v>
      </c>
      <c r="T28" s="187">
        <f>'表Ⅱ-４・国定公園'!I35</f>
        <v>24547</v>
      </c>
      <c r="U28" s="288"/>
      <c r="V28" s="6"/>
      <c r="X28" s="25"/>
    </row>
    <row r="29" spans="2:24" ht="14.25" customHeight="1" x14ac:dyDescent="0.15">
      <c r="B29" s="15"/>
      <c r="C29" s="15" t="s">
        <v>121</v>
      </c>
      <c r="D29" s="172"/>
      <c r="E29" s="157" t="s">
        <v>220</v>
      </c>
      <c r="F29" s="174">
        <f>SUM(F26:F28)</f>
        <v>4031</v>
      </c>
      <c r="G29" s="287"/>
      <c r="I29" s="15"/>
      <c r="J29" s="15"/>
      <c r="K29" s="154"/>
      <c r="L29" s="54" t="s">
        <v>220</v>
      </c>
      <c r="M29" s="172">
        <f>SUM(M25:M28)</f>
        <v>15100</v>
      </c>
      <c r="N29" s="216"/>
      <c r="P29" s="50"/>
      <c r="Q29" s="50"/>
      <c r="R29" s="187"/>
      <c r="S29" s="49" t="s">
        <v>185</v>
      </c>
      <c r="T29" s="187">
        <f>'表Ⅱ-４・国定公園'!I38</f>
        <v>3556</v>
      </c>
      <c r="U29" s="256"/>
      <c r="V29" s="6"/>
      <c r="X29" s="25"/>
    </row>
    <row r="30" spans="2:24" ht="14.25" customHeight="1" x14ac:dyDescent="0.15">
      <c r="B30" s="130" t="s">
        <v>154</v>
      </c>
      <c r="C30" s="130" t="s">
        <v>48</v>
      </c>
      <c r="D30" s="173">
        <f>'表Ⅱ-３・国立公園'!D19</f>
        <v>4554</v>
      </c>
      <c r="E30" s="156" t="s">
        <v>224</v>
      </c>
      <c r="F30" s="187">
        <f>'表Ⅱ-４・国定公園'!D25</f>
        <v>1042</v>
      </c>
      <c r="G30" s="248">
        <f>SUM(D33+F30)</f>
        <v>5745</v>
      </c>
      <c r="I30" s="130" t="s">
        <v>34</v>
      </c>
      <c r="J30" s="159" t="s">
        <v>33</v>
      </c>
      <c r="K30" s="173">
        <f>'表Ⅱ-３・国立公園'!I13</f>
        <v>7876</v>
      </c>
      <c r="L30" s="158" t="s">
        <v>202</v>
      </c>
      <c r="M30" s="185">
        <f>'表Ⅱ-４・国定公園'!D51</f>
        <v>1950</v>
      </c>
      <c r="N30" s="214"/>
      <c r="P30" s="52"/>
      <c r="Q30" s="52"/>
      <c r="R30" s="188"/>
      <c r="S30" s="51" t="s">
        <v>220</v>
      </c>
      <c r="T30" s="188">
        <f>SUM(T27:T29)</f>
        <v>33078</v>
      </c>
      <c r="U30" s="249"/>
      <c r="V30" s="6"/>
      <c r="X30" s="25"/>
    </row>
    <row r="31" spans="2:24" ht="14.25" customHeight="1" x14ac:dyDescent="0.15">
      <c r="B31" s="15"/>
      <c r="C31" s="15" t="s">
        <v>56</v>
      </c>
      <c r="D31" s="187">
        <f>'表Ⅱ-３・国立公園'!D21</f>
        <v>103</v>
      </c>
      <c r="E31" s="50"/>
      <c r="F31" s="187"/>
      <c r="G31" s="256"/>
      <c r="I31" s="15"/>
      <c r="J31" s="50" t="s">
        <v>38</v>
      </c>
      <c r="K31" s="187">
        <f>'表Ⅱ-３・国立公園'!I14</f>
        <v>1082</v>
      </c>
      <c r="L31" s="49" t="s">
        <v>204</v>
      </c>
      <c r="M31" s="187">
        <f>'表Ⅱ-４・国定公園'!D53</f>
        <v>389</v>
      </c>
      <c r="N31" s="202">
        <f>SUM(K32,M32)</f>
        <v>11297</v>
      </c>
      <c r="P31" s="50" t="s">
        <v>182</v>
      </c>
      <c r="Q31" s="50"/>
      <c r="R31" s="169"/>
      <c r="S31" s="133" t="s">
        <v>181</v>
      </c>
      <c r="T31" s="169">
        <f>'表Ⅱ-４・国定公園'!I36</f>
        <v>1772</v>
      </c>
      <c r="U31" s="202">
        <f>SUM(T31)</f>
        <v>1772</v>
      </c>
      <c r="V31" s="14"/>
      <c r="X31" s="25"/>
    </row>
    <row r="32" spans="2:24" ht="14.25" customHeight="1" x14ac:dyDescent="0.15">
      <c r="B32" s="15"/>
      <c r="C32" s="50" t="s">
        <v>61</v>
      </c>
      <c r="D32" s="187">
        <f>'表Ⅱ-３・国立公園'!D24</f>
        <v>46</v>
      </c>
      <c r="E32" s="50"/>
      <c r="F32" s="187"/>
      <c r="G32" s="256"/>
      <c r="I32" s="20"/>
      <c r="J32" s="52" t="s">
        <v>220</v>
      </c>
      <c r="K32" s="188">
        <f>SUM(K30:K31)</f>
        <v>8958</v>
      </c>
      <c r="L32" s="51" t="s">
        <v>220</v>
      </c>
      <c r="M32" s="188">
        <f>SUM(M30:M31)</f>
        <v>2339</v>
      </c>
      <c r="N32" s="203"/>
      <c r="P32" s="130" t="s">
        <v>89</v>
      </c>
      <c r="Q32" s="130" t="s">
        <v>93</v>
      </c>
      <c r="R32" s="187">
        <f>'表Ⅱ-３・国立公園'!I36</f>
        <v>1805</v>
      </c>
      <c r="S32" s="49" t="s">
        <v>181</v>
      </c>
      <c r="T32" s="187">
        <f>'表Ⅱ-４・国定公園'!I37</f>
        <v>42</v>
      </c>
      <c r="U32" s="214"/>
      <c r="V32" s="14"/>
      <c r="X32" s="25"/>
    </row>
    <row r="33" spans="2:24" ht="14.25" customHeight="1" x14ac:dyDescent="0.15">
      <c r="B33" s="20"/>
      <c r="C33" s="20" t="s">
        <v>220</v>
      </c>
      <c r="D33" s="188">
        <f>SUM(D30:D32)</f>
        <v>4703</v>
      </c>
      <c r="E33" s="50"/>
      <c r="F33" s="187"/>
      <c r="G33" s="249"/>
      <c r="I33" s="15" t="s">
        <v>123</v>
      </c>
      <c r="J33" s="15"/>
      <c r="K33" s="154"/>
      <c r="L33" s="54" t="s">
        <v>560</v>
      </c>
      <c r="M33" s="172">
        <f>'表Ⅱ-４・国定公園'!D52</f>
        <v>1263</v>
      </c>
      <c r="N33" s="155"/>
      <c r="P33" s="15"/>
      <c r="Q33" s="15" t="s">
        <v>88</v>
      </c>
      <c r="R33" s="187">
        <f>'表Ⅱ-３・国立公園'!I35</f>
        <v>3786</v>
      </c>
      <c r="S33" s="49" t="s">
        <v>188</v>
      </c>
      <c r="T33" s="187">
        <f>'表Ⅱ-４・国定公園'!I41</f>
        <v>1560</v>
      </c>
      <c r="U33" s="202">
        <f>R34+T34</f>
        <v>7193</v>
      </c>
      <c r="V33" s="14"/>
      <c r="X33" s="25"/>
    </row>
    <row r="34" spans="2:24" ht="14.25" customHeight="1" x14ac:dyDescent="0.15">
      <c r="B34" s="15" t="s">
        <v>157</v>
      </c>
      <c r="C34" s="15"/>
      <c r="D34" s="154"/>
      <c r="E34" s="128" t="s">
        <v>156</v>
      </c>
      <c r="F34" s="192">
        <f>'表Ⅱ-４・国定公園'!D26</f>
        <v>10314</v>
      </c>
      <c r="G34" s="193">
        <f>F34</f>
        <v>10314</v>
      </c>
      <c r="I34" s="15"/>
      <c r="J34" s="15"/>
      <c r="K34" s="154"/>
      <c r="L34" s="54" t="s">
        <v>559</v>
      </c>
      <c r="M34" s="172">
        <f>'表Ⅱ-４・国定公園'!I6</f>
        <v>31405</v>
      </c>
      <c r="N34" s="216">
        <f>M35</f>
        <v>32668</v>
      </c>
      <c r="P34" s="20"/>
      <c r="Q34" s="20" t="s">
        <v>220</v>
      </c>
      <c r="R34" s="188">
        <f>SUM(R32:R33)</f>
        <v>5591</v>
      </c>
      <c r="S34" s="51" t="s">
        <v>220</v>
      </c>
      <c r="T34" s="188">
        <f>SUM(T32:T33)</f>
        <v>1602</v>
      </c>
      <c r="U34" s="203"/>
      <c r="V34" s="14"/>
      <c r="X34" s="25"/>
    </row>
    <row r="35" spans="2:24" ht="14.25" customHeight="1" x14ac:dyDescent="0.15">
      <c r="B35" s="128" t="s">
        <v>225</v>
      </c>
      <c r="C35" s="128" t="s">
        <v>56</v>
      </c>
      <c r="D35" s="192">
        <f>'表Ⅱ-３・国立公園'!D22</f>
        <v>11547</v>
      </c>
      <c r="E35" s="156"/>
      <c r="F35" s="172"/>
      <c r="G35" s="193">
        <f>D35</f>
        <v>11547</v>
      </c>
      <c r="I35" s="15"/>
      <c r="J35" s="15"/>
      <c r="K35" s="154"/>
      <c r="L35" s="54" t="s">
        <v>220</v>
      </c>
      <c r="M35" s="172">
        <f>SUM(M33:M34)</f>
        <v>32668</v>
      </c>
      <c r="N35" s="155"/>
      <c r="P35" s="15" t="s">
        <v>94</v>
      </c>
      <c r="Q35" s="15" t="s">
        <v>98</v>
      </c>
      <c r="R35" s="187">
        <f>'表Ⅱ-３・国立公園'!I39</f>
        <v>10558</v>
      </c>
      <c r="S35" s="49" t="s">
        <v>185</v>
      </c>
      <c r="T35" s="187">
        <f>'表Ⅱ-４・国定公園'!I39</f>
        <v>1371</v>
      </c>
      <c r="U35" s="202"/>
      <c r="V35" s="14"/>
      <c r="X35" s="25"/>
    </row>
    <row r="36" spans="2:24" ht="14.25" customHeight="1" x14ac:dyDescent="0.15">
      <c r="B36" s="15" t="s">
        <v>161</v>
      </c>
      <c r="C36" s="15" t="s">
        <v>56</v>
      </c>
      <c r="D36" s="172">
        <f>'表Ⅱ-３・国立公園'!D23</f>
        <v>417</v>
      </c>
      <c r="E36" s="159" t="s">
        <v>160</v>
      </c>
      <c r="F36" s="185">
        <f>'表Ⅱ-４・国定公園'!D28</f>
        <v>813</v>
      </c>
      <c r="G36" s="248">
        <f>SUM(D39,F36)</f>
        <v>3500</v>
      </c>
      <c r="I36" s="47" t="s">
        <v>44</v>
      </c>
      <c r="J36" s="47" t="s">
        <v>46</v>
      </c>
      <c r="K36" s="173">
        <f>'表Ⅱ-３・国立公園'!I17</f>
        <v>732</v>
      </c>
      <c r="L36" s="158" t="s">
        <v>183</v>
      </c>
      <c r="M36" s="173">
        <f>'表Ⅱ-４・国定公園'!D39</f>
        <v>1971</v>
      </c>
      <c r="N36" s="248">
        <f>SUM(K36,M40)</f>
        <v>10185</v>
      </c>
      <c r="P36" s="15"/>
      <c r="Q36" s="15" t="s">
        <v>93</v>
      </c>
      <c r="R36" s="187">
        <f>'表Ⅱ-３・国立公園'!I37</f>
        <v>3119</v>
      </c>
      <c r="S36" s="49" t="s">
        <v>190</v>
      </c>
      <c r="T36" s="187">
        <f>'表Ⅱ-４・国定公園'!I42</f>
        <v>239</v>
      </c>
      <c r="U36" s="202">
        <f>SUM(R37,T37)</f>
        <v>15287</v>
      </c>
      <c r="V36" s="14"/>
      <c r="X36" s="25"/>
    </row>
    <row r="37" spans="2:24" ht="14.25" customHeight="1" x14ac:dyDescent="0.15">
      <c r="B37" s="15"/>
      <c r="C37" s="50" t="s">
        <v>61</v>
      </c>
      <c r="D37" s="187">
        <f>'表Ⅱ-３・国立公園'!D25</f>
        <v>110</v>
      </c>
      <c r="E37" s="50"/>
      <c r="F37" s="187"/>
      <c r="G37" s="256"/>
      <c r="I37" s="50"/>
      <c r="J37" s="50"/>
      <c r="K37" s="187"/>
      <c r="L37" s="49" t="s">
        <v>122</v>
      </c>
      <c r="M37" s="187">
        <f>'表Ⅱ-４・国定公園'!I7</f>
        <v>2450</v>
      </c>
      <c r="N37" s="256"/>
      <c r="P37" s="15"/>
      <c r="Q37" s="15" t="s">
        <v>220</v>
      </c>
      <c r="R37" s="187">
        <f>SUM(R35:R36)</f>
        <v>13677</v>
      </c>
      <c r="S37" s="49" t="s">
        <v>220</v>
      </c>
      <c r="T37" s="187">
        <f>SUM(T35:T36)</f>
        <v>1610</v>
      </c>
      <c r="U37" s="202"/>
      <c r="V37" s="14"/>
      <c r="X37" s="25"/>
    </row>
    <row r="38" spans="2:24" ht="14.25" customHeight="1" x14ac:dyDescent="0.15">
      <c r="B38" s="15"/>
      <c r="C38" s="15" t="s">
        <v>70</v>
      </c>
      <c r="D38" s="187">
        <f>'表Ⅱ-３・国立公園'!D27</f>
        <v>2160</v>
      </c>
      <c r="E38" s="50"/>
      <c r="F38" s="187"/>
      <c r="G38" s="256"/>
      <c r="I38" s="50"/>
      <c r="J38" s="50"/>
      <c r="K38" s="187"/>
      <c r="L38" s="49" t="s">
        <v>127</v>
      </c>
      <c r="M38" s="187">
        <f>'表Ⅱ-４・国定公園'!I8</f>
        <v>4062</v>
      </c>
      <c r="N38" s="256"/>
      <c r="P38" s="130" t="s">
        <v>187</v>
      </c>
      <c r="Q38" s="130" t="s">
        <v>52</v>
      </c>
      <c r="R38" s="185">
        <f>'表Ⅱ-３・国立公園'!I29</f>
        <v>490</v>
      </c>
      <c r="S38" s="48" t="s">
        <v>185</v>
      </c>
      <c r="T38" s="185">
        <f>'表Ⅱ-４・国定公園'!I40</f>
        <v>2767</v>
      </c>
      <c r="U38" s="248">
        <f>SUM(R41,T41)</f>
        <v>8134</v>
      </c>
      <c r="V38" s="59"/>
      <c r="X38" s="25"/>
    </row>
    <row r="39" spans="2:24" ht="14.25" customHeight="1" x14ac:dyDescent="0.15">
      <c r="B39" s="15"/>
      <c r="C39" s="15" t="s">
        <v>220</v>
      </c>
      <c r="D39" s="187">
        <f>SUM(D36:D38)</f>
        <v>2687</v>
      </c>
      <c r="E39" s="52"/>
      <c r="F39" s="188"/>
      <c r="G39" s="249"/>
      <c r="I39" s="50"/>
      <c r="J39" s="50"/>
      <c r="K39" s="187"/>
      <c r="L39" s="49" t="s">
        <v>226</v>
      </c>
      <c r="M39" s="187">
        <f>'表Ⅱ-４・国定公園'!I9</f>
        <v>970</v>
      </c>
      <c r="N39" s="256"/>
      <c r="P39" s="15"/>
      <c r="Q39" s="15" t="s">
        <v>98</v>
      </c>
      <c r="R39" s="187">
        <f>'表Ⅱ-３・国立公園'!I40</f>
        <v>3860</v>
      </c>
      <c r="S39" s="49" t="s">
        <v>198</v>
      </c>
      <c r="T39" s="187">
        <f>'表Ⅱ-４・国定公園'!I46</f>
        <v>77</v>
      </c>
      <c r="U39" s="256"/>
      <c r="V39" s="6"/>
      <c r="X39" s="25"/>
    </row>
    <row r="40" spans="2:24" ht="14.25" customHeight="1" x14ac:dyDescent="0.15">
      <c r="B40" s="128" t="s">
        <v>227</v>
      </c>
      <c r="C40" s="128" t="s">
        <v>80</v>
      </c>
      <c r="D40" s="192">
        <f>'表Ⅱ-３・国立公園'!D32</f>
        <v>971</v>
      </c>
      <c r="E40" s="197"/>
      <c r="F40" s="192"/>
      <c r="G40" s="198">
        <f>D40</f>
        <v>971</v>
      </c>
      <c r="H40" s="135"/>
      <c r="I40" s="52"/>
      <c r="J40" s="52"/>
      <c r="K40" s="188"/>
      <c r="L40" s="51" t="s">
        <v>220</v>
      </c>
      <c r="M40" s="188">
        <f>SUM(M36:M39)</f>
        <v>9453</v>
      </c>
      <c r="N40" s="249"/>
      <c r="P40" s="15"/>
      <c r="Q40" s="15"/>
      <c r="R40" s="187"/>
      <c r="S40" s="49" t="s">
        <v>194</v>
      </c>
      <c r="T40" s="187">
        <f>'表Ⅱ-４・国定公園'!I44</f>
        <v>940</v>
      </c>
      <c r="U40" s="256"/>
      <c r="V40" s="6"/>
      <c r="X40" s="25"/>
    </row>
    <row r="41" spans="2:24" ht="14.25" customHeight="1" x14ac:dyDescent="0.15">
      <c r="B41" s="15" t="s">
        <v>158</v>
      </c>
      <c r="C41" s="15"/>
      <c r="D41" s="154"/>
      <c r="E41" s="15" t="s">
        <v>156</v>
      </c>
      <c r="F41" s="172">
        <f>'表Ⅱ-４・国定公園'!D27</f>
        <v>3894</v>
      </c>
      <c r="G41" s="180"/>
      <c r="I41" s="15" t="s">
        <v>133</v>
      </c>
      <c r="J41" s="15"/>
      <c r="K41" s="154"/>
      <c r="L41" s="54" t="s">
        <v>137</v>
      </c>
      <c r="M41" s="172">
        <f>'表Ⅱ-４・国定公園'!I11</f>
        <v>10477</v>
      </c>
      <c r="N41" s="216"/>
      <c r="P41" s="20"/>
      <c r="Q41" s="20" t="s">
        <v>220</v>
      </c>
      <c r="R41" s="188">
        <f>SUM(R38:R39)</f>
        <v>4350</v>
      </c>
      <c r="S41" s="51" t="s">
        <v>220</v>
      </c>
      <c r="T41" s="188">
        <f>SUM(T38:T40)</f>
        <v>3784</v>
      </c>
      <c r="U41" s="249"/>
      <c r="V41" s="6"/>
      <c r="X41" s="25"/>
    </row>
    <row r="42" spans="2:24" ht="14.25" customHeight="1" x14ac:dyDescent="0.15">
      <c r="B42" s="15"/>
      <c r="C42" s="15"/>
      <c r="D42" s="154"/>
      <c r="E42" s="15" t="s">
        <v>165</v>
      </c>
      <c r="F42" s="172">
        <f>'表Ⅱ-４・国定公園'!D30</f>
        <v>11742</v>
      </c>
      <c r="G42" s="180">
        <f>F43</f>
        <v>15636</v>
      </c>
      <c r="I42" s="15"/>
      <c r="J42" s="15"/>
      <c r="K42" s="154"/>
      <c r="L42" s="54" t="s">
        <v>132</v>
      </c>
      <c r="M42" s="172">
        <f>'表Ⅱ-４・国定公園'!I10</f>
        <v>1840</v>
      </c>
      <c r="N42" s="216">
        <f>M43</f>
        <v>12317</v>
      </c>
      <c r="P42" s="15" t="s">
        <v>105</v>
      </c>
      <c r="Q42" s="50" t="s">
        <v>104</v>
      </c>
      <c r="R42" s="187">
        <f>'表Ⅱ-３・国立公園'!I41</f>
        <v>1027</v>
      </c>
      <c r="S42" s="49" t="s">
        <v>194</v>
      </c>
      <c r="T42" s="187">
        <f>'表Ⅱ-４・国定公園'!I45</f>
        <v>405</v>
      </c>
      <c r="U42" s="202"/>
      <c r="V42" s="14"/>
      <c r="X42" s="25"/>
    </row>
    <row r="43" spans="2:24" ht="14.25" customHeight="1" x14ac:dyDescent="0.15">
      <c r="B43" s="15"/>
      <c r="C43" s="15"/>
      <c r="D43" s="154"/>
      <c r="E43" s="15" t="s">
        <v>220</v>
      </c>
      <c r="F43" s="172">
        <f>SUM(F41:F42)</f>
        <v>15636</v>
      </c>
      <c r="G43" s="180"/>
      <c r="I43" s="15"/>
      <c r="J43" s="15"/>
      <c r="K43" s="154"/>
      <c r="L43" s="54" t="s">
        <v>220</v>
      </c>
      <c r="M43" s="172">
        <f>SUM(M41:M42)</f>
        <v>12317</v>
      </c>
      <c r="N43" s="216"/>
      <c r="P43" s="15"/>
      <c r="Q43" s="15"/>
      <c r="R43" s="187"/>
      <c r="S43" s="49" t="s">
        <v>198</v>
      </c>
      <c r="T43" s="187">
        <f>'表Ⅱ-４・国定公園'!I47</f>
        <v>1363</v>
      </c>
      <c r="U43" s="202"/>
      <c r="V43" s="14"/>
      <c r="X43" s="25"/>
    </row>
    <row r="44" spans="2:24" ht="14.25" customHeight="1" x14ac:dyDescent="0.15">
      <c r="B44" s="130" t="s">
        <v>168</v>
      </c>
      <c r="C44" s="110" t="s">
        <v>80</v>
      </c>
      <c r="D44" s="201">
        <f>'表Ⅱ-３・国立公園'!D33</f>
        <v>2390</v>
      </c>
      <c r="E44" s="159" t="s">
        <v>167</v>
      </c>
      <c r="F44" s="185">
        <f>'表Ⅱ-４・国定公園'!D31</f>
        <v>1550</v>
      </c>
      <c r="G44" s="248">
        <f>SUM(D47,F44)</f>
        <v>4358</v>
      </c>
      <c r="I44" s="130" t="s">
        <v>47</v>
      </c>
      <c r="J44" s="130" t="s">
        <v>46</v>
      </c>
      <c r="K44" s="173">
        <f>'表Ⅱ-３・国立公園'!I18</f>
        <v>2322</v>
      </c>
      <c r="L44" s="158" t="s">
        <v>142</v>
      </c>
      <c r="M44" s="185">
        <f>'表Ⅱ-４・国定公園'!I14</f>
        <v>2227</v>
      </c>
      <c r="N44" s="214"/>
      <c r="P44" s="15"/>
      <c r="Q44" s="15"/>
      <c r="R44" s="187"/>
      <c r="S44" s="49" t="s">
        <v>544</v>
      </c>
      <c r="T44" s="187">
        <f>'表Ⅱ-４・国定公園'!I48</f>
        <v>3686</v>
      </c>
      <c r="U44" s="202">
        <f>SUM(R42+T46)</f>
        <v>6581</v>
      </c>
      <c r="V44" s="14"/>
      <c r="X44" s="25"/>
    </row>
    <row r="45" spans="2:24" ht="14.25" customHeight="1" x14ac:dyDescent="0.15">
      <c r="B45" s="15"/>
      <c r="C45" s="111" t="s">
        <v>92</v>
      </c>
      <c r="D45" s="202">
        <f>'表Ⅱ-３・国立公園'!D37</f>
        <v>387</v>
      </c>
      <c r="E45" s="50"/>
      <c r="F45" s="187"/>
      <c r="G45" s="256"/>
      <c r="I45" s="15"/>
      <c r="J45" s="15" t="s">
        <v>52</v>
      </c>
      <c r="K45" s="187">
        <f>'表Ⅱ-３・国立公園'!I20</f>
        <v>15055</v>
      </c>
      <c r="L45" s="49"/>
      <c r="M45" s="187"/>
      <c r="N45" s="202">
        <f>SUM(K46,M44)</f>
        <v>19604</v>
      </c>
      <c r="P45" s="15"/>
      <c r="Q45" s="15"/>
      <c r="R45" s="187"/>
      <c r="S45" s="49" t="s">
        <v>190</v>
      </c>
      <c r="T45" s="187">
        <f>'表Ⅱ-４・国定公園'!I43</f>
        <v>100</v>
      </c>
      <c r="U45" s="202"/>
      <c r="V45" s="14"/>
      <c r="X45" s="25"/>
    </row>
    <row r="46" spans="2:24" ht="14.25" customHeight="1" x14ac:dyDescent="0.15">
      <c r="B46" s="15"/>
      <c r="C46" s="111" t="s">
        <v>90</v>
      </c>
      <c r="D46" s="202">
        <f>'表Ⅱ-３・国立公園'!D36</f>
        <v>31</v>
      </c>
      <c r="E46" s="50"/>
      <c r="F46" s="187"/>
      <c r="G46" s="256"/>
      <c r="I46" s="20"/>
      <c r="J46" s="20" t="s">
        <v>220</v>
      </c>
      <c r="K46" s="188">
        <f>SUM(K44:K45)</f>
        <v>17377</v>
      </c>
      <c r="L46" s="51"/>
      <c r="M46" s="188"/>
      <c r="N46" s="203"/>
      <c r="P46" s="15"/>
      <c r="Q46" s="50"/>
      <c r="R46" s="188"/>
      <c r="S46" s="49" t="s">
        <v>220</v>
      </c>
      <c r="T46" s="188">
        <f>SUM(T42:T45)</f>
        <v>5554</v>
      </c>
      <c r="U46" s="202"/>
      <c r="V46" s="14"/>
      <c r="X46" s="25"/>
    </row>
    <row r="47" spans="2:24" ht="14.25" customHeight="1" x14ac:dyDescent="0.15">
      <c r="B47" s="20"/>
      <c r="C47" s="112" t="s">
        <v>220</v>
      </c>
      <c r="D47" s="203">
        <f>SUM(D44:D46)</f>
        <v>2808</v>
      </c>
      <c r="E47" s="52"/>
      <c r="F47" s="188"/>
      <c r="G47" s="249"/>
      <c r="I47" s="15" t="s">
        <v>39</v>
      </c>
      <c r="J47" s="15" t="s">
        <v>38</v>
      </c>
      <c r="K47" s="172">
        <f>'表Ⅱ-３・国立公園'!I15</f>
        <v>755</v>
      </c>
      <c r="L47" s="144" t="s">
        <v>137</v>
      </c>
      <c r="M47" s="172">
        <f>'表Ⅱ-４・国定公園'!I12</f>
        <v>2412</v>
      </c>
      <c r="N47" s="202"/>
      <c r="P47" s="130" t="s">
        <v>96</v>
      </c>
      <c r="Q47" s="130" t="s">
        <v>93</v>
      </c>
      <c r="R47" s="187">
        <f>'表Ⅱ-３・国立公園'!I38</f>
        <v>11</v>
      </c>
      <c r="S47" s="48" t="s">
        <v>201</v>
      </c>
      <c r="T47" s="187">
        <f>'表Ⅱ-４・国定公園'!I49</f>
        <v>482</v>
      </c>
      <c r="U47" s="248">
        <f>SUM(R51,T51)</f>
        <v>11960</v>
      </c>
      <c r="V47" s="14"/>
      <c r="X47" s="25"/>
    </row>
    <row r="48" spans="2:24" ht="14.25" customHeight="1" x14ac:dyDescent="0.15">
      <c r="B48" s="15" t="s">
        <v>95</v>
      </c>
      <c r="C48" s="15" t="s">
        <v>92</v>
      </c>
      <c r="D48" s="172">
        <f>'表Ⅱ-３・国立公園'!D38</f>
        <v>19510</v>
      </c>
      <c r="E48" s="156" t="s">
        <v>170</v>
      </c>
      <c r="F48" s="187">
        <f>'表Ⅱ-４・国定公園'!D32</f>
        <v>3113</v>
      </c>
      <c r="G48" s="206">
        <f>SUM(D48+F48)</f>
        <v>22623</v>
      </c>
      <c r="I48" s="15"/>
      <c r="J48" s="15"/>
      <c r="K48" s="172"/>
      <c r="L48" s="144" t="s">
        <v>147</v>
      </c>
      <c r="M48" s="172">
        <f>'表Ⅱ-４・国定公園'!I18</f>
        <v>613</v>
      </c>
      <c r="N48" s="202"/>
      <c r="P48" s="15"/>
      <c r="Q48" s="50" t="s">
        <v>104</v>
      </c>
      <c r="R48" s="187">
        <f>'表Ⅱ-３・国立公園'!I42</f>
        <v>10675</v>
      </c>
      <c r="S48" s="49" t="s">
        <v>228</v>
      </c>
      <c r="T48" s="187">
        <f>'表Ⅱ-４・国定公園'!I50</f>
        <v>49</v>
      </c>
      <c r="U48" s="256"/>
      <c r="V48" s="14"/>
    </row>
    <row r="49" spans="2:22" ht="14.25" customHeight="1" x14ac:dyDescent="0.15">
      <c r="B49" s="130" t="s">
        <v>153</v>
      </c>
      <c r="C49" s="47" t="s">
        <v>48</v>
      </c>
      <c r="D49" s="173">
        <f>'表Ⅱ-３・国立公園'!D20</f>
        <v>37</v>
      </c>
      <c r="E49" s="159" t="s">
        <v>171</v>
      </c>
      <c r="F49" s="173">
        <f>'表Ⅱ-４・国定公園'!D33</f>
        <v>4768</v>
      </c>
      <c r="G49" s="248">
        <f>SUM(D54,F54)</f>
        <v>8000</v>
      </c>
      <c r="I49" s="15"/>
      <c r="J49" s="15"/>
      <c r="K49" s="172"/>
      <c r="L49" s="144" t="s">
        <v>204</v>
      </c>
      <c r="M49" s="172">
        <f>'表Ⅱ-４・国定公園'!D54</f>
        <v>669</v>
      </c>
      <c r="N49" s="202">
        <f>SUM(K47,M51)</f>
        <v>10387</v>
      </c>
      <c r="P49" s="21"/>
      <c r="Q49" s="50" t="s">
        <v>107</v>
      </c>
      <c r="R49" s="187">
        <f>'表Ⅱ-３・国立公園'!I43</f>
        <v>137</v>
      </c>
      <c r="S49" s="55"/>
      <c r="T49" s="226"/>
      <c r="U49" s="256"/>
      <c r="V49" s="14"/>
    </row>
    <row r="50" spans="2:22" ht="14.25" customHeight="1" x14ac:dyDescent="0.15">
      <c r="B50" s="15"/>
      <c r="C50" s="50" t="s">
        <v>61</v>
      </c>
      <c r="D50" s="187">
        <f>'表Ⅱ-３・国立公園'!D26</f>
        <v>15</v>
      </c>
      <c r="E50" s="50" t="s">
        <v>229</v>
      </c>
      <c r="F50" s="187">
        <f>'表Ⅱ-４・国定公園'!D24</f>
        <v>322</v>
      </c>
      <c r="G50" s="256"/>
      <c r="I50" s="15"/>
      <c r="J50" s="15"/>
      <c r="K50" s="172"/>
      <c r="L50" s="144" t="s">
        <v>145</v>
      </c>
      <c r="M50" s="172">
        <f>'表Ⅱ-４・国定公園'!I17</f>
        <v>5938</v>
      </c>
      <c r="N50" s="202"/>
      <c r="P50" s="56"/>
      <c r="Q50" s="50" t="s">
        <v>230</v>
      </c>
      <c r="R50" s="187">
        <f>'表Ⅱ-３・国立公園'!I44</f>
        <v>606</v>
      </c>
      <c r="S50" s="49"/>
      <c r="T50" s="187"/>
      <c r="U50" s="256"/>
      <c r="V50" s="14"/>
    </row>
    <row r="51" spans="2:22" ht="14.25" customHeight="1" x14ac:dyDescent="0.15">
      <c r="B51" s="15"/>
      <c r="C51" s="50" t="s">
        <v>70</v>
      </c>
      <c r="D51" s="187">
        <f>'表Ⅱ-３・国立公園'!D28</f>
        <v>1259</v>
      </c>
      <c r="E51" s="50"/>
      <c r="F51" s="187"/>
      <c r="G51" s="256"/>
      <c r="I51" s="15"/>
      <c r="J51" s="15"/>
      <c r="K51" s="172"/>
      <c r="L51" s="144" t="s">
        <v>220</v>
      </c>
      <c r="M51" s="172">
        <f>SUM(M47:M50)</f>
        <v>9632</v>
      </c>
      <c r="N51" s="202"/>
      <c r="P51" s="20"/>
      <c r="Q51" s="20" t="s">
        <v>220</v>
      </c>
      <c r="R51" s="188">
        <f>SUM(R47:R50)</f>
        <v>11429</v>
      </c>
      <c r="S51" s="57" t="s">
        <v>221</v>
      </c>
      <c r="T51" s="231">
        <f>SUM(T47:T48)</f>
        <v>531</v>
      </c>
      <c r="U51" s="249"/>
      <c r="V51" s="14"/>
    </row>
    <row r="52" spans="2:22" ht="14.25" customHeight="1" x14ac:dyDescent="0.15">
      <c r="B52" s="15"/>
      <c r="C52" s="50" t="s">
        <v>102</v>
      </c>
      <c r="D52" s="187">
        <f>'表Ⅱ-３・国立公園'!D41</f>
        <v>15</v>
      </c>
      <c r="E52" s="50"/>
      <c r="F52" s="187"/>
      <c r="G52" s="256"/>
      <c r="I52" s="130" t="s">
        <v>42</v>
      </c>
      <c r="J52" s="130" t="s">
        <v>38</v>
      </c>
      <c r="K52" s="173">
        <f>'表Ⅱ-３・国立公園'!I16</f>
        <v>9270</v>
      </c>
      <c r="L52" s="158" t="s">
        <v>147</v>
      </c>
      <c r="M52" s="185">
        <f>'表Ⅱ-４・国定公園'!I19</f>
        <v>1718</v>
      </c>
      <c r="N52" s="214"/>
      <c r="P52" s="130" t="s">
        <v>113</v>
      </c>
      <c r="Q52" s="50" t="s">
        <v>231</v>
      </c>
      <c r="R52" s="187">
        <f>'表Ⅱ-３・国立公園'!I45</f>
        <v>1374</v>
      </c>
      <c r="S52" s="48" t="s">
        <v>205</v>
      </c>
      <c r="T52" s="187">
        <f>'表Ⅱ-４・国定公園'!I51</f>
        <v>10042</v>
      </c>
      <c r="U52" s="214"/>
      <c r="V52" s="14"/>
    </row>
    <row r="53" spans="2:22" ht="14.25" customHeight="1" x14ac:dyDescent="0.15">
      <c r="B53" s="15"/>
      <c r="C53" s="50" t="s">
        <v>232</v>
      </c>
      <c r="D53" s="187">
        <f>'表Ⅱ-３・国立公園'!D30</f>
        <v>1584</v>
      </c>
      <c r="E53" s="50"/>
      <c r="F53" s="187"/>
      <c r="G53" s="256"/>
      <c r="I53" s="15"/>
      <c r="J53" s="15" t="s">
        <v>52</v>
      </c>
      <c r="K53" s="187">
        <f>'表Ⅱ-３・国立公園'!I21</f>
        <v>6279</v>
      </c>
      <c r="L53" s="49" t="s">
        <v>137</v>
      </c>
      <c r="M53" s="187">
        <f>'表Ⅱ-４・国定公園'!I13</f>
        <v>2359</v>
      </c>
      <c r="N53" s="202">
        <f>SUM(K54+M54)</f>
        <v>19626</v>
      </c>
      <c r="P53" s="15"/>
      <c r="Q53" s="50" t="s">
        <v>114</v>
      </c>
      <c r="R53" s="187">
        <f>'表Ⅱ-３・国立公園'!I46</f>
        <v>208</v>
      </c>
      <c r="S53" s="49" t="s">
        <v>206</v>
      </c>
      <c r="T53" s="187">
        <f>'表Ⅱ-４・国定公園'!I52</f>
        <v>9272</v>
      </c>
      <c r="U53" s="202">
        <f>SUM(R55,T55)</f>
        <v>22912</v>
      </c>
    </row>
    <row r="54" spans="2:22" ht="14.25" customHeight="1" x14ac:dyDescent="0.15">
      <c r="B54" s="15"/>
      <c r="C54" s="50" t="s">
        <v>220</v>
      </c>
      <c r="D54" s="187">
        <f>SUM(D49:D53)</f>
        <v>2910</v>
      </c>
      <c r="E54" s="50" t="s">
        <v>220</v>
      </c>
      <c r="F54" s="187">
        <f>SUM(F49:F50)</f>
        <v>5090</v>
      </c>
      <c r="G54" s="249"/>
      <c r="I54" s="20"/>
      <c r="J54" s="20" t="s">
        <v>220</v>
      </c>
      <c r="K54" s="188">
        <f>SUM(K52:K53)</f>
        <v>15549</v>
      </c>
      <c r="L54" s="51" t="s">
        <v>220</v>
      </c>
      <c r="M54" s="188">
        <f>SUM(M52:M53)</f>
        <v>4077</v>
      </c>
      <c r="N54" s="203"/>
      <c r="P54" s="15"/>
      <c r="Q54" s="50" t="s">
        <v>115</v>
      </c>
      <c r="R54" s="187">
        <f>'表Ⅱ-３・国立公園'!I47</f>
        <v>2016</v>
      </c>
      <c r="S54" s="49"/>
      <c r="T54" s="187"/>
      <c r="U54" s="202"/>
      <c r="V54" s="14"/>
    </row>
    <row r="55" spans="2:22" ht="14.25" customHeight="1" x14ac:dyDescent="0.15">
      <c r="B55" s="130" t="s">
        <v>175</v>
      </c>
      <c r="C55" s="130" t="s">
        <v>102</v>
      </c>
      <c r="D55" s="173">
        <f>'表Ⅱ-３・国立公園'!D42</f>
        <v>1222</v>
      </c>
      <c r="E55" s="159" t="s">
        <v>174</v>
      </c>
      <c r="F55" s="185">
        <f>'表Ⅱ-４・国定公園'!D34</f>
        <v>379</v>
      </c>
      <c r="G55" s="210"/>
      <c r="I55" s="15" t="s">
        <v>50</v>
      </c>
      <c r="J55" s="15" t="s">
        <v>46</v>
      </c>
      <c r="K55" s="172">
        <f>'表Ⅱ-３・国立公園'!I19</f>
        <v>2614</v>
      </c>
      <c r="L55" s="144" t="s">
        <v>142</v>
      </c>
      <c r="M55" s="187">
        <f>'表Ⅱ-４・国定公園'!I16</f>
        <v>201</v>
      </c>
      <c r="N55" s="202"/>
      <c r="P55" s="20"/>
      <c r="Q55" s="52" t="s">
        <v>221</v>
      </c>
      <c r="R55" s="188">
        <f>SUM(R52:R54)</f>
        <v>3598</v>
      </c>
      <c r="S55" s="51" t="s">
        <v>220</v>
      </c>
      <c r="T55" s="188">
        <f>SUM(T52:T54)</f>
        <v>19314</v>
      </c>
      <c r="U55" s="203"/>
    </row>
    <row r="56" spans="2:22" ht="14.25" customHeight="1" x14ac:dyDescent="0.15">
      <c r="B56" s="15"/>
      <c r="C56" s="15" t="s">
        <v>13</v>
      </c>
      <c r="D56" s="187">
        <f>'表Ⅱ-３・国立公園'!I6</f>
        <v>15</v>
      </c>
      <c r="E56" s="50"/>
      <c r="F56" s="187"/>
      <c r="G56" s="206">
        <f>SUM(D57+F55)</f>
        <v>1616</v>
      </c>
      <c r="I56" s="15"/>
      <c r="J56" s="15" t="s">
        <v>78</v>
      </c>
      <c r="K56" s="187">
        <f>'表Ⅱ-３・国立公園'!I30</f>
        <v>1708</v>
      </c>
      <c r="L56" s="49" t="s">
        <v>150</v>
      </c>
      <c r="M56" s="187">
        <f>'表Ⅱ-４・国定公園'!I20</f>
        <v>22</v>
      </c>
      <c r="N56" s="202">
        <f>SUM(K57+M57)</f>
        <v>4545</v>
      </c>
      <c r="R56" s="38"/>
      <c r="S56" s="55"/>
      <c r="T56" s="135"/>
      <c r="U56" s="148"/>
      <c r="V56" s="27"/>
    </row>
    <row r="57" spans="2:22" ht="14.25" customHeight="1" x14ac:dyDescent="0.15">
      <c r="B57" s="15"/>
      <c r="C57" s="15" t="s">
        <v>220</v>
      </c>
      <c r="D57" s="187">
        <f>SUM(D55:D56)</f>
        <v>1237</v>
      </c>
      <c r="E57" s="50"/>
      <c r="F57" s="187"/>
      <c r="G57" s="206"/>
      <c r="I57" s="15"/>
      <c r="J57" s="15" t="s">
        <v>220</v>
      </c>
      <c r="K57" s="187">
        <f>SUM(K55:K56)</f>
        <v>4322</v>
      </c>
      <c r="L57" s="49" t="s">
        <v>220</v>
      </c>
      <c r="M57" s="187">
        <f>SUM(M55:M56)</f>
        <v>223</v>
      </c>
      <c r="N57" s="202"/>
      <c r="P57" s="278" t="s">
        <v>209</v>
      </c>
      <c r="Q57" s="251"/>
      <c r="R57" s="250" t="s">
        <v>233</v>
      </c>
      <c r="S57" s="279"/>
      <c r="T57" s="280" t="s">
        <v>234</v>
      </c>
      <c r="U57" s="281"/>
      <c r="V57" s="58"/>
    </row>
    <row r="58" spans="2:22" ht="14.25" customHeight="1" x14ac:dyDescent="0.15">
      <c r="B58" s="130" t="s">
        <v>176</v>
      </c>
      <c r="C58" s="130" t="s">
        <v>13</v>
      </c>
      <c r="D58" s="173">
        <f>'表Ⅱ-３・国立公園'!I7</f>
        <v>258</v>
      </c>
      <c r="E58" s="159" t="s">
        <v>174</v>
      </c>
      <c r="F58" s="185">
        <f>'表Ⅱ-４・国定公園'!D35</f>
        <v>3423</v>
      </c>
      <c r="G58" s="210"/>
      <c r="I58" s="130" t="s">
        <v>79</v>
      </c>
      <c r="J58" s="159" t="s">
        <v>78</v>
      </c>
      <c r="K58" s="185">
        <f>'表Ⅱ-３・国立公園'!I31</f>
        <v>9465</v>
      </c>
      <c r="L58" s="48" t="s">
        <v>150</v>
      </c>
      <c r="M58" s="185">
        <f>'表Ⅱ-４・国定公園'!I21</f>
        <v>25</v>
      </c>
      <c r="N58" s="214"/>
      <c r="P58" s="282">
        <f>SUM(W5)</f>
        <v>322685</v>
      </c>
      <c r="Q58" s="283"/>
      <c r="R58" s="282">
        <f>X5</f>
        <v>253119</v>
      </c>
      <c r="S58" s="283"/>
      <c r="T58" s="284">
        <f>Y5</f>
        <v>575804</v>
      </c>
      <c r="U58" s="284"/>
    </row>
    <row r="59" spans="2:22" x14ac:dyDescent="0.15">
      <c r="B59" s="15"/>
      <c r="C59" s="15"/>
      <c r="D59" s="187"/>
      <c r="E59" s="50" t="s">
        <v>179</v>
      </c>
      <c r="F59" s="187">
        <f>'表Ⅱ-４・国定公園'!D36</f>
        <v>295</v>
      </c>
      <c r="G59" s="206">
        <f>SUM(D58+F60)</f>
        <v>3976</v>
      </c>
      <c r="I59" s="15"/>
      <c r="J59" s="50"/>
      <c r="K59" s="187"/>
      <c r="L59" s="49" t="s">
        <v>155</v>
      </c>
      <c r="M59" s="187">
        <f>'表Ⅱ-４・国定公園'!I23</f>
        <v>63</v>
      </c>
      <c r="N59" s="202">
        <f>SUM(K58,M60)</f>
        <v>9553</v>
      </c>
      <c r="P59" s="29"/>
    </row>
    <row r="60" spans="2:22" x14ac:dyDescent="0.15">
      <c r="B60" s="20"/>
      <c r="C60" s="20"/>
      <c r="D60" s="188"/>
      <c r="E60" s="140" t="s">
        <v>220</v>
      </c>
      <c r="F60" s="188">
        <f>SUM(F58:F59)</f>
        <v>3718</v>
      </c>
      <c r="G60" s="212"/>
      <c r="I60" s="20"/>
      <c r="J60" s="52"/>
      <c r="K60" s="188"/>
      <c r="L60" s="51" t="s">
        <v>220</v>
      </c>
      <c r="M60" s="188">
        <f>SUM(M58:M59)</f>
        <v>88</v>
      </c>
      <c r="N60" s="203"/>
      <c r="P60" s="29"/>
    </row>
    <row r="61" spans="2:22" x14ac:dyDescent="0.15">
      <c r="B61" s="29"/>
      <c r="I61" s="29"/>
      <c r="P61" s="29"/>
    </row>
    <row r="62" spans="2:22" x14ac:dyDescent="0.15">
      <c r="D62" s="59"/>
      <c r="E62" s="29"/>
      <c r="F62" s="59"/>
      <c r="G62" s="14"/>
      <c r="I62" s="29"/>
      <c r="L62" s="160"/>
      <c r="N62" s="59"/>
      <c r="P62" s="26"/>
    </row>
  </sheetData>
  <mergeCells count="32">
    <mergeCell ref="B1:G1"/>
    <mergeCell ref="C4:D4"/>
    <mergeCell ref="E4:F4"/>
    <mergeCell ref="G4:G5"/>
    <mergeCell ref="J4:K4"/>
    <mergeCell ref="N4:N5"/>
    <mergeCell ref="Q4:R4"/>
    <mergeCell ref="S4:T4"/>
    <mergeCell ref="U4:U5"/>
    <mergeCell ref="G6:G12"/>
    <mergeCell ref="N9:N12"/>
    <mergeCell ref="U12:U15"/>
    <mergeCell ref="N13:N18"/>
    <mergeCell ref="L4:M4"/>
    <mergeCell ref="G19:G21"/>
    <mergeCell ref="G22:G25"/>
    <mergeCell ref="U23:U26"/>
    <mergeCell ref="G26:G29"/>
    <mergeCell ref="U27:U30"/>
    <mergeCell ref="G30:G33"/>
    <mergeCell ref="G36:G39"/>
    <mergeCell ref="N36:N40"/>
    <mergeCell ref="U38:U41"/>
    <mergeCell ref="G44:G47"/>
    <mergeCell ref="U47:U51"/>
    <mergeCell ref="G49:G54"/>
    <mergeCell ref="P57:Q57"/>
    <mergeCell ref="R57:S57"/>
    <mergeCell ref="T57:U57"/>
    <mergeCell ref="P58:Q58"/>
    <mergeCell ref="R58:S58"/>
    <mergeCell ref="T58:U58"/>
  </mergeCells>
  <phoneticPr fontId="2"/>
  <pageMargins left="1.1811023622047245" right="1.1811023622047245" top="0.98425196850393704" bottom="0.59055118110236227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A310"/>
  <sheetViews>
    <sheetView zoomScaleNormal="100" workbookViewId="0"/>
  </sheetViews>
  <sheetFormatPr defaultColWidth="9" defaultRowHeight="13.5" x14ac:dyDescent="0.15"/>
  <cols>
    <col min="1" max="1" width="2.75" style="4" customWidth="1"/>
    <col min="2" max="2" width="7.625" style="4" customWidth="1"/>
    <col min="3" max="3" width="4.125" style="27" customWidth="1"/>
    <col min="4" max="4" width="20.125" style="4" customWidth="1"/>
    <col min="5" max="5" width="12.625" style="4" customWidth="1"/>
    <col min="6" max="6" width="9" style="6"/>
    <col min="7" max="7" width="7.625" style="4" customWidth="1"/>
    <col min="8" max="8" width="4.125" style="27" customWidth="1"/>
    <col min="9" max="9" width="20.125" style="4" customWidth="1"/>
    <col min="10" max="10" width="12.625" style="4" customWidth="1"/>
    <col min="11" max="12" width="2.75" style="4" customWidth="1"/>
    <col min="13" max="13" width="7.625" style="4" customWidth="1"/>
    <col min="14" max="14" width="4.125" style="27" customWidth="1"/>
    <col min="15" max="15" width="20.125" style="4" customWidth="1"/>
    <col min="16" max="16" width="12.625" style="4" customWidth="1"/>
    <col min="17" max="17" width="9" style="6"/>
    <col min="18" max="18" width="7.625" style="4" customWidth="1"/>
    <col min="19" max="19" width="4.125" style="27" customWidth="1"/>
    <col min="20" max="20" width="20.125" style="4" customWidth="1"/>
    <col min="21" max="21" width="12.625" style="4" customWidth="1"/>
    <col min="22" max="22" width="2.75" style="32" customWidth="1"/>
    <col min="23" max="23" width="2.75" style="6" customWidth="1"/>
    <col min="24" max="24" width="7.75" style="4" customWidth="1"/>
    <col min="25" max="25" width="4.125" style="27" customWidth="1"/>
    <col min="26" max="26" width="20.125" style="4" customWidth="1"/>
    <col min="27" max="27" width="12.625" style="4" customWidth="1"/>
    <col min="28" max="28" width="9" style="6"/>
    <col min="29" max="29" width="7.625" style="4" customWidth="1"/>
    <col min="30" max="30" width="4.125" style="27" customWidth="1"/>
    <col min="31" max="31" width="20.125" style="4" customWidth="1"/>
    <col min="32" max="32" width="12.625" style="4" customWidth="1"/>
    <col min="33" max="33" width="2.75" style="32" customWidth="1"/>
    <col min="34" max="34" width="2.75" style="4" customWidth="1"/>
    <col min="35" max="35" width="7.625" style="4" customWidth="1"/>
    <col min="36" max="36" width="4.125" style="27" customWidth="1"/>
    <col min="37" max="37" width="20.125" style="4" customWidth="1"/>
    <col min="38" max="38" width="12.625" style="4" customWidth="1"/>
    <col min="39" max="39" width="9" style="6"/>
    <col min="40" max="40" width="7.625" style="4" customWidth="1"/>
    <col min="41" max="41" width="4.125" style="27" customWidth="1"/>
    <col min="42" max="42" width="20.125" style="4" customWidth="1"/>
    <col min="43" max="43" width="12.625" style="14" customWidth="1"/>
    <col min="44" max="44" width="2.75" style="4" customWidth="1"/>
    <col min="45" max="45" width="10.25" style="4" customWidth="1"/>
    <col min="46" max="256" width="9" style="4"/>
    <col min="257" max="257" width="2.75" style="4" customWidth="1"/>
    <col min="258" max="258" width="7.625" style="4" customWidth="1"/>
    <col min="259" max="259" width="4.125" style="4" customWidth="1"/>
    <col min="260" max="260" width="20.125" style="4" customWidth="1"/>
    <col min="261" max="261" width="12.625" style="4" customWidth="1"/>
    <col min="262" max="262" width="9" style="4"/>
    <col min="263" max="263" width="7.625" style="4" customWidth="1"/>
    <col min="264" max="264" width="4.125" style="4" customWidth="1"/>
    <col min="265" max="265" width="20.125" style="4" customWidth="1"/>
    <col min="266" max="266" width="12.625" style="4" customWidth="1"/>
    <col min="267" max="268" width="2.75" style="4" customWidth="1"/>
    <col min="269" max="269" width="7.625" style="4" customWidth="1"/>
    <col min="270" max="270" width="4.125" style="4" customWidth="1"/>
    <col min="271" max="271" width="20.125" style="4" customWidth="1"/>
    <col min="272" max="272" width="12.625" style="4" customWidth="1"/>
    <col min="273" max="273" width="9" style="4"/>
    <col min="274" max="274" width="7.625" style="4" customWidth="1"/>
    <col min="275" max="275" width="4.125" style="4" customWidth="1"/>
    <col min="276" max="276" width="20.125" style="4" customWidth="1"/>
    <col min="277" max="277" width="12.625" style="4" customWidth="1"/>
    <col min="278" max="279" width="2.75" style="4" customWidth="1"/>
    <col min="280" max="280" width="7.75" style="4" customWidth="1"/>
    <col min="281" max="281" width="4.125" style="4" customWidth="1"/>
    <col min="282" max="282" width="20.125" style="4" customWidth="1"/>
    <col min="283" max="283" width="12.625" style="4" customWidth="1"/>
    <col min="284" max="284" width="9" style="4"/>
    <col min="285" max="285" width="7.625" style="4" customWidth="1"/>
    <col min="286" max="286" width="4.125" style="4" customWidth="1"/>
    <col min="287" max="287" width="20.125" style="4" customWidth="1"/>
    <col min="288" max="288" width="12.625" style="4" customWidth="1"/>
    <col min="289" max="290" width="2.75" style="4" customWidth="1"/>
    <col min="291" max="291" width="7.625" style="4" customWidth="1"/>
    <col min="292" max="292" width="4.125" style="4" customWidth="1"/>
    <col min="293" max="293" width="20.125" style="4" customWidth="1"/>
    <col min="294" max="294" width="12.625" style="4" customWidth="1"/>
    <col min="295" max="295" width="9" style="4"/>
    <col min="296" max="296" width="7.625" style="4" customWidth="1"/>
    <col min="297" max="297" width="4.125" style="4" customWidth="1"/>
    <col min="298" max="298" width="20.125" style="4" customWidth="1"/>
    <col min="299" max="299" width="12.625" style="4" customWidth="1"/>
    <col min="300" max="300" width="2.75" style="4" customWidth="1"/>
    <col min="301" max="301" width="10.25" style="4" customWidth="1"/>
    <col min="302" max="512" width="9" style="4"/>
    <col min="513" max="513" width="2.75" style="4" customWidth="1"/>
    <col min="514" max="514" width="7.625" style="4" customWidth="1"/>
    <col min="515" max="515" width="4.125" style="4" customWidth="1"/>
    <col min="516" max="516" width="20.125" style="4" customWidth="1"/>
    <col min="517" max="517" width="12.625" style="4" customWidth="1"/>
    <col min="518" max="518" width="9" style="4"/>
    <col min="519" max="519" width="7.625" style="4" customWidth="1"/>
    <col min="520" max="520" width="4.125" style="4" customWidth="1"/>
    <col min="521" max="521" width="20.125" style="4" customWidth="1"/>
    <col min="522" max="522" width="12.625" style="4" customWidth="1"/>
    <col min="523" max="524" width="2.75" style="4" customWidth="1"/>
    <col min="525" max="525" width="7.625" style="4" customWidth="1"/>
    <col min="526" max="526" width="4.125" style="4" customWidth="1"/>
    <col min="527" max="527" width="20.125" style="4" customWidth="1"/>
    <col min="528" max="528" width="12.625" style="4" customWidth="1"/>
    <col min="529" max="529" width="9" style="4"/>
    <col min="530" max="530" width="7.625" style="4" customWidth="1"/>
    <col min="531" max="531" width="4.125" style="4" customWidth="1"/>
    <col min="532" max="532" width="20.125" style="4" customWidth="1"/>
    <col min="533" max="533" width="12.625" style="4" customWidth="1"/>
    <col min="534" max="535" width="2.75" style="4" customWidth="1"/>
    <col min="536" max="536" width="7.75" style="4" customWidth="1"/>
    <col min="537" max="537" width="4.125" style="4" customWidth="1"/>
    <col min="538" max="538" width="20.125" style="4" customWidth="1"/>
    <col min="539" max="539" width="12.625" style="4" customWidth="1"/>
    <col min="540" max="540" width="9" style="4"/>
    <col min="541" max="541" width="7.625" style="4" customWidth="1"/>
    <col min="542" max="542" width="4.125" style="4" customWidth="1"/>
    <col min="543" max="543" width="20.125" style="4" customWidth="1"/>
    <col min="544" max="544" width="12.625" style="4" customWidth="1"/>
    <col min="545" max="546" width="2.75" style="4" customWidth="1"/>
    <col min="547" max="547" width="7.625" style="4" customWidth="1"/>
    <col min="548" max="548" width="4.125" style="4" customWidth="1"/>
    <col min="549" max="549" width="20.125" style="4" customWidth="1"/>
    <col min="550" max="550" width="12.625" style="4" customWidth="1"/>
    <col min="551" max="551" width="9" style="4"/>
    <col min="552" max="552" width="7.625" style="4" customWidth="1"/>
    <col min="553" max="553" width="4.125" style="4" customWidth="1"/>
    <col min="554" max="554" width="20.125" style="4" customWidth="1"/>
    <col min="555" max="555" width="12.625" style="4" customWidth="1"/>
    <col min="556" max="556" width="2.75" style="4" customWidth="1"/>
    <col min="557" max="557" width="10.25" style="4" customWidth="1"/>
    <col min="558" max="768" width="9" style="4"/>
    <col min="769" max="769" width="2.75" style="4" customWidth="1"/>
    <col min="770" max="770" width="7.625" style="4" customWidth="1"/>
    <col min="771" max="771" width="4.125" style="4" customWidth="1"/>
    <col min="772" max="772" width="20.125" style="4" customWidth="1"/>
    <col min="773" max="773" width="12.625" style="4" customWidth="1"/>
    <col min="774" max="774" width="9" style="4"/>
    <col min="775" max="775" width="7.625" style="4" customWidth="1"/>
    <col min="776" max="776" width="4.125" style="4" customWidth="1"/>
    <col min="777" max="777" width="20.125" style="4" customWidth="1"/>
    <col min="778" max="778" width="12.625" style="4" customWidth="1"/>
    <col min="779" max="780" width="2.75" style="4" customWidth="1"/>
    <col min="781" max="781" width="7.625" style="4" customWidth="1"/>
    <col min="782" max="782" width="4.125" style="4" customWidth="1"/>
    <col min="783" max="783" width="20.125" style="4" customWidth="1"/>
    <col min="784" max="784" width="12.625" style="4" customWidth="1"/>
    <col min="785" max="785" width="9" style="4"/>
    <col min="786" max="786" width="7.625" style="4" customWidth="1"/>
    <col min="787" max="787" width="4.125" style="4" customWidth="1"/>
    <col min="788" max="788" width="20.125" style="4" customWidth="1"/>
    <col min="789" max="789" width="12.625" style="4" customWidth="1"/>
    <col min="790" max="791" width="2.75" style="4" customWidth="1"/>
    <col min="792" max="792" width="7.75" style="4" customWidth="1"/>
    <col min="793" max="793" width="4.125" style="4" customWidth="1"/>
    <col min="794" max="794" width="20.125" style="4" customWidth="1"/>
    <col min="795" max="795" width="12.625" style="4" customWidth="1"/>
    <col min="796" max="796" width="9" style="4"/>
    <col min="797" max="797" width="7.625" style="4" customWidth="1"/>
    <col min="798" max="798" width="4.125" style="4" customWidth="1"/>
    <col min="799" max="799" width="20.125" style="4" customWidth="1"/>
    <col min="800" max="800" width="12.625" style="4" customWidth="1"/>
    <col min="801" max="802" width="2.75" style="4" customWidth="1"/>
    <col min="803" max="803" width="7.625" style="4" customWidth="1"/>
    <col min="804" max="804" width="4.125" style="4" customWidth="1"/>
    <col min="805" max="805" width="20.125" style="4" customWidth="1"/>
    <col min="806" max="806" width="12.625" style="4" customWidth="1"/>
    <col min="807" max="807" width="9" style="4"/>
    <col min="808" max="808" width="7.625" style="4" customWidth="1"/>
    <col min="809" max="809" width="4.125" style="4" customWidth="1"/>
    <col min="810" max="810" width="20.125" style="4" customWidth="1"/>
    <col min="811" max="811" width="12.625" style="4" customWidth="1"/>
    <col min="812" max="812" width="2.75" style="4" customWidth="1"/>
    <col min="813" max="813" width="10.25" style="4" customWidth="1"/>
    <col min="814" max="1024" width="9" style="4"/>
    <col min="1025" max="1025" width="2.75" style="4" customWidth="1"/>
    <col min="1026" max="1026" width="7.625" style="4" customWidth="1"/>
    <col min="1027" max="1027" width="4.125" style="4" customWidth="1"/>
    <col min="1028" max="1028" width="20.125" style="4" customWidth="1"/>
    <col min="1029" max="1029" width="12.625" style="4" customWidth="1"/>
    <col min="1030" max="1030" width="9" style="4"/>
    <col min="1031" max="1031" width="7.625" style="4" customWidth="1"/>
    <col min="1032" max="1032" width="4.125" style="4" customWidth="1"/>
    <col min="1033" max="1033" width="20.125" style="4" customWidth="1"/>
    <col min="1034" max="1034" width="12.625" style="4" customWidth="1"/>
    <col min="1035" max="1036" width="2.75" style="4" customWidth="1"/>
    <col min="1037" max="1037" width="7.625" style="4" customWidth="1"/>
    <col min="1038" max="1038" width="4.125" style="4" customWidth="1"/>
    <col min="1039" max="1039" width="20.125" style="4" customWidth="1"/>
    <col min="1040" max="1040" width="12.625" style="4" customWidth="1"/>
    <col min="1041" max="1041" width="9" style="4"/>
    <col min="1042" max="1042" width="7.625" style="4" customWidth="1"/>
    <col min="1043" max="1043" width="4.125" style="4" customWidth="1"/>
    <col min="1044" max="1044" width="20.125" style="4" customWidth="1"/>
    <col min="1045" max="1045" width="12.625" style="4" customWidth="1"/>
    <col min="1046" max="1047" width="2.75" style="4" customWidth="1"/>
    <col min="1048" max="1048" width="7.75" style="4" customWidth="1"/>
    <col min="1049" max="1049" width="4.125" style="4" customWidth="1"/>
    <col min="1050" max="1050" width="20.125" style="4" customWidth="1"/>
    <col min="1051" max="1051" width="12.625" style="4" customWidth="1"/>
    <col min="1052" max="1052" width="9" style="4"/>
    <col min="1053" max="1053" width="7.625" style="4" customWidth="1"/>
    <col min="1054" max="1054" width="4.125" style="4" customWidth="1"/>
    <col min="1055" max="1055" width="20.125" style="4" customWidth="1"/>
    <col min="1056" max="1056" width="12.625" style="4" customWidth="1"/>
    <col min="1057" max="1058" width="2.75" style="4" customWidth="1"/>
    <col min="1059" max="1059" width="7.625" style="4" customWidth="1"/>
    <col min="1060" max="1060" width="4.125" style="4" customWidth="1"/>
    <col min="1061" max="1061" width="20.125" style="4" customWidth="1"/>
    <col min="1062" max="1062" width="12.625" style="4" customWidth="1"/>
    <col min="1063" max="1063" width="9" style="4"/>
    <col min="1064" max="1064" width="7.625" style="4" customWidth="1"/>
    <col min="1065" max="1065" width="4.125" style="4" customWidth="1"/>
    <col min="1066" max="1066" width="20.125" style="4" customWidth="1"/>
    <col min="1067" max="1067" width="12.625" style="4" customWidth="1"/>
    <col min="1068" max="1068" width="2.75" style="4" customWidth="1"/>
    <col min="1069" max="1069" width="10.25" style="4" customWidth="1"/>
    <col min="1070" max="1280" width="9" style="4"/>
    <col min="1281" max="1281" width="2.75" style="4" customWidth="1"/>
    <col min="1282" max="1282" width="7.625" style="4" customWidth="1"/>
    <col min="1283" max="1283" width="4.125" style="4" customWidth="1"/>
    <col min="1284" max="1284" width="20.125" style="4" customWidth="1"/>
    <col min="1285" max="1285" width="12.625" style="4" customWidth="1"/>
    <col min="1286" max="1286" width="9" style="4"/>
    <col min="1287" max="1287" width="7.625" style="4" customWidth="1"/>
    <col min="1288" max="1288" width="4.125" style="4" customWidth="1"/>
    <col min="1289" max="1289" width="20.125" style="4" customWidth="1"/>
    <col min="1290" max="1290" width="12.625" style="4" customWidth="1"/>
    <col min="1291" max="1292" width="2.75" style="4" customWidth="1"/>
    <col min="1293" max="1293" width="7.625" style="4" customWidth="1"/>
    <col min="1294" max="1294" width="4.125" style="4" customWidth="1"/>
    <col min="1295" max="1295" width="20.125" style="4" customWidth="1"/>
    <col min="1296" max="1296" width="12.625" style="4" customWidth="1"/>
    <col min="1297" max="1297" width="9" style="4"/>
    <col min="1298" max="1298" width="7.625" style="4" customWidth="1"/>
    <col min="1299" max="1299" width="4.125" style="4" customWidth="1"/>
    <col min="1300" max="1300" width="20.125" style="4" customWidth="1"/>
    <col min="1301" max="1301" width="12.625" style="4" customWidth="1"/>
    <col min="1302" max="1303" width="2.75" style="4" customWidth="1"/>
    <col min="1304" max="1304" width="7.75" style="4" customWidth="1"/>
    <col min="1305" max="1305" width="4.125" style="4" customWidth="1"/>
    <col min="1306" max="1306" width="20.125" style="4" customWidth="1"/>
    <col min="1307" max="1307" width="12.625" style="4" customWidth="1"/>
    <col min="1308" max="1308" width="9" style="4"/>
    <col min="1309" max="1309" width="7.625" style="4" customWidth="1"/>
    <col min="1310" max="1310" width="4.125" style="4" customWidth="1"/>
    <col min="1311" max="1311" width="20.125" style="4" customWidth="1"/>
    <col min="1312" max="1312" width="12.625" style="4" customWidth="1"/>
    <col min="1313" max="1314" width="2.75" style="4" customWidth="1"/>
    <col min="1315" max="1315" width="7.625" style="4" customWidth="1"/>
    <col min="1316" max="1316" width="4.125" style="4" customWidth="1"/>
    <col min="1317" max="1317" width="20.125" style="4" customWidth="1"/>
    <col min="1318" max="1318" width="12.625" style="4" customWidth="1"/>
    <col min="1319" max="1319" width="9" style="4"/>
    <col min="1320" max="1320" width="7.625" style="4" customWidth="1"/>
    <col min="1321" max="1321" width="4.125" style="4" customWidth="1"/>
    <col min="1322" max="1322" width="20.125" style="4" customWidth="1"/>
    <col min="1323" max="1323" width="12.625" style="4" customWidth="1"/>
    <col min="1324" max="1324" width="2.75" style="4" customWidth="1"/>
    <col min="1325" max="1325" width="10.25" style="4" customWidth="1"/>
    <col min="1326" max="1536" width="9" style="4"/>
    <col min="1537" max="1537" width="2.75" style="4" customWidth="1"/>
    <col min="1538" max="1538" width="7.625" style="4" customWidth="1"/>
    <col min="1539" max="1539" width="4.125" style="4" customWidth="1"/>
    <col min="1540" max="1540" width="20.125" style="4" customWidth="1"/>
    <col min="1541" max="1541" width="12.625" style="4" customWidth="1"/>
    <col min="1542" max="1542" width="9" style="4"/>
    <col min="1543" max="1543" width="7.625" style="4" customWidth="1"/>
    <col min="1544" max="1544" width="4.125" style="4" customWidth="1"/>
    <col min="1545" max="1545" width="20.125" style="4" customWidth="1"/>
    <col min="1546" max="1546" width="12.625" style="4" customWidth="1"/>
    <col min="1547" max="1548" width="2.75" style="4" customWidth="1"/>
    <col min="1549" max="1549" width="7.625" style="4" customWidth="1"/>
    <col min="1550" max="1550" width="4.125" style="4" customWidth="1"/>
    <col min="1551" max="1551" width="20.125" style="4" customWidth="1"/>
    <col min="1552" max="1552" width="12.625" style="4" customWidth="1"/>
    <col min="1553" max="1553" width="9" style="4"/>
    <col min="1554" max="1554" width="7.625" style="4" customWidth="1"/>
    <col min="1555" max="1555" width="4.125" style="4" customWidth="1"/>
    <col min="1556" max="1556" width="20.125" style="4" customWidth="1"/>
    <col min="1557" max="1557" width="12.625" style="4" customWidth="1"/>
    <col min="1558" max="1559" width="2.75" style="4" customWidth="1"/>
    <col min="1560" max="1560" width="7.75" style="4" customWidth="1"/>
    <col min="1561" max="1561" width="4.125" style="4" customWidth="1"/>
    <col min="1562" max="1562" width="20.125" style="4" customWidth="1"/>
    <col min="1563" max="1563" width="12.625" style="4" customWidth="1"/>
    <col min="1564" max="1564" width="9" style="4"/>
    <col min="1565" max="1565" width="7.625" style="4" customWidth="1"/>
    <col min="1566" max="1566" width="4.125" style="4" customWidth="1"/>
    <col min="1567" max="1567" width="20.125" style="4" customWidth="1"/>
    <col min="1568" max="1568" width="12.625" style="4" customWidth="1"/>
    <col min="1569" max="1570" width="2.75" style="4" customWidth="1"/>
    <col min="1571" max="1571" width="7.625" style="4" customWidth="1"/>
    <col min="1572" max="1572" width="4.125" style="4" customWidth="1"/>
    <col min="1573" max="1573" width="20.125" style="4" customWidth="1"/>
    <col min="1574" max="1574" width="12.625" style="4" customWidth="1"/>
    <col min="1575" max="1575" width="9" style="4"/>
    <col min="1576" max="1576" width="7.625" style="4" customWidth="1"/>
    <col min="1577" max="1577" width="4.125" style="4" customWidth="1"/>
    <col min="1578" max="1578" width="20.125" style="4" customWidth="1"/>
    <col min="1579" max="1579" width="12.625" style="4" customWidth="1"/>
    <col min="1580" max="1580" width="2.75" style="4" customWidth="1"/>
    <col min="1581" max="1581" width="10.25" style="4" customWidth="1"/>
    <col min="1582" max="1792" width="9" style="4"/>
    <col min="1793" max="1793" width="2.75" style="4" customWidth="1"/>
    <col min="1794" max="1794" width="7.625" style="4" customWidth="1"/>
    <col min="1795" max="1795" width="4.125" style="4" customWidth="1"/>
    <col min="1796" max="1796" width="20.125" style="4" customWidth="1"/>
    <col min="1797" max="1797" width="12.625" style="4" customWidth="1"/>
    <col min="1798" max="1798" width="9" style="4"/>
    <col min="1799" max="1799" width="7.625" style="4" customWidth="1"/>
    <col min="1800" max="1800" width="4.125" style="4" customWidth="1"/>
    <col min="1801" max="1801" width="20.125" style="4" customWidth="1"/>
    <col min="1802" max="1802" width="12.625" style="4" customWidth="1"/>
    <col min="1803" max="1804" width="2.75" style="4" customWidth="1"/>
    <col min="1805" max="1805" width="7.625" style="4" customWidth="1"/>
    <col min="1806" max="1806" width="4.125" style="4" customWidth="1"/>
    <col min="1807" max="1807" width="20.125" style="4" customWidth="1"/>
    <col min="1808" max="1808" width="12.625" style="4" customWidth="1"/>
    <col min="1809" max="1809" width="9" style="4"/>
    <col min="1810" max="1810" width="7.625" style="4" customWidth="1"/>
    <col min="1811" max="1811" width="4.125" style="4" customWidth="1"/>
    <col min="1812" max="1812" width="20.125" style="4" customWidth="1"/>
    <col min="1813" max="1813" width="12.625" style="4" customWidth="1"/>
    <col min="1814" max="1815" width="2.75" style="4" customWidth="1"/>
    <col min="1816" max="1816" width="7.75" style="4" customWidth="1"/>
    <col min="1817" max="1817" width="4.125" style="4" customWidth="1"/>
    <col min="1818" max="1818" width="20.125" style="4" customWidth="1"/>
    <col min="1819" max="1819" width="12.625" style="4" customWidth="1"/>
    <col min="1820" max="1820" width="9" style="4"/>
    <col min="1821" max="1821" width="7.625" style="4" customWidth="1"/>
    <col min="1822" max="1822" width="4.125" style="4" customWidth="1"/>
    <col min="1823" max="1823" width="20.125" style="4" customWidth="1"/>
    <col min="1824" max="1824" width="12.625" style="4" customWidth="1"/>
    <col min="1825" max="1826" width="2.75" style="4" customWidth="1"/>
    <col min="1827" max="1827" width="7.625" style="4" customWidth="1"/>
    <col min="1828" max="1828" width="4.125" style="4" customWidth="1"/>
    <col min="1829" max="1829" width="20.125" style="4" customWidth="1"/>
    <col min="1830" max="1830" width="12.625" style="4" customWidth="1"/>
    <col min="1831" max="1831" width="9" style="4"/>
    <col min="1832" max="1832" width="7.625" style="4" customWidth="1"/>
    <col min="1833" max="1833" width="4.125" style="4" customWidth="1"/>
    <col min="1834" max="1834" width="20.125" style="4" customWidth="1"/>
    <col min="1835" max="1835" width="12.625" style="4" customWidth="1"/>
    <col min="1836" max="1836" width="2.75" style="4" customWidth="1"/>
    <col min="1837" max="1837" width="10.25" style="4" customWidth="1"/>
    <col min="1838" max="2048" width="9" style="4"/>
    <col min="2049" max="2049" width="2.75" style="4" customWidth="1"/>
    <col min="2050" max="2050" width="7.625" style="4" customWidth="1"/>
    <col min="2051" max="2051" width="4.125" style="4" customWidth="1"/>
    <col min="2052" max="2052" width="20.125" style="4" customWidth="1"/>
    <col min="2053" max="2053" width="12.625" style="4" customWidth="1"/>
    <col min="2054" max="2054" width="9" style="4"/>
    <col min="2055" max="2055" width="7.625" style="4" customWidth="1"/>
    <col min="2056" max="2056" width="4.125" style="4" customWidth="1"/>
    <col min="2057" max="2057" width="20.125" style="4" customWidth="1"/>
    <col min="2058" max="2058" width="12.625" style="4" customWidth="1"/>
    <col min="2059" max="2060" width="2.75" style="4" customWidth="1"/>
    <col min="2061" max="2061" width="7.625" style="4" customWidth="1"/>
    <col min="2062" max="2062" width="4.125" style="4" customWidth="1"/>
    <col min="2063" max="2063" width="20.125" style="4" customWidth="1"/>
    <col min="2064" max="2064" width="12.625" style="4" customWidth="1"/>
    <col min="2065" max="2065" width="9" style="4"/>
    <col min="2066" max="2066" width="7.625" style="4" customWidth="1"/>
    <col min="2067" max="2067" width="4.125" style="4" customWidth="1"/>
    <col min="2068" max="2068" width="20.125" style="4" customWidth="1"/>
    <col min="2069" max="2069" width="12.625" style="4" customWidth="1"/>
    <col min="2070" max="2071" width="2.75" style="4" customWidth="1"/>
    <col min="2072" max="2072" width="7.75" style="4" customWidth="1"/>
    <col min="2073" max="2073" width="4.125" style="4" customWidth="1"/>
    <col min="2074" max="2074" width="20.125" style="4" customWidth="1"/>
    <col min="2075" max="2075" width="12.625" style="4" customWidth="1"/>
    <col min="2076" max="2076" width="9" style="4"/>
    <col min="2077" max="2077" width="7.625" style="4" customWidth="1"/>
    <col min="2078" max="2078" width="4.125" style="4" customWidth="1"/>
    <col min="2079" max="2079" width="20.125" style="4" customWidth="1"/>
    <col min="2080" max="2080" width="12.625" style="4" customWidth="1"/>
    <col min="2081" max="2082" width="2.75" style="4" customWidth="1"/>
    <col min="2083" max="2083" width="7.625" style="4" customWidth="1"/>
    <col min="2084" max="2084" width="4.125" style="4" customWidth="1"/>
    <col min="2085" max="2085" width="20.125" style="4" customWidth="1"/>
    <col min="2086" max="2086" width="12.625" style="4" customWidth="1"/>
    <col min="2087" max="2087" width="9" style="4"/>
    <col min="2088" max="2088" width="7.625" style="4" customWidth="1"/>
    <col min="2089" max="2089" width="4.125" style="4" customWidth="1"/>
    <col min="2090" max="2090" width="20.125" style="4" customWidth="1"/>
    <col min="2091" max="2091" width="12.625" style="4" customWidth="1"/>
    <col min="2092" max="2092" width="2.75" style="4" customWidth="1"/>
    <col min="2093" max="2093" width="10.25" style="4" customWidth="1"/>
    <col min="2094" max="2304" width="9" style="4"/>
    <col min="2305" max="2305" width="2.75" style="4" customWidth="1"/>
    <col min="2306" max="2306" width="7.625" style="4" customWidth="1"/>
    <col min="2307" max="2307" width="4.125" style="4" customWidth="1"/>
    <col min="2308" max="2308" width="20.125" style="4" customWidth="1"/>
    <col min="2309" max="2309" width="12.625" style="4" customWidth="1"/>
    <col min="2310" max="2310" width="9" style="4"/>
    <col min="2311" max="2311" width="7.625" style="4" customWidth="1"/>
    <col min="2312" max="2312" width="4.125" style="4" customWidth="1"/>
    <col min="2313" max="2313" width="20.125" style="4" customWidth="1"/>
    <col min="2314" max="2314" width="12.625" style="4" customWidth="1"/>
    <col min="2315" max="2316" width="2.75" style="4" customWidth="1"/>
    <col min="2317" max="2317" width="7.625" style="4" customWidth="1"/>
    <col min="2318" max="2318" width="4.125" style="4" customWidth="1"/>
    <col min="2319" max="2319" width="20.125" style="4" customWidth="1"/>
    <col min="2320" max="2320" width="12.625" style="4" customWidth="1"/>
    <col min="2321" max="2321" width="9" style="4"/>
    <col min="2322" max="2322" width="7.625" style="4" customWidth="1"/>
    <col min="2323" max="2323" width="4.125" style="4" customWidth="1"/>
    <col min="2324" max="2324" width="20.125" style="4" customWidth="1"/>
    <col min="2325" max="2325" width="12.625" style="4" customWidth="1"/>
    <col min="2326" max="2327" width="2.75" style="4" customWidth="1"/>
    <col min="2328" max="2328" width="7.75" style="4" customWidth="1"/>
    <col min="2329" max="2329" width="4.125" style="4" customWidth="1"/>
    <col min="2330" max="2330" width="20.125" style="4" customWidth="1"/>
    <col min="2331" max="2331" width="12.625" style="4" customWidth="1"/>
    <col min="2332" max="2332" width="9" style="4"/>
    <col min="2333" max="2333" width="7.625" style="4" customWidth="1"/>
    <col min="2334" max="2334" width="4.125" style="4" customWidth="1"/>
    <col min="2335" max="2335" width="20.125" style="4" customWidth="1"/>
    <col min="2336" max="2336" width="12.625" style="4" customWidth="1"/>
    <col min="2337" max="2338" width="2.75" style="4" customWidth="1"/>
    <col min="2339" max="2339" width="7.625" style="4" customWidth="1"/>
    <col min="2340" max="2340" width="4.125" style="4" customWidth="1"/>
    <col min="2341" max="2341" width="20.125" style="4" customWidth="1"/>
    <col min="2342" max="2342" width="12.625" style="4" customWidth="1"/>
    <col min="2343" max="2343" width="9" style="4"/>
    <col min="2344" max="2344" width="7.625" style="4" customWidth="1"/>
    <col min="2345" max="2345" width="4.125" style="4" customWidth="1"/>
    <col min="2346" max="2346" width="20.125" style="4" customWidth="1"/>
    <col min="2347" max="2347" width="12.625" style="4" customWidth="1"/>
    <col min="2348" max="2348" width="2.75" style="4" customWidth="1"/>
    <col min="2349" max="2349" width="10.25" style="4" customWidth="1"/>
    <col min="2350" max="2560" width="9" style="4"/>
    <col min="2561" max="2561" width="2.75" style="4" customWidth="1"/>
    <col min="2562" max="2562" width="7.625" style="4" customWidth="1"/>
    <col min="2563" max="2563" width="4.125" style="4" customWidth="1"/>
    <col min="2564" max="2564" width="20.125" style="4" customWidth="1"/>
    <col min="2565" max="2565" width="12.625" style="4" customWidth="1"/>
    <col min="2566" max="2566" width="9" style="4"/>
    <col min="2567" max="2567" width="7.625" style="4" customWidth="1"/>
    <col min="2568" max="2568" width="4.125" style="4" customWidth="1"/>
    <col min="2569" max="2569" width="20.125" style="4" customWidth="1"/>
    <col min="2570" max="2570" width="12.625" style="4" customWidth="1"/>
    <col min="2571" max="2572" width="2.75" style="4" customWidth="1"/>
    <col min="2573" max="2573" width="7.625" style="4" customWidth="1"/>
    <col min="2574" max="2574" width="4.125" style="4" customWidth="1"/>
    <col min="2575" max="2575" width="20.125" style="4" customWidth="1"/>
    <col min="2576" max="2576" width="12.625" style="4" customWidth="1"/>
    <col min="2577" max="2577" width="9" style="4"/>
    <col min="2578" max="2578" width="7.625" style="4" customWidth="1"/>
    <col min="2579" max="2579" width="4.125" style="4" customWidth="1"/>
    <col min="2580" max="2580" width="20.125" style="4" customWidth="1"/>
    <col min="2581" max="2581" width="12.625" style="4" customWidth="1"/>
    <col min="2582" max="2583" width="2.75" style="4" customWidth="1"/>
    <col min="2584" max="2584" width="7.75" style="4" customWidth="1"/>
    <col min="2585" max="2585" width="4.125" style="4" customWidth="1"/>
    <col min="2586" max="2586" width="20.125" style="4" customWidth="1"/>
    <col min="2587" max="2587" width="12.625" style="4" customWidth="1"/>
    <col min="2588" max="2588" width="9" style="4"/>
    <col min="2589" max="2589" width="7.625" style="4" customWidth="1"/>
    <col min="2590" max="2590" width="4.125" style="4" customWidth="1"/>
    <col min="2591" max="2591" width="20.125" style="4" customWidth="1"/>
    <col min="2592" max="2592" width="12.625" style="4" customWidth="1"/>
    <col min="2593" max="2594" width="2.75" style="4" customWidth="1"/>
    <col min="2595" max="2595" width="7.625" style="4" customWidth="1"/>
    <col min="2596" max="2596" width="4.125" style="4" customWidth="1"/>
    <col min="2597" max="2597" width="20.125" style="4" customWidth="1"/>
    <col min="2598" max="2598" width="12.625" style="4" customWidth="1"/>
    <col min="2599" max="2599" width="9" style="4"/>
    <col min="2600" max="2600" width="7.625" style="4" customWidth="1"/>
    <col min="2601" max="2601" width="4.125" style="4" customWidth="1"/>
    <col min="2602" max="2602" width="20.125" style="4" customWidth="1"/>
    <col min="2603" max="2603" width="12.625" style="4" customWidth="1"/>
    <col min="2604" max="2604" width="2.75" style="4" customWidth="1"/>
    <col min="2605" max="2605" width="10.25" style="4" customWidth="1"/>
    <col min="2606" max="2816" width="9" style="4"/>
    <col min="2817" max="2817" width="2.75" style="4" customWidth="1"/>
    <col min="2818" max="2818" width="7.625" style="4" customWidth="1"/>
    <col min="2819" max="2819" width="4.125" style="4" customWidth="1"/>
    <col min="2820" max="2820" width="20.125" style="4" customWidth="1"/>
    <col min="2821" max="2821" width="12.625" style="4" customWidth="1"/>
    <col min="2822" max="2822" width="9" style="4"/>
    <col min="2823" max="2823" width="7.625" style="4" customWidth="1"/>
    <col min="2824" max="2824" width="4.125" style="4" customWidth="1"/>
    <col min="2825" max="2825" width="20.125" style="4" customWidth="1"/>
    <col min="2826" max="2826" width="12.625" style="4" customWidth="1"/>
    <col min="2827" max="2828" width="2.75" style="4" customWidth="1"/>
    <col min="2829" max="2829" width="7.625" style="4" customWidth="1"/>
    <col min="2830" max="2830" width="4.125" style="4" customWidth="1"/>
    <col min="2831" max="2831" width="20.125" style="4" customWidth="1"/>
    <col min="2832" max="2832" width="12.625" style="4" customWidth="1"/>
    <col min="2833" max="2833" width="9" style="4"/>
    <col min="2834" max="2834" width="7.625" style="4" customWidth="1"/>
    <col min="2835" max="2835" width="4.125" style="4" customWidth="1"/>
    <col min="2836" max="2836" width="20.125" style="4" customWidth="1"/>
    <col min="2837" max="2837" width="12.625" style="4" customWidth="1"/>
    <col min="2838" max="2839" width="2.75" style="4" customWidth="1"/>
    <col min="2840" max="2840" width="7.75" style="4" customWidth="1"/>
    <col min="2841" max="2841" width="4.125" style="4" customWidth="1"/>
    <col min="2842" max="2842" width="20.125" style="4" customWidth="1"/>
    <col min="2843" max="2843" width="12.625" style="4" customWidth="1"/>
    <col min="2844" max="2844" width="9" style="4"/>
    <col min="2845" max="2845" width="7.625" style="4" customWidth="1"/>
    <col min="2846" max="2846" width="4.125" style="4" customWidth="1"/>
    <col min="2847" max="2847" width="20.125" style="4" customWidth="1"/>
    <col min="2848" max="2848" width="12.625" style="4" customWidth="1"/>
    <col min="2849" max="2850" width="2.75" style="4" customWidth="1"/>
    <col min="2851" max="2851" width="7.625" style="4" customWidth="1"/>
    <col min="2852" max="2852" width="4.125" style="4" customWidth="1"/>
    <col min="2853" max="2853" width="20.125" style="4" customWidth="1"/>
    <col min="2854" max="2854" width="12.625" style="4" customWidth="1"/>
    <col min="2855" max="2855" width="9" style="4"/>
    <col min="2856" max="2856" width="7.625" style="4" customWidth="1"/>
    <col min="2857" max="2857" width="4.125" style="4" customWidth="1"/>
    <col min="2858" max="2858" width="20.125" style="4" customWidth="1"/>
    <col min="2859" max="2859" width="12.625" style="4" customWidth="1"/>
    <col min="2860" max="2860" width="2.75" style="4" customWidth="1"/>
    <col min="2861" max="2861" width="10.25" style="4" customWidth="1"/>
    <col min="2862" max="3072" width="9" style="4"/>
    <col min="3073" max="3073" width="2.75" style="4" customWidth="1"/>
    <col min="3074" max="3074" width="7.625" style="4" customWidth="1"/>
    <col min="3075" max="3075" width="4.125" style="4" customWidth="1"/>
    <col min="3076" max="3076" width="20.125" style="4" customWidth="1"/>
    <col min="3077" max="3077" width="12.625" style="4" customWidth="1"/>
    <col min="3078" max="3078" width="9" style="4"/>
    <col min="3079" max="3079" width="7.625" style="4" customWidth="1"/>
    <col min="3080" max="3080" width="4.125" style="4" customWidth="1"/>
    <col min="3081" max="3081" width="20.125" style="4" customWidth="1"/>
    <col min="3082" max="3082" width="12.625" style="4" customWidth="1"/>
    <col min="3083" max="3084" width="2.75" style="4" customWidth="1"/>
    <col min="3085" max="3085" width="7.625" style="4" customWidth="1"/>
    <col min="3086" max="3086" width="4.125" style="4" customWidth="1"/>
    <col min="3087" max="3087" width="20.125" style="4" customWidth="1"/>
    <col min="3088" max="3088" width="12.625" style="4" customWidth="1"/>
    <col min="3089" max="3089" width="9" style="4"/>
    <col min="3090" max="3090" width="7.625" style="4" customWidth="1"/>
    <col min="3091" max="3091" width="4.125" style="4" customWidth="1"/>
    <col min="3092" max="3092" width="20.125" style="4" customWidth="1"/>
    <col min="3093" max="3093" width="12.625" style="4" customWidth="1"/>
    <col min="3094" max="3095" width="2.75" style="4" customWidth="1"/>
    <col min="3096" max="3096" width="7.75" style="4" customWidth="1"/>
    <col min="3097" max="3097" width="4.125" style="4" customWidth="1"/>
    <col min="3098" max="3098" width="20.125" style="4" customWidth="1"/>
    <col min="3099" max="3099" width="12.625" style="4" customWidth="1"/>
    <col min="3100" max="3100" width="9" style="4"/>
    <col min="3101" max="3101" width="7.625" style="4" customWidth="1"/>
    <col min="3102" max="3102" width="4.125" style="4" customWidth="1"/>
    <col min="3103" max="3103" width="20.125" style="4" customWidth="1"/>
    <col min="3104" max="3104" width="12.625" style="4" customWidth="1"/>
    <col min="3105" max="3106" width="2.75" style="4" customWidth="1"/>
    <col min="3107" max="3107" width="7.625" style="4" customWidth="1"/>
    <col min="3108" max="3108" width="4.125" style="4" customWidth="1"/>
    <col min="3109" max="3109" width="20.125" style="4" customWidth="1"/>
    <col min="3110" max="3110" width="12.625" style="4" customWidth="1"/>
    <col min="3111" max="3111" width="9" style="4"/>
    <col min="3112" max="3112" width="7.625" style="4" customWidth="1"/>
    <col min="3113" max="3113" width="4.125" style="4" customWidth="1"/>
    <col min="3114" max="3114" width="20.125" style="4" customWidth="1"/>
    <col min="3115" max="3115" width="12.625" style="4" customWidth="1"/>
    <col min="3116" max="3116" width="2.75" style="4" customWidth="1"/>
    <col min="3117" max="3117" width="10.25" style="4" customWidth="1"/>
    <col min="3118" max="3328" width="9" style="4"/>
    <col min="3329" max="3329" width="2.75" style="4" customWidth="1"/>
    <col min="3330" max="3330" width="7.625" style="4" customWidth="1"/>
    <col min="3331" max="3331" width="4.125" style="4" customWidth="1"/>
    <col min="3332" max="3332" width="20.125" style="4" customWidth="1"/>
    <col min="3333" max="3333" width="12.625" style="4" customWidth="1"/>
    <col min="3334" max="3334" width="9" style="4"/>
    <col min="3335" max="3335" width="7.625" style="4" customWidth="1"/>
    <col min="3336" max="3336" width="4.125" style="4" customWidth="1"/>
    <col min="3337" max="3337" width="20.125" style="4" customWidth="1"/>
    <col min="3338" max="3338" width="12.625" style="4" customWidth="1"/>
    <col min="3339" max="3340" width="2.75" style="4" customWidth="1"/>
    <col min="3341" max="3341" width="7.625" style="4" customWidth="1"/>
    <col min="3342" max="3342" width="4.125" style="4" customWidth="1"/>
    <col min="3343" max="3343" width="20.125" style="4" customWidth="1"/>
    <col min="3344" max="3344" width="12.625" style="4" customWidth="1"/>
    <col min="3345" max="3345" width="9" style="4"/>
    <col min="3346" max="3346" width="7.625" style="4" customWidth="1"/>
    <col min="3347" max="3347" width="4.125" style="4" customWidth="1"/>
    <col min="3348" max="3348" width="20.125" style="4" customWidth="1"/>
    <col min="3349" max="3349" width="12.625" style="4" customWidth="1"/>
    <col min="3350" max="3351" width="2.75" style="4" customWidth="1"/>
    <col min="3352" max="3352" width="7.75" style="4" customWidth="1"/>
    <col min="3353" max="3353" width="4.125" style="4" customWidth="1"/>
    <col min="3354" max="3354" width="20.125" style="4" customWidth="1"/>
    <col min="3355" max="3355" width="12.625" style="4" customWidth="1"/>
    <col min="3356" max="3356" width="9" style="4"/>
    <col min="3357" max="3357" width="7.625" style="4" customWidth="1"/>
    <col min="3358" max="3358" width="4.125" style="4" customWidth="1"/>
    <col min="3359" max="3359" width="20.125" style="4" customWidth="1"/>
    <col min="3360" max="3360" width="12.625" style="4" customWidth="1"/>
    <col min="3361" max="3362" width="2.75" style="4" customWidth="1"/>
    <col min="3363" max="3363" width="7.625" style="4" customWidth="1"/>
    <col min="3364" max="3364" width="4.125" style="4" customWidth="1"/>
    <col min="3365" max="3365" width="20.125" style="4" customWidth="1"/>
    <col min="3366" max="3366" width="12.625" style="4" customWidth="1"/>
    <col min="3367" max="3367" width="9" style="4"/>
    <col min="3368" max="3368" width="7.625" style="4" customWidth="1"/>
    <col min="3369" max="3369" width="4.125" style="4" customWidth="1"/>
    <col min="3370" max="3370" width="20.125" style="4" customWidth="1"/>
    <col min="3371" max="3371" width="12.625" style="4" customWidth="1"/>
    <col min="3372" max="3372" width="2.75" style="4" customWidth="1"/>
    <col min="3373" max="3373" width="10.25" style="4" customWidth="1"/>
    <col min="3374" max="3584" width="9" style="4"/>
    <col min="3585" max="3585" width="2.75" style="4" customWidth="1"/>
    <col min="3586" max="3586" width="7.625" style="4" customWidth="1"/>
    <col min="3587" max="3587" width="4.125" style="4" customWidth="1"/>
    <col min="3588" max="3588" width="20.125" style="4" customWidth="1"/>
    <col min="3589" max="3589" width="12.625" style="4" customWidth="1"/>
    <col min="3590" max="3590" width="9" style="4"/>
    <col min="3591" max="3591" width="7.625" style="4" customWidth="1"/>
    <col min="3592" max="3592" width="4.125" style="4" customWidth="1"/>
    <col min="3593" max="3593" width="20.125" style="4" customWidth="1"/>
    <col min="3594" max="3594" width="12.625" style="4" customWidth="1"/>
    <col min="3595" max="3596" width="2.75" style="4" customWidth="1"/>
    <col min="3597" max="3597" width="7.625" style="4" customWidth="1"/>
    <col min="3598" max="3598" width="4.125" style="4" customWidth="1"/>
    <col min="3599" max="3599" width="20.125" style="4" customWidth="1"/>
    <col min="3600" max="3600" width="12.625" style="4" customWidth="1"/>
    <col min="3601" max="3601" width="9" style="4"/>
    <col min="3602" max="3602" width="7.625" style="4" customWidth="1"/>
    <col min="3603" max="3603" width="4.125" style="4" customWidth="1"/>
    <col min="3604" max="3604" width="20.125" style="4" customWidth="1"/>
    <col min="3605" max="3605" width="12.625" style="4" customWidth="1"/>
    <col min="3606" max="3607" width="2.75" style="4" customWidth="1"/>
    <col min="3608" max="3608" width="7.75" style="4" customWidth="1"/>
    <col min="3609" max="3609" width="4.125" style="4" customWidth="1"/>
    <col min="3610" max="3610" width="20.125" style="4" customWidth="1"/>
    <col min="3611" max="3611" width="12.625" style="4" customWidth="1"/>
    <col min="3612" max="3612" width="9" style="4"/>
    <col min="3613" max="3613" width="7.625" style="4" customWidth="1"/>
    <col min="3614" max="3614" width="4.125" style="4" customWidth="1"/>
    <col min="3615" max="3615" width="20.125" style="4" customWidth="1"/>
    <col min="3616" max="3616" width="12.625" style="4" customWidth="1"/>
    <col min="3617" max="3618" width="2.75" style="4" customWidth="1"/>
    <col min="3619" max="3619" width="7.625" style="4" customWidth="1"/>
    <col min="3620" max="3620" width="4.125" style="4" customWidth="1"/>
    <col min="3621" max="3621" width="20.125" style="4" customWidth="1"/>
    <col min="3622" max="3622" width="12.625" style="4" customWidth="1"/>
    <col min="3623" max="3623" width="9" style="4"/>
    <col min="3624" max="3624" width="7.625" style="4" customWidth="1"/>
    <col min="3625" max="3625" width="4.125" style="4" customWidth="1"/>
    <col min="3626" max="3626" width="20.125" style="4" customWidth="1"/>
    <col min="3627" max="3627" width="12.625" style="4" customWidth="1"/>
    <col min="3628" max="3628" width="2.75" style="4" customWidth="1"/>
    <col min="3629" max="3629" width="10.25" style="4" customWidth="1"/>
    <col min="3630" max="3840" width="9" style="4"/>
    <col min="3841" max="3841" width="2.75" style="4" customWidth="1"/>
    <col min="3842" max="3842" width="7.625" style="4" customWidth="1"/>
    <col min="3843" max="3843" width="4.125" style="4" customWidth="1"/>
    <col min="3844" max="3844" width="20.125" style="4" customWidth="1"/>
    <col min="3845" max="3845" width="12.625" style="4" customWidth="1"/>
    <col min="3846" max="3846" width="9" style="4"/>
    <col min="3847" max="3847" width="7.625" style="4" customWidth="1"/>
    <col min="3848" max="3848" width="4.125" style="4" customWidth="1"/>
    <col min="3849" max="3849" width="20.125" style="4" customWidth="1"/>
    <col min="3850" max="3850" width="12.625" style="4" customWidth="1"/>
    <col min="3851" max="3852" width="2.75" style="4" customWidth="1"/>
    <col min="3853" max="3853" width="7.625" style="4" customWidth="1"/>
    <col min="3854" max="3854" width="4.125" style="4" customWidth="1"/>
    <col min="3855" max="3855" width="20.125" style="4" customWidth="1"/>
    <col min="3856" max="3856" width="12.625" style="4" customWidth="1"/>
    <col min="3857" max="3857" width="9" style="4"/>
    <col min="3858" max="3858" width="7.625" style="4" customWidth="1"/>
    <col min="3859" max="3859" width="4.125" style="4" customWidth="1"/>
    <col min="3860" max="3860" width="20.125" style="4" customWidth="1"/>
    <col min="3861" max="3861" width="12.625" style="4" customWidth="1"/>
    <col min="3862" max="3863" width="2.75" style="4" customWidth="1"/>
    <col min="3864" max="3864" width="7.75" style="4" customWidth="1"/>
    <col min="3865" max="3865" width="4.125" style="4" customWidth="1"/>
    <col min="3866" max="3866" width="20.125" style="4" customWidth="1"/>
    <col min="3867" max="3867" width="12.625" style="4" customWidth="1"/>
    <col min="3868" max="3868" width="9" style="4"/>
    <col min="3869" max="3869" width="7.625" style="4" customWidth="1"/>
    <col min="3870" max="3870" width="4.125" style="4" customWidth="1"/>
    <col min="3871" max="3871" width="20.125" style="4" customWidth="1"/>
    <col min="3872" max="3872" width="12.625" style="4" customWidth="1"/>
    <col min="3873" max="3874" width="2.75" style="4" customWidth="1"/>
    <col min="3875" max="3875" width="7.625" style="4" customWidth="1"/>
    <col min="3876" max="3876" width="4.125" style="4" customWidth="1"/>
    <col min="3877" max="3877" width="20.125" style="4" customWidth="1"/>
    <col min="3878" max="3878" width="12.625" style="4" customWidth="1"/>
    <col min="3879" max="3879" width="9" style="4"/>
    <col min="3880" max="3880" width="7.625" style="4" customWidth="1"/>
    <col min="3881" max="3881" width="4.125" style="4" customWidth="1"/>
    <col min="3882" max="3882" width="20.125" style="4" customWidth="1"/>
    <col min="3883" max="3883" width="12.625" style="4" customWidth="1"/>
    <col min="3884" max="3884" width="2.75" style="4" customWidth="1"/>
    <col min="3885" max="3885" width="10.25" style="4" customWidth="1"/>
    <col min="3886" max="4096" width="9" style="4"/>
    <col min="4097" max="4097" width="2.75" style="4" customWidth="1"/>
    <col min="4098" max="4098" width="7.625" style="4" customWidth="1"/>
    <col min="4099" max="4099" width="4.125" style="4" customWidth="1"/>
    <col min="4100" max="4100" width="20.125" style="4" customWidth="1"/>
    <col min="4101" max="4101" width="12.625" style="4" customWidth="1"/>
    <col min="4102" max="4102" width="9" style="4"/>
    <col min="4103" max="4103" width="7.625" style="4" customWidth="1"/>
    <col min="4104" max="4104" width="4.125" style="4" customWidth="1"/>
    <col min="4105" max="4105" width="20.125" style="4" customWidth="1"/>
    <col min="4106" max="4106" width="12.625" style="4" customWidth="1"/>
    <col min="4107" max="4108" width="2.75" style="4" customWidth="1"/>
    <col min="4109" max="4109" width="7.625" style="4" customWidth="1"/>
    <col min="4110" max="4110" width="4.125" style="4" customWidth="1"/>
    <col min="4111" max="4111" width="20.125" style="4" customWidth="1"/>
    <col min="4112" max="4112" width="12.625" style="4" customWidth="1"/>
    <col min="4113" max="4113" width="9" style="4"/>
    <col min="4114" max="4114" width="7.625" style="4" customWidth="1"/>
    <col min="4115" max="4115" width="4.125" style="4" customWidth="1"/>
    <col min="4116" max="4116" width="20.125" style="4" customWidth="1"/>
    <col min="4117" max="4117" width="12.625" style="4" customWidth="1"/>
    <col min="4118" max="4119" width="2.75" style="4" customWidth="1"/>
    <col min="4120" max="4120" width="7.75" style="4" customWidth="1"/>
    <col min="4121" max="4121" width="4.125" style="4" customWidth="1"/>
    <col min="4122" max="4122" width="20.125" style="4" customWidth="1"/>
    <col min="4123" max="4123" width="12.625" style="4" customWidth="1"/>
    <col min="4124" max="4124" width="9" style="4"/>
    <col min="4125" max="4125" width="7.625" style="4" customWidth="1"/>
    <col min="4126" max="4126" width="4.125" style="4" customWidth="1"/>
    <col min="4127" max="4127" width="20.125" style="4" customWidth="1"/>
    <col min="4128" max="4128" width="12.625" style="4" customWidth="1"/>
    <col min="4129" max="4130" width="2.75" style="4" customWidth="1"/>
    <col min="4131" max="4131" width="7.625" style="4" customWidth="1"/>
    <col min="4132" max="4132" width="4.125" style="4" customWidth="1"/>
    <col min="4133" max="4133" width="20.125" style="4" customWidth="1"/>
    <col min="4134" max="4134" width="12.625" style="4" customWidth="1"/>
    <col min="4135" max="4135" width="9" style="4"/>
    <col min="4136" max="4136" width="7.625" style="4" customWidth="1"/>
    <col min="4137" max="4137" width="4.125" style="4" customWidth="1"/>
    <col min="4138" max="4138" width="20.125" style="4" customWidth="1"/>
    <col min="4139" max="4139" width="12.625" style="4" customWidth="1"/>
    <col min="4140" max="4140" width="2.75" style="4" customWidth="1"/>
    <col min="4141" max="4141" width="10.25" style="4" customWidth="1"/>
    <col min="4142" max="4352" width="9" style="4"/>
    <col min="4353" max="4353" width="2.75" style="4" customWidth="1"/>
    <col min="4354" max="4354" width="7.625" style="4" customWidth="1"/>
    <col min="4355" max="4355" width="4.125" style="4" customWidth="1"/>
    <col min="4356" max="4356" width="20.125" style="4" customWidth="1"/>
    <col min="4357" max="4357" width="12.625" style="4" customWidth="1"/>
    <col min="4358" max="4358" width="9" style="4"/>
    <col min="4359" max="4359" width="7.625" style="4" customWidth="1"/>
    <col min="4360" max="4360" width="4.125" style="4" customWidth="1"/>
    <col min="4361" max="4361" width="20.125" style="4" customWidth="1"/>
    <col min="4362" max="4362" width="12.625" style="4" customWidth="1"/>
    <col min="4363" max="4364" width="2.75" style="4" customWidth="1"/>
    <col min="4365" max="4365" width="7.625" style="4" customWidth="1"/>
    <col min="4366" max="4366" width="4.125" style="4" customWidth="1"/>
    <col min="4367" max="4367" width="20.125" style="4" customWidth="1"/>
    <col min="4368" max="4368" width="12.625" style="4" customWidth="1"/>
    <col min="4369" max="4369" width="9" style="4"/>
    <col min="4370" max="4370" width="7.625" style="4" customWidth="1"/>
    <col min="4371" max="4371" width="4.125" style="4" customWidth="1"/>
    <col min="4372" max="4372" width="20.125" style="4" customWidth="1"/>
    <col min="4373" max="4373" width="12.625" style="4" customWidth="1"/>
    <col min="4374" max="4375" width="2.75" style="4" customWidth="1"/>
    <col min="4376" max="4376" width="7.75" style="4" customWidth="1"/>
    <col min="4377" max="4377" width="4.125" style="4" customWidth="1"/>
    <col min="4378" max="4378" width="20.125" style="4" customWidth="1"/>
    <col min="4379" max="4379" width="12.625" style="4" customWidth="1"/>
    <col min="4380" max="4380" width="9" style="4"/>
    <col min="4381" max="4381" width="7.625" style="4" customWidth="1"/>
    <col min="4382" max="4382" width="4.125" style="4" customWidth="1"/>
    <col min="4383" max="4383" width="20.125" style="4" customWidth="1"/>
    <col min="4384" max="4384" width="12.625" style="4" customWidth="1"/>
    <col min="4385" max="4386" width="2.75" style="4" customWidth="1"/>
    <col min="4387" max="4387" width="7.625" style="4" customWidth="1"/>
    <col min="4388" max="4388" width="4.125" style="4" customWidth="1"/>
    <col min="4389" max="4389" width="20.125" style="4" customWidth="1"/>
    <col min="4390" max="4390" width="12.625" style="4" customWidth="1"/>
    <col min="4391" max="4391" width="9" style="4"/>
    <col min="4392" max="4392" width="7.625" style="4" customWidth="1"/>
    <col min="4393" max="4393" width="4.125" style="4" customWidth="1"/>
    <col min="4394" max="4394" width="20.125" style="4" customWidth="1"/>
    <col min="4395" max="4395" width="12.625" style="4" customWidth="1"/>
    <col min="4396" max="4396" width="2.75" style="4" customWidth="1"/>
    <col min="4397" max="4397" width="10.25" style="4" customWidth="1"/>
    <col min="4398" max="4608" width="9" style="4"/>
    <col min="4609" max="4609" width="2.75" style="4" customWidth="1"/>
    <col min="4610" max="4610" width="7.625" style="4" customWidth="1"/>
    <col min="4611" max="4611" width="4.125" style="4" customWidth="1"/>
    <col min="4612" max="4612" width="20.125" style="4" customWidth="1"/>
    <col min="4613" max="4613" width="12.625" style="4" customWidth="1"/>
    <col min="4614" max="4614" width="9" style="4"/>
    <col min="4615" max="4615" width="7.625" style="4" customWidth="1"/>
    <col min="4616" max="4616" width="4.125" style="4" customWidth="1"/>
    <col min="4617" max="4617" width="20.125" style="4" customWidth="1"/>
    <col min="4618" max="4618" width="12.625" style="4" customWidth="1"/>
    <col min="4619" max="4620" width="2.75" style="4" customWidth="1"/>
    <col min="4621" max="4621" width="7.625" style="4" customWidth="1"/>
    <col min="4622" max="4622" width="4.125" style="4" customWidth="1"/>
    <col min="4623" max="4623" width="20.125" style="4" customWidth="1"/>
    <col min="4624" max="4624" width="12.625" style="4" customWidth="1"/>
    <col min="4625" max="4625" width="9" style="4"/>
    <col min="4626" max="4626" width="7.625" style="4" customWidth="1"/>
    <col min="4627" max="4627" width="4.125" style="4" customWidth="1"/>
    <col min="4628" max="4628" width="20.125" style="4" customWidth="1"/>
    <col min="4629" max="4629" width="12.625" style="4" customWidth="1"/>
    <col min="4630" max="4631" width="2.75" style="4" customWidth="1"/>
    <col min="4632" max="4632" width="7.75" style="4" customWidth="1"/>
    <col min="4633" max="4633" width="4.125" style="4" customWidth="1"/>
    <col min="4634" max="4634" width="20.125" style="4" customWidth="1"/>
    <col min="4635" max="4635" width="12.625" style="4" customWidth="1"/>
    <col min="4636" max="4636" width="9" style="4"/>
    <col min="4637" max="4637" width="7.625" style="4" customWidth="1"/>
    <col min="4638" max="4638" width="4.125" style="4" customWidth="1"/>
    <col min="4639" max="4639" width="20.125" style="4" customWidth="1"/>
    <col min="4640" max="4640" width="12.625" style="4" customWidth="1"/>
    <col min="4641" max="4642" width="2.75" style="4" customWidth="1"/>
    <col min="4643" max="4643" width="7.625" style="4" customWidth="1"/>
    <col min="4644" max="4644" width="4.125" style="4" customWidth="1"/>
    <col min="4645" max="4645" width="20.125" style="4" customWidth="1"/>
    <col min="4646" max="4646" width="12.625" style="4" customWidth="1"/>
    <col min="4647" max="4647" width="9" style="4"/>
    <col min="4648" max="4648" width="7.625" style="4" customWidth="1"/>
    <col min="4649" max="4649" width="4.125" style="4" customWidth="1"/>
    <col min="4650" max="4650" width="20.125" style="4" customWidth="1"/>
    <col min="4651" max="4651" width="12.625" style="4" customWidth="1"/>
    <col min="4652" max="4652" width="2.75" style="4" customWidth="1"/>
    <col min="4653" max="4653" width="10.25" style="4" customWidth="1"/>
    <col min="4654" max="4864" width="9" style="4"/>
    <col min="4865" max="4865" width="2.75" style="4" customWidth="1"/>
    <col min="4866" max="4866" width="7.625" style="4" customWidth="1"/>
    <col min="4867" max="4867" width="4.125" style="4" customWidth="1"/>
    <col min="4868" max="4868" width="20.125" style="4" customWidth="1"/>
    <col min="4869" max="4869" width="12.625" style="4" customWidth="1"/>
    <col min="4870" max="4870" width="9" style="4"/>
    <col min="4871" max="4871" width="7.625" style="4" customWidth="1"/>
    <col min="4872" max="4872" width="4.125" style="4" customWidth="1"/>
    <col min="4873" max="4873" width="20.125" style="4" customWidth="1"/>
    <col min="4874" max="4874" width="12.625" style="4" customWidth="1"/>
    <col min="4875" max="4876" width="2.75" style="4" customWidth="1"/>
    <col min="4877" max="4877" width="7.625" style="4" customWidth="1"/>
    <col min="4878" max="4878" width="4.125" style="4" customWidth="1"/>
    <col min="4879" max="4879" width="20.125" style="4" customWidth="1"/>
    <col min="4880" max="4880" width="12.625" style="4" customWidth="1"/>
    <col min="4881" max="4881" width="9" style="4"/>
    <col min="4882" max="4882" width="7.625" style="4" customWidth="1"/>
    <col min="4883" max="4883" width="4.125" style="4" customWidth="1"/>
    <col min="4884" max="4884" width="20.125" style="4" customWidth="1"/>
    <col min="4885" max="4885" width="12.625" style="4" customWidth="1"/>
    <col min="4886" max="4887" width="2.75" style="4" customWidth="1"/>
    <col min="4888" max="4888" width="7.75" style="4" customWidth="1"/>
    <col min="4889" max="4889" width="4.125" style="4" customWidth="1"/>
    <col min="4890" max="4890" width="20.125" style="4" customWidth="1"/>
    <col min="4891" max="4891" width="12.625" style="4" customWidth="1"/>
    <col min="4892" max="4892" width="9" style="4"/>
    <col min="4893" max="4893" width="7.625" style="4" customWidth="1"/>
    <col min="4894" max="4894" width="4.125" style="4" customWidth="1"/>
    <col min="4895" max="4895" width="20.125" style="4" customWidth="1"/>
    <col min="4896" max="4896" width="12.625" style="4" customWidth="1"/>
    <col min="4897" max="4898" width="2.75" style="4" customWidth="1"/>
    <col min="4899" max="4899" width="7.625" style="4" customWidth="1"/>
    <col min="4900" max="4900" width="4.125" style="4" customWidth="1"/>
    <col min="4901" max="4901" width="20.125" style="4" customWidth="1"/>
    <col min="4902" max="4902" width="12.625" style="4" customWidth="1"/>
    <col min="4903" max="4903" width="9" style="4"/>
    <col min="4904" max="4904" width="7.625" style="4" customWidth="1"/>
    <col min="4905" max="4905" width="4.125" style="4" customWidth="1"/>
    <col min="4906" max="4906" width="20.125" style="4" customWidth="1"/>
    <col min="4907" max="4907" width="12.625" style="4" customWidth="1"/>
    <col min="4908" max="4908" width="2.75" style="4" customWidth="1"/>
    <col min="4909" max="4909" width="10.25" style="4" customWidth="1"/>
    <col min="4910" max="5120" width="9" style="4"/>
    <col min="5121" max="5121" width="2.75" style="4" customWidth="1"/>
    <col min="5122" max="5122" width="7.625" style="4" customWidth="1"/>
    <col min="5123" max="5123" width="4.125" style="4" customWidth="1"/>
    <col min="5124" max="5124" width="20.125" style="4" customWidth="1"/>
    <col min="5125" max="5125" width="12.625" style="4" customWidth="1"/>
    <col min="5126" max="5126" width="9" style="4"/>
    <col min="5127" max="5127" width="7.625" style="4" customWidth="1"/>
    <col min="5128" max="5128" width="4.125" style="4" customWidth="1"/>
    <col min="5129" max="5129" width="20.125" style="4" customWidth="1"/>
    <col min="5130" max="5130" width="12.625" style="4" customWidth="1"/>
    <col min="5131" max="5132" width="2.75" style="4" customWidth="1"/>
    <col min="5133" max="5133" width="7.625" style="4" customWidth="1"/>
    <col min="5134" max="5134" width="4.125" style="4" customWidth="1"/>
    <col min="5135" max="5135" width="20.125" style="4" customWidth="1"/>
    <col min="5136" max="5136" width="12.625" style="4" customWidth="1"/>
    <col min="5137" max="5137" width="9" style="4"/>
    <col min="5138" max="5138" width="7.625" style="4" customWidth="1"/>
    <col min="5139" max="5139" width="4.125" style="4" customWidth="1"/>
    <col min="5140" max="5140" width="20.125" style="4" customWidth="1"/>
    <col min="5141" max="5141" width="12.625" style="4" customWidth="1"/>
    <col min="5142" max="5143" width="2.75" style="4" customWidth="1"/>
    <col min="5144" max="5144" width="7.75" style="4" customWidth="1"/>
    <col min="5145" max="5145" width="4.125" style="4" customWidth="1"/>
    <col min="5146" max="5146" width="20.125" style="4" customWidth="1"/>
    <col min="5147" max="5147" width="12.625" style="4" customWidth="1"/>
    <col min="5148" max="5148" width="9" style="4"/>
    <col min="5149" max="5149" width="7.625" style="4" customWidth="1"/>
    <col min="5150" max="5150" width="4.125" style="4" customWidth="1"/>
    <col min="5151" max="5151" width="20.125" style="4" customWidth="1"/>
    <col min="5152" max="5152" width="12.625" style="4" customWidth="1"/>
    <col min="5153" max="5154" width="2.75" style="4" customWidth="1"/>
    <col min="5155" max="5155" width="7.625" style="4" customWidth="1"/>
    <col min="5156" max="5156" width="4.125" style="4" customWidth="1"/>
    <col min="5157" max="5157" width="20.125" style="4" customWidth="1"/>
    <col min="5158" max="5158" width="12.625" style="4" customWidth="1"/>
    <col min="5159" max="5159" width="9" style="4"/>
    <col min="5160" max="5160" width="7.625" style="4" customWidth="1"/>
    <col min="5161" max="5161" width="4.125" style="4" customWidth="1"/>
    <col min="5162" max="5162" width="20.125" style="4" customWidth="1"/>
    <col min="5163" max="5163" width="12.625" style="4" customWidth="1"/>
    <col min="5164" max="5164" width="2.75" style="4" customWidth="1"/>
    <col min="5165" max="5165" width="10.25" style="4" customWidth="1"/>
    <col min="5166" max="5376" width="9" style="4"/>
    <col min="5377" max="5377" width="2.75" style="4" customWidth="1"/>
    <col min="5378" max="5378" width="7.625" style="4" customWidth="1"/>
    <col min="5379" max="5379" width="4.125" style="4" customWidth="1"/>
    <col min="5380" max="5380" width="20.125" style="4" customWidth="1"/>
    <col min="5381" max="5381" width="12.625" style="4" customWidth="1"/>
    <col min="5382" max="5382" width="9" style="4"/>
    <col min="5383" max="5383" width="7.625" style="4" customWidth="1"/>
    <col min="5384" max="5384" width="4.125" style="4" customWidth="1"/>
    <col min="5385" max="5385" width="20.125" style="4" customWidth="1"/>
    <col min="5386" max="5386" width="12.625" style="4" customWidth="1"/>
    <col min="5387" max="5388" width="2.75" style="4" customWidth="1"/>
    <col min="5389" max="5389" width="7.625" style="4" customWidth="1"/>
    <col min="5390" max="5390" width="4.125" style="4" customWidth="1"/>
    <col min="5391" max="5391" width="20.125" style="4" customWidth="1"/>
    <col min="5392" max="5392" width="12.625" style="4" customWidth="1"/>
    <col min="5393" max="5393" width="9" style="4"/>
    <col min="5394" max="5394" width="7.625" style="4" customWidth="1"/>
    <col min="5395" max="5395" width="4.125" style="4" customWidth="1"/>
    <col min="5396" max="5396" width="20.125" style="4" customWidth="1"/>
    <col min="5397" max="5397" width="12.625" style="4" customWidth="1"/>
    <col min="5398" max="5399" width="2.75" style="4" customWidth="1"/>
    <col min="5400" max="5400" width="7.75" style="4" customWidth="1"/>
    <col min="5401" max="5401" width="4.125" style="4" customWidth="1"/>
    <col min="5402" max="5402" width="20.125" style="4" customWidth="1"/>
    <col min="5403" max="5403" width="12.625" style="4" customWidth="1"/>
    <col min="5404" max="5404" width="9" style="4"/>
    <col min="5405" max="5405" width="7.625" style="4" customWidth="1"/>
    <col min="5406" max="5406" width="4.125" style="4" customWidth="1"/>
    <col min="5407" max="5407" width="20.125" style="4" customWidth="1"/>
    <col min="5408" max="5408" width="12.625" style="4" customWidth="1"/>
    <col min="5409" max="5410" width="2.75" style="4" customWidth="1"/>
    <col min="5411" max="5411" width="7.625" style="4" customWidth="1"/>
    <col min="5412" max="5412" width="4.125" style="4" customWidth="1"/>
    <col min="5413" max="5413" width="20.125" style="4" customWidth="1"/>
    <col min="5414" max="5414" width="12.625" style="4" customWidth="1"/>
    <col min="5415" max="5415" width="9" style="4"/>
    <col min="5416" max="5416" width="7.625" style="4" customWidth="1"/>
    <col min="5417" max="5417" width="4.125" style="4" customWidth="1"/>
    <col min="5418" max="5418" width="20.125" style="4" customWidth="1"/>
    <col min="5419" max="5419" width="12.625" style="4" customWidth="1"/>
    <col min="5420" max="5420" width="2.75" style="4" customWidth="1"/>
    <col min="5421" max="5421" width="10.25" style="4" customWidth="1"/>
    <col min="5422" max="5632" width="9" style="4"/>
    <col min="5633" max="5633" width="2.75" style="4" customWidth="1"/>
    <col min="5634" max="5634" width="7.625" style="4" customWidth="1"/>
    <col min="5635" max="5635" width="4.125" style="4" customWidth="1"/>
    <col min="5636" max="5636" width="20.125" style="4" customWidth="1"/>
    <col min="5637" max="5637" width="12.625" style="4" customWidth="1"/>
    <col min="5638" max="5638" width="9" style="4"/>
    <col min="5639" max="5639" width="7.625" style="4" customWidth="1"/>
    <col min="5640" max="5640" width="4.125" style="4" customWidth="1"/>
    <col min="5641" max="5641" width="20.125" style="4" customWidth="1"/>
    <col min="5642" max="5642" width="12.625" style="4" customWidth="1"/>
    <col min="5643" max="5644" width="2.75" style="4" customWidth="1"/>
    <col min="5645" max="5645" width="7.625" style="4" customWidth="1"/>
    <col min="5646" max="5646" width="4.125" style="4" customWidth="1"/>
    <col min="5647" max="5647" width="20.125" style="4" customWidth="1"/>
    <col min="5648" max="5648" width="12.625" style="4" customWidth="1"/>
    <col min="5649" max="5649" width="9" style="4"/>
    <col min="5650" max="5650" width="7.625" style="4" customWidth="1"/>
    <col min="5651" max="5651" width="4.125" style="4" customWidth="1"/>
    <col min="5652" max="5652" width="20.125" style="4" customWidth="1"/>
    <col min="5653" max="5653" width="12.625" style="4" customWidth="1"/>
    <col min="5654" max="5655" width="2.75" style="4" customWidth="1"/>
    <col min="5656" max="5656" width="7.75" style="4" customWidth="1"/>
    <col min="5657" max="5657" width="4.125" style="4" customWidth="1"/>
    <col min="5658" max="5658" width="20.125" style="4" customWidth="1"/>
    <col min="5659" max="5659" width="12.625" style="4" customWidth="1"/>
    <col min="5660" max="5660" width="9" style="4"/>
    <col min="5661" max="5661" width="7.625" style="4" customWidth="1"/>
    <col min="5662" max="5662" width="4.125" style="4" customWidth="1"/>
    <col min="5663" max="5663" width="20.125" style="4" customWidth="1"/>
    <col min="5664" max="5664" width="12.625" style="4" customWidth="1"/>
    <col min="5665" max="5666" width="2.75" style="4" customWidth="1"/>
    <col min="5667" max="5667" width="7.625" style="4" customWidth="1"/>
    <col min="5668" max="5668" width="4.125" style="4" customWidth="1"/>
    <col min="5669" max="5669" width="20.125" style="4" customWidth="1"/>
    <col min="5670" max="5670" width="12.625" style="4" customWidth="1"/>
    <col min="5671" max="5671" width="9" style="4"/>
    <col min="5672" max="5672" width="7.625" style="4" customWidth="1"/>
    <col min="5673" max="5673" width="4.125" style="4" customWidth="1"/>
    <col min="5674" max="5674" width="20.125" style="4" customWidth="1"/>
    <col min="5675" max="5675" width="12.625" style="4" customWidth="1"/>
    <col min="5676" max="5676" width="2.75" style="4" customWidth="1"/>
    <col min="5677" max="5677" width="10.25" style="4" customWidth="1"/>
    <col min="5678" max="5888" width="9" style="4"/>
    <col min="5889" max="5889" width="2.75" style="4" customWidth="1"/>
    <col min="5890" max="5890" width="7.625" style="4" customWidth="1"/>
    <col min="5891" max="5891" width="4.125" style="4" customWidth="1"/>
    <col min="5892" max="5892" width="20.125" style="4" customWidth="1"/>
    <col min="5893" max="5893" width="12.625" style="4" customWidth="1"/>
    <col min="5894" max="5894" width="9" style="4"/>
    <col min="5895" max="5895" width="7.625" style="4" customWidth="1"/>
    <col min="5896" max="5896" width="4.125" style="4" customWidth="1"/>
    <col min="5897" max="5897" width="20.125" style="4" customWidth="1"/>
    <col min="5898" max="5898" width="12.625" style="4" customWidth="1"/>
    <col min="5899" max="5900" width="2.75" style="4" customWidth="1"/>
    <col min="5901" max="5901" width="7.625" style="4" customWidth="1"/>
    <col min="5902" max="5902" width="4.125" style="4" customWidth="1"/>
    <col min="5903" max="5903" width="20.125" style="4" customWidth="1"/>
    <col min="5904" max="5904" width="12.625" style="4" customWidth="1"/>
    <col min="5905" max="5905" width="9" style="4"/>
    <col min="5906" max="5906" width="7.625" style="4" customWidth="1"/>
    <col min="5907" max="5907" width="4.125" style="4" customWidth="1"/>
    <col min="5908" max="5908" width="20.125" style="4" customWidth="1"/>
    <col min="5909" max="5909" width="12.625" style="4" customWidth="1"/>
    <col min="5910" max="5911" width="2.75" style="4" customWidth="1"/>
    <col min="5912" max="5912" width="7.75" style="4" customWidth="1"/>
    <col min="5913" max="5913" width="4.125" style="4" customWidth="1"/>
    <col min="5914" max="5914" width="20.125" style="4" customWidth="1"/>
    <col min="5915" max="5915" width="12.625" style="4" customWidth="1"/>
    <col min="5916" max="5916" width="9" style="4"/>
    <col min="5917" max="5917" width="7.625" style="4" customWidth="1"/>
    <col min="5918" max="5918" width="4.125" style="4" customWidth="1"/>
    <col min="5919" max="5919" width="20.125" style="4" customWidth="1"/>
    <col min="5920" max="5920" width="12.625" style="4" customWidth="1"/>
    <col min="5921" max="5922" width="2.75" style="4" customWidth="1"/>
    <col min="5923" max="5923" width="7.625" style="4" customWidth="1"/>
    <col min="5924" max="5924" width="4.125" style="4" customWidth="1"/>
    <col min="5925" max="5925" width="20.125" style="4" customWidth="1"/>
    <col min="5926" max="5926" width="12.625" style="4" customWidth="1"/>
    <col min="5927" max="5927" width="9" style="4"/>
    <col min="5928" max="5928" width="7.625" style="4" customWidth="1"/>
    <col min="5929" max="5929" width="4.125" style="4" customWidth="1"/>
    <col min="5930" max="5930" width="20.125" style="4" customWidth="1"/>
    <col min="5931" max="5931" width="12.625" style="4" customWidth="1"/>
    <col min="5932" max="5932" width="2.75" style="4" customWidth="1"/>
    <col min="5933" max="5933" width="10.25" style="4" customWidth="1"/>
    <col min="5934" max="6144" width="9" style="4"/>
    <col min="6145" max="6145" width="2.75" style="4" customWidth="1"/>
    <col min="6146" max="6146" width="7.625" style="4" customWidth="1"/>
    <col min="6147" max="6147" width="4.125" style="4" customWidth="1"/>
    <col min="6148" max="6148" width="20.125" style="4" customWidth="1"/>
    <col min="6149" max="6149" width="12.625" style="4" customWidth="1"/>
    <col min="6150" max="6150" width="9" style="4"/>
    <col min="6151" max="6151" width="7.625" style="4" customWidth="1"/>
    <col min="6152" max="6152" width="4.125" style="4" customWidth="1"/>
    <col min="6153" max="6153" width="20.125" style="4" customWidth="1"/>
    <col min="6154" max="6154" width="12.625" style="4" customWidth="1"/>
    <col min="6155" max="6156" width="2.75" style="4" customWidth="1"/>
    <col min="6157" max="6157" width="7.625" style="4" customWidth="1"/>
    <col min="6158" max="6158" width="4.125" style="4" customWidth="1"/>
    <col min="6159" max="6159" width="20.125" style="4" customWidth="1"/>
    <col min="6160" max="6160" width="12.625" style="4" customWidth="1"/>
    <col min="6161" max="6161" width="9" style="4"/>
    <col min="6162" max="6162" width="7.625" style="4" customWidth="1"/>
    <col min="6163" max="6163" width="4.125" style="4" customWidth="1"/>
    <col min="6164" max="6164" width="20.125" style="4" customWidth="1"/>
    <col min="6165" max="6165" width="12.625" style="4" customWidth="1"/>
    <col min="6166" max="6167" width="2.75" style="4" customWidth="1"/>
    <col min="6168" max="6168" width="7.75" style="4" customWidth="1"/>
    <col min="6169" max="6169" width="4.125" style="4" customWidth="1"/>
    <col min="6170" max="6170" width="20.125" style="4" customWidth="1"/>
    <col min="6171" max="6171" width="12.625" style="4" customWidth="1"/>
    <col min="6172" max="6172" width="9" style="4"/>
    <col min="6173" max="6173" width="7.625" style="4" customWidth="1"/>
    <col min="6174" max="6174" width="4.125" style="4" customWidth="1"/>
    <col min="6175" max="6175" width="20.125" style="4" customWidth="1"/>
    <col min="6176" max="6176" width="12.625" style="4" customWidth="1"/>
    <col min="6177" max="6178" width="2.75" style="4" customWidth="1"/>
    <col min="6179" max="6179" width="7.625" style="4" customWidth="1"/>
    <col min="6180" max="6180" width="4.125" style="4" customWidth="1"/>
    <col min="6181" max="6181" width="20.125" style="4" customWidth="1"/>
    <col min="6182" max="6182" width="12.625" style="4" customWidth="1"/>
    <col min="6183" max="6183" width="9" style="4"/>
    <col min="6184" max="6184" width="7.625" style="4" customWidth="1"/>
    <col min="6185" max="6185" width="4.125" style="4" customWidth="1"/>
    <col min="6186" max="6186" width="20.125" style="4" customWidth="1"/>
    <col min="6187" max="6187" width="12.625" style="4" customWidth="1"/>
    <col min="6188" max="6188" width="2.75" style="4" customWidth="1"/>
    <col min="6189" max="6189" width="10.25" style="4" customWidth="1"/>
    <col min="6190" max="6400" width="9" style="4"/>
    <col min="6401" max="6401" width="2.75" style="4" customWidth="1"/>
    <col min="6402" max="6402" width="7.625" style="4" customWidth="1"/>
    <col min="6403" max="6403" width="4.125" style="4" customWidth="1"/>
    <col min="6404" max="6404" width="20.125" style="4" customWidth="1"/>
    <col min="6405" max="6405" width="12.625" style="4" customWidth="1"/>
    <col min="6406" max="6406" width="9" style="4"/>
    <col min="6407" max="6407" width="7.625" style="4" customWidth="1"/>
    <col min="6408" max="6408" width="4.125" style="4" customWidth="1"/>
    <col min="6409" max="6409" width="20.125" style="4" customWidth="1"/>
    <col min="6410" max="6410" width="12.625" style="4" customWidth="1"/>
    <col min="6411" max="6412" width="2.75" style="4" customWidth="1"/>
    <col min="6413" max="6413" width="7.625" style="4" customWidth="1"/>
    <col min="6414" max="6414" width="4.125" style="4" customWidth="1"/>
    <col min="6415" max="6415" width="20.125" style="4" customWidth="1"/>
    <col min="6416" max="6416" width="12.625" style="4" customWidth="1"/>
    <col min="6417" max="6417" width="9" style="4"/>
    <col min="6418" max="6418" width="7.625" style="4" customWidth="1"/>
    <col min="6419" max="6419" width="4.125" style="4" customWidth="1"/>
    <col min="6420" max="6420" width="20.125" style="4" customWidth="1"/>
    <col min="6421" max="6421" width="12.625" style="4" customWidth="1"/>
    <col min="6422" max="6423" width="2.75" style="4" customWidth="1"/>
    <col min="6424" max="6424" width="7.75" style="4" customWidth="1"/>
    <col min="6425" max="6425" width="4.125" style="4" customWidth="1"/>
    <col min="6426" max="6426" width="20.125" style="4" customWidth="1"/>
    <col min="6427" max="6427" width="12.625" style="4" customWidth="1"/>
    <col min="6428" max="6428" width="9" style="4"/>
    <col min="6429" max="6429" width="7.625" style="4" customWidth="1"/>
    <col min="6430" max="6430" width="4.125" style="4" customWidth="1"/>
    <col min="6431" max="6431" width="20.125" style="4" customWidth="1"/>
    <col min="6432" max="6432" width="12.625" style="4" customWidth="1"/>
    <col min="6433" max="6434" width="2.75" style="4" customWidth="1"/>
    <col min="6435" max="6435" width="7.625" style="4" customWidth="1"/>
    <col min="6436" max="6436" width="4.125" style="4" customWidth="1"/>
    <col min="6437" max="6437" width="20.125" style="4" customWidth="1"/>
    <col min="6438" max="6438" width="12.625" style="4" customWidth="1"/>
    <col min="6439" max="6439" width="9" style="4"/>
    <col min="6440" max="6440" width="7.625" style="4" customWidth="1"/>
    <col min="6441" max="6441" width="4.125" style="4" customWidth="1"/>
    <col min="6442" max="6442" width="20.125" style="4" customWidth="1"/>
    <col min="6443" max="6443" width="12.625" style="4" customWidth="1"/>
    <col min="6444" max="6444" width="2.75" style="4" customWidth="1"/>
    <col min="6445" max="6445" width="10.25" style="4" customWidth="1"/>
    <col min="6446" max="6656" width="9" style="4"/>
    <col min="6657" max="6657" width="2.75" style="4" customWidth="1"/>
    <col min="6658" max="6658" width="7.625" style="4" customWidth="1"/>
    <col min="6659" max="6659" width="4.125" style="4" customWidth="1"/>
    <col min="6660" max="6660" width="20.125" style="4" customWidth="1"/>
    <col min="6661" max="6661" width="12.625" style="4" customWidth="1"/>
    <col min="6662" max="6662" width="9" style="4"/>
    <col min="6663" max="6663" width="7.625" style="4" customWidth="1"/>
    <col min="6664" max="6664" width="4.125" style="4" customWidth="1"/>
    <col min="6665" max="6665" width="20.125" style="4" customWidth="1"/>
    <col min="6666" max="6666" width="12.625" style="4" customWidth="1"/>
    <col min="6667" max="6668" width="2.75" style="4" customWidth="1"/>
    <col min="6669" max="6669" width="7.625" style="4" customWidth="1"/>
    <col min="6670" max="6670" width="4.125" style="4" customWidth="1"/>
    <col min="6671" max="6671" width="20.125" style="4" customWidth="1"/>
    <col min="6672" max="6672" width="12.625" style="4" customWidth="1"/>
    <col min="6673" max="6673" width="9" style="4"/>
    <col min="6674" max="6674" width="7.625" style="4" customWidth="1"/>
    <col min="6675" max="6675" width="4.125" style="4" customWidth="1"/>
    <col min="6676" max="6676" width="20.125" style="4" customWidth="1"/>
    <col min="6677" max="6677" width="12.625" style="4" customWidth="1"/>
    <col min="6678" max="6679" width="2.75" style="4" customWidth="1"/>
    <col min="6680" max="6680" width="7.75" style="4" customWidth="1"/>
    <col min="6681" max="6681" width="4.125" style="4" customWidth="1"/>
    <col min="6682" max="6682" width="20.125" style="4" customWidth="1"/>
    <col min="6683" max="6683" width="12.625" style="4" customWidth="1"/>
    <col min="6684" max="6684" width="9" style="4"/>
    <col min="6685" max="6685" width="7.625" style="4" customWidth="1"/>
    <col min="6686" max="6686" width="4.125" style="4" customWidth="1"/>
    <col min="6687" max="6687" width="20.125" style="4" customWidth="1"/>
    <col min="6688" max="6688" width="12.625" style="4" customWidth="1"/>
    <col min="6689" max="6690" width="2.75" style="4" customWidth="1"/>
    <col min="6691" max="6691" width="7.625" style="4" customWidth="1"/>
    <col min="6692" max="6692" width="4.125" style="4" customWidth="1"/>
    <col min="6693" max="6693" width="20.125" style="4" customWidth="1"/>
    <col min="6694" max="6694" width="12.625" style="4" customWidth="1"/>
    <col min="6695" max="6695" width="9" style="4"/>
    <col min="6696" max="6696" width="7.625" style="4" customWidth="1"/>
    <col min="6697" max="6697" width="4.125" style="4" customWidth="1"/>
    <col min="6698" max="6698" width="20.125" style="4" customWidth="1"/>
    <col min="6699" max="6699" width="12.625" style="4" customWidth="1"/>
    <col min="6700" max="6700" width="2.75" style="4" customWidth="1"/>
    <col min="6701" max="6701" width="10.25" style="4" customWidth="1"/>
    <col min="6702" max="6912" width="9" style="4"/>
    <col min="6913" max="6913" width="2.75" style="4" customWidth="1"/>
    <col min="6914" max="6914" width="7.625" style="4" customWidth="1"/>
    <col min="6915" max="6915" width="4.125" style="4" customWidth="1"/>
    <col min="6916" max="6916" width="20.125" style="4" customWidth="1"/>
    <col min="6917" max="6917" width="12.625" style="4" customWidth="1"/>
    <col min="6918" max="6918" width="9" style="4"/>
    <col min="6919" max="6919" width="7.625" style="4" customWidth="1"/>
    <col min="6920" max="6920" width="4.125" style="4" customWidth="1"/>
    <col min="6921" max="6921" width="20.125" style="4" customWidth="1"/>
    <col min="6922" max="6922" width="12.625" style="4" customWidth="1"/>
    <col min="6923" max="6924" width="2.75" style="4" customWidth="1"/>
    <col min="6925" max="6925" width="7.625" style="4" customWidth="1"/>
    <col min="6926" max="6926" width="4.125" style="4" customWidth="1"/>
    <col min="6927" max="6927" width="20.125" style="4" customWidth="1"/>
    <col min="6928" max="6928" width="12.625" style="4" customWidth="1"/>
    <col min="6929" max="6929" width="9" style="4"/>
    <col min="6930" max="6930" width="7.625" style="4" customWidth="1"/>
    <col min="6931" max="6931" width="4.125" style="4" customWidth="1"/>
    <col min="6932" max="6932" width="20.125" style="4" customWidth="1"/>
    <col min="6933" max="6933" width="12.625" style="4" customWidth="1"/>
    <col min="6934" max="6935" width="2.75" style="4" customWidth="1"/>
    <col min="6936" max="6936" width="7.75" style="4" customWidth="1"/>
    <col min="6937" max="6937" width="4.125" style="4" customWidth="1"/>
    <col min="6938" max="6938" width="20.125" style="4" customWidth="1"/>
    <col min="6939" max="6939" width="12.625" style="4" customWidth="1"/>
    <col min="6940" max="6940" width="9" style="4"/>
    <col min="6941" max="6941" width="7.625" style="4" customWidth="1"/>
    <col min="6942" max="6942" width="4.125" style="4" customWidth="1"/>
    <col min="6943" max="6943" width="20.125" style="4" customWidth="1"/>
    <col min="6944" max="6944" width="12.625" style="4" customWidth="1"/>
    <col min="6945" max="6946" width="2.75" style="4" customWidth="1"/>
    <col min="6947" max="6947" width="7.625" style="4" customWidth="1"/>
    <col min="6948" max="6948" width="4.125" style="4" customWidth="1"/>
    <col min="6949" max="6949" width="20.125" style="4" customWidth="1"/>
    <col min="6950" max="6950" width="12.625" style="4" customWidth="1"/>
    <col min="6951" max="6951" width="9" style="4"/>
    <col min="6952" max="6952" width="7.625" style="4" customWidth="1"/>
    <col min="6953" max="6953" width="4.125" style="4" customWidth="1"/>
    <col min="6954" max="6954" width="20.125" style="4" customWidth="1"/>
    <col min="6955" max="6955" width="12.625" style="4" customWidth="1"/>
    <col min="6956" max="6956" width="2.75" style="4" customWidth="1"/>
    <col min="6957" max="6957" width="10.25" style="4" customWidth="1"/>
    <col min="6958" max="7168" width="9" style="4"/>
    <col min="7169" max="7169" width="2.75" style="4" customWidth="1"/>
    <col min="7170" max="7170" width="7.625" style="4" customWidth="1"/>
    <col min="7171" max="7171" width="4.125" style="4" customWidth="1"/>
    <col min="7172" max="7172" width="20.125" style="4" customWidth="1"/>
    <col min="7173" max="7173" width="12.625" style="4" customWidth="1"/>
    <col min="7174" max="7174" width="9" style="4"/>
    <col min="7175" max="7175" width="7.625" style="4" customWidth="1"/>
    <col min="7176" max="7176" width="4.125" style="4" customWidth="1"/>
    <col min="7177" max="7177" width="20.125" style="4" customWidth="1"/>
    <col min="7178" max="7178" width="12.625" style="4" customWidth="1"/>
    <col min="7179" max="7180" width="2.75" style="4" customWidth="1"/>
    <col min="7181" max="7181" width="7.625" style="4" customWidth="1"/>
    <col min="7182" max="7182" width="4.125" style="4" customWidth="1"/>
    <col min="7183" max="7183" width="20.125" style="4" customWidth="1"/>
    <col min="7184" max="7184" width="12.625" style="4" customWidth="1"/>
    <col min="7185" max="7185" width="9" style="4"/>
    <col min="7186" max="7186" width="7.625" style="4" customWidth="1"/>
    <col min="7187" max="7187" width="4.125" style="4" customWidth="1"/>
    <col min="7188" max="7188" width="20.125" style="4" customWidth="1"/>
    <col min="7189" max="7189" width="12.625" style="4" customWidth="1"/>
    <col min="7190" max="7191" width="2.75" style="4" customWidth="1"/>
    <col min="7192" max="7192" width="7.75" style="4" customWidth="1"/>
    <col min="7193" max="7193" width="4.125" style="4" customWidth="1"/>
    <col min="7194" max="7194" width="20.125" style="4" customWidth="1"/>
    <col min="7195" max="7195" width="12.625" style="4" customWidth="1"/>
    <col min="7196" max="7196" width="9" style="4"/>
    <col min="7197" max="7197" width="7.625" style="4" customWidth="1"/>
    <col min="7198" max="7198" width="4.125" style="4" customWidth="1"/>
    <col min="7199" max="7199" width="20.125" style="4" customWidth="1"/>
    <col min="7200" max="7200" width="12.625" style="4" customWidth="1"/>
    <col min="7201" max="7202" width="2.75" style="4" customWidth="1"/>
    <col min="7203" max="7203" width="7.625" style="4" customWidth="1"/>
    <col min="7204" max="7204" width="4.125" style="4" customWidth="1"/>
    <col min="7205" max="7205" width="20.125" style="4" customWidth="1"/>
    <col min="7206" max="7206" width="12.625" style="4" customWidth="1"/>
    <col min="7207" max="7207" width="9" style="4"/>
    <col min="7208" max="7208" width="7.625" style="4" customWidth="1"/>
    <col min="7209" max="7209" width="4.125" style="4" customWidth="1"/>
    <col min="7210" max="7210" width="20.125" style="4" customWidth="1"/>
    <col min="7211" max="7211" width="12.625" style="4" customWidth="1"/>
    <col min="7212" max="7212" width="2.75" style="4" customWidth="1"/>
    <col min="7213" max="7213" width="10.25" style="4" customWidth="1"/>
    <col min="7214" max="7424" width="9" style="4"/>
    <col min="7425" max="7425" width="2.75" style="4" customWidth="1"/>
    <col min="7426" max="7426" width="7.625" style="4" customWidth="1"/>
    <col min="7427" max="7427" width="4.125" style="4" customWidth="1"/>
    <col min="7428" max="7428" width="20.125" style="4" customWidth="1"/>
    <col min="7429" max="7429" width="12.625" style="4" customWidth="1"/>
    <col min="7430" max="7430" width="9" style="4"/>
    <col min="7431" max="7431" width="7.625" style="4" customWidth="1"/>
    <col min="7432" max="7432" width="4.125" style="4" customWidth="1"/>
    <col min="7433" max="7433" width="20.125" style="4" customWidth="1"/>
    <col min="7434" max="7434" width="12.625" style="4" customWidth="1"/>
    <col min="7435" max="7436" width="2.75" style="4" customWidth="1"/>
    <col min="7437" max="7437" width="7.625" style="4" customWidth="1"/>
    <col min="7438" max="7438" width="4.125" style="4" customWidth="1"/>
    <col min="7439" max="7439" width="20.125" style="4" customWidth="1"/>
    <col min="7440" max="7440" width="12.625" style="4" customWidth="1"/>
    <col min="7441" max="7441" width="9" style="4"/>
    <col min="7442" max="7442" width="7.625" style="4" customWidth="1"/>
    <col min="7443" max="7443" width="4.125" style="4" customWidth="1"/>
    <col min="7444" max="7444" width="20.125" style="4" customWidth="1"/>
    <col min="7445" max="7445" width="12.625" style="4" customWidth="1"/>
    <col min="7446" max="7447" width="2.75" style="4" customWidth="1"/>
    <col min="7448" max="7448" width="7.75" style="4" customWidth="1"/>
    <col min="7449" max="7449" width="4.125" style="4" customWidth="1"/>
    <col min="7450" max="7450" width="20.125" style="4" customWidth="1"/>
    <col min="7451" max="7451" width="12.625" style="4" customWidth="1"/>
    <col min="7452" max="7452" width="9" style="4"/>
    <col min="7453" max="7453" width="7.625" style="4" customWidth="1"/>
    <col min="7454" max="7454" width="4.125" style="4" customWidth="1"/>
    <col min="7455" max="7455" width="20.125" style="4" customWidth="1"/>
    <col min="7456" max="7456" width="12.625" style="4" customWidth="1"/>
    <col min="7457" max="7458" width="2.75" style="4" customWidth="1"/>
    <col min="7459" max="7459" width="7.625" style="4" customWidth="1"/>
    <col min="7460" max="7460" width="4.125" style="4" customWidth="1"/>
    <col min="7461" max="7461" width="20.125" style="4" customWidth="1"/>
    <col min="7462" max="7462" width="12.625" style="4" customWidth="1"/>
    <col min="7463" max="7463" width="9" style="4"/>
    <col min="7464" max="7464" width="7.625" style="4" customWidth="1"/>
    <col min="7465" max="7465" width="4.125" style="4" customWidth="1"/>
    <col min="7466" max="7466" width="20.125" style="4" customWidth="1"/>
    <col min="7467" max="7467" width="12.625" style="4" customWidth="1"/>
    <col min="7468" max="7468" width="2.75" style="4" customWidth="1"/>
    <col min="7469" max="7469" width="10.25" style="4" customWidth="1"/>
    <col min="7470" max="7680" width="9" style="4"/>
    <col min="7681" max="7681" width="2.75" style="4" customWidth="1"/>
    <col min="7682" max="7682" width="7.625" style="4" customWidth="1"/>
    <col min="7683" max="7683" width="4.125" style="4" customWidth="1"/>
    <col min="7684" max="7684" width="20.125" style="4" customWidth="1"/>
    <col min="7685" max="7685" width="12.625" style="4" customWidth="1"/>
    <col min="7686" max="7686" width="9" style="4"/>
    <col min="7687" max="7687" width="7.625" style="4" customWidth="1"/>
    <col min="7688" max="7688" width="4.125" style="4" customWidth="1"/>
    <col min="7689" max="7689" width="20.125" style="4" customWidth="1"/>
    <col min="7690" max="7690" width="12.625" style="4" customWidth="1"/>
    <col min="7691" max="7692" width="2.75" style="4" customWidth="1"/>
    <col min="7693" max="7693" width="7.625" style="4" customWidth="1"/>
    <col min="7694" max="7694" width="4.125" style="4" customWidth="1"/>
    <col min="7695" max="7695" width="20.125" style="4" customWidth="1"/>
    <col min="7696" max="7696" width="12.625" style="4" customWidth="1"/>
    <col min="7697" max="7697" width="9" style="4"/>
    <col min="7698" max="7698" width="7.625" style="4" customWidth="1"/>
    <col min="7699" max="7699" width="4.125" style="4" customWidth="1"/>
    <col min="7700" max="7700" width="20.125" style="4" customWidth="1"/>
    <col min="7701" max="7701" width="12.625" style="4" customWidth="1"/>
    <col min="7702" max="7703" width="2.75" style="4" customWidth="1"/>
    <col min="7704" max="7704" width="7.75" style="4" customWidth="1"/>
    <col min="7705" max="7705" width="4.125" style="4" customWidth="1"/>
    <col min="7706" max="7706" width="20.125" style="4" customWidth="1"/>
    <col min="7707" max="7707" width="12.625" style="4" customWidth="1"/>
    <col min="7708" max="7708" width="9" style="4"/>
    <col min="7709" max="7709" width="7.625" style="4" customWidth="1"/>
    <col min="7710" max="7710" width="4.125" style="4" customWidth="1"/>
    <col min="7711" max="7711" width="20.125" style="4" customWidth="1"/>
    <col min="7712" max="7712" width="12.625" style="4" customWidth="1"/>
    <col min="7713" max="7714" width="2.75" style="4" customWidth="1"/>
    <col min="7715" max="7715" width="7.625" style="4" customWidth="1"/>
    <col min="7716" max="7716" width="4.125" style="4" customWidth="1"/>
    <col min="7717" max="7717" width="20.125" style="4" customWidth="1"/>
    <col min="7718" max="7718" width="12.625" style="4" customWidth="1"/>
    <col min="7719" max="7719" width="9" style="4"/>
    <col min="7720" max="7720" width="7.625" style="4" customWidth="1"/>
    <col min="7721" max="7721" width="4.125" style="4" customWidth="1"/>
    <col min="7722" max="7722" width="20.125" style="4" customWidth="1"/>
    <col min="7723" max="7723" width="12.625" style="4" customWidth="1"/>
    <col min="7724" max="7724" width="2.75" style="4" customWidth="1"/>
    <col min="7725" max="7725" width="10.25" style="4" customWidth="1"/>
    <col min="7726" max="7936" width="9" style="4"/>
    <col min="7937" max="7937" width="2.75" style="4" customWidth="1"/>
    <col min="7938" max="7938" width="7.625" style="4" customWidth="1"/>
    <col min="7939" max="7939" width="4.125" style="4" customWidth="1"/>
    <col min="7940" max="7940" width="20.125" style="4" customWidth="1"/>
    <col min="7941" max="7941" width="12.625" style="4" customWidth="1"/>
    <col min="7942" max="7942" width="9" style="4"/>
    <col min="7943" max="7943" width="7.625" style="4" customWidth="1"/>
    <col min="7944" max="7944" width="4.125" style="4" customWidth="1"/>
    <col min="7945" max="7945" width="20.125" style="4" customWidth="1"/>
    <col min="7946" max="7946" width="12.625" style="4" customWidth="1"/>
    <col min="7947" max="7948" width="2.75" style="4" customWidth="1"/>
    <col min="7949" max="7949" width="7.625" style="4" customWidth="1"/>
    <col min="7950" max="7950" width="4.125" style="4" customWidth="1"/>
    <col min="7951" max="7951" width="20.125" style="4" customWidth="1"/>
    <col min="7952" max="7952" width="12.625" style="4" customWidth="1"/>
    <col min="7953" max="7953" width="9" style="4"/>
    <col min="7954" max="7954" width="7.625" style="4" customWidth="1"/>
    <col min="7955" max="7955" width="4.125" style="4" customWidth="1"/>
    <col min="7956" max="7956" width="20.125" style="4" customWidth="1"/>
    <col min="7957" max="7957" width="12.625" style="4" customWidth="1"/>
    <col min="7958" max="7959" width="2.75" style="4" customWidth="1"/>
    <col min="7960" max="7960" width="7.75" style="4" customWidth="1"/>
    <col min="7961" max="7961" width="4.125" style="4" customWidth="1"/>
    <col min="7962" max="7962" width="20.125" style="4" customWidth="1"/>
    <col min="7963" max="7963" width="12.625" style="4" customWidth="1"/>
    <col min="7964" max="7964" width="9" style="4"/>
    <col min="7965" max="7965" width="7.625" style="4" customWidth="1"/>
    <col min="7966" max="7966" width="4.125" style="4" customWidth="1"/>
    <col min="7967" max="7967" width="20.125" style="4" customWidth="1"/>
    <col min="7968" max="7968" width="12.625" style="4" customWidth="1"/>
    <col min="7969" max="7970" width="2.75" style="4" customWidth="1"/>
    <col min="7971" max="7971" width="7.625" style="4" customWidth="1"/>
    <col min="7972" max="7972" width="4.125" style="4" customWidth="1"/>
    <col min="7973" max="7973" width="20.125" style="4" customWidth="1"/>
    <col min="7974" max="7974" width="12.625" style="4" customWidth="1"/>
    <col min="7975" max="7975" width="9" style="4"/>
    <col min="7976" max="7976" width="7.625" style="4" customWidth="1"/>
    <col min="7977" max="7977" width="4.125" style="4" customWidth="1"/>
    <col min="7978" max="7978" width="20.125" style="4" customWidth="1"/>
    <col min="7979" max="7979" width="12.625" style="4" customWidth="1"/>
    <col min="7980" max="7980" width="2.75" style="4" customWidth="1"/>
    <col min="7981" max="7981" width="10.25" style="4" customWidth="1"/>
    <col min="7982" max="8192" width="9" style="4"/>
    <col min="8193" max="8193" width="2.75" style="4" customWidth="1"/>
    <col min="8194" max="8194" width="7.625" style="4" customWidth="1"/>
    <col min="8195" max="8195" width="4.125" style="4" customWidth="1"/>
    <col min="8196" max="8196" width="20.125" style="4" customWidth="1"/>
    <col min="8197" max="8197" width="12.625" style="4" customWidth="1"/>
    <col min="8198" max="8198" width="9" style="4"/>
    <col min="8199" max="8199" width="7.625" style="4" customWidth="1"/>
    <col min="8200" max="8200" width="4.125" style="4" customWidth="1"/>
    <col min="8201" max="8201" width="20.125" style="4" customWidth="1"/>
    <col min="8202" max="8202" width="12.625" style="4" customWidth="1"/>
    <col min="8203" max="8204" width="2.75" style="4" customWidth="1"/>
    <col min="8205" max="8205" width="7.625" style="4" customWidth="1"/>
    <col min="8206" max="8206" width="4.125" style="4" customWidth="1"/>
    <col min="8207" max="8207" width="20.125" style="4" customWidth="1"/>
    <col min="8208" max="8208" width="12.625" style="4" customWidth="1"/>
    <col min="8209" max="8209" width="9" style="4"/>
    <col min="8210" max="8210" width="7.625" style="4" customWidth="1"/>
    <col min="8211" max="8211" width="4.125" style="4" customWidth="1"/>
    <col min="8212" max="8212" width="20.125" style="4" customWidth="1"/>
    <col min="8213" max="8213" width="12.625" style="4" customWidth="1"/>
    <col min="8214" max="8215" width="2.75" style="4" customWidth="1"/>
    <col min="8216" max="8216" width="7.75" style="4" customWidth="1"/>
    <col min="8217" max="8217" width="4.125" style="4" customWidth="1"/>
    <col min="8218" max="8218" width="20.125" style="4" customWidth="1"/>
    <col min="8219" max="8219" width="12.625" style="4" customWidth="1"/>
    <col min="8220" max="8220" width="9" style="4"/>
    <col min="8221" max="8221" width="7.625" style="4" customWidth="1"/>
    <col min="8222" max="8222" width="4.125" style="4" customWidth="1"/>
    <col min="8223" max="8223" width="20.125" style="4" customWidth="1"/>
    <col min="8224" max="8224" width="12.625" style="4" customWidth="1"/>
    <col min="8225" max="8226" width="2.75" style="4" customWidth="1"/>
    <col min="8227" max="8227" width="7.625" style="4" customWidth="1"/>
    <col min="8228" max="8228" width="4.125" style="4" customWidth="1"/>
    <col min="8229" max="8229" width="20.125" style="4" customWidth="1"/>
    <col min="8230" max="8230" width="12.625" style="4" customWidth="1"/>
    <col min="8231" max="8231" width="9" style="4"/>
    <col min="8232" max="8232" width="7.625" style="4" customWidth="1"/>
    <col min="8233" max="8233" width="4.125" style="4" customWidth="1"/>
    <col min="8234" max="8234" width="20.125" style="4" customWidth="1"/>
    <col min="8235" max="8235" width="12.625" style="4" customWidth="1"/>
    <col min="8236" max="8236" width="2.75" style="4" customWidth="1"/>
    <col min="8237" max="8237" width="10.25" style="4" customWidth="1"/>
    <col min="8238" max="8448" width="9" style="4"/>
    <col min="8449" max="8449" width="2.75" style="4" customWidth="1"/>
    <col min="8450" max="8450" width="7.625" style="4" customWidth="1"/>
    <col min="8451" max="8451" width="4.125" style="4" customWidth="1"/>
    <col min="8452" max="8452" width="20.125" style="4" customWidth="1"/>
    <col min="8453" max="8453" width="12.625" style="4" customWidth="1"/>
    <col min="8454" max="8454" width="9" style="4"/>
    <col min="8455" max="8455" width="7.625" style="4" customWidth="1"/>
    <col min="8456" max="8456" width="4.125" style="4" customWidth="1"/>
    <col min="8457" max="8457" width="20.125" style="4" customWidth="1"/>
    <col min="8458" max="8458" width="12.625" style="4" customWidth="1"/>
    <col min="8459" max="8460" width="2.75" style="4" customWidth="1"/>
    <col min="8461" max="8461" width="7.625" style="4" customWidth="1"/>
    <col min="8462" max="8462" width="4.125" style="4" customWidth="1"/>
    <col min="8463" max="8463" width="20.125" style="4" customWidth="1"/>
    <col min="8464" max="8464" width="12.625" style="4" customWidth="1"/>
    <col min="8465" max="8465" width="9" style="4"/>
    <col min="8466" max="8466" width="7.625" style="4" customWidth="1"/>
    <col min="8467" max="8467" width="4.125" style="4" customWidth="1"/>
    <col min="8468" max="8468" width="20.125" style="4" customWidth="1"/>
    <col min="8469" max="8469" width="12.625" style="4" customWidth="1"/>
    <col min="8470" max="8471" width="2.75" style="4" customWidth="1"/>
    <col min="8472" max="8472" width="7.75" style="4" customWidth="1"/>
    <col min="8473" max="8473" width="4.125" style="4" customWidth="1"/>
    <col min="8474" max="8474" width="20.125" style="4" customWidth="1"/>
    <col min="8475" max="8475" width="12.625" style="4" customWidth="1"/>
    <col min="8476" max="8476" width="9" style="4"/>
    <col min="8477" max="8477" width="7.625" style="4" customWidth="1"/>
    <col min="8478" max="8478" width="4.125" style="4" customWidth="1"/>
    <col min="8479" max="8479" width="20.125" style="4" customWidth="1"/>
    <col min="8480" max="8480" width="12.625" style="4" customWidth="1"/>
    <col min="8481" max="8482" width="2.75" style="4" customWidth="1"/>
    <col min="8483" max="8483" width="7.625" style="4" customWidth="1"/>
    <col min="8484" max="8484" width="4.125" style="4" customWidth="1"/>
    <col min="8485" max="8485" width="20.125" style="4" customWidth="1"/>
    <col min="8486" max="8486" width="12.625" style="4" customWidth="1"/>
    <col min="8487" max="8487" width="9" style="4"/>
    <col min="8488" max="8488" width="7.625" style="4" customWidth="1"/>
    <col min="8489" max="8489" width="4.125" style="4" customWidth="1"/>
    <col min="8490" max="8490" width="20.125" style="4" customWidth="1"/>
    <col min="8491" max="8491" width="12.625" style="4" customWidth="1"/>
    <col min="8492" max="8492" width="2.75" style="4" customWidth="1"/>
    <col min="8493" max="8493" width="10.25" style="4" customWidth="1"/>
    <col min="8494" max="8704" width="9" style="4"/>
    <col min="8705" max="8705" width="2.75" style="4" customWidth="1"/>
    <col min="8706" max="8706" width="7.625" style="4" customWidth="1"/>
    <col min="8707" max="8707" width="4.125" style="4" customWidth="1"/>
    <col min="8708" max="8708" width="20.125" style="4" customWidth="1"/>
    <col min="8709" max="8709" width="12.625" style="4" customWidth="1"/>
    <col min="8710" max="8710" width="9" style="4"/>
    <col min="8711" max="8711" width="7.625" style="4" customWidth="1"/>
    <col min="8712" max="8712" width="4.125" style="4" customWidth="1"/>
    <col min="8713" max="8713" width="20.125" style="4" customWidth="1"/>
    <col min="8714" max="8714" width="12.625" style="4" customWidth="1"/>
    <col min="8715" max="8716" width="2.75" style="4" customWidth="1"/>
    <col min="8717" max="8717" width="7.625" style="4" customWidth="1"/>
    <col min="8718" max="8718" width="4.125" style="4" customWidth="1"/>
    <col min="8719" max="8719" width="20.125" style="4" customWidth="1"/>
    <col min="8720" max="8720" width="12.625" style="4" customWidth="1"/>
    <col min="8721" max="8721" width="9" style="4"/>
    <col min="8722" max="8722" width="7.625" style="4" customWidth="1"/>
    <col min="8723" max="8723" width="4.125" style="4" customWidth="1"/>
    <col min="8724" max="8724" width="20.125" style="4" customWidth="1"/>
    <col min="8725" max="8725" width="12.625" style="4" customWidth="1"/>
    <col min="8726" max="8727" width="2.75" style="4" customWidth="1"/>
    <col min="8728" max="8728" width="7.75" style="4" customWidth="1"/>
    <col min="8729" max="8729" width="4.125" style="4" customWidth="1"/>
    <col min="8730" max="8730" width="20.125" style="4" customWidth="1"/>
    <col min="8731" max="8731" width="12.625" style="4" customWidth="1"/>
    <col min="8732" max="8732" width="9" style="4"/>
    <col min="8733" max="8733" width="7.625" style="4" customWidth="1"/>
    <col min="8734" max="8734" width="4.125" style="4" customWidth="1"/>
    <col min="8735" max="8735" width="20.125" style="4" customWidth="1"/>
    <col min="8736" max="8736" width="12.625" style="4" customWidth="1"/>
    <col min="8737" max="8738" width="2.75" style="4" customWidth="1"/>
    <col min="8739" max="8739" width="7.625" style="4" customWidth="1"/>
    <col min="8740" max="8740" width="4.125" style="4" customWidth="1"/>
    <col min="8741" max="8741" width="20.125" style="4" customWidth="1"/>
    <col min="8742" max="8742" width="12.625" style="4" customWidth="1"/>
    <col min="8743" max="8743" width="9" style="4"/>
    <col min="8744" max="8744" width="7.625" style="4" customWidth="1"/>
    <col min="8745" max="8745" width="4.125" style="4" customWidth="1"/>
    <col min="8746" max="8746" width="20.125" style="4" customWidth="1"/>
    <col min="8747" max="8747" width="12.625" style="4" customWidth="1"/>
    <col min="8748" max="8748" width="2.75" style="4" customWidth="1"/>
    <col min="8749" max="8749" width="10.25" style="4" customWidth="1"/>
    <col min="8750" max="8960" width="9" style="4"/>
    <col min="8961" max="8961" width="2.75" style="4" customWidth="1"/>
    <col min="8962" max="8962" width="7.625" style="4" customWidth="1"/>
    <col min="8963" max="8963" width="4.125" style="4" customWidth="1"/>
    <col min="8964" max="8964" width="20.125" style="4" customWidth="1"/>
    <col min="8965" max="8965" width="12.625" style="4" customWidth="1"/>
    <col min="8966" max="8966" width="9" style="4"/>
    <col min="8967" max="8967" width="7.625" style="4" customWidth="1"/>
    <col min="8968" max="8968" width="4.125" style="4" customWidth="1"/>
    <col min="8969" max="8969" width="20.125" style="4" customWidth="1"/>
    <col min="8970" max="8970" width="12.625" style="4" customWidth="1"/>
    <col min="8971" max="8972" width="2.75" style="4" customWidth="1"/>
    <col min="8973" max="8973" width="7.625" style="4" customWidth="1"/>
    <col min="8974" max="8974" width="4.125" style="4" customWidth="1"/>
    <col min="8975" max="8975" width="20.125" style="4" customWidth="1"/>
    <col min="8976" max="8976" width="12.625" style="4" customWidth="1"/>
    <col min="8977" max="8977" width="9" style="4"/>
    <col min="8978" max="8978" width="7.625" style="4" customWidth="1"/>
    <col min="8979" max="8979" width="4.125" style="4" customWidth="1"/>
    <col min="8980" max="8980" width="20.125" style="4" customWidth="1"/>
    <col min="8981" max="8981" width="12.625" style="4" customWidth="1"/>
    <col min="8982" max="8983" width="2.75" style="4" customWidth="1"/>
    <col min="8984" max="8984" width="7.75" style="4" customWidth="1"/>
    <col min="8985" max="8985" width="4.125" style="4" customWidth="1"/>
    <col min="8986" max="8986" width="20.125" style="4" customWidth="1"/>
    <col min="8987" max="8987" width="12.625" style="4" customWidth="1"/>
    <col min="8988" max="8988" width="9" style="4"/>
    <col min="8989" max="8989" width="7.625" style="4" customWidth="1"/>
    <col min="8990" max="8990" width="4.125" style="4" customWidth="1"/>
    <col min="8991" max="8991" width="20.125" style="4" customWidth="1"/>
    <col min="8992" max="8992" width="12.625" style="4" customWidth="1"/>
    <col min="8993" max="8994" width="2.75" style="4" customWidth="1"/>
    <col min="8995" max="8995" width="7.625" style="4" customWidth="1"/>
    <col min="8996" max="8996" width="4.125" style="4" customWidth="1"/>
    <col min="8997" max="8997" width="20.125" style="4" customWidth="1"/>
    <col min="8998" max="8998" width="12.625" style="4" customWidth="1"/>
    <col min="8999" max="8999" width="9" style="4"/>
    <col min="9000" max="9000" width="7.625" style="4" customWidth="1"/>
    <col min="9001" max="9001" width="4.125" style="4" customWidth="1"/>
    <col min="9002" max="9002" width="20.125" style="4" customWidth="1"/>
    <col min="9003" max="9003" width="12.625" style="4" customWidth="1"/>
    <col min="9004" max="9004" width="2.75" style="4" customWidth="1"/>
    <col min="9005" max="9005" width="10.25" style="4" customWidth="1"/>
    <col min="9006" max="9216" width="9" style="4"/>
    <col min="9217" max="9217" width="2.75" style="4" customWidth="1"/>
    <col min="9218" max="9218" width="7.625" style="4" customWidth="1"/>
    <col min="9219" max="9219" width="4.125" style="4" customWidth="1"/>
    <col min="9220" max="9220" width="20.125" style="4" customWidth="1"/>
    <col min="9221" max="9221" width="12.625" style="4" customWidth="1"/>
    <col min="9222" max="9222" width="9" style="4"/>
    <col min="9223" max="9223" width="7.625" style="4" customWidth="1"/>
    <col min="9224" max="9224" width="4.125" style="4" customWidth="1"/>
    <col min="9225" max="9225" width="20.125" style="4" customWidth="1"/>
    <col min="9226" max="9226" width="12.625" style="4" customWidth="1"/>
    <col min="9227" max="9228" width="2.75" style="4" customWidth="1"/>
    <col min="9229" max="9229" width="7.625" style="4" customWidth="1"/>
    <col min="9230" max="9230" width="4.125" style="4" customWidth="1"/>
    <col min="9231" max="9231" width="20.125" style="4" customWidth="1"/>
    <col min="9232" max="9232" width="12.625" style="4" customWidth="1"/>
    <col min="9233" max="9233" width="9" style="4"/>
    <col min="9234" max="9234" width="7.625" style="4" customWidth="1"/>
    <col min="9235" max="9235" width="4.125" style="4" customWidth="1"/>
    <col min="9236" max="9236" width="20.125" style="4" customWidth="1"/>
    <col min="9237" max="9237" width="12.625" style="4" customWidth="1"/>
    <col min="9238" max="9239" width="2.75" style="4" customWidth="1"/>
    <col min="9240" max="9240" width="7.75" style="4" customWidth="1"/>
    <col min="9241" max="9241" width="4.125" style="4" customWidth="1"/>
    <col min="9242" max="9242" width="20.125" style="4" customWidth="1"/>
    <col min="9243" max="9243" width="12.625" style="4" customWidth="1"/>
    <col min="9244" max="9244" width="9" style="4"/>
    <col min="9245" max="9245" width="7.625" style="4" customWidth="1"/>
    <col min="9246" max="9246" width="4.125" style="4" customWidth="1"/>
    <col min="9247" max="9247" width="20.125" style="4" customWidth="1"/>
    <col min="9248" max="9248" width="12.625" style="4" customWidth="1"/>
    <col min="9249" max="9250" width="2.75" style="4" customWidth="1"/>
    <col min="9251" max="9251" width="7.625" style="4" customWidth="1"/>
    <col min="9252" max="9252" width="4.125" style="4" customWidth="1"/>
    <col min="9253" max="9253" width="20.125" style="4" customWidth="1"/>
    <col min="9254" max="9254" width="12.625" style="4" customWidth="1"/>
    <col min="9255" max="9255" width="9" style="4"/>
    <col min="9256" max="9256" width="7.625" style="4" customWidth="1"/>
    <col min="9257" max="9257" width="4.125" style="4" customWidth="1"/>
    <col min="9258" max="9258" width="20.125" style="4" customWidth="1"/>
    <col min="9259" max="9259" width="12.625" style="4" customWidth="1"/>
    <col min="9260" max="9260" width="2.75" style="4" customWidth="1"/>
    <col min="9261" max="9261" width="10.25" style="4" customWidth="1"/>
    <col min="9262" max="9472" width="9" style="4"/>
    <col min="9473" max="9473" width="2.75" style="4" customWidth="1"/>
    <col min="9474" max="9474" width="7.625" style="4" customWidth="1"/>
    <col min="9475" max="9475" width="4.125" style="4" customWidth="1"/>
    <col min="9476" max="9476" width="20.125" style="4" customWidth="1"/>
    <col min="9477" max="9477" width="12.625" style="4" customWidth="1"/>
    <col min="9478" max="9478" width="9" style="4"/>
    <col min="9479" max="9479" width="7.625" style="4" customWidth="1"/>
    <col min="9480" max="9480" width="4.125" style="4" customWidth="1"/>
    <col min="9481" max="9481" width="20.125" style="4" customWidth="1"/>
    <col min="9482" max="9482" width="12.625" style="4" customWidth="1"/>
    <col min="9483" max="9484" width="2.75" style="4" customWidth="1"/>
    <col min="9485" max="9485" width="7.625" style="4" customWidth="1"/>
    <col min="9486" max="9486" width="4.125" style="4" customWidth="1"/>
    <col min="9487" max="9487" width="20.125" style="4" customWidth="1"/>
    <col min="9488" max="9488" width="12.625" style="4" customWidth="1"/>
    <col min="9489" max="9489" width="9" style="4"/>
    <col min="9490" max="9490" width="7.625" style="4" customWidth="1"/>
    <col min="9491" max="9491" width="4.125" style="4" customWidth="1"/>
    <col min="9492" max="9492" width="20.125" style="4" customWidth="1"/>
    <col min="9493" max="9493" width="12.625" style="4" customWidth="1"/>
    <col min="9494" max="9495" width="2.75" style="4" customWidth="1"/>
    <col min="9496" max="9496" width="7.75" style="4" customWidth="1"/>
    <col min="9497" max="9497" width="4.125" style="4" customWidth="1"/>
    <col min="9498" max="9498" width="20.125" style="4" customWidth="1"/>
    <col min="9499" max="9499" width="12.625" style="4" customWidth="1"/>
    <col min="9500" max="9500" width="9" style="4"/>
    <col min="9501" max="9501" width="7.625" style="4" customWidth="1"/>
    <col min="9502" max="9502" width="4.125" style="4" customWidth="1"/>
    <col min="9503" max="9503" width="20.125" style="4" customWidth="1"/>
    <col min="9504" max="9504" width="12.625" style="4" customWidth="1"/>
    <col min="9505" max="9506" width="2.75" style="4" customWidth="1"/>
    <col min="9507" max="9507" width="7.625" style="4" customWidth="1"/>
    <col min="9508" max="9508" width="4.125" style="4" customWidth="1"/>
    <col min="9509" max="9509" width="20.125" style="4" customWidth="1"/>
    <col min="9510" max="9510" width="12.625" style="4" customWidth="1"/>
    <col min="9511" max="9511" width="9" style="4"/>
    <col min="9512" max="9512" width="7.625" style="4" customWidth="1"/>
    <col min="9513" max="9513" width="4.125" style="4" customWidth="1"/>
    <col min="9514" max="9514" width="20.125" style="4" customWidth="1"/>
    <col min="9515" max="9515" width="12.625" style="4" customWidth="1"/>
    <col min="9516" max="9516" width="2.75" style="4" customWidth="1"/>
    <col min="9517" max="9517" width="10.25" style="4" customWidth="1"/>
    <col min="9518" max="9728" width="9" style="4"/>
    <col min="9729" max="9729" width="2.75" style="4" customWidth="1"/>
    <col min="9730" max="9730" width="7.625" style="4" customWidth="1"/>
    <col min="9731" max="9731" width="4.125" style="4" customWidth="1"/>
    <col min="9732" max="9732" width="20.125" style="4" customWidth="1"/>
    <col min="9733" max="9733" width="12.625" style="4" customWidth="1"/>
    <col min="9734" max="9734" width="9" style="4"/>
    <col min="9735" max="9735" width="7.625" style="4" customWidth="1"/>
    <col min="9736" max="9736" width="4.125" style="4" customWidth="1"/>
    <col min="9737" max="9737" width="20.125" style="4" customWidth="1"/>
    <col min="9738" max="9738" width="12.625" style="4" customWidth="1"/>
    <col min="9739" max="9740" width="2.75" style="4" customWidth="1"/>
    <col min="9741" max="9741" width="7.625" style="4" customWidth="1"/>
    <col min="9742" max="9742" width="4.125" style="4" customWidth="1"/>
    <col min="9743" max="9743" width="20.125" style="4" customWidth="1"/>
    <col min="9744" max="9744" width="12.625" style="4" customWidth="1"/>
    <col min="9745" max="9745" width="9" style="4"/>
    <col min="9746" max="9746" width="7.625" style="4" customWidth="1"/>
    <col min="9747" max="9747" width="4.125" style="4" customWidth="1"/>
    <col min="9748" max="9748" width="20.125" style="4" customWidth="1"/>
    <col min="9749" max="9749" width="12.625" style="4" customWidth="1"/>
    <col min="9750" max="9751" width="2.75" style="4" customWidth="1"/>
    <col min="9752" max="9752" width="7.75" style="4" customWidth="1"/>
    <col min="9753" max="9753" width="4.125" style="4" customWidth="1"/>
    <col min="9754" max="9754" width="20.125" style="4" customWidth="1"/>
    <col min="9755" max="9755" width="12.625" style="4" customWidth="1"/>
    <col min="9756" max="9756" width="9" style="4"/>
    <col min="9757" max="9757" width="7.625" style="4" customWidth="1"/>
    <col min="9758" max="9758" width="4.125" style="4" customWidth="1"/>
    <col min="9759" max="9759" width="20.125" style="4" customWidth="1"/>
    <col min="9760" max="9760" width="12.625" style="4" customWidth="1"/>
    <col min="9761" max="9762" width="2.75" style="4" customWidth="1"/>
    <col min="9763" max="9763" width="7.625" style="4" customWidth="1"/>
    <col min="9764" max="9764" width="4.125" style="4" customWidth="1"/>
    <col min="9765" max="9765" width="20.125" style="4" customWidth="1"/>
    <col min="9766" max="9766" width="12.625" style="4" customWidth="1"/>
    <col min="9767" max="9767" width="9" style="4"/>
    <col min="9768" max="9768" width="7.625" style="4" customWidth="1"/>
    <col min="9769" max="9769" width="4.125" style="4" customWidth="1"/>
    <col min="9770" max="9770" width="20.125" style="4" customWidth="1"/>
    <col min="9771" max="9771" width="12.625" style="4" customWidth="1"/>
    <col min="9772" max="9772" width="2.75" style="4" customWidth="1"/>
    <col min="9773" max="9773" width="10.25" style="4" customWidth="1"/>
    <col min="9774" max="9984" width="9" style="4"/>
    <col min="9985" max="9985" width="2.75" style="4" customWidth="1"/>
    <col min="9986" max="9986" width="7.625" style="4" customWidth="1"/>
    <col min="9987" max="9987" width="4.125" style="4" customWidth="1"/>
    <col min="9988" max="9988" width="20.125" style="4" customWidth="1"/>
    <col min="9989" max="9989" width="12.625" style="4" customWidth="1"/>
    <col min="9990" max="9990" width="9" style="4"/>
    <col min="9991" max="9991" width="7.625" style="4" customWidth="1"/>
    <col min="9992" max="9992" width="4.125" style="4" customWidth="1"/>
    <col min="9993" max="9993" width="20.125" style="4" customWidth="1"/>
    <col min="9994" max="9994" width="12.625" style="4" customWidth="1"/>
    <col min="9995" max="9996" width="2.75" style="4" customWidth="1"/>
    <col min="9997" max="9997" width="7.625" style="4" customWidth="1"/>
    <col min="9998" max="9998" width="4.125" style="4" customWidth="1"/>
    <col min="9999" max="9999" width="20.125" style="4" customWidth="1"/>
    <col min="10000" max="10000" width="12.625" style="4" customWidth="1"/>
    <col min="10001" max="10001" width="9" style="4"/>
    <col min="10002" max="10002" width="7.625" style="4" customWidth="1"/>
    <col min="10003" max="10003" width="4.125" style="4" customWidth="1"/>
    <col min="10004" max="10004" width="20.125" style="4" customWidth="1"/>
    <col min="10005" max="10005" width="12.625" style="4" customWidth="1"/>
    <col min="10006" max="10007" width="2.75" style="4" customWidth="1"/>
    <col min="10008" max="10008" width="7.75" style="4" customWidth="1"/>
    <col min="10009" max="10009" width="4.125" style="4" customWidth="1"/>
    <col min="10010" max="10010" width="20.125" style="4" customWidth="1"/>
    <col min="10011" max="10011" width="12.625" style="4" customWidth="1"/>
    <col min="10012" max="10012" width="9" style="4"/>
    <col min="10013" max="10013" width="7.625" style="4" customWidth="1"/>
    <col min="10014" max="10014" width="4.125" style="4" customWidth="1"/>
    <col min="10015" max="10015" width="20.125" style="4" customWidth="1"/>
    <col min="10016" max="10016" width="12.625" style="4" customWidth="1"/>
    <col min="10017" max="10018" width="2.75" style="4" customWidth="1"/>
    <col min="10019" max="10019" width="7.625" style="4" customWidth="1"/>
    <col min="10020" max="10020" width="4.125" style="4" customWidth="1"/>
    <col min="10021" max="10021" width="20.125" style="4" customWidth="1"/>
    <col min="10022" max="10022" width="12.625" style="4" customWidth="1"/>
    <col min="10023" max="10023" width="9" style="4"/>
    <col min="10024" max="10024" width="7.625" style="4" customWidth="1"/>
    <col min="10025" max="10025" width="4.125" style="4" customWidth="1"/>
    <col min="10026" max="10026" width="20.125" style="4" customWidth="1"/>
    <col min="10027" max="10027" width="12.625" style="4" customWidth="1"/>
    <col min="10028" max="10028" width="2.75" style="4" customWidth="1"/>
    <col min="10029" max="10029" width="10.25" style="4" customWidth="1"/>
    <col min="10030" max="10240" width="9" style="4"/>
    <col min="10241" max="10241" width="2.75" style="4" customWidth="1"/>
    <col min="10242" max="10242" width="7.625" style="4" customWidth="1"/>
    <col min="10243" max="10243" width="4.125" style="4" customWidth="1"/>
    <col min="10244" max="10244" width="20.125" style="4" customWidth="1"/>
    <col min="10245" max="10245" width="12.625" style="4" customWidth="1"/>
    <col min="10246" max="10246" width="9" style="4"/>
    <col min="10247" max="10247" width="7.625" style="4" customWidth="1"/>
    <col min="10248" max="10248" width="4.125" style="4" customWidth="1"/>
    <col min="10249" max="10249" width="20.125" style="4" customWidth="1"/>
    <col min="10250" max="10250" width="12.625" style="4" customWidth="1"/>
    <col min="10251" max="10252" width="2.75" style="4" customWidth="1"/>
    <col min="10253" max="10253" width="7.625" style="4" customWidth="1"/>
    <col min="10254" max="10254" width="4.125" style="4" customWidth="1"/>
    <col min="10255" max="10255" width="20.125" style="4" customWidth="1"/>
    <col min="10256" max="10256" width="12.625" style="4" customWidth="1"/>
    <col min="10257" max="10257" width="9" style="4"/>
    <col min="10258" max="10258" width="7.625" style="4" customWidth="1"/>
    <col min="10259" max="10259" width="4.125" style="4" customWidth="1"/>
    <col min="10260" max="10260" width="20.125" style="4" customWidth="1"/>
    <col min="10261" max="10261" width="12.625" style="4" customWidth="1"/>
    <col min="10262" max="10263" width="2.75" style="4" customWidth="1"/>
    <col min="10264" max="10264" width="7.75" style="4" customWidth="1"/>
    <col min="10265" max="10265" width="4.125" style="4" customWidth="1"/>
    <col min="10266" max="10266" width="20.125" style="4" customWidth="1"/>
    <col min="10267" max="10267" width="12.625" style="4" customWidth="1"/>
    <col min="10268" max="10268" width="9" style="4"/>
    <col min="10269" max="10269" width="7.625" style="4" customWidth="1"/>
    <col min="10270" max="10270" width="4.125" style="4" customWidth="1"/>
    <col min="10271" max="10271" width="20.125" style="4" customWidth="1"/>
    <col min="10272" max="10272" width="12.625" style="4" customWidth="1"/>
    <col min="10273" max="10274" width="2.75" style="4" customWidth="1"/>
    <col min="10275" max="10275" width="7.625" style="4" customWidth="1"/>
    <col min="10276" max="10276" width="4.125" style="4" customWidth="1"/>
    <col min="10277" max="10277" width="20.125" style="4" customWidth="1"/>
    <col min="10278" max="10278" width="12.625" style="4" customWidth="1"/>
    <col min="10279" max="10279" width="9" style="4"/>
    <col min="10280" max="10280" width="7.625" style="4" customWidth="1"/>
    <col min="10281" max="10281" width="4.125" style="4" customWidth="1"/>
    <col min="10282" max="10282" width="20.125" style="4" customWidth="1"/>
    <col min="10283" max="10283" width="12.625" style="4" customWidth="1"/>
    <col min="10284" max="10284" width="2.75" style="4" customWidth="1"/>
    <col min="10285" max="10285" width="10.25" style="4" customWidth="1"/>
    <col min="10286" max="10496" width="9" style="4"/>
    <col min="10497" max="10497" width="2.75" style="4" customWidth="1"/>
    <col min="10498" max="10498" width="7.625" style="4" customWidth="1"/>
    <col min="10499" max="10499" width="4.125" style="4" customWidth="1"/>
    <col min="10500" max="10500" width="20.125" style="4" customWidth="1"/>
    <col min="10501" max="10501" width="12.625" style="4" customWidth="1"/>
    <col min="10502" max="10502" width="9" style="4"/>
    <col min="10503" max="10503" width="7.625" style="4" customWidth="1"/>
    <col min="10504" max="10504" width="4.125" style="4" customWidth="1"/>
    <col min="10505" max="10505" width="20.125" style="4" customWidth="1"/>
    <col min="10506" max="10506" width="12.625" style="4" customWidth="1"/>
    <col min="10507" max="10508" width="2.75" style="4" customWidth="1"/>
    <col min="10509" max="10509" width="7.625" style="4" customWidth="1"/>
    <col min="10510" max="10510" width="4.125" style="4" customWidth="1"/>
    <col min="10511" max="10511" width="20.125" style="4" customWidth="1"/>
    <col min="10512" max="10512" width="12.625" style="4" customWidth="1"/>
    <col min="10513" max="10513" width="9" style="4"/>
    <col min="10514" max="10514" width="7.625" style="4" customWidth="1"/>
    <col min="10515" max="10515" width="4.125" style="4" customWidth="1"/>
    <col min="10516" max="10516" width="20.125" style="4" customWidth="1"/>
    <col min="10517" max="10517" width="12.625" style="4" customWidth="1"/>
    <col min="10518" max="10519" width="2.75" style="4" customWidth="1"/>
    <col min="10520" max="10520" width="7.75" style="4" customWidth="1"/>
    <col min="10521" max="10521" width="4.125" style="4" customWidth="1"/>
    <col min="10522" max="10522" width="20.125" style="4" customWidth="1"/>
    <col min="10523" max="10523" width="12.625" style="4" customWidth="1"/>
    <col min="10524" max="10524" width="9" style="4"/>
    <col min="10525" max="10525" width="7.625" style="4" customWidth="1"/>
    <col min="10526" max="10526" width="4.125" style="4" customWidth="1"/>
    <col min="10527" max="10527" width="20.125" style="4" customWidth="1"/>
    <col min="10528" max="10528" width="12.625" style="4" customWidth="1"/>
    <col min="10529" max="10530" width="2.75" style="4" customWidth="1"/>
    <col min="10531" max="10531" width="7.625" style="4" customWidth="1"/>
    <col min="10532" max="10532" width="4.125" style="4" customWidth="1"/>
    <col min="10533" max="10533" width="20.125" style="4" customWidth="1"/>
    <col min="10534" max="10534" width="12.625" style="4" customWidth="1"/>
    <col min="10535" max="10535" width="9" style="4"/>
    <col min="10536" max="10536" width="7.625" style="4" customWidth="1"/>
    <col min="10537" max="10537" width="4.125" style="4" customWidth="1"/>
    <col min="10538" max="10538" width="20.125" style="4" customWidth="1"/>
    <col min="10539" max="10539" width="12.625" style="4" customWidth="1"/>
    <col min="10540" max="10540" width="2.75" style="4" customWidth="1"/>
    <col min="10541" max="10541" width="10.25" style="4" customWidth="1"/>
    <col min="10542" max="10752" width="9" style="4"/>
    <col min="10753" max="10753" width="2.75" style="4" customWidth="1"/>
    <col min="10754" max="10754" width="7.625" style="4" customWidth="1"/>
    <col min="10755" max="10755" width="4.125" style="4" customWidth="1"/>
    <col min="10756" max="10756" width="20.125" style="4" customWidth="1"/>
    <col min="10757" max="10757" width="12.625" style="4" customWidth="1"/>
    <col min="10758" max="10758" width="9" style="4"/>
    <col min="10759" max="10759" width="7.625" style="4" customWidth="1"/>
    <col min="10760" max="10760" width="4.125" style="4" customWidth="1"/>
    <col min="10761" max="10761" width="20.125" style="4" customWidth="1"/>
    <col min="10762" max="10762" width="12.625" style="4" customWidth="1"/>
    <col min="10763" max="10764" width="2.75" style="4" customWidth="1"/>
    <col min="10765" max="10765" width="7.625" style="4" customWidth="1"/>
    <col min="10766" max="10766" width="4.125" style="4" customWidth="1"/>
    <col min="10767" max="10767" width="20.125" style="4" customWidth="1"/>
    <col min="10768" max="10768" width="12.625" style="4" customWidth="1"/>
    <col min="10769" max="10769" width="9" style="4"/>
    <col min="10770" max="10770" width="7.625" style="4" customWidth="1"/>
    <col min="10771" max="10771" width="4.125" style="4" customWidth="1"/>
    <col min="10772" max="10772" width="20.125" style="4" customWidth="1"/>
    <col min="10773" max="10773" width="12.625" style="4" customWidth="1"/>
    <col min="10774" max="10775" width="2.75" style="4" customWidth="1"/>
    <col min="10776" max="10776" width="7.75" style="4" customWidth="1"/>
    <col min="10777" max="10777" width="4.125" style="4" customWidth="1"/>
    <col min="10778" max="10778" width="20.125" style="4" customWidth="1"/>
    <col min="10779" max="10779" width="12.625" style="4" customWidth="1"/>
    <col min="10780" max="10780" width="9" style="4"/>
    <col min="10781" max="10781" width="7.625" style="4" customWidth="1"/>
    <col min="10782" max="10782" width="4.125" style="4" customWidth="1"/>
    <col min="10783" max="10783" width="20.125" style="4" customWidth="1"/>
    <col min="10784" max="10784" width="12.625" style="4" customWidth="1"/>
    <col min="10785" max="10786" width="2.75" style="4" customWidth="1"/>
    <col min="10787" max="10787" width="7.625" style="4" customWidth="1"/>
    <col min="10788" max="10788" width="4.125" style="4" customWidth="1"/>
    <col min="10789" max="10789" width="20.125" style="4" customWidth="1"/>
    <col min="10790" max="10790" width="12.625" style="4" customWidth="1"/>
    <col min="10791" max="10791" width="9" style="4"/>
    <col min="10792" max="10792" width="7.625" style="4" customWidth="1"/>
    <col min="10793" max="10793" width="4.125" style="4" customWidth="1"/>
    <col min="10794" max="10794" width="20.125" style="4" customWidth="1"/>
    <col min="10795" max="10795" width="12.625" style="4" customWidth="1"/>
    <col min="10796" max="10796" width="2.75" style="4" customWidth="1"/>
    <col min="10797" max="10797" width="10.25" style="4" customWidth="1"/>
    <col min="10798" max="11008" width="9" style="4"/>
    <col min="11009" max="11009" width="2.75" style="4" customWidth="1"/>
    <col min="11010" max="11010" width="7.625" style="4" customWidth="1"/>
    <col min="11011" max="11011" width="4.125" style="4" customWidth="1"/>
    <col min="11012" max="11012" width="20.125" style="4" customWidth="1"/>
    <col min="11013" max="11013" width="12.625" style="4" customWidth="1"/>
    <col min="11014" max="11014" width="9" style="4"/>
    <col min="11015" max="11015" width="7.625" style="4" customWidth="1"/>
    <col min="11016" max="11016" width="4.125" style="4" customWidth="1"/>
    <col min="11017" max="11017" width="20.125" style="4" customWidth="1"/>
    <col min="11018" max="11018" width="12.625" style="4" customWidth="1"/>
    <col min="11019" max="11020" width="2.75" style="4" customWidth="1"/>
    <col min="11021" max="11021" width="7.625" style="4" customWidth="1"/>
    <col min="11022" max="11022" width="4.125" style="4" customWidth="1"/>
    <col min="11023" max="11023" width="20.125" style="4" customWidth="1"/>
    <col min="11024" max="11024" width="12.625" style="4" customWidth="1"/>
    <col min="11025" max="11025" width="9" style="4"/>
    <col min="11026" max="11026" width="7.625" style="4" customWidth="1"/>
    <col min="11027" max="11027" width="4.125" style="4" customWidth="1"/>
    <col min="11028" max="11028" width="20.125" style="4" customWidth="1"/>
    <col min="11029" max="11029" width="12.625" style="4" customWidth="1"/>
    <col min="11030" max="11031" width="2.75" style="4" customWidth="1"/>
    <col min="11032" max="11032" width="7.75" style="4" customWidth="1"/>
    <col min="11033" max="11033" width="4.125" style="4" customWidth="1"/>
    <col min="11034" max="11034" width="20.125" style="4" customWidth="1"/>
    <col min="11035" max="11035" width="12.625" style="4" customWidth="1"/>
    <col min="11036" max="11036" width="9" style="4"/>
    <col min="11037" max="11037" width="7.625" style="4" customWidth="1"/>
    <col min="11038" max="11038" width="4.125" style="4" customWidth="1"/>
    <col min="11039" max="11039" width="20.125" style="4" customWidth="1"/>
    <col min="11040" max="11040" width="12.625" style="4" customWidth="1"/>
    <col min="11041" max="11042" width="2.75" style="4" customWidth="1"/>
    <col min="11043" max="11043" width="7.625" style="4" customWidth="1"/>
    <col min="11044" max="11044" width="4.125" style="4" customWidth="1"/>
    <col min="11045" max="11045" width="20.125" style="4" customWidth="1"/>
    <col min="11046" max="11046" width="12.625" style="4" customWidth="1"/>
    <col min="11047" max="11047" width="9" style="4"/>
    <col min="11048" max="11048" width="7.625" style="4" customWidth="1"/>
    <col min="11049" max="11049" width="4.125" style="4" customWidth="1"/>
    <col min="11050" max="11050" width="20.125" style="4" customWidth="1"/>
    <col min="11051" max="11051" width="12.625" style="4" customWidth="1"/>
    <col min="11052" max="11052" width="2.75" style="4" customWidth="1"/>
    <col min="11053" max="11053" width="10.25" style="4" customWidth="1"/>
    <col min="11054" max="11264" width="9" style="4"/>
    <col min="11265" max="11265" width="2.75" style="4" customWidth="1"/>
    <col min="11266" max="11266" width="7.625" style="4" customWidth="1"/>
    <col min="11267" max="11267" width="4.125" style="4" customWidth="1"/>
    <col min="11268" max="11268" width="20.125" style="4" customWidth="1"/>
    <col min="11269" max="11269" width="12.625" style="4" customWidth="1"/>
    <col min="11270" max="11270" width="9" style="4"/>
    <col min="11271" max="11271" width="7.625" style="4" customWidth="1"/>
    <col min="11272" max="11272" width="4.125" style="4" customWidth="1"/>
    <col min="11273" max="11273" width="20.125" style="4" customWidth="1"/>
    <col min="11274" max="11274" width="12.625" style="4" customWidth="1"/>
    <col min="11275" max="11276" width="2.75" style="4" customWidth="1"/>
    <col min="11277" max="11277" width="7.625" style="4" customWidth="1"/>
    <col min="11278" max="11278" width="4.125" style="4" customWidth="1"/>
    <col min="11279" max="11279" width="20.125" style="4" customWidth="1"/>
    <col min="11280" max="11280" width="12.625" style="4" customWidth="1"/>
    <col min="11281" max="11281" width="9" style="4"/>
    <col min="11282" max="11282" width="7.625" style="4" customWidth="1"/>
    <col min="11283" max="11283" width="4.125" style="4" customWidth="1"/>
    <col min="11284" max="11284" width="20.125" style="4" customWidth="1"/>
    <col min="11285" max="11285" width="12.625" style="4" customWidth="1"/>
    <col min="11286" max="11287" width="2.75" style="4" customWidth="1"/>
    <col min="11288" max="11288" width="7.75" style="4" customWidth="1"/>
    <col min="11289" max="11289" width="4.125" style="4" customWidth="1"/>
    <col min="11290" max="11290" width="20.125" style="4" customWidth="1"/>
    <col min="11291" max="11291" width="12.625" style="4" customWidth="1"/>
    <col min="11292" max="11292" width="9" style="4"/>
    <col min="11293" max="11293" width="7.625" style="4" customWidth="1"/>
    <col min="11294" max="11294" width="4.125" style="4" customWidth="1"/>
    <col min="11295" max="11295" width="20.125" style="4" customWidth="1"/>
    <col min="11296" max="11296" width="12.625" style="4" customWidth="1"/>
    <col min="11297" max="11298" width="2.75" style="4" customWidth="1"/>
    <col min="11299" max="11299" width="7.625" style="4" customWidth="1"/>
    <col min="11300" max="11300" width="4.125" style="4" customWidth="1"/>
    <col min="11301" max="11301" width="20.125" style="4" customWidth="1"/>
    <col min="11302" max="11302" width="12.625" style="4" customWidth="1"/>
    <col min="11303" max="11303" width="9" style="4"/>
    <col min="11304" max="11304" width="7.625" style="4" customWidth="1"/>
    <col min="11305" max="11305" width="4.125" style="4" customWidth="1"/>
    <col min="11306" max="11306" width="20.125" style="4" customWidth="1"/>
    <col min="11307" max="11307" width="12.625" style="4" customWidth="1"/>
    <col min="11308" max="11308" width="2.75" style="4" customWidth="1"/>
    <col min="11309" max="11309" width="10.25" style="4" customWidth="1"/>
    <col min="11310" max="11520" width="9" style="4"/>
    <col min="11521" max="11521" width="2.75" style="4" customWidth="1"/>
    <col min="11522" max="11522" width="7.625" style="4" customWidth="1"/>
    <col min="11523" max="11523" width="4.125" style="4" customWidth="1"/>
    <col min="11524" max="11524" width="20.125" style="4" customWidth="1"/>
    <col min="11525" max="11525" width="12.625" style="4" customWidth="1"/>
    <col min="11526" max="11526" width="9" style="4"/>
    <col min="11527" max="11527" width="7.625" style="4" customWidth="1"/>
    <col min="11528" max="11528" width="4.125" style="4" customWidth="1"/>
    <col min="11529" max="11529" width="20.125" style="4" customWidth="1"/>
    <col min="11530" max="11530" width="12.625" style="4" customWidth="1"/>
    <col min="11531" max="11532" width="2.75" style="4" customWidth="1"/>
    <col min="11533" max="11533" width="7.625" style="4" customWidth="1"/>
    <col min="11534" max="11534" width="4.125" style="4" customWidth="1"/>
    <col min="11535" max="11535" width="20.125" style="4" customWidth="1"/>
    <col min="11536" max="11536" width="12.625" style="4" customWidth="1"/>
    <col min="11537" max="11537" width="9" style="4"/>
    <col min="11538" max="11538" width="7.625" style="4" customWidth="1"/>
    <col min="11539" max="11539" width="4.125" style="4" customWidth="1"/>
    <col min="11540" max="11540" width="20.125" style="4" customWidth="1"/>
    <col min="11541" max="11541" width="12.625" style="4" customWidth="1"/>
    <col min="11542" max="11543" width="2.75" style="4" customWidth="1"/>
    <col min="11544" max="11544" width="7.75" style="4" customWidth="1"/>
    <col min="11545" max="11545" width="4.125" style="4" customWidth="1"/>
    <col min="11546" max="11546" width="20.125" style="4" customWidth="1"/>
    <col min="11547" max="11547" width="12.625" style="4" customWidth="1"/>
    <col min="11548" max="11548" width="9" style="4"/>
    <col min="11549" max="11549" width="7.625" style="4" customWidth="1"/>
    <col min="11550" max="11550" width="4.125" style="4" customWidth="1"/>
    <col min="11551" max="11551" width="20.125" style="4" customWidth="1"/>
    <col min="11552" max="11552" width="12.625" style="4" customWidth="1"/>
    <col min="11553" max="11554" width="2.75" style="4" customWidth="1"/>
    <col min="11555" max="11555" width="7.625" style="4" customWidth="1"/>
    <col min="11556" max="11556" width="4.125" style="4" customWidth="1"/>
    <col min="11557" max="11557" width="20.125" style="4" customWidth="1"/>
    <col min="11558" max="11558" width="12.625" style="4" customWidth="1"/>
    <col min="11559" max="11559" width="9" style="4"/>
    <col min="11560" max="11560" width="7.625" style="4" customWidth="1"/>
    <col min="11561" max="11561" width="4.125" style="4" customWidth="1"/>
    <col min="11562" max="11562" width="20.125" style="4" customWidth="1"/>
    <col min="11563" max="11563" width="12.625" style="4" customWidth="1"/>
    <col min="11564" max="11564" width="2.75" style="4" customWidth="1"/>
    <col min="11565" max="11565" width="10.25" style="4" customWidth="1"/>
    <col min="11566" max="11776" width="9" style="4"/>
    <col min="11777" max="11777" width="2.75" style="4" customWidth="1"/>
    <col min="11778" max="11778" width="7.625" style="4" customWidth="1"/>
    <col min="11779" max="11779" width="4.125" style="4" customWidth="1"/>
    <col min="11780" max="11780" width="20.125" style="4" customWidth="1"/>
    <col min="11781" max="11781" width="12.625" style="4" customWidth="1"/>
    <col min="11782" max="11782" width="9" style="4"/>
    <col min="11783" max="11783" width="7.625" style="4" customWidth="1"/>
    <col min="11784" max="11784" width="4.125" style="4" customWidth="1"/>
    <col min="11785" max="11785" width="20.125" style="4" customWidth="1"/>
    <col min="11786" max="11786" width="12.625" style="4" customWidth="1"/>
    <col min="11787" max="11788" width="2.75" style="4" customWidth="1"/>
    <col min="11789" max="11789" width="7.625" style="4" customWidth="1"/>
    <col min="11790" max="11790" width="4.125" style="4" customWidth="1"/>
    <col min="11791" max="11791" width="20.125" style="4" customWidth="1"/>
    <col min="11792" max="11792" width="12.625" style="4" customWidth="1"/>
    <col min="11793" max="11793" width="9" style="4"/>
    <col min="11794" max="11794" width="7.625" style="4" customWidth="1"/>
    <col min="11795" max="11795" width="4.125" style="4" customWidth="1"/>
    <col min="11796" max="11796" width="20.125" style="4" customWidth="1"/>
    <col min="11797" max="11797" width="12.625" style="4" customWidth="1"/>
    <col min="11798" max="11799" width="2.75" style="4" customWidth="1"/>
    <col min="11800" max="11800" width="7.75" style="4" customWidth="1"/>
    <col min="11801" max="11801" width="4.125" style="4" customWidth="1"/>
    <col min="11802" max="11802" width="20.125" style="4" customWidth="1"/>
    <col min="11803" max="11803" width="12.625" style="4" customWidth="1"/>
    <col min="11804" max="11804" width="9" style="4"/>
    <col min="11805" max="11805" width="7.625" style="4" customWidth="1"/>
    <col min="11806" max="11806" width="4.125" style="4" customWidth="1"/>
    <col min="11807" max="11807" width="20.125" style="4" customWidth="1"/>
    <col min="11808" max="11808" width="12.625" style="4" customWidth="1"/>
    <col min="11809" max="11810" width="2.75" style="4" customWidth="1"/>
    <col min="11811" max="11811" width="7.625" style="4" customWidth="1"/>
    <col min="11812" max="11812" width="4.125" style="4" customWidth="1"/>
    <col min="11813" max="11813" width="20.125" style="4" customWidth="1"/>
    <col min="11814" max="11814" width="12.625" style="4" customWidth="1"/>
    <col min="11815" max="11815" width="9" style="4"/>
    <col min="11816" max="11816" width="7.625" style="4" customWidth="1"/>
    <col min="11817" max="11817" width="4.125" style="4" customWidth="1"/>
    <col min="11818" max="11818" width="20.125" style="4" customWidth="1"/>
    <col min="11819" max="11819" width="12.625" style="4" customWidth="1"/>
    <col min="11820" max="11820" width="2.75" style="4" customWidth="1"/>
    <col min="11821" max="11821" width="10.25" style="4" customWidth="1"/>
    <col min="11822" max="12032" width="9" style="4"/>
    <col min="12033" max="12033" width="2.75" style="4" customWidth="1"/>
    <col min="12034" max="12034" width="7.625" style="4" customWidth="1"/>
    <col min="12035" max="12035" width="4.125" style="4" customWidth="1"/>
    <col min="12036" max="12036" width="20.125" style="4" customWidth="1"/>
    <col min="12037" max="12037" width="12.625" style="4" customWidth="1"/>
    <col min="12038" max="12038" width="9" style="4"/>
    <col min="12039" max="12039" width="7.625" style="4" customWidth="1"/>
    <col min="12040" max="12040" width="4.125" style="4" customWidth="1"/>
    <col min="12041" max="12041" width="20.125" style="4" customWidth="1"/>
    <col min="12042" max="12042" width="12.625" style="4" customWidth="1"/>
    <col min="12043" max="12044" width="2.75" style="4" customWidth="1"/>
    <col min="12045" max="12045" width="7.625" style="4" customWidth="1"/>
    <col min="12046" max="12046" width="4.125" style="4" customWidth="1"/>
    <col min="12047" max="12047" width="20.125" style="4" customWidth="1"/>
    <col min="12048" max="12048" width="12.625" style="4" customWidth="1"/>
    <col min="12049" max="12049" width="9" style="4"/>
    <col min="12050" max="12050" width="7.625" style="4" customWidth="1"/>
    <col min="12051" max="12051" width="4.125" style="4" customWidth="1"/>
    <col min="12052" max="12052" width="20.125" style="4" customWidth="1"/>
    <col min="12053" max="12053" width="12.625" style="4" customWidth="1"/>
    <col min="12054" max="12055" width="2.75" style="4" customWidth="1"/>
    <col min="12056" max="12056" width="7.75" style="4" customWidth="1"/>
    <col min="12057" max="12057" width="4.125" style="4" customWidth="1"/>
    <col min="12058" max="12058" width="20.125" style="4" customWidth="1"/>
    <col min="12059" max="12059" width="12.625" style="4" customWidth="1"/>
    <col min="12060" max="12060" width="9" style="4"/>
    <col min="12061" max="12061" width="7.625" style="4" customWidth="1"/>
    <col min="12062" max="12062" width="4.125" style="4" customWidth="1"/>
    <col min="12063" max="12063" width="20.125" style="4" customWidth="1"/>
    <col min="12064" max="12064" width="12.625" style="4" customWidth="1"/>
    <col min="12065" max="12066" width="2.75" style="4" customWidth="1"/>
    <col min="12067" max="12067" width="7.625" style="4" customWidth="1"/>
    <col min="12068" max="12068" width="4.125" style="4" customWidth="1"/>
    <col min="12069" max="12069" width="20.125" style="4" customWidth="1"/>
    <col min="12070" max="12070" width="12.625" style="4" customWidth="1"/>
    <col min="12071" max="12071" width="9" style="4"/>
    <col min="12072" max="12072" width="7.625" style="4" customWidth="1"/>
    <col min="12073" max="12073" width="4.125" style="4" customWidth="1"/>
    <col min="12074" max="12074" width="20.125" style="4" customWidth="1"/>
    <col min="12075" max="12075" width="12.625" style="4" customWidth="1"/>
    <col min="12076" max="12076" width="2.75" style="4" customWidth="1"/>
    <col min="12077" max="12077" width="10.25" style="4" customWidth="1"/>
    <col min="12078" max="12288" width="9" style="4"/>
    <col min="12289" max="12289" width="2.75" style="4" customWidth="1"/>
    <col min="12290" max="12290" width="7.625" style="4" customWidth="1"/>
    <col min="12291" max="12291" width="4.125" style="4" customWidth="1"/>
    <col min="12292" max="12292" width="20.125" style="4" customWidth="1"/>
    <col min="12293" max="12293" width="12.625" style="4" customWidth="1"/>
    <col min="12294" max="12294" width="9" style="4"/>
    <col min="12295" max="12295" width="7.625" style="4" customWidth="1"/>
    <col min="12296" max="12296" width="4.125" style="4" customWidth="1"/>
    <col min="12297" max="12297" width="20.125" style="4" customWidth="1"/>
    <col min="12298" max="12298" width="12.625" style="4" customWidth="1"/>
    <col min="12299" max="12300" width="2.75" style="4" customWidth="1"/>
    <col min="12301" max="12301" width="7.625" style="4" customWidth="1"/>
    <col min="12302" max="12302" width="4.125" style="4" customWidth="1"/>
    <col min="12303" max="12303" width="20.125" style="4" customWidth="1"/>
    <col min="12304" max="12304" width="12.625" style="4" customWidth="1"/>
    <col min="12305" max="12305" width="9" style="4"/>
    <col min="12306" max="12306" width="7.625" style="4" customWidth="1"/>
    <col min="12307" max="12307" width="4.125" style="4" customWidth="1"/>
    <col min="12308" max="12308" width="20.125" style="4" customWidth="1"/>
    <col min="12309" max="12309" width="12.625" style="4" customWidth="1"/>
    <col min="12310" max="12311" width="2.75" style="4" customWidth="1"/>
    <col min="12312" max="12312" width="7.75" style="4" customWidth="1"/>
    <col min="12313" max="12313" width="4.125" style="4" customWidth="1"/>
    <col min="12314" max="12314" width="20.125" style="4" customWidth="1"/>
    <col min="12315" max="12315" width="12.625" style="4" customWidth="1"/>
    <col min="12316" max="12316" width="9" style="4"/>
    <col min="12317" max="12317" width="7.625" style="4" customWidth="1"/>
    <col min="12318" max="12318" width="4.125" style="4" customWidth="1"/>
    <col min="12319" max="12319" width="20.125" style="4" customWidth="1"/>
    <col min="12320" max="12320" width="12.625" style="4" customWidth="1"/>
    <col min="12321" max="12322" width="2.75" style="4" customWidth="1"/>
    <col min="12323" max="12323" width="7.625" style="4" customWidth="1"/>
    <col min="12324" max="12324" width="4.125" style="4" customWidth="1"/>
    <col min="12325" max="12325" width="20.125" style="4" customWidth="1"/>
    <col min="12326" max="12326" width="12.625" style="4" customWidth="1"/>
    <col min="12327" max="12327" width="9" style="4"/>
    <col min="12328" max="12328" width="7.625" style="4" customWidth="1"/>
    <col min="12329" max="12329" width="4.125" style="4" customWidth="1"/>
    <col min="12330" max="12330" width="20.125" style="4" customWidth="1"/>
    <col min="12331" max="12331" width="12.625" style="4" customWidth="1"/>
    <col min="12332" max="12332" width="2.75" style="4" customWidth="1"/>
    <col min="12333" max="12333" width="10.25" style="4" customWidth="1"/>
    <col min="12334" max="12544" width="9" style="4"/>
    <col min="12545" max="12545" width="2.75" style="4" customWidth="1"/>
    <col min="12546" max="12546" width="7.625" style="4" customWidth="1"/>
    <col min="12547" max="12547" width="4.125" style="4" customWidth="1"/>
    <col min="12548" max="12548" width="20.125" style="4" customWidth="1"/>
    <col min="12549" max="12549" width="12.625" style="4" customWidth="1"/>
    <col min="12550" max="12550" width="9" style="4"/>
    <col min="12551" max="12551" width="7.625" style="4" customWidth="1"/>
    <col min="12552" max="12552" width="4.125" style="4" customWidth="1"/>
    <col min="12553" max="12553" width="20.125" style="4" customWidth="1"/>
    <col min="12554" max="12554" width="12.625" style="4" customWidth="1"/>
    <col min="12555" max="12556" width="2.75" style="4" customWidth="1"/>
    <col min="12557" max="12557" width="7.625" style="4" customWidth="1"/>
    <col min="12558" max="12558" width="4.125" style="4" customWidth="1"/>
    <col min="12559" max="12559" width="20.125" style="4" customWidth="1"/>
    <col min="12560" max="12560" width="12.625" style="4" customWidth="1"/>
    <col min="12561" max="12561" width="9" style="4"/>
    <col min="12562" max="12562" width="7.625" style="4" customWidth="1"/>
    <col min="12563" max="12563" width="4.125" style="4" customWidth="1"/>
    <col min="12564" max="12564" width="20.125" style="4" customWidth="1"/>
    <col min="12565" max="12565" width="12.625" style="4" customWidth="1"/>
    <col min="12566" max="12567" width="2.75" style="4" customWidth="1"/>
    <col min="12568" max="12568" width="7.75" style="4" customWidth="1"/>
    <col min="12569" max="12569" width="4.125" style="4" customWidth="1"/>
    <col min="12570" max="12570" width="20.125" style="4" customWidth="1"/>
    <col min="12571" max="12571" width="12.625" style="4" customWidth="1"/>
    <col min="12572" max="12572" width="9" style="4"/>
    <col min="12573" max="12573" width="7.625" style="4" customWidth="1"/>
    <col min="12574" max="12574" width="4.125" style="4" customWidth="1"/>
    <col min="12575" max="12575" width="20.125" style="4" customWidth="1"/>
    <col min="12576" max="12576" width="12.625" style="4" customWidth="1"/>
    <col min="12577" max="12578" width="2.75" style="4" customWidth="1"/>
    <col min="12579" max="12579" width="7.625" style="4" customWidth="1"/>
    <col min="12580" max="12580" width="4.125" style="4" customWidth="1"/>
    <col min="12581" max="12581" width="20.125" style="4" customWidth="1"/>
    <col min="12582" max="12582" width="12.625" style="4" customWidth="1"/>
    <col min="12583" max="12583" width="9" style="4"/>
    <col min="12584" max="12584" width="7.625" style="4" customWidth="1"/>
    <col min="12585" max="12585" width="4.125" style="4" customWidth="1"/>
    <col min="12586" max="12586" width="20.125" style="4" customWidth="1"/>
    <col min="12587" max="12587" width="12.625" style="4" customWidth="1"/>
    <col min="12588" max="12588" width="2.75" style="4" customWidth="1"/>
    <col min="12589" max="12589" width="10.25" style="4" customWidth="1"/>
    <col min="12590" max="12800" width="9" style="4"/>
    <col min="12801" max="12801" width="2.75" style="4" customWidth="1"/>
    <col min="12802" max="12802" width="7.625" style="4" customWidth="1"/>
    <col min="12803" max="12803" width="4.125" style="4" customWidth="1"/>
    <col min="12804" max="12804" width="20.125" style="4" customWidth="1"/>
    <col min="12805" max="12805" width="12.625" style="4" customWidth="1"/>
    <col min="12806" max="12806" width="9" style="4"/>
    <col min="12807" max="12807" width="7.625" style="4" customWidth="1"/>
    <col min="12808" max="12808" width="4.125" style="4" customWidth="1"/>
    <col min="12809" max="12809" width="20.125" style="4" customWidth="1"/>
    <col min="12810" max="12810" width="12.625" style="4" customWidth="1"/>
    <col min="12811" max="12812" width="2.75" style="4" customWidth="1"/>
    <col min="12813" max="12813" width="7.625" style="4" customWidth="1"/>
    <col min="12814" max="12814" width="4.125" style="4" customWidth="1"/>
    <col min="12815" max="12815" width="20.125" style="4" customWidth="1"/>
    <col min="12816" max="12816" width="12.625" style="4" customWidth="1"/>
    <col min="12817" max="12817" width="9" style="4"/>
    <col min="12818" max="12818" width="7.625" style="4" customWidth="1"/>
    <col min="12819" max="12819" width="4.125" style="4" customWidth="1"/>
    <col min="12820" max="12820" width="20.125" style="4" customWidth="1"/>
    <col min="12821" max="12821" width="12.625" style="4" customWidth="1"/>
    <col min="12822" max="12823" width="2.75" style="4" customWidth="1"/>
    <col min="12824" max="12824" width="7.75" style="4" customWidth="1"/>
    <col min="12825" max="12825" width="4.125" style="4" customWidth="1"/>
    <col min="12826" max="12826" width="20.125" style="4" customWidth="1"/>
    <col min="12827" max="12827" width="12.625" style="4" customWidth="1"/>
    <col min="12828" max="12828" width="9" style="4"/>
    <col min="12829" max="12829" width="7.625" style="4" customWidth="1"/>
    <col min="12830" max="12830" width="4.125" style="4" customWidth="1"/>
    <col min="12831" max="12831" width="20.125" style="4" customWidth="1"/>
    <col min="12832" max="12832" width="12.625" style="4" customWidth="1"/>
    <col min="12833" max="12834" width="2.75" style="4" customWidth="1"/>
    <col min="12835" max="12835" width="7.625" style="4" customWidth="1"/>
    <col min="12836" max="12836" width="4.125" style="4" customWidth="1"/>
    <col min="12837" max="12837" width="20.125" style="4" customWidth="1"/>
    <col min="12838" max="12838" width="12.625" style="4" customWidth="1"/>
    <col min="12839" max="12839" width="9" style="4"/>
    <col min="12840" max="12840" width="7.625" style="4" customWidth="1"/>
    <col min="12841" max="12841" width="4.125" style="4" customWidth="1"/>
    <col min="12842" max="12842" width="20.125" style="4" customWidth="1"/>
    <col min="12843" max="12843" width="12.625" style="4" customWidth="1"/>
    <col min="12844" max="12844" width="2.75" style="4" customWidth="1"/>
    <col min="12845" max="12845" width="10.25" style="4" customWidth="1"/>
    <col min="12846" max="13056" width="9" style="4"/>
    <col min="13057" max="13057" width="2.75" style="4" customWidth="1"/>
    <col min="13058" max="13058" width="7.625" style="4" customWidth="1"/>
    <col min="13059" max="13059" width="4.125" style="4" customWidth="1"/>
    <col min="13060" max="13060" width="20.125" style="4" customWidth="1"/>
    <col min="13061" max="13061" width="12.625" style="4" customWidth="1"/>
    <col min="13062" max="13062" width="9" style="4"/>
    <col min="13063" max="13063" width="7.625" style="4" customWidth="1"/>
    <col min="13064" max="13064" width="4.125" style="4" customWidth="1"/>
    <col min="13065" max="13065" width="20.125" style="4" customWidth="1"/>
    <col min="13066" max="13066" width="12.625" style="4" customWidth="1"/>
    <col min="13067" max="13068" width="2.75" style="4" customWidth="1"/>
    <col min="13069" max="13069" width="7.625" style="4" customWidth="1"/>
    <col min="13070" max="13070" width="4.125" style="4" customWidth="1"/>
    <col min="13071" max="13071" width="20.125" style="4" customWidth="1"/>
    <col min="13072" max="13072" width="12.625" style="4" customWidth="1"/>
    <col min="13073" max="13073" width="9" style="4"/>
    <col min="13074" max="13074" width="7.625" style="4" customWidth="1"/>
    <col min="13075" max="13075" width="4.125" style="4" customWidth="1"/>
    <col min="13076" max="13076" width="20.125" style="4" customWidth="1"/>
    <col min="13077" max="13077" width="12.625" style="4" customWidth="1"/>
    <col min="13078" max="13079" width="2.75" style="4" customWidth="1"/>
    <col min="13080" max="13080" width="7.75" style="4" customWidth="1"/>
    <col min="13081" max="13081" width="4.125" style="4" customWidth="1"/>
    <col min="13082" max="13082" width="20.125" style="4" customWidth="1"/>
    <col min="13083" max="13083" width="12.625" style="4" customWidth="1"/>
    <col min="13084" max="13084" width="9" style="4"/>
    <col min="13085" max="13085" width="7.625" style="4" customWidth="1"/>
    <col min="13086" max="13086" width="4.125" style="4" customWidth="1"/>
    <col min="13087" max="13087" width="20.125" style="4" customWidth="1"/>
    <col min="13088" max="13088" width="12.625" style="4" customWidth="1"/>
    <col min="13089" max="13090" width="2.75" style="4" customWidth="1"/>
    <col min="13091" max="13091" width="7.625" style="4" customWidth="1"/>
    <col min="13092" max="13092" width="4.125" style="4" customWidth="1"/>
    <col min="13093" max="13093" width="20.125" style="4" customWidth="1"/>
    <col min="13094" max="13094" width="12.625" style="4" customWidth="1"/>
    <col min="13095" max="13095" width="9" style="4"/>
    <col min="13096" max="13096" width="7.625" style="4" customWidth="1"/>
    <col min="13097" max="13097" width="4.125" style="4" customWidth="1"/>
    <col min="13098" max="13098" width="20.125" style="4" customWidth="1"/>
    <col min="13099" max="13099" width="12.625" style="4" customWidth="1"/>
    <col min="13100" max="13100" width="2.75" style="4" customWidth="1"/>
    <col min="13101" max="13101" width="10.25" style="4" customWidth="1"/>
    <col min="13102" max="13312" width="9" style="4"/>
    <col min="13313" max="13313" width="2.75" style="4" customWidth="1"/>
    <col min="13314" max="13314" width="7.625" style="4" customWidth="1"/>
    <col min="13315" max="13315" width="4.125" style="4" customWidth="1"/>
    <col min="13316" max="13316" width="20.125" style="4" customWidth="1"/>
    <col min="13317" max="13317" width="12.625" style="4" customWidth="1"/>
    <col min="13318" max="13318" width="9" style="4"/>
    <col min="13319" max="13319" width="7.625" style="4" customWidth="1"/>
    <col min="13320" max="13320" width="4.125" style="4" customWidth="1"/>
    <col min="13321" max="13321" width="20.125" style="4" customWidth="1"/>
    <col min="13322" max="13322" width="12.625" style="4" customWidth="1"/>
    <col min="13323" max="13324" width="2.75" style="4" customWidth="1"/>
    <col min="13325" max="13325" width="7.625" style="4" customWidth="1"/>
    <col min="13326" max="13326" width="4.125" style="4" customWidth="1"/>
    <col min="13327" max="13327" width="20.125" style="4" customWidth="1"/>
    <col min="13328" max="13328" width="12.625" style="4" customWidth="1"/>
    <col min="13329" max="13329" width="9" style="4"/>
    <col min="13330" max="13330" width="7.625" style="4" customWidth="1"/>
    <col min="13331" max="13331" width="4.125" style="4" customWidth="1"/>
    <col min="13332" max="13332" width="20.125" style="4" customWidth="1"/>
    <col min="13333" max="13333" width="12.625" style="4" customWidth="1"/>
    <col min="13334" max="13335" width="2.75" style="4" customWidth="1"/>
    <col min="13336" max="13336" width="7.75" style="4" customWidth="1"/>
    <col min="13337" max="13337" width="4.125" style="4" customWidth="1"/>
    <col min="13338" max="13338" width="20.125" style="4" customWidth="1"/>
    <col min="13339" max="13339" width="12.625" style="4" customWidth="1"/>
    <col min="13340" max="13340" width="9" style="4"/>
    <col min="13341" max="13341" width="7.625" style="4" customWidth="1"/>
    <col min="13342" max="13342" width="4.125" style="4" customWidth="1"/>
    <col min="13343" max="13343" width="20.125" style="4" customWidth="1"/>
    <col min="13344" max="13344" width="12.625" style="4" customWidth="1"/>
    <col min="13345" max="13346" width="2.75" style="4" customWidth="1"/>
    <col min="13347" max="13347" width="7.625" style="4" customWidth="1"/>
    <col min="13348" max="13348" width="4.125" style="4" customWidth="1"/>
    <col min="13349" max="13349" width="20.125" style="4" customWidth="1"/>
    <col min="13350" max="13350" width="12.625" style="4" customWidth="1"/>
    <col min="13351" max="13351" width="9" style="4"/>
    <col min="13352" max="13352" width="7.625" style="4" customWidth="1"/>
    <col min="13353" max="13353" width="4.125" style="4" customWidth="1"/>
    <col min="13354" max="13354" width="20.125" style="4" customWidth="1"/>
    <col min="13355" max="13355" width="12.625" style="4" customWidth="1"/>
    <col min="13356" max="13356" width="2.75" style="4" customWidth="1"/>
    <col min="13357" max="13357" width="10.25" style="4" customWidth="1"/>
    <col min="13358" max="13568" width="9" style="4"/>
    <col min="13569" max="13569" width="2.75" style="4" customWidth="1"/>
    <col min="13570" max="13570" width="7.625" style="4" customWidth="1"/>
    <col min="13571" max="13571" width="4.125" style="4" customWidth="1"/>
    <col min="13572" max="13572" width="20.125" style="4" customWidth="1"/>
    <col min="13573" max="13573" width="12.625" style="4" customWidth="1"/>
    <col min="13574" max="13574" width="9" style="4"/>
    <col min="13575" max="13575" width="7.625" style="4" customWidth="1"/>
    <col min="13576" max="13576" width="4.125" style="4" customWidth="1"/>
    <col min="13577" max="13577" width="20.125" style="4" customWidth="1"/>
    <col min="13578" max="13578" width="12.625" style="4" customWidth="1"/>
    <col min="13579" max="13580" width="2.75" style="4" customWidth="1"/>
    <col min="13581" max="13581" width="7.625" style="4" customWidth="1"/>
    <col min="13582" max="13582" width="4.125" style="4" customWidth="1"/>
    <col min="13583" max="13583" width="20.125" style="4" customWidth="1"/>
    <col min="13584" max="13584" width="12.625" style="4" customWidth="1"/>
    <col min="13585" max="13585" width="9" style="4"/>
    <col min="13586" max="13586" width="7.625" style="4" customWidth="1"/>
    <col min="13587" max="13587" width="4.125" style="4" customWidth="1"/>
    <col min="13588" max="13588" width="20.125" style="4" customWidth="1"/>
    <col min="13589" max="13589" width="12.625" style="4" customWidth="1"/>
    <col min="13590" max="13591" width="2.75" style="4" customWidth="1"/>
    <col min="13592" max="13592" width="7.75" style="4" customWidth="1"/>
    <col min="13593" max="13593" width="4.125" style="4" customWidth="1"/>
    <col min="13594" max="13594" width="20.125" style="4" customWidth="1"/>
    <col min="13595" max="13595" width="12.625" style="4" customWidth="1"/>
    <col min="13596" max="13596" width="9" style="4"/>
    <col min="13597" max="13597" width="7.625" style="4" customWidth="1"/>
    <col min="13598" max="13598" width="4.125" style="4" customWidth="1"/>
    <col min="13599" max="13599" width="20.125" style="4" customWidth="1"/>
    <col min="13600" max="13600" width="12.625" style="4" customWidth="1"/>
    <col min="13601" max="13602" width="2.75" style="4" customWidth="1"/>
    <col min="13603" max="13603" width="7.625" style="4" customWidth="1"/>
    <col min="13604" max="13604" width="4.125" style="4" customWidth="1"/>
    <col min="13605" max="13605" width="20.125" style="4" customWidth="1"/>
    <col min="13606" max="13606" width="12.625" style="4" customWidth="1"/>
    <col min="13607" max="13607" width="9" style="4"/>
    <col min="13608" max="13608" width="7.625" style="4" customWidth="1"/>
    <col min="13609" max="13609" width="4.125" style="4" customWidth="1"/>
    <col min="13610" max="13610" width="20.125" style="4" customWidth="1"/>
    <col min="13611" max="13611" width="12.625" style="4" customWidth="1"/>
    <col min="13612" max="13612" width="2.75" style="4" customWidth="1"/>
    <col min="13613" max="13613" width="10.25" style="4" customWidth="1"/>
    <col min="13614" max="13824" width="9" style="4"/>
    <col min="13825" max="13825" width="2.75" style="4" customWidth="1"/>
    <col min="13826" max="13826" width="7.625" style="4" customWidth="1"/>
    <col min="13827" max="13827" width="4.125" style="4" customWidth="1"/>
    <col min="13828" max="13828" width="20.125" style="4" customWidth="1"/>
    <col min="13829" max="13829" width="12.625" style="4" customWidth="1"/>
    <col min="13830" max="13830" width="9" style="4"/>
    <col min="13831" max="13831" width="7.625" style="4" customWidth="1"/>
    <col min="13832" max="13832" width="4.125" style="4" customWidth="1"/>
    <col min="13833" max="13833" width="20.125" style="4" customWidth="1"/>
    <col min="13834" max="13834" width="12.625" style="4" customWidth="1"/>
    <col min="13835" max="13836" width="2.75" style="4" customWidth="1"/>
    <col min="13837" max="13837" width="7.625" style="4" customWidth="1"/>
    <col min="13838" max="13838" width="4.125" style="4" customWidth="1"/>
    <col min="13839" max="13839" width="20.125" style="4" customWidth="1"/>
    <col min="13840" max="13840" width="12.625" style="4" customWidth="1"/>
    <col min="13841" max="13841" width="9" style="4"/>
    <col min="13842" max="13842" width="7.625" style="4" customWidth="1"/>
    <col min="13843" max="13843" width="4.125" style="4" customWidth="1"/>
    <col min="13844" max="13844" width="20.125" style="4" customWidth="1"/>
    <col min="13845" max="13845" width="12.625" style="4" customWidth="1"/>
    <col min="13846" max="13847" width="2.75" style="4" customWidth="1"/>
    <col min="13848" max="13848" width="7.75" style="4" customWidth="1"/>
    <col min="13849" max="13849" width="4.125" style="4" customWidth="1"/>
    <col min="13850" max="13850" width="20.125" style="4" customWidth="1"/>
    <col min="13851" max="13851" width="12.625" style="4" customWidth="1"/>
    <col min="13852" max="13852" width="9" style="4"/>
    <col min="13853" max="13853" width="7.625" style="4" customWidth="1"/>
    <col min="13854" max="13854" width="4.125" style="4" customWidth="1"/>
    <col min="13855" max="13855" width="20.125" style="4" customWidth="1"/>
    <col min="13856" max="13856" width="12.625" style="4" customWidth="1"/>
    <col min="13857" max="13858" width="2.75" style="4" customWidth="1"/>
    <col min="13859" max="13859" width="7.625" style="4" customWidth="1"/>
    <col min="13860" max="13860" width="4.125" style="4" customWidth="1"/>
    <col min="13861" max="13861" width="20.125" style="4" customWidth="1"/>
    <col min="13862" max="13862" width="12.625" style="4" customWidth="1"/>
    <col min="13863" max="13863" width="9" style="4"/>
    <col min="13864" max="13864" width="7.625" style="4" customWidth="1"/>
    <col min="13865" max="13865" width="4.125" style="4" customWidth="1"/>
    <col min="13866" max="13866" width="20.125" style="4" customWidth="1"/>
    <col min="13867" max="13867" width="12.625" style="4" customWidth="1"/>
    <col min="13868" max="13868" width="2.75" style="4" customWidth="1"/>
    <col min="13869" max="13869" width="10.25" style="4" customWidth="1"/>
    <col min="13870" max="14080" width="9" style="4"/>
    <col min="14081" max="14081" width="2.75" style="4" customWidth="1"/>
    <col min="14082" max="14082" width="7.625" style="4" customWidth="1"/>
    <col min="14083" max="14083" width="4.125" style="4" customWidth="1"/>
    <col min="14084" max="14084" width="20.125" style="4" customWidth="1"/>
    <col min="14085" max="14085" width="12.625" style="4" customWidth="1"/>
    <col min="14086" max="14086" width="9" style="4"/>
    <col min="14087" max="14087" width="7.625" style="4" customWidth="1"/>
    <col min="14088" max="14088" width="4.125" style="4" customWidth="1"/>
    <col min="14089" max="14089" width="20.125" style="4" customWidth="1"/>
    <col min="14090" max="14090" width="12.625" style="4" customWidth="1"/>
    <col min="14091" max="14092" width="2.75" style="4" customWidth="1"/>
    <col min="14093" max="14093" width="7.625" style="4" customWidth="1"/>
    <col min="14094" max="14094" width="4.125" style="4" customWidth="1"/>
    <col min="14095" max="14095" width="20.125" style="4" customWidth="1"/>
    <col min="14096" max="14096" width="12.625" style="4" customWidth="1"/>
    <col min="14097" max="14097" width="9" style="4"/>
    <col min="14098" max="14098" width="7.625" style="4" customWidth="1"/>
    <col min="14099" max="14099" width="4.125" style="4" customWidth="1"/>
    <col min="14100" max="14100" width="20.125" style="4" customWidth="1"/>
    <col min="14101" max="14101" width="12.625" style="4" customWidth="1"/>
    <col min="14102" max="14103" width="2.75" style="4" customWidth="1"/>
    <col min="14104" max="14104" width="7.75" style="4" customWidth="1"/>
    <col min="14105" max="14105" width="4.125" style="4" customWidth="1"/>
    <col min="14106" max="14106" width="20.125" style="4" customWidth="1"/>
    <col min="14107" max="14107" width="12.625" style="4" customWidth="1"/>
    <col min="14108" max="14108" width="9" style="4"/>
    <col min="14109" max="14109" width="7.625" style="4" customWidth="1"/>
    <col min="14110" max="14110" width="4.125" style="4" customWidth="1"/>
    <col min="14111" max="14111" width="20.125" style="4" customWidth="1"/>
    <col min="14112" max="14112" width="12.625" style="4" customWidth="1"/>
    <col min="14113" max="14114" width="2.75" style="4" customWidth="1"/>
    <col min="14115" max="14115" width="7.625" style="4" customWidth="1"/>
    <col min="14116" max="14116" width="4.125" style="4" customWidth="1"/>
    <col min="14117" max="14117" width="20.125" style="4" customWidth="1"/>
    <col min="14118" max="14118" width="12.625" style="4" customWidth="1"/>
    <col min="14119" max="14119" width="9" style="4"/>
    <col min="14120" max="14120" width="7.625" style="4" customWidth="1"/>
    <col min="14121" max="14121" width="4.125" style="4" customWidth="1"/>
    <col min="14122" max="14122" width="20.125" style="4" customWidth="1"/>
    <col min="14123" max="14123" width="12.625" style="4" customWidth="1"/>
    <col min="14124" max="14124" width="2.75" style="4" customWidth="1"/>
    <col min="14125" max="14125" width="10.25" style="4" customWidth="1"/>
    <col min="14126" max="14336" width="9" style="4"/>
    <col min="14337" max="14337" width="2.75" style="4" customWidth="1"/>
    <col min="14338" max="14338" width="7.625" style="4" customWidth="1"/>
    <col min="14339" max="14339" width="4.125" style="4" customWidth="1"/>
    <col min="14340" max="14340" width="20.125" style="4" customWidth="1"/>
    <col min="14341" max="14341" width="12.625" style="4" customWidth="1"/>
    <col min="14342" max="14342" width="9" style="4"/>
    <col min="14343" max="14343" width="7.625" style="4" customWidth="1"/>
    <col min="14344" max="14344" width="4.125" style="4" customWidth="1"/>
    <col min="14345" max="14345" width="20.125" style="4" customWidth="1"/>
    <col min="14346" max="14346" width="12.625" style="4" customWidth="1"/>
    <col min="14347" max="14348" width="2.75" style="4" customWidth="1"/>
    <col min="14349" max="14349" width="7.625" style="4" customWidth="1"/>
    <col min="14350" max="14350" width="4.125" style="4" customWidth="1"/>
    <col min="14351" max="14351" width="20.125" style="4" customWidth="1"/>
    <col min="14352" max="14352" width="12.625" style="4" customWidth="1"/>
    <col min="14353" max="14353" width="9" style="4"/>
    <col min="14354" max="14354" width="7.625" style="4" customWidth="1"/>
    <col min="14355" max="14355" width="4.125" style="4" customWidth="1"/>
    <col min="14356" max="14356" width="20.125" style="4" customWidth="1"/>
    <col min="14357" max="14357" width="12.625" style="4" customWidth="1"/>
    <col min="14358" max="14359" width="2.75" style="4" customWidth="1"/>
    <col min="14360" max="14360" width="7.75" style="4" customWidth="1"/>
    <col min="14361" max="14361" width="4.125" style="4" customWidth="1"/>
    <col min="14362" max="14362" width="20.125" style="4" customWidth="1"/>
    <col min="14363" max="14363" width="12.625" style="4" customWidth="1"/>
    <col min="14364" max="14364" width="9" style="4"/>
    <col min="14365" max="14365" width="7.625" style="4" customWidth="1"/>
    <col min="14366" max="14366" width="4.125" style="4" customWidth="1"/>
    <col min="14367" max="14367" width="20.125" style="4" customWidth="1"/>
    <col min="14368" max="14368" width="12.625" style="4" customWidth="1"/>
    <col min="14369" max="14370" width="2.75" style="4" customWidth="1"/>
    <col min="14371" max="14371" width="7.625" style="4" customWidth="1"/>
    <col min="14372" max="14372" width="4.125" style="4" customWidth="1"/>
    <col min="14373" max="14373" width="20.125" style="4" customWidth="1"/>
    <col min="14374" max="14374" width="12.625" style="4" customWidth="1"/>
    <col min="14375" max="14375" width="9" style="4"/>
    <col min="14376" max="14376" width="7.625" style="4" customWidth="1"/>
    <col min="14377" max="14377" width="4.125" style="4" customWidth="1"/>
    <col min="14378" max="14378" width="20.125" style="4" customWidth="1"/>
    <col min="14379" max="14379" width="12.625" style="4" customWidth="1"/>
    <col min="14380" max="14380" width="2.75" style="4" customWidth="1"/>
    <col min="14381" max="14381" width="10.25" style="4" customWidth="1"/>
    <col min="14382" max="14592" width="9" style="4"/>
    <col min="14593" max="14593" width="2.75" style="4" customWidth="1"/>
    <col min="14594" max="14594" width="7.625" style="4" customWidth="1"/>
    <col min="14595" max="14595" width="4.125" style="4" customWidth="1"/>
    <col min="14596" max="14596" width="20.125" style="4" customWidth="1"/>
    <col min="14597" max="14597" width="12.625" style="4" customWidth="1"/>
    <col min="14598" max="14598" width="9" style="4"/>
    <col min="14599" max="14599" width="7.625" style="4" customWidth="1"/>
    <col min="14600" max="14600" width="4.125" style="4" customWidth="1"/>
    <col min="14601" max="14601" width="20.125" style="4" customWidth="1"/>
    <col min="14602" max="14602" width="12.625" style="4" customWidth="1"/>
    <col min="14603" max="14604" width="2.75" style="4" customWidth="1"/>
    <col min="14605" max="14605" width="7.625" style="4" customWidth="1"/>
    <col min="14606" max="14606" width="4.125" style="4" customWidth="1"/>
    <col min="14607" max="14607" width="20.125" style="4" customWidth="1"/>
    <col min="14608" max="14608" width="12.625" style="4" customWidth="1"/>
    <col min="14609" max="14609" width="9" style="4"/>
    <col min="14610" max="14610" width="7.625" style="4" customWidth="1"/>
    <col min="14611" max="14611" width="4.125" style="4" customWidth="1"/>
    <col min="14612" max="14612" width="20.125" style="4" customWidth="1"/>
    <col min="14613" max="14613" width="12.625" style="4" customWidth="1"/>
    <col min="14614" max="14615" width="2.75" style="4" customWidth="1"/>
    <col min="14616" max="14616" width="7.75" style="4" customWidth="1"/>
    <col min="14617" max="14617" width="4.125" style="4" customWidth="1"/>
    <col min="14618" max="14618" width="20.125" style="4" customWidth="1"/>
    <col min="14619" max="14619" width="12.625" style="4" customWidth="1"/>
    <col min="14620" max="14620" width="9" style="4"/>
    <col min="14621" max="14621" width="7.625" style="4" customWidth="1"/>
    <col min="14622" max="14622" width="4.125" style="4" customWidth="1"/>
    <col min="14623" max="14623" width="20.125" style="4" customWidth="1"/>
    <col min="14624" max="14624" width="12.625" style="4" customWidth="1"/>
    <col min="14625" max="14626" width="2.75" style="4" customWidth="1"/>
    <col min="14627" max="14627" width="7.625" style="4" customWidth="1"/>
    <col min="14628" max="14628" width="4.125" style="4" customWidth="1"/>
    <col min="14629" max="14629" width="20.125" style="4" customWidth="1"/>
    <col min="14630" max="14630" width="12.625" style="4" customWidth="1"/>
    <col min="14631" max="14631" width="9" style="4"/>
    <col min="14632" max="14632" width="7.625" style="4" customWidth="1"/>
    <col min="14633" max="14633" width="4.125" style="4" customWidth="1"/>
    <col min="14634" max="14634" width="20.125" style="4" customWidth="1"/>
    <col min="14635" max="14635" width="12.625" style="4" customWidth="1"/>
    <col min="14636" max="14636" width="2.75" style="4" customWidth="1"/>
    <col min="14637" max="14637" width="10.25" style="4" customWidth="1"/>
    <col min="14638" max="14848" width="9" style="4"/>
    <col min="14849" max="14849" width="2.75" style="4" customWidth="1"/>
    <col min="14850" max="14850" width="7.625" style="4" customWidth="1"/>
    <col min="14851" max="14851" width="4.125" style="4" customWidth="1"/>
    <col min="14852" max="14852" width="20.125" style="4" customWidth="1"/>
    <col min="14853" max="14853" width="12.625" style="4" customWidth="1"/>
    <col min="14854" max="14854" width="9" style="4"/>
    <col min="14855" max="14855" width="7.625" style="4" customWidth="1"/>
    <col min="14856" max="14856" width="4.125" style="4" customWidth="1"/>
    <col min="14857" max="14857" width="20.125" style="4" customWidth="1"/>
    <col min="14858" max="14858" width="12.625" style="4" customWidth="1"/>
    <col min="14859" max="14860" width="2.75" style="4" customWidth="1"/>
    <col min="14861" max="14861" width="7.625" style="4" customWidth="1"/>
    <col min="14862" max="14862" width="4.125" style="4" customWidth="1"/>
    <col min="14863" max="14863" width="20.125" style="4" customWidth="1"/>
    <col min="14864" max="14864" width="12.625" style="4" customWidth="1"/>
    <col min="14865" max="14865" width="9" style="4"/>
    <col min="14866" max="14866" width="7.625" style="4" customWidth="1"/>
    <col min="14867" max="14867" width="4.125" style="4" customWidth="1"/>
    <col min="14868" max="14868" width="20.125" style="4" customWidth="1"/>
    <col min="14869" max="14869" width="12.625" style="4" customWidth="1"/>
    <col min="14870" max="14871" width="2.75" style="4" customWidth="1"/>
    <col min="14872" max="14872" width="7.75" style="4" customWidth="1"/>
    <col min="14873" max="14873" width="4.125" style="4" customWidth="1"/>
    <col min="14874" max="14874" width="20.125" style="4" customWidth="1"/>
    <col min="14875" max="14875" width="12.625" style="4" customWidth="1"/>
    <col min="14876" max="14876" width="9" style="4"/>
    <col min="14877" max="14877" width="7.625" style="4" customWidth="1"/>
    <col min="14878" max="14878" width="4.125" style="4" customWidth="1"/>
    <col min="14879" max="14879" width="20.125" style="4" customWidth="1"/>
    <col min="14880" max="14880" width="12.625" style="4" customWidth="1"/>
    <col min="14881" max="14882" width="2.75" style="4" customWidth="1"/>
    <col min="14883" max="14883" width="7.625" style="4" customWidth="1"/>
    <col min="14884" max="14884" width="4.125" style="4" customWidth="1"/>
    <col min="14885" max="14885" width="20.125" style="4" customWidth="1"/>
    <col min="14886" max="14886" width="12.625" style="4" customWidth="1"/>
    <col min="14887" max="14887" width="9" style="4"/>
    <col min="14888" max="14888" width="7.625" style="4" customWidth="1"/>
    <col min="14889" max="14889" width="4.125" style="4" customWidth="1"/>
    <col min="14890" max="14890" width="20.125" style="4" customWidth="1"/>
    <col min="14891" max="14891" width="12.625" style="4" customWidth="1"/>
    <col min="14892" max="14892" width="2.75" style="4" customWidth="1"/>
    <col min="14893" max="14893" width="10.25" style="4" customWidth="1"/>
    <col min="14894" max="15104" width="9" style="4"/>
    <col min="15105" max="15105" width="2.75" style="4" customWidth="1"/>
    <col min="15106" max="15106" width="7.625" style="4" customWidth="1"/>
    <col min="15107" max="15107" width="4.125" style="4" customWidth="1"/>
    <col min="15108" max="15108" width="20.125" style="4" customWidth="1"/>
    <col min="15109" max="15109" width="12.625" style="4" customWidth="1"/>
    <col min="15110" max="15110" width="9" style="4"/>
    <col min="15111" max="15111" width="7.625" style="4" customWidth="1"/>
    <col min="15112" max="15112" width="4.125" style="4" customWidth="1"/>
    <col min="15113" max="15113" width="20.125" style="4" customWidth="1"/>
    <col min="15114" max="15114" width="12.625" style="4" customWidth="1"/>
    <col min="15115" max="15116" width="2.75" style="4" customWidth="1"/>
    <col min="15117" max="15117" width="7.625" style="4" customWidth="1"/>
    <col min="15118" max="15118" width="4.125" style="4" customWidth="1"/>
    <col min="15119" max="15119" width="20.125" style="4" customWidth="1"/>
    <col min="15120" max="15120" width="12.625" style="4" customWidth="1"/>
    <col min="15121" max="15121" width="9" style="4"/>
    <col min="15122" max="15122" width="7.625" style="4" customWidth="1"/>
    <col min="15123" max="15123" width="4.125" style="4" customWidth="1"/>
    <col min="15124" max="15124" width="20.125" style="4" customWidth="1"/>
    <col min="15125" max="15125" width="12.625" style="4" customWidth="1"/>
    <col min="15126" max="15127" width="2.75" style="4" customWidth="1"/>
    <col min="15128" max="15128" width="7.75" style="4" customWidth="1"/>
    <col min="15129" max="15129" width="4.125" style="4" customWidth="1"/>
    <col min="15130" max="15130" width="20.125" style="4" customWidth="1"/>
    <col min="15131" max="15131" width="12.625" style="4" customWidth="1"/>
    <col min="15132" max="15132" width="9" style="4"/>
    <col min="15133" max="15133" width="7.625" style="4" customWidth="1"/>
    <col min="15134" max="15134" width="4.125" style="4" customWidth="1"/>
    <col min="15135" max="15135" width="20.125" style="4" customWidth="1"/>
    <col min="15136" max="15136" width="12.625" style="4" customWidth="1"/>
    <col min="15137" max="15138" width="2.75" style="4" customWidth="1"/>
    <col min="15139" max="15139" width="7.625" style="4" customWidth="1"/>
    <col min="15140" max="15140" width="4.125" style="4" customWidth="1"/>
    <col min="15141" max="15141" width="20.125" style="4" customWidth="1"/>
    <col min="15142" max="15142" width="12.625" style="4" customWidth="1"/>
    <col min="15143" max="15143" width="9" style="4"/>
    <col min="15144" max="15144" width="7.625" style="4" customWidth="1"/>
    <col min="15145" max="15145" width="4.125" style="4" customWidth="1"/>
    <col min="15146" max="15146" width="20.125" style="4" customWidth="1"/>
    <col min="15147" max="15147" width="12.625" style="4" customWidth="1"/>
    <col min="15148" max="15148" width="2.75" style="4" customWidth="1"/>
    <col min="15149" max="15149" width="10.25" style="4" customWidth="1"/>
    <col min="15150" max="15360" width="9" style="4"/>
    <col min="15361" max="15361" width="2.75" style="4" customWidth="1"/>
    <col min="15362" max="15362" width="7.625" style="4" customWidth="1"/>
    <col min="15363" max="15363" width="4.125" style="4" customWidth="1"/>
    <col min="15364" max="15364" width="20.125" style="4" customWidth="1"/>
    <col min="15365" max="15365" width="12.625" style="4" customWidth="1"/>
    <col min="15366" max="15366" width="9" style="4"/>
    <col min="15367" max="15367" width="7.625" style="4" customWidth="1"/>
    <col min="15368" max="15368" width="4.125" style="4" customWidth="1"/>
    <col min="15369" max="15369" width="20.125" style="4" customWidth="1"/>
    <col min="15370" max="15370" width="12.625" style="4" customWidth="1"/>
    <col min="15371" max="15372" width="2.75" style="4" customWidth="1"/>
    <col min="15373" max="15373" width="7.625" style="4" customWidth="1"/>
    <col min="15374" max="15374" width="4.125" style="4" customWidth="1"/>
    <col min="15375" max="15375" width="20.125" style="4" customWidth="1"/>
    <col min="15376" max="15376" width="12.625" style="4" customWidth="1"/>
    <col min="15377" max="15377" width="9" style="4"/>
    <col min="15378" max="15378" width="7.625" style="4" customWidth="1"/>
    <col min="15379" max="15379" width="4.125" style="4" customWidth="1"/>
    <col min="15380" max="15380" width="20.125" style="4" customWidth="1"/>
    <col min="15381" max="15381" width="12.625" style="4" customWidth="1"/>
    <col min="15382" max="15383" width="2.75" style="4" customWidth="1"/>
    <col min="15384" max="15384" width="7.75" style="4" customWidth="1"/>
    <col min="15385" max="15385" width="4.125" style="4" customWidth="1"/>
    <col min="15386" max="15386" width="20.125" style="4" customWidth="1"/>
    <col min="15387" max="15387" width="12.625" style="4" customWidth="1"/>
    <col min="15388" max="15388" width="9" style="4"/>
    <col min="15389" max="15389" width="7.625" style="4" customWidth="1"/>
    <col min="15390" max="15390" width="4.125" style="4" customWidth="1"/>
    <col min="15391" max="15391" width="20.125" style="4" customWidth="1"/>
    <col min="15392" max="15392" width="12.625" style="4" customWidth="1"/>
    <col min="15393" max="15394" width="2.75" style="4" customWidth="1"/>
    <col min="15395" max="15395" width="7.625" style="4" customWidth="1"/>
    <col min="15396" max="15396" width="4.125" style="4" customWidth="1"/>
    <col min="15397" max="15397" width="20.125" style="4" customWidth="1"/>
    <col min="15398" max="15398" width="12.625" style="4" customWidth="1"/>
    <col min="15399" max="15399" width="9" style="4"/>
    <col min="15400" max="15400" width="7.625" style="4" customWidth="1"/>
    <col min="15401" max="15401" width="4.125" style="4" customWidth="1"/>
    <col min="15402" max="15402" width="20.125" style="4" customWidth="1"/>
    <col min="15403" max="15403" width="12.625" style="4" customWidth="1"/>
    <col min="15404" max="15404" width="2.75" style="4" customWidth="1"/>
    <col min="15405" max="15405" width="10.25" style="4" customWidth="1"/>
    <col min="15406" max="15616" width="9" style="4"/>
    <col min="15617" max="15617" width="2.75" style="4" customWidth="1"/>
    <col min="15618" max="15618" width="7.625" style="4" customWidth="1"/>
    <col min="15619" max="15619" width="4.125" style="4" customWidth="1"/>
    <col min="15620" max="15620" width="20.125" style="4" customWidth="1"/>
    <col min="15621" max="15621" width="12.625" style="4" customWidth="1"/>
    <col min="15622" max="15622" width="9" style="4"/>
    <col min="15623" max="15623" width="7.625" style="4" customWidth="1"/>
    <col min="15624" max="15624" width="4.125" style="4" customWidth="1"/>
    <col min="15625" max="15625" width="20.125" style="4" customWidth="1"/>
    <col min="15626" max="15626" width="12.625" style="4" customWidth="1"/>
    <col min="15627" max="15628" width="2.75" style="4" customWidth="1"/>
    <col min="15629" max="15629" width="7.625" style="4" customWidth="1"/>
    <col min="15630" max="15630" width="4.125" style="4" customWidth="1"/>
    <col min="15631" max="15631" width="20.125" style="4" customWidth="1"/>
    <col min="15632" max="15632" width="12.625" style="4" customWidth="1"/>
    <col min="15633" max="15633" width="9" style="4"/>
    <col min="15634" max="15634" width="7.625" style="4" customWidth="1"/>
    <col min="15635" max="15635" width="4.125" style="4" customWidth="1"/>
    <col min="15636" max="15636" width="20.125" style="4" customWidth="1"/>
    <col min="15637" max="15637" width="12.625" style="4" customWidth="1"/>
    <col min="15638" max="15639" width="2.75" style="4" customWidth="1"/>
    <col min="15640" max="15640" width="7.75" style="4" customWidth="1"/>
    <col min="15641" max="15641" width="4.125" style="4" customWidth="1"/>
    <col min="15642" max="15642" width="20.125" style="4" customWidth="1"/>
    <col min="15643" max="15643" width="12.625" style="4" customWidth="1"/>
    <col min="15644" max="15644" width="9" style="4"/>
    <col min="15645" max="15645" width="7.625" style="4" customWidth="1"/>
    <col min="15646" max="15646" width="4.125" style="4" customWidth="1"/>
    <col min="15647" max="15647" width="20.125" style="4" customWidth="1"/>
    <col min="15648" max="15648" width="12.625" style="4" customWidth="1"/>
    <col min="15649" max="15650" width="2.75" style="4" customWidth="1"/>
    <col min="15651" max="15651" width="7.625" style="4" customWidth="1"/>
    <col min="15652" max="15652" width="4.125" style="4" customWidth="1"/>
    <col min="15653" max="15653" width="20.125" style="4" customWidth="1"/>
    <col min="15654" max="15654" width="12.625" style="4" customWidth="1"/>
    <col min="15655" max="15655" width="9" style="4"/>
    <col min="15656" max="15656" width="7.625" style="4" customWidth="1"/>
    <col min="15657" max="15657" width="4.125" style="4" customWidth="1"/>
    <col min="15658" max="15658" width="20.125" style="4" customWidth="1"/>
    <col min="15659" max="15659" width="12.625" style="4" customWidth="1"/>
    <col min="15660" max="15660" width="2.75" style="4" customWidth="1"/>
    <col min="15661" max="15661" width="10.25" style="4" customWidth="1"/>
    <col min="15662" max="15872" width="9" style="4"/>
    <col min="15873" max="15873" width="2.75" style="4" customWidth="1"/>
    <col min="15874" max="15874" width="7.625" style="4" customWidth="1"/>
    <col min="15875" max="15875" width="4.125" style="4" customWidth="1"/>
    <col min="15876" max="15876" width="20.125" style="4" customWidth="1"/>
    <col min="15877" max="15877" width="12.625" style="4" customWidth="1"/>
    <col min="15878" max="15878" width="9" style="4"/>
    <col min="15879" max="15879" width="7.625" style="4" customWidth="1"/>
    <col min="15880" max="15880" width="4.125" style="4" customWidth="1"/>
    <col min="15881" max="15881" width="20.125" style="4" customWidth="1"/>
    <col min="15882" max="15882" width="12.625" style="4" customWidth="1"/>
    <col min="15883" max="15884" width="2.75" style="4" customWidth="1"/>
    <col min="15885" max="15885" width="7.625" style="4" customWidth="1"/>
    <col min="15886" max="15886" width="4.125" style="4" customWidth="1"/>
    <col min="15887" max="15887" width="20.125" style="4" customWidth="1"/>
    <col min="15888" max="15888" width="12.625" style="4" customWidth="1"/>
    <col min="15889" max="15889" width="9" style="4"/>
    <col min="15890" max="15890" width="7.625" style="4" customWidth="1"/>
    <col min="15891" max="15891" width="4.125" style="4" customWidth="1"/>
    <col min="15892" max="15892" width="20.125" style="4" customWidth="1"/>
    <col min="15893" max="15893" width="12.625" style="4" customWidth="1"/>
    <col min="15894" max="15895" width="2.75" style="4" customWidth="1"/>
    <col min="15896" max="15896" width="7.75" style="4" customWidth="1"/>
    <col min="15897" max="15897" width="4.125" style="4" customWidth="1"/>
    <col min="15898" max="15898" width="20.125" style="4" customWidth="1"/>
    <col min="15899" max="15899" width="12.625" style="4" customWidth="1"/>
    <col min="15900" max="15900" width="9" style="4"/>
    <col min="15901" max="15901" width="7.625" style="4" customWidth="1"/>
    <col min="15902" max="15902" width="4.125" style="4" customWidth="1"/>
    <col min="15903" max="15903" width="20.125" style="4" customWidth="1"/>
    <col min="15904" max="15904" width="12.625" style="4" customWidth="1"/>
    <col min="15905" max="15906" width="2.75" style="4" customWidth="1"/>
    <col min="15907" max="15907" width="7.625" style="4" customWidth="1"/>
    <col min="15908" max="15908" width="4.125" style="4" customWidth="1"/>
    <col min="15909" max="15909" width="20.125" style="4" customWidth="1"/>
    <col min="15910" max="15910" width="12.625" style="4" customWidth="1"/>
    <col min="15911" max="15911" width="9" style="4"/>
    <col min="15912" max="15912" width="7.625" style="4" customWidth="1"/>
    <col min="15913" max="15913" width="4.125" style="4" customWidth="1"/>
    <col min="15914" max="15914" width="20.125" style="4" customWidth="1"/>
    <col min="15915" max="15915" width="12.625" style="4" customWidth="1"/>
    <col min="15916" max="15916" width="2.75" style="4" customWidth="1"/>
    <col min="15917" max="15917" width="10.25" style="4" customWidth="1"/>
    <col min="15918" max="16128" width="9" style="4"/>
    <col min="16129" max="16129" width="2.75" style="4" customWidth="1"/>
    <col min="16130" max="16130" width="7.625" style="4" customWidth="1"/>
    <col min="16131" max="16131" width="4.125" style="4" customWidth="1"/>
    <col min="16132" max="16132" width="20.125" style="4" customWidth="1"/>
    <col min="16133" max="16133" width="12.625" style="4" customWidth="1"/>
    <col min="16134" max="16134" width="9" style="4"/>
    <col min="16135" max="16135" width="7.625" style="4" customWidth="1"/>
    <col min="16136" max="16136" width="4.125" style="4" customWidth="1"/>
    <col min="16137" max="16137" width="20.125" style="4" customWidth="1"/>
    <col min="16138" max="16138" width="12.625" style="4" customWidth="1"/>
    <col min="16139" max="16140" width="2.75" style="4" customWidth="1"/>
    <col min="16141" max="16141" width="7.625" style="4" customWidth="1"/>
    <col min="16142" max="16142" width="4.125" style="4" customWidth="1"/>
    <col min="16143" max="16143" width="20.125" style="4" customWidth="1"/>
    <col min="16144" max="16144" width="12.625" style="4" customWidth="1"/>
    <col min="16145" max="16145" width="9" style="4"/>
    <col min="16146" max="16146" width="7.625" style="4" customWidth="1"/>
    <col min="16147" max="16147" width="4.125" style="4" customWidth="1"/>
    <col min="16148" max="16148" width="20.125" style="4" customWidth="1"/>
    <col min="16149" max="16149" width="12.625" style="4" customWidth="1"/>
    <col min="16150" max="16151" width="2.75" style="4" customWidth="1"/>
    <col min="16152" max="16152" width="7.75" style="4" customWidth="1"/>
    <col min="16153" max="16153" width="4.125" style="4" customWidth="1"/>
    <col min="16154" max="16154" width="20.125" style="4" customWidth="1"/>
    <col min="16155" max="16155" width="12.625" style="4" customWidth="1"/>
    <col min="16156" max="16156" width="9" style="4"/>
    <col min="16157" max="16157" width="7.625" style="4" customWidth="1"/>
    <col min="16158" max="16158" width="4.125" style="4" customWidth="1"/>
    <col min="16159" max="16159" width="20.125" style="4" customWidth="1"/>
    <col min="16160" max="16160" width="12.625" style="4" customWidth="1"/>
    <col min="16161" max="16162" width="2.75" style="4" customWidth="1"/>
    <col min="16163" max="16163" width="7.625" style="4" customWidth="1"/>
    <col min="16164" max="16164" width="4.125" style="4" customWidth="1"/>
    <col min="16165" max="16165" width="20.125" style="4" customWidth="1"/>
    <col min="16166" max="16166" width="12.625" style="4" customWidth="1"/>
    <col min="16167" max="16167" width="9" style="4"/>
    <col min="16168" max="16168" width="7.625" style="4" customWidth="1"/>
    <col min="16169" max="16169" width="4.125" style="4" customWidth="1"/>
    <col min="16170" max="16170" width="20.125" style="4" customWidth="1"/>
    <col min="16171" max="16171" width="12.625" style="4" customWidth="1"/>
    <col min="16172" max="16172" width="2.75" style="4" customWidth="1"/>
    <col min="16173" max="16173" width="10.25" style="4" customWidth="1"/>
    <col min="16174" max="16384" width="9" style="4"/>
  </cols>
  <sheetData>
    <row r="1" spans="1:79" s="39" customFormat="1" ht="17.25" customHeight="1" x14ac:dyDescent="0.15">
      <c r="B1" s="301" t="s">
        <v>562</v>
      </c>
      <c r="C1" s="301"/>
      <c r="D1" s="301"/>
      <c r="E1" s="301"/>
      <c r="F1" s="301"/>
      <c r="G1" s="301"/>
      <c r="H1" s="301"/>
      <c r="I1" s="301"/>
      <c r="J1" s="301"/>
      <c r="K1" s="129"/>
      <c r="L1" s="4"/>
      <c r="M1" s="4"/>
      <c r="N1" s="27"/>
      <c r="O1" s="4"/>
      <c r="P1" s="4"/>
      <c r="Q1" s="6"/>
      <c r="R1" s="4"/>
      <c r="S1" s="27"/>
      <c r="T1" s="4"/>
      <c r="U1" s="4"/>
      <c r="V1" s="32"/>
      <c r="W1" s="6"/>
      <c r="X1" s="4"/>
      <c r="Y1" s="27"/>
      <c r="Z1" s="4"/>
      <c r="AA1" s="4"/>
      <c r="AB1" s="6"/>
      <c r="AC1" s="4"/>
      <c r="AD1" s="27"/>
      <c r="AE1" s="4"/>
      <c r="AF1" s="4"/>
      <c r="AG1" s="32"/>
      <c r="AH1" s="4"/>
      <c r="AI1" s="4"/>
      <c r="AJ1" s="27"/>
      <c r="AK1" s="4"/>
      <c r="AL1" s="4"/>
      <c r="AM1" s="6"/>
      <c r="AN1" s="4"/>
      <c r="AO1" s="27"/>
      <c r="AP1" s="4"/>
      <c r="AQ1" s="1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</row>
    <row r="2" spans="1:79" s="39" customFormat="1" ht="14.25" customHeight="1" x14ac:dyDescent="0.15">
      <c r="B2" s="60"/>
      <c r="C2" s="61"/>
      <c r="D2" s="62"/>
      <c r="E2" s="62"/>
      <c r="F2" s="40"/>
      <c r="G2" s="62"/>
      <c r="H2" s="63"/>
      <c r="I2" s="62"/>
      <c r="L2" s="129"/>
      <c r="N2" s="63"/>
      <c r="Q2" s="40"/>
      <c r="S2" s="63"/>
      <c r="V2" s="42"/>
      <c r="W2" s="40"/>
      <c r="Y2" s="63"/>
      <c r="AB2" s="40"/>
      <c r="AD2" s="63"/>
      <c r="AG2" s="42"/>
      <c r="AJ2" s="63"/>
      <c r="AM2" s="40"/>
      <c r="AO2" s="63"/>
      <c r="AQ2" s="64"/>
    </row>
    <row r="3" spans="1:79" s="39" customFormat="1" ht="14.25" customHeight="1" x14ac:dyDescent="0.15">
      <c r="C3" s="63"/>
      <c r="E3" s="5" t="s">
        <v>0</v>
      </c>
      <c r="F3" s="40"/>
      <c r="H3" s="63"/>
      <c r="I3" s="65"/>
      <c r="J3" s="5" t="s">
        <v>0</v>
      </c>
      <c r="K3" s="8"/>
      <c r="L3" s="62"/>
      <c r="N3" s="63"/>
      <c r="O3" s="39" t="s">
        <v>121</v>
      </c>
      <c r="P3" s="5" t="s">
        <v>0</v>
      </c>
      <c r="Q3" s="40"/>
      <c r="S3" s="63"/>
      <c r="T3" s="65"/>
      <c r="U3" s="5" t="s">
        <v>0</v>
      </c>
      <c r="V3" s="32"/>
      <c r="W3" s="6"/>
      <c r="Y3" s="63"/>
      <c r="Z3" s="39" t="s">
        <v>121</v>
      </c>
      <c r="AA3" s="5" t="s">
        <v>0</v>
      </c>
      <c r="AB3" s="40"/>
      <c r="AD3" s="63"/>
      <c r="AE3" s="65"/>
      <c r="AF3" s="5" t="s">
        <v>0</v>
      </c>
      <c r="AG3" s="33"/>
      <c r="AH3" s="6"/>
      <c r="AJ3" s="63"/>
      <c r="AK3" s="65"/>
      <c r="AL3" s="5" t="s">
        <v>0</v>
      </c>
      <c r="AM3" s="40"/>
      <c r="AO3" s="63"/>
      <c r="AP3" s="65"/>
      <c r="AQ3" s="5" t="s">
        <v>0</v>
      </c>
    </row>
    <row r="4" spans="1:79" s="39" customFormat="1" ht="14.25" customHeight="1" x14ac:dyDescent="0.15">
      <c r="B4" s="302" t="s">
        <v>235</v>
      </c>
      <c r="C4" s="303"/>
      <c r="D4" s="126" t="s">
        <v>236</v>
      </c>
      <c r="E4" s="116" t="s">
        <v>216</v>
      </c>
      <c r="F4" s="6"/>
      <c r="G4" s="298" t="s">
        <v>235</v>
      </c>
      <c r="H4" s="299"/>
      <c r="I4" s="126" t="s">
        <v>237</v>
      </c>
      <c r="J4" s="126" t="s">
        <v>216</v>
      </c>
      <c r="K4" s="27"/>
      <c r="L4" s="6"/>
      <c r="M4" s="302" t="s">
        <v>235</v>
      </c>
      <c r="N4" s="303"/>
      <c r="O4" s="126" t="s">
        <v>237</v>
      </c>
      <c r="P4" s="116" t="s">
        <v>216</v>
      </c>
      <c r="Q4" s="6"/>
      <c r="R4" s="298" t="s">
        <v>235</v>
      </c>
      <c r="S4" s="299"/>
      <c r="T4" s="126" t="s">
        <v>238</v>
      </c>
      <c r="U4" s="126" t="s">
        <v>216</v>
      </c>
      <c r="V4" s="32"/>
      <c r="W4" s="6"/>
      <c r="X4" s="298" t="s">
        <v>235</v>
      </c>
      <c r="Y4" s="299"/>
      <c r="Z4" s="126" t="s">
        <v>237</v>
      </c>
      <c r="AA4" s="116" t="s">
        <v>216</v>
      </c>
      <c r="AB4" s="6"/>
      <c r="AC4" s="298" t="s">
        <v>235</v>
      </c>
      <c r="AD4" s="299"/>
      <c r="AE4" s="126" t="s">
        <v>236</v>
      </c>
      <c r="AF4" s="126" t="s">
        <v>118</v>
      </c>
      <c r="AG4" s="32"/>
      <c r="AH4" s="27"/>
      <c r="AI4" s="298" t="s">
        <v>235</v>
      </c>
      <c r="AJ4" s="299"/>
      <c r="AK4" s="126" t="s">
        <v>236</v>
      </c>
      <c r="AL4" s="116" t="s">
        <v>216</v>
      </c>
      <c r="AM4" s="6"/>
      <c r="AN4" s="298" t="s">
        <v>235</v>
      </c>
      <c r="AO4" s="299"/>
      <c r="AP4" s="126" t="s">
        <v>237</v>
      </c>
      <c r="AQ4" s="66" t="s">
        <v>216</v>
      </c>
    </row>
    <row r="5" spans="1:79" s="39" customFormat="1" ht="14.25" customHeight="1" x14ac:dyDescent="0.15">
      <c r="A5" s="40"/>
      <c r="B5" s="291" t="s">
        <v>126</v>
      </c>
      <c r="C5" s="292"/>
      <c r="D5" s="67" t="s">
        <v>239</v>
      </c>
      <c r="E5" s="175">
        <v>500</v>
      </c>
      <c r="F5" s="40"/>
      <c r="G5" s="291" t="s">
        <v>144</v>
      </c>
      <c r="H5" s="292"/>
      <c r="I5" s="67" t="s">
        <v>240</v>
      </c>
      <c r="J5" s="189">
        <v>1673</v>
      </c>
      <c r="K5" s="64"/>
      <c r="L5" s="40"/>
      <c r="M5" s="291" t="s">
        <v>158</v>
      </c>
      <c r="N5" s="292"/>
      <c r="O5" s="127" t="s">
        <v>241</v>
      </c>
      <c r="P5" s="175">
        <v>6</v>
      </c>
      <c r="Q5" s="40"/>
      <c r="R5" s="300" t="s">
        <v>548</v>
      </c>
      <c r="S5" s="292"/>
      <c r="T5" s="75" t="s">
        <v>247</v>
      </c>
      <c r="U5" s="218">
        <v>252</v>
      </c>
      <c r="V5" s="68"/>
      <c r="W5" s="69"/>
      <c r="X5" s="291" t="s">
        <v>47</v>
      </c>
      <c r="Y5" s="297"/>
      <c r="Z5" s="67" t="s">
        <v>242</v>
      </c>
      <c r="AA5" s="217">
        <v>761</v>
      </c>
      <c r="AB5" s="40"/>
      <c r="AC5" s="291" t="s">
        <v>151</v>
      </c>
      <c r="AD5" s="297"/>
      <c r="AE5" s="67" t="s">
        <v>243</v>
      </c>
      <c r="AF5" s="218">
        <v>1</v>
      </c>
      <c r="AG5" s="68"/>
      <c r="AH5" s="69"/>
      <c r="AI5" s="291" t="s">
        <v>178</v>
      </c>
      <c r="AJ5" s="297"/>
      <c r="AK5" s="67" t="s">
        <v>244</v>
      </c>
      <c r="AL5" s="219">
        <v>12283</v>
      </c>
      <c r="AM5" s="40"/>
      <c r="AN5" s="291" t="s">
        <v>96</v>
      </c>
      <c r="AO5" s="297"/>
      <c r="AP5" s="146" t="s">
        <v>245</v>
      </c>
      <c r="AQ5" s="219">
        <v>85</v>
      </c>
      <c r="AU5" s="70"/>
    </row>
    <row r="6" spans="1:79" s="39" customFormat="1" ht="14.25" customHeight="1" x14ac:dyDescent="0.15">
      <c r="B6" s="71"/>
      <c r="C6" s="72"/>
      <c r="D6" s="67" t="s">
        <v>252</v>
      </c>
      <c r="E6" s="176">
        <v>481</v>
      </c>
      <c r="F6" s="40"/>
      <c r="G6" s="71"/>
      <c r="H6" s="72"/>
      <c r="I6" s="67" t="s">
        <v>246</v>
      </c>
      <c r="J6" s="189">
        <v>835</v>
      </c>
      <c r="K6" s="64"/>
      <c r="L6" s="69"/>
      <c r="M6" s="71"/>
      <c r="N6" s="72"/>
      <c r="O6" s="67" t="s">
        <v>175</v>
      </c>
      <c r="P6" s="176">
        <v>23</v>
      </c>
      <c r="Q6" s="40"/>
      <c r="R6" s="73"/>
      <c r="S6" s="74"/>
      <c r="T6" s="75" t="s">
        <v>255</v>
      </c>
      <c r="U6" s="218">
        <v>346</v>
      </c>
      <c r="V6" s="68"/>
      <c r="W6" s="69"/>
      <c r="X6" s="71"/>
      <c r="Y6" s="72"/>
      <c r="Z6" s="67" t="s">
        <v>248</v>
      </c>
      <c r="AA6" s="218">
        <v>3406</v>
      </c>
      <c r="AB6" s="40"/>
      <c r="AC6" s="71"/>
      <c r="AD6" s="72"/>
      <c r="AE6" s="67" t="s">
        <v>249</v>
      </c>
      <c r="AF6" s="219">
        <v>100</v>
      </c>
      <c r="AG6" s="68"/>
      <c r="AH6" s="69"/>
      <c r="AI6" s="71"/>
      <c r="AJ6" s="72"/>
      <c r="AK6" s="67" t="s">
        <v>250</v>
      </c>
      <c r="AL6" s="219">
        <v>916</v>
      </c>
      <c r="AM6" s="40"/>
      <c r="AN6" s="71"/>
      <c r="AO6" s="72"/>
      <c r="AP6" s="146" t="s">
        <v>251</v>
      </c>
      <c r="AQ6" s="219">
        <v>180</v>
      </c>
      <c r="AU6" s="70"/>
    </row>
    <row r="7" spans="1:79" s="39" customFormat="1" ht="14.25" customHeight="1" x14ac:dyDescent="0.15">
      <c r="B7" s="71"/>
      <c r="C7" s="72"/>
      <c r="D7" s="67" t="s">
        <v>258</v>
      </c>
      <c r="E7" s="176">
        <v>331</v>
      </c>
      <c r="F7" s="40"/>
      <c r="G7" s="71"/>
      <c r="H7" s="72"/>
      <c r="I7" s="67" t="s">
        <v>253</v>
      </c>
      <c r="J7" s="189">
        <v>907</v>
      </c>
      <c r="K7" s="64"/>
      <c r="L7" s="69"/>
      <c r="M7" s="71"/>
      <c r="N7" s="72"/>
      <c r="O7" s="67" t="s">
        <v>254</v>
      </c>
      <c r="P7" s="176">
        <v>64</v>
      </c>
      <c r="Q7" s="40"/>
      <c r="R7" s="73"/>
      <c r="S7" s="74"/>
      <c r="T7" s="75" t="s">
        <v>261</v>
      </c>
      <c r="U7" s="218">
        <v>185</v>
      </c>
      <c r="V7" s="68"/>
      <c r="W7" s="69"/>
      <c r="X7" s="71"/>
      <c r="Y7" s="72"/>
      <c r="Z7" s="67" t="s">
        <v>256</v>
      </c>
      <c r="AA7" s="218">
        <v>1724</v>
      </c>
      <c r="AB7" s="40"/>
      <c r="AC7" s="71"/>
      <c r="AD7" s="72"/>
      <c r="AE7" s="67" t="s">
        <v>553</v>
      </c>
      <c r="AF7" s="219">
        <v>122</v>
      </c>
      <c r="AG7" s="68"/>
      <c r="AH7" s="69"/>
      <c r="AI7" s="71"/>
      <c r="AJ7" s="72"/>
      <c r="AK7" s="67" t="s">
        <v>257</v>
      </c>
      <c r="AL7" s="219">
        <v>1521</v>
      </c>
      <c r="AM7" s="40"/>
      <c r="AN7" s="71"/>
      <c r="AO7" s="72"/>
      <c r="AP7" s="146" t="s">
        <v>551</v>
      </c>
      <c r="AQ7" s="219">
        <v>1761</v>
      </c>
      <c r="AU7" s="70"/>
    </row>
    <row r="8" spans="1:79" s="39" customFormat="1" ht="14.25" customHeight="1" x14ac:dyDescent="0.15">
      <c r="B8" s="71"/>
      <c r="C8" s="72"/>
      <c r="D8" s="67" t="s">
        <v>265</v>
      </c>
      <c r="E8" s="176">
        <v>348</v>
      </c>
      <c r="F8" s="40"/>
      <c r="G8" s="71"/>
      <c r="H8" s="72"/>
      <c r="I8" s="67" t="s">
        <v>259</v>
      </c>
      <c r="J8" s="189">
        <v>4</v>
      </c>
      <c r="K8" s="64"/>
      <c r="L8" s="69"/>
      <c r="M8" s="71"/>
      <c r="N8" s="72"/>
      <c r="O8" s="67" t="s">
        <v>260</v>
      </c>
      <c r="P8" s="176">
        <v>486</v>
      </c>
      <c r="Q8" s="40"/>
      <c r="R8" s="73"/>
      <c r="S8" s="74"/>
      <c r="T8" s="75" t="s">
        <v>268</v>
      </c>
      <c r="U8" s="218">
        <v>106</v>
      </c>
      <c r="V8" s="68"/>
      <c r="W8" s="69"/>
      <c r="X8" s="71"/>
      <c r="Y8" s="72"/>
      <c r="Z8" s="67" t="s">
        <v>262</v>
      </c>
      <c r="AA8" s="218">
        <v>478</v>
      </c>
      <c r="AB8" s="40"/>
      <c r="AC8" s="71"/>
      <c r="AD8" s="72"/>
      <c r="AE8" s="67" t="s">
        <v>552</v>
      </c>
      <c r="AF8" s="219">
        <v>164</v>
      </c>
      <c r="AG8" s="68"/>
      <c r="AH8" s="69"/>
      <c r="AI8" s="71"/>
      <c r="AJ8" s="72"/>
      <c r="AK8" s="67" t="s">
        <v>263</v>
      </c>
      <c r="AL8" s="219">
        <v>2014</v>
      </c>
      <c r="AM8" s="40"/>
      <c r="AN8" s="71"/>
      <c r="AO8" s="72"/>
      <c r="AP8" s="146" t="s">
        <v>264</v>
      </c>
      <c r="AQ8" s="219">
        <v>77</v>
      </c>
      <c r="AU8" s="70"/>
    </row>
    <row r="9" spans="1:79" s="39" customFormat="1" ht="14.25" customHeight="1" x14ac:dyDescent="0.15">
      <c r="B9" s="71"/>
      <c r="C9" s="72"/>
      <c r="D9" s="67" t="s">
        <v>273</v>
      </c>
      <c r="E9" s="176">
        <v>347</v>
      </c>
      <c r="F9" s="40"/>
      <c r="G9" s="71"/>
      <c r="H9" s="72"/>
      <c r="I9" s="67" t="s">
        <v>266</v>
      </c>
      <c r="J9" s="189">
        <v>95</v>
      </c>
      <c r="K9" s="64"/>
      <c r="L9" s="69"/>
      <c r="M9" s="71"/>
      <c r="N9" s="72"/>
      <c r="O9" s="67" t="s">
        <v>267</v>
      </c>
      <c r="P9" s="176">
        <v>412</v>
      </c>
      <c r="Q9" s="40"/>
      <c r="R9" s="73"/>
      <c r="S9" s="74"/>
      <c r="T9" s="75" t="s">
        <v>276</v>
      </c>
      <c r="U9" s="218">
        <v>237</v>
      </c>
      <c r="V9" s="68"/>
      <c r="W9" s="69"/>
      <c r="X9" s="71"/>
      <c r="Y9" s="72"/>
      <c r="Z9" s="67" t="s">
        <v>269</v>
      </c>
      <c r="AA9" s="218">
        <v>5010</v>
      </c>
      <c r="AB9" s="40"/>
      <c r="AC9" s="71"/>
      <c r="AD9" s="72"/>
      <c r="AE9" s="67" t="s">
        <v>270</v>
      </c>
      <c r="AF9" s="219">
        <v>15</v>
      </c>
      <c r="AG9" s="68"/>
      <c r="AH9" s="69"/>
      <c r="AI9" s="71"/>
      <c r="AJ9" s="72"/>
      <c r="AK9" s="67" t="s">
        <v>271</v>
      </c>
      <c r="AL9" s="219">
        <v>1267</v>
      </c>
      <c r="AM9" s="40"/>
      <c r="AN9" s="71"/>
      <c r="AO9" s="72"/>
      <c r="AP9" s="146" t="s">
        <v>272</v>
      </c>
      <c r="AQ9" s="219">
        <v>636</v>
      </c>
      <c r="AU9" s="70"/>
    </row>
    <row r="10" spans="1:79" s="39" customFormat="1" ht="14.25" customHeight="1" x14ac:dyDescent="0.15">
      <c r="B10" s="71"/>
      <c r="C10" s="72"/>
      <c r="D10" s="67" t="s">
        <v>281</v>
      </c>
      <c r="E10" s="176">
        <v>315</v>
      </c>
      <c r="F10" s="40"/>
      <c r="G10" s="71"/>
      <c r="H10" s="72"/>
      <c r="I10" s="67" t="s">
        <v>274</v>
      </c>
      <c r="J10" s="189">
        <v>51</v>
      </c>
      <c r="K10" s="64"/>
      <c r="L10" s="69"/>
      <c r="M10" s="71"/>
      <c r="N10" s="72"/>
      <c r="O10" s="67" t="s">
        <v>275</v>
      </c>
      <c r="P10" s="176">
        <v>3024</v>
      </c>
      <c r="Q10" s="40"/>
      <c r="R10" s="76" t="s">
        <v>279</v>
      </c>
      <c r="S10" s="78">
        <v>5</v>
      </c>
      <c r="T10" s="78" t="s">
        <v>220</v>
      </c>
      <c r="U10" s="220">
        <f>SUM(U5:U9)</f>
        <v>1126</v>
      </c>
      <c r="V10" s="68"/>
      <c r="W10" s="69"/>
      <c r="X10" s="71"/>
      <c r="Y10" s="72"/>
      <c r="Z10" s="67" t="s">
        <v>277</v>
      </c>
      <c r="AA10" s="218">
        <v>78</v>
      </c>
      <c r="AB10" s="40"/>
      <c r="AC10" s="71"/>
      <c r="AD10" s="72"/>
      <c r="AE10" s="67" t="s">
        <v>278</v>
      </c>
      <c r="AF10" s="219">
        <v>4</v>
      </c>
      <c r="AG10" s="42"/>
      <c r="AH10" s="40"/>
      <c r="AI10" s="76" t="s">
        <v>279</v>
      </c>
      <c r="AJ10" s="77">
        <v>5</v>
      </c>
      <c r="AK10" s="72" t="s">
        <v>220</v>
      </c>
      <c r="AL10" s="219">
        <f>SUM(AL5:AL9)</f>
        <v>18001</v>
      </c>
      <c r="AM10" s="40"/>
      <c r="AN10" s="71"/>
      <c r="AO10" s="72"/>
      <c r="AP10" s="146" t="s">
        <v>280</v>
      </c>
      <c r="AQ10" s="219">
        <v>166</v>
      </c>
      <c r="AU10" s="70"/>
    </row>
    <row r="11" spans="1:79" s="39" customFormat="1" ht="14.25" customHeight="1" x14ac:dyDescent="0.15">
      <c r="B11" s="71"/>
      <c r="C11" s="72"/>
      <c r="D11" s="67" t="s">
        <v>286</v>
      </c>
      <c r="E11" s="176">
        <v>490</v>
      </c>
      <c r="F11" s="40"/>
      <c r="G11" s="76" t="s">
        <v>279</v>
      </c>
      <c r="H11" s="77">
        <v>6</v>
      </c>
      <c r="I11" s="72" t="s">
        <v>220</v>
      </c>
      <c r="J11" s="182">
        <f>SUM(J5:J10)</f>
        <v>3565</v>
      </c>
      <c r="K11" s="64"/>
      <c r="L11" s="69"/>
      <c r="M11" s="71"/>
      <c r="N11" s="72"/>
      <c r="O11" s="67" t="s">
        <v>282</v>
      </c>
      <c r="P11" s="176">
        <v>389</v>
      </c>
      <c r="Q11" s="40"/>
      <c r="R11" s="291" t="s">
        <v>193</v>
      </c>
      <c r="S11" s="292"/>
      <c r="T11" s="67" t="s">
        <v>289</v>
      </c>
      <c r="U11" s="217">
        <v>1192</v>
      </c>
      <c r="V11" s="68"/>
      <c r="W11" s="69"/>
      <c r="X11" s="71"/>
      <c r="Y11" s="72"/>
      <c r="Z11" s="67" t="s">
        <v>283</v>
      </c>
      <c r="AA11" s="218">
        <v>1387</v>
      </c>
      <c r="AB11" s="40"/>
      <c r="AC11" s="76" t="s">
        <v>279</v>
      </c>
      <c r="AD11" s="77">
        <v>6</v>
      </c>
      <c r="AE11" s="72" t="s">
        <v>220</v>
      </c>
      <c r="AF11" s="219">
        <f>SUM(AF5:AF10)</f>
        <v>406</v>
      </c>
      <c r="AG11" s="68"/>
      <c r="AH11" s="69"/>
      <c r="AI11" s="291" t="s">
        <v>182</v>
      </c>
      <c r="AJ11" s="297"/>
      <c r="AK11" s="127" t="s">
        <v>284</v>
      </c>
      <c r="AL11" s="222">
        <v>1444</v>
      </c>
      <c r="AM11" s="40"/>
      <c r="AN11" s="71"/>
      <c r="AO11" s="72"/>
      <c r="AP11" s="146" t="s">
        <v>285</v>
      </c>
      <c r="AQ11" s="219">
        <v>172</v>
      </c>
      <c r="AU11" s="70"/>
    </row>
    <row r="12" spans="1:79" s="39" customFormat="1" ht="14.25" customHeight="1" x14ac:dyDescent="0.15">
      <c r="B12" s="71"/>
      <c r="C12" s="72"/>
      <c r="D12" s="67" t="s">
        <v>294</v>
      </c>
      <c r="E12" s="176">
        <v>269</v>
      </c>
      <c r="F12" s="40"/>
      <c r="G12" s="291" t="s">
        <v>154</v>
      </c>
      <c r="H12" s="292"/>
      <c r="I12" s="127" t="s">
        <v>287</v>
      </c>
      <c r="J12" s="181">
        <v>124</v>
      </c>
      <c r="K12" s="64"/>
      <c r="L12" s="69"/>
      <c r="M12" s="71"/>
      <c r="N12" s="72"/>
      <c r="O12" s="67" t="s">
        <v>288</v>
      </c>
      <c r="P12" s="176">
        <v>226</v>
      </c>
      <c r="Q12" s="40"/>
      <c r="R12" s="71"/>
      <c r="S12" s="72"/>
      <c r="T12" s="67" t="s">
        <v>296</v>
      </c>
      <c r="U12" s="218">
        <v>319</v>
      </c>
      <c r="V12" s="68"/>
      <c r="W12" s="69"/>
      <c r="X12" s="71"/>
      <c r="Y12" s="72"/>
      <c r="Z12" s="67" t="s">
        <v>290</v>
      </c>
      <c r="AA12" s="218">
        <v>421</v>
      </c>
      <c r="AB12" s="40"/>
      <c r="AC12" s="291" t="s">
        <v>63</v>
      </c>
      <c r="AD12" s="297"/>
      <c r="AE12" s="127" t="s">
        <v>291</v>
      </c>
      <c r="AF12" s="222">
        <v>88</v>
      </c>
      <c r="AG12" s="68"/>
      <c r="AH12" s="69"/>
      <c r="AI12" s="71"/>
      <c r="AJ12" s="72"/>
      <c r="AK12" s="67" t="s">
        <v>292</v>
      </c>
      <c r="AL12" s="219">
        <v>115</v>
      </c>
      <c r="AM12" s="40"/>
      <c r="AN12" s="71"/>
      <c r="AO12" s="72"/>
      <c r="AP12" s="146" t="s">
        <v>568</v>
      </c>
      <c r="AQ12" s="219">
        <v>54</v>
      </c>
      <c r="AU12" s="70"/>
    </row>
    <row r="13" spans="1:79" s="39" customFormat="1" ht="14.25" customHeight="1" x14ac:dyDescent="0.15">
      <c r="B13" s="71"/>
      <c r="C13" s="72"/>
      <c r="D13" s="67" t="s">
        <v>300</v>
      </c>
      <c r="E13" s="176">
        <v>51</v>
      </c>
      <c r="F13" s="40"/>
      <c r="G13" s="71"/>
      <c r="H13" s="72"/>
      <c r="I13" s="67" t="s">
        <v>295</v>
      </c>
      <c r="J13" s="182">
        <v>385</v>
      </c>
      <c r="K13" s="64"/>
      <c r="L13" s="69"/>
      <c r="M13" s="76" t="s">
        <v>279</v>
      </c>
      <c r="N13" s="77">
        <v>8</v>
      </c>
      <c r="O13" s="77" t="s">
        <v>220</v>
      </c>
      <c r="P13" s="177">
        <f>SUM(P5:P12)</f>
        <v>4630</v>
      </c>
      <c r="Q13" s="40"/>
      <c r="R13" s="71"/>
      <c r="S13" s="72"/>
      <c r="T13" s="67" t="s">
        <v>303</v>
      </c>
      <c r="U13" s="218">
        <v>104</v>
      </c>
      <c r="V13" s="68"/>
      <c r="W13" s="69"/>
      <c r="X13" s="71"/>
      <c r="Y13" s="72"/>
      <c r="Z13" s="67" t="s">
        <v>297</v>
      </c>
      <c r="AA13" s="218">
        <v>1007</v>
      </c>
      <c r="AB13" s="40"/>
      <c r="AC13" s="71"/>
      <c r="AD13" s="72"/>
      <c r="AE13" s="67" t="s">
        <v>298</v>
      </c>
      <c r="AF13" s="219">
        <v>557</v>
      </c>
      <c r="AG13" s="68"/>
      <c r="AH13" s="69"/>
      <c r="AI13" s="71"/>
      <c r="AJ13" s="72"/>
      <c r="AK13" s="67" t="s">
        <v>299</v>
      </c>
      <c r="AL13" s="219">
        <v>37</v>
      </c>
      <c r="AM13" s="40"/>
      <c r="AN13" s="71"/>
      <c r="AO13" s="72"/>
      <c r="AP13" s="146" t="s">
        <v>293</v>
      </c>
      <c r="AQ13" s="219">
        <v>2</v>
      </c>
      <c r="AU13" s="70"/>
    </row>
    <row r="14" spans="1:79" s="39" customFormat="1" ht="14.25" customHeight="1" x14ac:dyDescent="0.15">
      <c r="B14" s="71"/>
      <c r="C14" s="72"/>
      <c r="D14" s="67" t="s">
        <v>308</v>
      </c>
      <c r="E14" s="176">
        <v>2</v>
      </c>
      <c r="F14" s="40"/>
      <c r="G14" s="71"/>
      <c r="H14" s="72"/>
      <c r="I14" s="145" t="s">
        <v>555</v>
      </c>
      <c r="J14" s="182">
        <v>561</v>
      </c>
      <c r="K14" s="64"/>
      <c r="L14" s="40"/>
      <c r="M14" s="291" t="s">
        <v>168</v>
      </c>
      <c r="N14" s="292"/>
      <c r="O14" s="67" t="s">
        <v>301</v>
      </c>
      <c r="P14" s="204" t="s">
        <v>302</v>
      </c>
      <c r="Q14" s="40"/>
      <c r="R14" s="71"/>
      <c r="S14" s="72"/>
      <c r="T14" s="67" t="s">
        <v>311</v>
      </c>
      <c r="U14" s="218">
        <v>39</v>
      </c>
      <c r="V14" s="68"/>
      <c r="W14" s="69"/>
      <c r="X14" s="71"/>
      <c r="Y14" s="72"/>
      <c r="Z14" s="67" t="s">
        <v>304</v>
      </c>
      <c r="AA14" s="218">
        <v>164</v>
      </c>
      <c r="AB14" s="40"/>
      <c r="AC14" s="71"/>
      <c r="AD14" s="72"/>
      <c r="AE14" s="67" t="s">
        <v>305</v>
      </c>
      <c r="AF14" s="219">
        <v>49</v>
      </c>
      <c r="AG14" s="68"/>
      <c r="AH14" s="69"/>
      <c r="AI14" s="71"/>
      <c r="AJ14" s="72"/>
      <c r="AK14" s="67" t="s">
        <v>306</v>
      </c>
      <c r="AL14" s="219">
        <v>312</v>
      </c>
      <c r="AM14" s="40"/>
      <c r="AN14" s="71"/>
      <c r="AO14" s="72"/>
      <c r="AP14" s="146" t="s">
        <v>569</v>
      </c>
      <c r="AQ14" s="219">
        <v>1</v>
      </c>
      <c r="AU14" s="70"/>
    </row>
    <row r="15" spans="1:79" s="39" customFormat="1" ht="14.25" customHeight="1" x14ac:dyDescent="0.15">
      <c r="B15" s="71"/>
      <c r="C15" s="72"/>
      <c r="D15" s="67" t="s">
        <v>316</v>
      </c>
      <c r="E15" s="176">
        <v>4</v>
      </c>
      <c r="F15" s="40"/>
      <c r="G15" s="71"/>
      <c r="H15" s="72"/>
      <c r="I15" s="67" t="s">
        <v>309</v>
      </c>
      <c r="J15" s="182">
        <v>291</v>
      </c>
      <c r="K15" s="64"/>
      <c r="L15" s="69"/>
      <c r="M15" s="71"/>
      <c r="N15" s="72"/>
      <c r="O15" s="67" t="s">
        <v>310</v>
      </c>
      <c r="P15" s="176">
        <v>536</v>
      </c>
      <c r="Q15" s="40"/>
      <c r="R15" s="71"/>
      <c r="S15" s="72"/>
      <c r="T15" s="67" t="s">
        <v>319</v>
      </c>
      <c r="U15" s="218">
        <v>449</v>
      </c>
      <c r="V15" s="68"/>
      <c r="W15" s="69"/>
      <c r="X15" s="71"/>
      <c r="Y15" s="72"/>
      <c r="Z15" s="67" t="s">
        <v>312</v>
      </c>
      <c r="AA15" s="218">
        <v>52</v>
      </c>
      <c r="AB15" s="40"/>
      <c r="AC15" s="71"/>
      <c r="AD15" s="72"/>
      <c r="AE15" s="67" t="s">
        <v>313</v>
      </c>
      <c r="AF15" s="219">
        <v>8</v>
      </c>
      <c r="AG15" s="68"/>
      <c r="AH15" s="69"/>
      <c r="AI15" s="71"/>
      <c r="AJ15" s="72"/>
      <c r="AK15" s="67" t="s">
        <v>314</v>
      </c>
      <c r="AL15" s="219">
        <v>53</v>
      </c>
      <c r="AM15" s="40"/>
      <c r="AN15" s="76" t="s">
        <v>279</v>
      </c>
      <c r="AO15" s="77">
        <v>10</v>
      </c>
      <c r="AP15" s="147" t="s">
        <v>220</v>
      </c>
      <c r="AQ15" s="219">
        <f>SUM(AQ5:AQ14)</f>
        <v>3134</v>
      </c>
      <c r="AU15" s="70"/>
    </row>
    <row r="16" spans="1:79" s="39" customFormat="1" ht="14.25" customHeight="1" x14ac:dyDescent="0.15">
      <c r="B16" s="76" t="s">
        <v>323</v>
      </c>
      <c r="C16" s="77">
        <v>11</v>
      </c>
      <c r="D16" s="72" t="s">
        <v>220</v>
      </c>
      <c r="E16" s="177">
        <f>SUM(E5:E15)</f>
        <v>3138</v>
      </c>
      <c r="F16" s="40"/>
      <c r="G16" s="71"/>
      <c r="H16" s="72"/>
      <c r="I16" s="67" t="s">
        <v>317</v>
      </c>
      <c r="J16" s="182">
        <v>491</v>
      </c>
      <c r="K16" s="64"/>
      <c r="L16" s="69"/>
      <c r="M16" s="71"/>
      <c r="N16" s="72"/>
      <c r="O16" s="67" t="s">
        <v>318</v>
      </c>
      <c r="P16" s="205" t="s">
        <v>302</v>
      </c>
      <c r="Q16" s="40"/>
      <c r="R16" s="71"/>
      <c r="S16" s="72"/>
      <c r="T16" s="67" t="s">
        <v>326</v>
      </c>
      <c r="U16" s="218">
        <v>56</v>
      </c>
      <c r="V16" s="68"/>
      <c r="W16" s="69"/>
      <c r="X16" s="76" t="s">
        <v>320</v>
      </c>
      <c r="Y16" s="77">
        <v>11</v>
      </c>
      <c r="Z16" s="72" t="s">
        <v>220</v>
      </c>
      <c r="AA16" s="220">
        <f>SUM(AA5:AA15)</f>
        <v>14488</v>
      </c>
      <c r="AB16" s="40"/>
      <c r="AC16" s="76" t="s">
        <v>279</v>
      </c>
      <c r="AD16" s="77">
        <v>4</v>
      </c>
      <c r="AE16" s="77" t="s">
        <v>220</v>
      </c>
      <c r="AF16" s="223">
        <f>SUM(AF12:AF15)</f>
        <v>702</v>
      </c>
      <c r="AG16" s="68"/>
      <c r="AH16" s="69"/>
      <c r="AI16" s="71"/>
      <c r="AJ16" s="72"/>
      <c r="AK16" s="67" t="s">
        <v>321</v>
      </c>
      <c r="AL16" s="219">
        <v>12</v>
      </c>
      <c r="AM16" s="40"/>
      <c r="AN16" s="291" t="s">
        <v>113</v>
      </c>
      <c r="AO16" s="297"/>
      <c r="AP16" s="79" t="s">
        <v>307</v>
      </c>
      <c r="AQ16" s="222">
        <v>191</v>
      </c>
      <c r="AU16" s="70"/>
    </row>
    <row r="17" spans="1:47" s="39" customFormat="1" ht="14.25" customHeight="1" x14ac:dyDescent="0.15">
      <c r="B17" s="291" t="s">
        <v>135</v>
      </c>
      <c r="C17" s="292"/>
      <c r="D17" s="80" t="s">
        <v>331</v>
      </c>
      <c r="E17" s="181">
        <v>797</v>
      </c>
      <c r="F17" s="40"/>
      <c r="G17" s="71"/>
      <c r="H17" s="72"/>
      <c r="I17" s="67" t="s">
        <v>324</v>
      </c>
      <c r="J17" s="182">
        <v>41</v>
      </c>
      <c r="K17" s="64"/>
      <c r="L17" s="69"/>
      <c r="M17" s="71"/>
      <c r="N17" s="72"/>
      <c r="O17" s="67" t="s">
        <v>325</v>
      </c>
      <c r="P17" s="205" t="s">
        <v>302</v>
      </c>
      <c r="Q17" s="40"/>
      <c r="R17" s="71"/>
      <c r="S17" s="72"/>
      <c r="T17" s="67" t="s">
        <v>334</v>
      </c>
      <c r="U17" s="218">
        <v>230</v>
      </c>
      <c r="V17" s="68"/>
      <c r="W17" s="69"/>
      <c r="X17" s="291" t="s">
        <v>39</v>
      </c>
      <c r="Y17" s="297"/>
      <c r="Z17" s="127" t="s">
        <v>327</v>
      </c>
      <c r="AA17" s="217">
        <v>200</v>
      </c>
      <c r="AB17" s="40"/>
      <c r="AC17" s="291" t="s">
        <v>65</v>
      </c>
      <c r="AD17" s="297"/>
      <c r="AE17" s="67" t="s">
        <v>328</v>
      </c>
      <c r="AF17" s="219">
        <v>43</v>
      </c>
      <c r="AG17" s="68"/>
      <c r="AH17" s="69"/>
      <c r="AI17" s="76" t="s">
        <v>329</v>
      </c>
      <c r="AJ17" s="77">
        <v>6</v>
      </c>
      <c r="AK17" s="77" t="s">
        <v>220</v>
      </c>
      <c r="AL17" s="223">
        <f>SUM(AL11:AL16)</f>
        <v>1973</v>
      </c>
      <c r="AM17" s="40"/>
      <c r="AN17" s="71"/>
      <c r="AO17" s="72"/>
      <c r="AP17" s="125" t="s">
        <v>315</v>
      </c>
      <c r="AQ17" s="219">
        <v>669</v>
      </c>
      <c r="AU17" s="70"/>
    </row>
    <row r="18" spans="1:47" s="39" customFormat="1" ht="14.25" customHeight="1" x14ac:dyDescent="0.15">
      <c r="A18" s="40"/>
      <c r="B18" s="82"/>
      <c r="C18" s="83"/>
      <c r="D18" s="84" t="s">
        <v>337</v>
      </c>
      <c r="E18" s="182">
        <v>63</v>
      </c>
      <c r="F18" s="40"/>
      <c r="G18" s="71"/>
      <c r="H18" s="72"/>
      <c r="I18" s="67" t="s">
        <v>332</v>
      </c>
      <c r="J18" s="182">
        <v>60</v>
      </c>
      <c r="K18" s="64"/>
      <c r="L18" s="69"/>
      <c r="M18" s="71"/>
      <c r="N18" s="72"/>
      <c r="O18" s="67" t="s">
        <v>333</v>
      </c>
      <c r="P18" s="176">
        <v>85</v>
      </c>
      <c r="Q18" s="40"/>
      <c r="R18" s="71"/>
      <c r="S18" s="72"/>
      <c r="T18" s="67" t="s">
        <v>340</v>
      </c>
      <c r="U18" s="218">
        <v>232</v>
      </c>
      <c r="V18" s="68"/>
      <c r="W18" s="69"/>
      <c r="X18" s="71"/>
      <c r="Y18" s="72"/>
      <c r="Z18" s="67" t="s">
        <v>335</v>
      </c>
      <c r="AA18" s="218">
        <v>231</v>
      </c>
      <c r="AB18" s="40"/>
      <c r="AC18" s="71"/>
      <c r="AD18" s="72"/>
      <c r="AE18" s="67" t="s">
        <v>336</v>
      </c>
      <c r="AF18" s="219">
        <v>34</v>
      </c>
      <c r="AG18" s="68"/>
      <c r="AH18" s="69"/>
      <c r="AI18" s="291" t="s">
        <v>89</v>
      </c>
      <c r="AJ18" s="297"/>
      <c r="AK18" s="67" t="s">
        <v>299</v>
      </c>
      <c r="AL18" s="219">
        <v>566</v>
      </c>
      <c r="AM18" s="40"/>
      <c r="AN18" s="71"/>
      <c r="AO18" s="72"/>
      <c r="AP18" s="125" t="s">
        <v>322</v>
      </c>
      <c r="AQ18" s="219">
        <v>1</v>
      </c>
      <c r="AU18" s="70"/>
    </row>
    <row r="19" spans="1:47" s="39" customFormat="1" ht="14.25" customHeight="1" x14ac:dyDescent="0.15">
      <c r="B19" s="82"/>
      <c r="C19" s="83"/>
      <c r="D19" s="84" t="s">
        <v>344</v>
      </c>
      <c r="E19" s="182">
        <v>86</v>
      </c>
      <c r="F19" s="40"/>
      <c r="G19" s="71"/>
      <c r="H19" s="72"/>
      <c r="I19" s="67" t="s">
        <v>338</v>
      </c>
      <c r="J19" s="182">
        <v>98</v>
      </c>
      <c r="K19" s="64"/>
      <c r="L19" s="69"/>
      <c r="M19" s="71"/>
      <c r="N19" s="72"/>
      <c r="O19" s="67" t="s">
        <v>339</v>
      </c>
      <c r="P19" s="205" t="s">
        <v>302</v>
      </c>
      <c r="Q19" s="40"/>
      <c r="R19" s="71"/>
      <c r="S19" s="72"/>
      <c r="T19" s="67" t="s">
        <v>345</v>
      </c>
      <c r="U19" s="218">
        <v>9</v>
      </c>
      <c r="V19" s="68"/>
      <c r="W19" s="69"/>
      <c r="X19" s="71"/>
      <c r="Y19" s="72"/>
      <c r="Z19" s="67" t="s">
        <v>341</v>
      </c>
      <c r="AA19" s="218">
        <v>152</v>
      </c>
      <c r="AB19" s="40"/>
      <c r="AC19" s="71"/>
      <c r="AD19" s="72"/>
      <c r="AE19" s="67" t="s">
        <v>342</v>
      </c>
      <c r="AF19" s="219">
        <v>81</v>
      </c>
      <c r="AG19" s="68"/>
      <c r="AH19" s="69"/>
      <c r="AI19" s="71"/>
      <c r="AJ19" s="72"/>
      <c r="AK19" s="67" t="s">
        <v>343</v>
      </c>
      <c r="AL19" s="219">
        <v>1190</v>
      </c>
      <c r="AM19" s="40"/>
      <c r="AN19" s="71"/>
      <c r="AO19" s="72"/>
      <c r="AP19" s="125" t="s">
        <v>330</v>
      </c>
      <c r="AQ19" s="219">
        <v>18</v>
      </c>
      <c r="AU19" s="70"/>
    </row>
    <row r="20" spans="1:47" s="39" customFormat="1" ht="14.25" customHeight="1" x14ac:dyDescent="0.15">
      <c r="B20" s="82"/>
      <c r="C20" s="83"/>
      <c r="D20" s="84" t="s">
        <v>348</v>
      </c>
      <c r="E20" s="182">
        <v>488</v>
      </c>
      <c r="F20" s="40"/>
      <c r="G20" s="71"/>
      <c r="H20" s="72"/>
      <c r="I20" s="67" t="s">
        <v>349</v>
      </c>
      <c r="J20" s="182">
        <v>667</v>
      </c>
      <c r="K20" s="64"/>
      <c r="L20" s="69"/>
      <c r="M20" s="76" t="s">
        <v>279</v>
      </c>
      <c r="N20" s="77">
        <v>6</v>
      </c>
      <c r="O20" s="72" t="s">
        <v>220</v>
      </c>
      <c r="P20" s="177">
        <f>SUM(P14:P19)</f>
        <v>621</v>
      </c>
      <c r="Q20" s="40"/>
      <c r="R20" s="71"/>
      <c r="S20" s="72"/>
      <c r="T20" s="67" t="s">
        <v>351</v>
      </c>
      <c r="U20" s="218">
        <v>53</v>
      </c>
      <c r="V20" s="68"/>
      <c r="W20" s="69"/>
      <c r="X20" s="76" t="s">
        <v>323</v>
      </c>
      <c r="Y20" s="77">
        <v>3</v>
      </c>
      <c r="Z20" s="77" t="s">
        <v>220</v>
      </c>
      <c r="AA20" s="220">
        <f>SUM(AA17:AA19)</f>
        <v>583</v>
      </c>
      <c r="AB20" s="40"/>
      <c r="AC20" s="71"/>
      <c r="AD20" s="72"/>
      <c r="AE20" s="67" t="s">
        <v>346</v>
      </c>
      <c r="AF20" s="219">
        <v>189</v>
      </c>
      <c r="AG20" s="68"/>
      <c r="AH20" s="69"/>
      <c r="AI20" s="71"/>
      <c r="AJ20" s="72"/>
      <c r="AK20" s="67" t="s">
        <v>347</v>
      </c>
      <c r="AL20" s="219">
        <v>250</v>
      </c>
      <c r="AM20" s="40"/>
      <c r="AN20" s="76" t="s">
        <v>323</v>
      </c>
      <c r="AO20" s="77">
        <v>4</v>
      </c>
      <c r="AP20" s="81" t="s">
        <v>220</v>
      </c>
      <c r="AQ20" s="223">
        <f>SUM(AQ16:AQ19)</f>
        <v>879</v>
      </c>
      <c r="AU20" s="70"/>
    </row>
    <row r="21" spans="1:47" s="39" customFormat="1" ht="14.25" customHeight="1" x14ac:dyDescent="0.15">
      <c r="B21" s="82"/>
      <c r="C21" s="83"/>
      <c r="D21" s="84" t="s">
        <v>356</v>
      </c>
      <c r="E21" s="182">
        <v>157</v>
      </c>
      <c r="F21" s="40"/>
      <c r="G21" s="71"/>
      <c r="H21" s="72"/>
      <c r="I21" s="67" t="s">
        <v>357</v>
      </c>
      <c r="J21" s="182">
        <v>242</v>
      </c>
      <c r="K21" s="64"/>
      <c r="L21" s="40"/>
      <c r="M21" s="291" t="s">
        <v>95</v>
      </c>
      <c r="N21" s="297"/>
      <c r="O21" s="127" t="s">
        <v>350</v>
      </c>
      <c r="P21" s="181">
        <v>1017</v>
      </c>
      <c r="Q21" s="40"/>
      <c r="R21" s="71"/>
      <c r="S21" s="72"/>
      <c r="T21" s="67" t="s">
        <v>359</v>
      </c>
      <c r="U21" s="218">
        <v>598</v>
      </c>
      <c r="V21" s="68"/>
      <c r="W21" s="69"/>
      <c r="X21" s="291" t="s">
        <v>352</v>
      </c>
      <c r="Y21" s="297"/>
      <c r="Z21" s="85" t="s">
        <v>353</v>
      </c>
      <c r="AA21" s="219">
        <v>1153</v>
      </c>
      <c r="AB21" s="40"/>
      <c r="AC21" s="71"/>
      <c r="AD21" s="72"/>
      <c r="AE21" s="67" t="s">
        <v>354</v>
      </c>
      <c r="AF21" s="219">
        <v>61</v>
      </c>
      <c r="AG21" s="68"/>
      <c r="AH21" s="69"/>
      <c r="AI21" s="71"/>
      <c r="AJ21" s="72"/>
      <c r="AK21" s="67" t="s">
        <v>355</v>
      </c>
      <c r="AL21" s="219">
        <v>956</v>
      </c>
      <c r="AM21" s="40"/>
      <c r="AO21" s="63"/>
      <c r="AQ21" s="64"/>
      <c r="AU21" s="70"/>
    </row>
    <row r="22" spans="1:47" s="39" customFormat="1" ht="14.25" customHeight="1" x14ac:dyDescent="0.15">
      <c r="B22" s="82"/>
      <c r="C22" s="83"/>
      <c r="D22" s="84" t="s">
        <v>363</v>
      </c>
      <c r="E22" s="182">
        <v>270</v>
      </c>
      <c r="F22" s="40"/>
      <c r="G22" s="76" t="s">
        <v>323</v>
      </c>
      <c r="H22" s="77">
        <v>10</v>
      </c>
      <c r="I22" s="77" t="s">
        <v>220</v>
      </c>
      <c r="J22" s="190">
        <f>SUM(J12:J21)</f>
        <v>2960</v>
      </c>
      <c r="K22" s="64"/>
      <c r="L22" s="69"/>
      <c r="M22" s="71"/>
      <c r="N22" s="72"/>
      <c r="O22" s="67" t="s">
        <v>358</v>
      </c>
      <c r="P22" s="182">
        <v>622</v>
      </c>
      <c r="Q22" s="40"/>
      <c r="R22" s="71"/>
      <c r="S22" s="72"/>
      <c r="T22" s="67" t="s">
        <v>364</v>
      </c>
      <c r="U22" s="218">
        <v>3</v>
      </c>
      <c r="V22" s="68"/>
      <c r="W22" s="69"/>
      <c r="X22" s="71"/>
      <c r="Y22" s="72"/>
      <c r="Z22" s="67" t="s">
        <v>360</v>
      </c>
      <c r="AA22" s="219">
        <v>414</v>
      </c>
      <c r="AB22" s="40"/>
      <c r="AC22" s="71"/>
      <c r="AD22" s="72"/>
      <c r="AE22" s="67" t="s">
        <v>361</v>
      </c>
      <c r="AF22" s="219">
        <v>75</v>
      </c>
      <c r="AG22" s="68"/>
      <c r="AH22" s="69"/>
      <c r="AI22" s="71"/>
      <c r="AJ22" s="72"/>
      <c r="AK22" s="67" t="s">
        <v>362</v>
      </c>
      <c r="AL22" s="219">
        <v>341</v>
      </c>
      <c r="AM22" s="40"/>
      <c r="AN22" s="29"/>
      <c r="AO22" s="63"/>
      <c r="AQ22" s="64"/>
      <c r="AU22" s="70"/>
    </row>
    <row r="23" spans="1:47" s="39" customFormat="1" ht="14.25" customHeight="1" x14ac:dyDescent="0.15">
      <c r="B23" s="82"/>
      <c r="C23" s="83"/>
      <c r="D23" s="84" t="s">
        <v>545</v>
      </c>
      <c r="E23" s="182">
        <v>53</v>
      </c>
      <c r="F23" s="40"/>
      <c r="G23" s="291" t="s">
        <v>157</v>
      </c>
      <c r="H23" s="292"/>
      <c r="I23" s="67" t="s">
        <v>309</v>
      </c>
      <c r="J23" s="182">
        <v>993</v>
      </c>
      <c r="K23" s="64"/>
      <c r="L23" s="69"/>
      <c r="M23" s="71"/>
      <c r="N23" s="72"/>
      <c r="O23" s="67" t="s">
        <v>170</v>
      </c>
      <c r="P23" s="182">
        <v>3371</v>
      </c>
      <c r="Q23" s="40"/>
      <c r="R23" s="71"/>
      <c r="S23" s="72"/>
      <c r="T23" s="67" t="s">
        <v>368</v>
      </c>
      <c r="U23" s="218">
        <v>93</v>
      </c>
      <c r="V23" s="68"/>
      <c r="W23" s="69"/>
      <c r="X23" s="71"/>
      <c r="Y23" s="72"/>
      <c r="Z23" s="67" t="s">
        <v>365</v>
      </c>
      <c r="AA23" s="219">
        <v>733</v>
      </c>
      <c r="AB23" s="40"/>
      <c r="AC23" s="76" t="s">
        <v>329</v>
      </c>
      <c r="AD23" s="77">
        <v>6</v>
      </c>
      <c r="AE23" s="72" t="s">
        <v>220</v>
      </c>
      <c r="AF23" s="219">
        <f>SUM(AF17:AF22)</f>
        <v>483</v>
      </c>
      <c r="AG23" s="68"/>
      <c r="AH23" s="69"/>
      <c r="AI23" s="71"/>
      <c r="AJ23" s="72"/>
      <c r="AK23" s="67" t="s">
        <v>366</v>
      </c>
      <c r="AL23" s="219">
        <v>384</v>
      </c>
      <c r="AM23" s="40"/>
      <c r="AN23" s="29"/>
      <c r="AO23" s="63"/>
      <c r="AQ23" s="64"/>
      <c r="AU23" s="70"/>
    </row>
    <row r="24" spans="1:47" s="39" customFormat="1" ht="14.1" customHeight="1" x14ac:dyDescent="0.15">
      <c r="B24" s="76" t="s">
        <v>371</v>
      </c>
      <c r="C24" s="77">
        <v>7</v>
      </c>
      <c r="D24" s="77" t="s">
        <v>220</v>
      </c>
      <c r="E24" s="183">
        <f>SUM(E17:E23)</f>
        <v>1914</v>
      </c>
      <c r="F24" s="40"/>
      <c r="G24" s="71"/>
      <c r="H24" s="72"/>
      <c r="I24" s="67" t="s">
        <v>372</v>
      </c>
      <c r="J24" s="182">
        <v>1409</v>
      </c>
      <c r="K24" s="64"/>
      <c r="L24" s="69"/>
      <c r="M24" s="71"/>
      <c r="N24" s="72"/>
      <c r="O24" s="67" t="s">
        <v>367</v>
      </c>
      <c r="P24" s="182">
        <v>1077</v>
      </c>
      <c r="Q24" s="40"/>
      <c r="R24" s="71"/>
      <c r="S24" s="72"/>
      <c r="T24" s="67" t="s">
        <v>373</v>
      </c>
      <c r="U24" s="218">
        <v>5</v>
      </c>
      <c r="V24" s="68"/>
      <c r="W24" s="69"/>
      <c r="X24" s="71"/>
      <c r="Y24" s="72"/>
      <c r="Z24" s="67" t="s">
        <v>369</v>
      </c>
      <c r="AA24" s="219">
        <v>1275</v>
      </c>
      <c r="AB24" s="40"/>
      <c r="AC24" s="291" t="s">
        <v>67</v>
      </c>
      <c r="AD24" s="297"/>
      <c r="AE24" s="127" t="s">
        <v>370</v>
      </c>
      <c r="AF24" s="222">
        <v>19</v>
      </c>
      <c r="AG24" s="68"/>
      <c r="AH24" s="69"/>
      <c r="AI24" s="76" t="s">
        <v>320</v>
      </c>
      <c r="AJ24" s="77">
        <v>6</v>
      </c>
      <c r="AK24" s="72" t="s">
        <v>220</v>
      </c>
      <c r="AL24" s="219">
        <f>SUM(AL18:AL23)</f>
        <v>3687</v>
      </c>
      <c r="AM24" s="40"/>
      <c r="AN24" s="24"/>
      <c r="AO24" s="63"/>
      <c r="AQ24" s="64"/>
      <c r="AU24" s="70"/>
    </row>
    <row r="25" spans="1:47" s="39" customFormat="1" ht="14.25" customHeight="1" x14ac:dyDescent="0.15">
      <c r="B25" s="291" t="s">
        <v>376</v>
      </c>
      <c r="C25" s="292"/>
      <c r="D25" s="67" t="s">
        <v>377</v>
      </c>
      <c r="E25" s="182">
        <v>90</v>
      </c>
      <c r="F25" s="40"/>
      <c r="G25" s="71"/>
      <c r="H25" s="72"/>
      <c r="I25" s="67" t="s">
        <v>378</v>
      </c>
      <c r="J25" s="182">
        <v>105</v>
      </c>
      <c r="K25" s="64"/>
      <c r="L25" s="69"/>
      <c r="M25" s="76" t="s">
        <v>279</v>
      </c>
      <c r="N25" s="77">
        <v>4</v>
      </c>
      <c r="O25" s="77" t="s">
        <v>220</v>
      </c>
      <c r="P25" s="190">
        <f>SUM(P21:P24)</f>
        <v>6087</v>
      </c>
      <c r="Q25" s="40"/>
      <c r="R25" s="71"/>
      <c r="S25" s="72"/>
      <c r="T25" s="67" t="s">
        <v>380</v>
      </c>
      <c r="U25" s="218">
        <v>12</v>
      </c>
      <c r="V25" s="42"/>
      <c r="W25" s="40"/>
      <c r="X25" s="71"/>
      <c r="Y25" s="72"/>
      <c r="Z25" s="67" t="s">
        <v>374</v>
      </c>
      <c r="AA25" s="219">
        <v>289</v>
      </c>
      <c r="AB25" s="40"/>
      <c r="AC25" s="76" t="s">
        <v>323</v>
      </c>
      <c r="AD25" s="77">
        <v>1</v>
      </c>
      <c r="AE25" s="86"/>
      <c r="AF25" s="223">
        <f>SUM(AF24)</f>
        <v>19</v>
      </c>
      <c r="AG25" s="68"/>
      <c r="AH25" s="69"/>
      <c r="AI25" s="291" t="s">
        <v>94</v>
      </c>
      <c r="AJ25" s="297"/>
      <c r="AK25" s="127" t="s">
        <v>375</v>
      </c>
      <c r="AL25" s="222">
        <v>1502</v>
      </c>
      <c r="AM25" s="40"/>
      <c r="AO25" s="63"/>
      <c r="AQ25" s="64"/>
      <c r="AU25" s="70"/>
    </row>
    <row r="26" spans="1:47" s="39" customFormat="1" ht="14.25" customHeight="1" x14ac:dyDescent="0.15">
      <c r="B26" s="71"/>
      <c r="C26" s="72"/>
      <c r="D26" s="67" t="s">
        <v>384</v>
      </c>
      <c r="E26" s="182">
        <v>145</v>
      </c>
      <c r="F26" s="40"/>
      <c r="G26" s="71"/>
      <c r="H26" s="72"/>
      <c r="I26" s="67" t="s">
        <v>385</v>
      </c>
      <c r="J26" s="182">
        <v>34</v>
      </c>
      <c r="K26" s="64"/>
      <c r="L26" s="69"/>
      <c r="M26" s="291" t="s">
        <v>153</v>
      </c>
      <c r="N26" s="297"/>
      <c r="O26" s="67" t="s">
        <v>379</v>
      </c>
      <c r="P26" s="175">
        <v>347</v>
      </c>
      <c r="Q26" s="40"/>
      <c r="R26" s="76" t="s">
        <v>329</v>
      </c>
      <c r="S26" s="77">
        <v>15</v>
      </c>
      <c r="T26" s="72" t="s">
        <v>220</v>
      </c>
      <c r="U26" s="219">
        <f>SUM(U11:U25)</f>
        <v>3394</v>
      </c>
      <c r="V26" s="42"/>
      <c r="W26" s="40"/>
      <c r="X26" s="71"/>
      <c r="Y26" s="72"/>
      <c r="Z26" s="67" t="s">
        <v>381</v>
      </c>
      <c r="AA26" s="219">
        <v>466</v>
      </c>
      <c r="AB26" s="40"/>
      <c r="AC26" s="291" t="s">
        <v>173</v>
      </c>
      <c r="AD26" s="297"/>
      <c r="AE26" s="67" t="s">
        <v>382</v>
      </c>
      <c r="AF26" s="219">
        <v>49</v>
      </c>
      <c r="AG26" s="68"/>
      <c r="AH26" s="69"/>
      <c r="AI26" s="71"/>
      <c r="AJ26" s="72"/>
      <c r="AK26" s="67" t="s">
        <v>383</v>
      </c>
      <c r="AL26" s="219">
        <v>3313</v>
      </c>
      <c r="AM26" s="40"/>
      <c r="AO26" s="63"/>
      <c r="AQ26" s="64"/>
      <c r="AU26" s="70"/>
    </row>
    <row r="27" spans="1:47" s="39" customFormat="1" ht="14.25" customHeight="1" x14ac:dyDescent="0.15">
      <c r="A27" s="40"/>
      <c r="B27" s="71"/>
      <c r="C27" s="72"/>
      <c r="D27" s="67" t="s">
        <v>390</v>
      </c>
      <c r="E27" s="182">
        <v>1033</v>
      </c>
      <c r="F27" s="40"/>
      <c r="G27" s="71"/>
      <c r="H27" s="72"/>
      <c r="I27" s="67" t="s">
        <v>391</v>
      </c>
      <c r="J27" s="182">
        <v>3777</v>
      </c>
      <c r="K27" s="64"/>
      <c r="L27" s="69"/>
      <c r="M27" s="71"/>
      <c r="N27" s="72"/>
      <c r="O27" s="67" t="s">
        <v>386</v>
      </c>
      <c r="P27" s="176">
        <v>496</v>
      </c>
      <c r="Q27" s="40"/>
      <c r="R27" s="291" t="s">
        <v>30</v>
      </c>
      <c r="S27" s="292"/>
      <c r="T27" s="127" t="s">
        <v>393</v>
      </c>
      <c r="U27" s="217">
        <v>8284</v>
      </c>
      <c r="V27" s="68"/>
      <c r="W27" s="69"/>
      <c r="X27" s="71"/>
      <c r="Y27" s="72"/>
      <c r="Z27" s="67" t="s">
        <v>387</v>
      </c>
      <c r="AA27" s="219">
        <v>190</v>
      </c>
      <c r="AB27" s="40"/>
      <c r="AC27" s="71"/>
      <c r="AD27" s="72"/>
      <c r="AE27" s="67" t="s">
        <v>388</v>
      </c>
      <c r="AF27" s="219">
        <v>20</v>
      </c>
      <c r="AG27" s="68"/>
      <c r="AH27" s="69"/>
      <c r="AI27" s="71"/>
      <c r="AJ27" s="72"/>
      <c r="AK27" s="67" t="s">
        <v>389</v>
      </c>
      <c r="AL27" s="219">
        <v>1348</v>
      </c>
      <c r="AM27" s="40"/>
      <c r="AO27" s="63"/>
      <c r="AQ27" s="64"/>
      <c r="AU27" s="70"/>
    </row>
    <row r="28" spans="1:47" s="39" customFormat="1" ht="14.25" customHeight="1" x14ac:dyDescent="0.15">
      <c r="B28" s="71"/>
      <c r="C28" s="72"/>
      <c r="D28" s="67" t="s">
        <v>397</v>
      </c>
      <c r="E28" s="182">
        <v>205</v>
      </c>
      <c r="F28" s="40"/>
      <c r="G28" s="71"/>
      <c r="H28" s="72"/>
      <c r="I28" s="67" t="s">
        <v>398</v>
      </c>
      <c r="J28" s="182">
        <v>1487</v>
      </c>
      <c r="K28" s="64"/>
      <c r="L28" s="69"/>
      <c r="M28" s="71"/>
      <c r="N28" s="72"/>
      <c r="O28" s="67" t="s">
        <v>392</v>
      </c>
      <c r="P28" s="176">
        <v>328</v>
      </c>
      <c r="Q28" s="40"/>
      <c r="R28" s="71"/>
      <c r="S28" s="72"/>
      <c r="T28" s="67" t="s">
        <v>554</v>
      </c>
      <c r="U28" s="218">
        <v>11872</v>
      </c>
      <c r="V28" s="68"/>
      <c r="W28" s="69"/>
      <c r="X28" s="71"/>
      <c r="Y28" s="72"/>
      <c r="Z28" s="67" t="s">
        <v>394</v>
      </c>
      <c r="AA28" s="219">
        <v>260</v>
      </c>
      <c r="AB28" s="87"/>
      <c r="AC28" s="71"/>
      <c r="AD28" s="72"/>
      <c r="AE28" s="67" t="s">
        <v>395</v>
      </c>
      <c r="AF28" s="219">
        <v>405</v>
      </c>
      <c r="AG28" s="68"/>
      <c r="AH28" s="69"/>
      <c r="AI28" s="71"/>
      <c r="AJ28" s="72"/>
      <c r="AK28" s="67" t="s">
        <v>396</v>
      </c>
      <c r="AL28" s="219">
        <v>2062</v>
      </c>
      <c r="AM28" s="40"/>
      <c r="AO28" s="63"/>
      <c r="AQ28" s="64"/>
      <c r="AU28" s="70"/>
    </row>
    <row r="29" spans="1:47" s="39" customFormat="1" ht="14.25" customHeight="1" x14ac:dyDescent="0.15">
      <c r="B29" s="71"/>
      <c r="C29" s="72"/>
      <c r="D29" s="67" t="s">
        <v>402</v>
      </c>
      <c r="E29" s="182">
        <v>208</v>
      </c>
      <c r="F29" s="40"/>
      <c r="G29" s="71"/>
      <c r="H29" s="72"/>
      <c r="I29" s="67" t="s">
        <v>403</v>
      </c>
      <c r="J29" s="182">
        <v>1092</v>
      </c>
      <c r="K29" s="64"/>
      <c r="L29" s="69"/>
      <c r="M29" s="71"/>
      <c r="N29" s="72"/>
      <c r="O29" s="67" t="s">
        <v>399</v>
      </c>
      <c r="P29" s="176">
        <v>46</v>
      </c>
      <c r="Q29" s="40"/>
      <c r="R29" s="71"/>
      <c r="S29" s="72"/>
      <c r="T29" s="67" t="s">
        <v>405</v>
      </c>
      <c r="U29" s="218">
        <v>1435</v>
      </c>
      <c r="V29" s="68"/>
      <c r="W29" s="69"/>
      <c r="X29" s="71"/>
      <c r="Y29" s="72"/>
      <c r="Z29" s="145" t="s">
        <v>570</v>
      </c>
      <c r="AA29" s="219">
        <v>163</v>
      </c>
      <c r="AB29" s="40"/>
      <c r="AC29" s="71"/>
      <c r="AD29" s="72"/>
      <c r="AE29" s="67" t="s">
        <v>400</v>
      </c>
      <c r="AF29" s="219">
        <v>258</v>
      </c>
      <c r="AG29" s="68"/>
      <c r="AH29" s="69"/>
      <c r="AI29" s="71"/>
      <c r="AJ29" s="72"/>
      <c r="AK29" s="67" t="s">
        <v>401</v>
      </c>
      <c r="AL29" s="219">
        <v>1636</v>
      </c>
      <c r="AM29" s="40"/>
      <c r="AO29" s="63"/>
      <c r="AQ29" s="64"/>
      <c r="AU29" s="70"/>
    </row>
    <row r="30" spans="1:47" s="39" customFormat="1" ht="14.25" customHeight="1" x14ac:dyDescent="0.15">
      <c r="B30" s="71"/>
      <c r="C30" s="72"/>
      <c r="D30" s="67" t="s">
        <v>408</v>
      </c>
      <c r="E30" s="182">
        <v>7</v>
      </c>
      <c r="F30" s="40"/>
      <c r="G30" s="71"/>
      <c r="H30" s="72"/>
      <c r="I30" s="67" t="s">
        <v>409</v>
      </c>
      <c r="J30" s="182">
        <v>67</v>
      </c>
      <c r="K30" s="64"/>
      <c r="L30" s="69"/>
      <c r="M30" s="71"/>
      <c r="N30" s="72"/>
      <c r="O30" s="67" t="s">
        <v>404</v>
      </c>
      <c r="P30" s="176">
        <v>94</v>
      </c>
      <c r="Q30" s="40"/>
      <c r="R30" s="71"/>
      <c r="S30" s="72"/>
      <c r="T30" s="67" t="s">
        <v>411</v>
      </c>
      <c r="U30" s="218">
        <v>5182</v>
      </c>
      <c r="V30" s="68"/>
      <c r="W30" s="69"/>
      <c r="X30" s="71"/>
      <c r="Y30" s="72"/>
      <c r="Z30" s="145" t="s">
        <v>571</v>
      </c>
      <c r="AA30" s="219">
        <v>1077</v>
      </c>
      <c r="AB30" s="40"/>
      <c r="AC30" s="71"/>
      <c r="AD30" s="72"/>
      <c r="AE30" s="67" t="s">
        <v>406</v>
      </c>
      <c r="AF30" s="219">
        <v>1</v>
      </c>
      <c r="AG30" s="68"/>
      <c r="AH30" s="69"/>
      <c r="AI30" s="71"/>
      <c r="AJ30" s="72"/>
      <c r="AK30" s="67" t="s">
        <v>407</v>
      </c>
      <c r="AL30" s="219">
        <v>795</v>
      </c>
      <c r="AM30" s="40"/>
      <c r="AO30" s="63"/>
      <c r="AQ30" s="64"/>
      <c r="AU30" s="70"/>
    </row>
    <row r="31" spans="1:47" s="39" customFormat="1" ht="14.25" customHeight="1" x14ac:dyDescent="0.15">
      <c r="B31" s="71"/>
      <c r="C31" s="72"/>
      <c r="D31" s="67" t="s">
        <v>415</v>
      </c>
      <c r="E31" s="182">
        <v>10</v>
      </c>
      <c r="F31" s="40"/>
      <c r="G31" s="71"/>
      <c r="H31" s="72"/>
      <c r="I31" s="67" t="s">
        <v>416</v>
      </c>
      <c r="J31" s="182">
        <v>504</v>
      </c>
      <c r="K31" s="64"/>
      <c r="L31" s="69"/>
      <c r="M31" s="71"/>
      <c r="N31" s="72"/>
      <c r="O31" s="67" t="s">
        <v>410</v>
      </c>
      <c r="P31" s="176">
        <v>28</v>
      </c>
      <c r="Q31" s="40"/>
      <c r="R31" s="76" t="s">
        <v>320</v>
      </c>
      <c r="S31" s="77">
        <v>4</v>
      </c>
      <c r="T31" s="77" t="s">
        <v>220</v>
      </c>
      <c r="U31" s="220">
        <f>SUM(U27:U30)</f>
        <v>26773</v>
      </c>
      <c r="V31" s="68"/>
      <c r="W31" s="69"/>
      <c r="X31" s="71"/>
      <c r="Y31" s="72"/>
      <c r="Z31" s="67" t="s">
        <v>549</v>
      </c>
      <c r="AA31" s="219">
        <v>682</v>
      </c>
      <c r="AB31" s="40"/>
      <c r="AC31" s="71"/>
      <c r="AD31" s="72"/>
      <c r="AE31" s="67" t="s">
        <v>413</v>
      </c>
      <c r="AF31" s="219">
        <v>41</v>
      </c>
      <c r="AG31" s="68"/>
      <c r="AH31" s="69"/>
      <c r="AI31" s="71"/>
      <c r="AJ31" s="72"/>
      <c r="AK31" s="67" t="s">
        <v>414</v>
      </c>
      <c r="AL31" s="219">
        <v>759</v>
      </c>
      <c r="AM31" s="40"/>
      <c r="AO31" s="63"/>
      <c r="AQ31" s="64"/>
      <c r="AU31" s="70"/>
    </row>
    <row r="32" spans="1:47" s="39" customFormat="1" ht="14.25" customHeight="1" x14ac:dyDescent="0.15">
      <c r="B32" s="76" t="s">
        <v>329</v>
      </c>
      <c r="C32" s="77">
        <v>7</v>
      </c>
      <c r="D32" s="72" t="s">
        <v>220</v>
      </c>
      <c r="E32" s="182">
        <f>SUM(E25:E31)</f>
        <v>1698</v>
      </c>
      <c r="F32" s="40"/>
      <c r="G32" s="76" t="s">
        <v>329</v>
      </c>
      <c r="H32" s="77">
        <v>9</v>
      </c>
      <c r="I32" s="72" t="s">
        <v>220</v>
      </c>
      <c r="J32" s="182">
        <f>SUM(J23:J31)</f>
        <v>9468</v>
      </c>
      <c r="K32" s="64"/>
      <c r="L32" s="69"/>
      <c r="M32" s="71"/>
      <c r="N32" s="72"/>
      <c r="O32" s="67" t="s">
        <v>417</v>
      </c>
      <c r="P32" s="176">
        <v>58</v>
      </c>
      <c r="Q32" s="40"/>
      <c r="R32" s="291" t="s">
        <v>191</v>
      </c>
      <c r="S32" s="292"/>
      <c r="T32" s="67" t="s">
        <v>420</v>
      </c>
      <c r="U32" s="219">
        <v>148</v>
      </c>
      <c r="V32" s="68"/>
      <c r="W32" s="69"/>
      <c r="X32" s="71"/>
      <c r="Y32" s="72"/>
      <c r="Z32" s="67" t="s">
        <v>412</v>
      </c>
      <c r="AA32" s="219">
        <v>277</v>
      </c>
      <c r="AB32" s="40"/>
      <c r="AC32" s="71"/>
      <c r="AD32" s="72"/>
      <c r="AE32" s="67" t="s">
        <v>418</v>
      </c>
      <c r="AF32" s="219">
        <v>227</v>
      </c>
      <c r="AG32" s="68"/>
      <c r="AH32" s="69"/>
      <c r="AI32" s="76" t="s">
        <v>279</v>
      </c>
      <c r="AJ32" s="77">
        <v>7</v>
      </c>
      <c r="AK32" s="77" t="s">
        <v>220</v>
      </c>
      <c r="AL32" s="223">
        <f>SUM(AL25:AL31)</f>
        <v>11415</v>
      </c>
      <c r="AM32" s="40"/>
      <c r="AO32" s="63"/>
      <c r="AQ32" s="64"/>
      <c r="AU32" s="70"/>
    </row>
    <row r="33" spans="2:47" s="39" customFormat="1" ht="14.25" customHeight="1" x14ac:dyDescent="0.15">
      <c r="B33" s="291" t="s">
        <v>141</v>
      </c>
      <c r="C33" s="292"/>
      <c r="D33" s="127" t="s">
        <v>423</v>
      </c>
      <c r="E33" s="175">
        <v>4125</v>
      </c>
      <c r="F33" s="40"/>
      <c r="G33" s="291" t="s">
        <v>225</v>
      </c>
      <c r="H33" s="292"/>
      <c r="I33" s="127" t="s">
        <v>424</v>
      </c>
      <c r="J33" s="194">
        <v>140</v>
      </c>
      <c r="K33" s="64"/>
      <c r="L33" s="69"/>
      <c r="M33" s="71"/>
      <c r="N33" s="72"/>
      <c r="O33" s="67" t="s">
        <v>419</v>
      </c>
      <c r="P33" s="176">
        <v>946</v>
      </c>
      <c r="Q33" s="40"/>
      <c r="R33" s="71"/>
      <c r="S33" s="72"/>
      <c r="T33" s="67" t="s">
        <v>426</v>
      </c>
      <c r="U33" s="219">
        <v>311</v>
      </c>
      <c r="V33" s="68"/>
      <c r="W33" s="69"/>
      <c r="X33" s="76" t="s">
        <v>323</v>
      </c>
      <c r="Y33" s="77">
        <v>12</v>
      </c>
      <c r="Z33" s="72" t="s">
        <v>220</v>
      </c>
      <c r="AA33" s="219">
        <f>SUM(AA21:AA32)</f>
        <v>6979</v>
      </c>
      <c r="AB33" s="40"/>
      <c r="AC33" s="76" t="s">
        <v>329</v>
      </c>
      <c r="AD33" s="77">
        <v>7</v>
      </c>
      <c r="AE33" s="72" t="s">
        <v>220</v>
      </c>
      <c r="AF33" s="219">
        <f>SUM(AF26:AF32)</f>
        <v>1001</v>
      </c>
      <c r="AG33" s="68"/>
      <c r="AH33" s="69"/>
      <c r="AI33" s="291" t="s">
        <v>187</v>
      </c>
      <c r="AJ33" s="297"/>
      <c r="AK33" s="67" t="s">
        <v>422</v>
      </c>
      <c r="AL33" s="219">
        <v>775</v>
      </c>
      <c r="AM33" s="40"/>
      <c r="AO33" s="63"/>
      <c r="AQ33" s="64"/>
      <c r="AU33" s="70"/>
    </row>
    <row r="34" spans="2:47" s="39" customFormat="1" ht="14.25" customHeight="1" x14ac:dyDescent="0.15">
      <c r="B34" s="71"/>
      <c r="C34" s="72"/>
      <c r="D34" s="67" t="s">
        <v>430</v>
      </c>
      <c r="E34" s="176">
        <v>6</v>
      </c>
      <c r="F34" s="40"/>
      <c r="G34" s="71"/>
      <c r="H34" s="72"/>
      <c r="I34" s="67" t="s">
        <v>431</v>
      </c>
      <c r="J34" s="195">
        <v>1032</v>
      </c>
      <c r="K34" s="64"/>
      <c r="L34" s="69"/>
      <c r="M34" s="71"/>
      <c r="N34" s="72"/>
      <c r="O34" s="67" t="s">
        <v>425</v>
      </c>
      <c r="P34" s="176">
        <v>30</v>
      </c>
      <c r="Q34" s="40"/>
      <c r="R34" s="71"/>
      <c r="S34" s="72"/>
      <c r="T34" s="67" t="s">
        <v>433</v>
      </c>
      <c r="U34" s="219">
        <v>42</v>
      </c>
      <c r="V34" s="68"/>
      <c r="W34" s="69"/>
      <c r="X34" s="291" t="s">
        <v>50</v>
      </c>
      <c r="Y34" s="297"/>
      <c r="Z34" s="127" t="s">
        <v>421</v>
      </c>
      <c r="AA34" s="222">
        <v>31</v>
      </c>
      <c r="AB34" s="40"/>
      <c r="AC34" s="291" t="s">
        <v>166</v>
      </c>
      <c r="AD34" s="297"/>
      <c r="AE34" s="127" t="s">
        <v>428</v>
      </c>
      <c r="AF34" s="222">
        <v>314</v>
      </c>
      <c r="AG34" s="68"/>
      <c r="AH34" s="69"/>
      <c r="AI34" s="71"/>
      <c r="AJ34" s="72"/>
      <c r="AK34" s="67" t="s">
        <v>429</v>
      </c>
      <c r="AL34" s="219">
        <v>75</v>
      </c>
      <c r="AM34" s="40"/>
      <c r="AO34" s="63"/>
      <c r="AQ34" s="64"/>
      <c r="AU34" s="70"/>
    </row>
    <row r="35" spans="2:47" s="39" customFormat="1" ht="14.25" customHeight="1" x14ac:dyDescent="0.15">
      <c r="B35" s="71"/>
      <c r="C35" s="72"/>
      <c r="D35" s="67" t="s">
        <v>437</v>
      </c>
      <c r="E35" s="176">
        <v>1008</v>
      </c>
      <c r="F35" s="40"/>
      <c r="G35" s="71"/>
      <c r="H35" s="72"/>
      <c r="I35" s="67" t="s">
        <v>438</v>
      </c>
      <c r="J35" s="195">
        <v>767</v>
      </c>
      <c r="K35" s="64"/>
      <c r="L35" s="69"/>
      <c r="M35" s="71"/>
      <c r="N35" s="72"/>
      <c r="O35" s="67" t="s">
        <v>432</v>
      </c>
      <c r="P35" s="176">
        <v>211</v>
      </c>
      <c r="Q35" s="40"/>
      <c r="R35" s="71"/>
      <c r="S35" s="72"/>
      <c r="T35" s="67" t="s">
        <v>440</v>
      </c>
      <c r="U35" s="219">
        <v>10</v>
      </c>
      <c r="V35" s="68"/>
      <c r="W35" s="69"/>
      <c r="X35" s="71"/>
      <c r="Y35" s="72"/>
      <c r="Z35" s="67" t="s">
        <v>427</v>
      </c>
      <c r="AA35" s="219">
        <v>1354</v>
      </c>
      <c r="AB35" s="40"/>
      <c r="AC35" s="71"/>
      <c r="AD35" s="72"/>
      <c r="AE35" s="67" t="s">
        <v>435</v>
      </c>
      <c r="AF35" s="219">
        <v>73</v>
      </c>
      <c r="AG35" s="68"/>
      <c r="AH35" s="69"/>
      <c r="AI35" s="71"/>
      <c r="AJ35" s="72"/>
      <c r="AK35" s="67" t="s">
        <v>436</v>
      </c>
      <c r="AL35" s="219">
        <v>106</v>
      </c>
      <c r="AM35" s="40"/>
      <c r="AO35" s="63"/>
      <c r="AQ35" s="64"/>
      <c r="AU35" s="70"/>
    </row>
    <row r="36" spans="2:47" s="39" customFormat="1" ht="14.25" customHeight="1" x14ac:dyDescent="0.15">
      <c r="B36" s="71"/>
      <c r="C36" s="72"/>
      <c r="D36" s="67" t="s">
        <v>443</v>
      </c>
      <c r="E36" s="176">
        <v>2146</v>
      </c>
      <c r="F36" s="40"/>
      <c r="G36" s="71"/>
      <c r="H36" s="72"/>
      <c r="I36" s="67" t="s">
        <v>444</v>
      </c>
      <c r="J36" s="195">
        <v>215</v>
      </c>
      <c r="K36" s="64"/>
      <c r="L36" s="69"/>
      <c r="M36" s="71"/>
      <c r="N36" s="72"/>
      <c r="O36" s="67" t="s">
        <v>439</v>
      </c>
      <c r="P36" s="176">
        <v>135</v>
      </c>
      <c r="Q36" s="40"/>
      <c r="R36" s="71"/>
      <c r="S36" s="72"/>
      <c r="T36" s="67" t="s">
        <v>446</v>
      </c>
      <c r="U36" s="219">
        <v>351</v>
      </c>
      <c r="V36" s="68"/>
      <c r="W36" s="69"/>
      <c r="X36" s="71"/>
      <c r="Y36" s="72"/>
      <c r="Z36" s="67" t="s">
        <v>434</v>
      </c>
      <c r="AA36" s="219">
        <v>94</v>
      </c>
      <c r="AB36" s="40"/>
      <c r="AC36" s="71"/>
      <c r="AD36" s="72"/>
      <c r="AE36" s="67" t="s">
        <v>441</v>
      </c>
      <c r="AF36" s="219">
        <v>11</v>
      </c>
      <c r="AG36" s="68"/>
      <c r="AH36" s="69"/>
      <c r="AI36" s="71"/>
      <c r="AJ36" s="72"/>
      <c r="AK36" s="67" t="s">
        <v>442</v>
      </c>
      <c r="AL36" s="219">
        <v>38</v>
      </c>
      <c r="AM36" s="40"/>
      <c r="AO36" s="63"/>
      <c r="AQ36" s="64"/>
      <c r="AU36" s="70"/>
    </row>
    <row r="37" spans="2:47" s="39" customFormat="1" ht="14.25" customHeight="1" x14ac:dyDescent="0.15">
      <c r="B37" s="71"/>
      <c r="C37" s="72"/>
      <c r="D37" s="67" t="s">
        <v>449</v>
      </c>
      <c r="E37" s="176">
        <v>463</v>
      </c>
      <c r="F37" s="40"/>
      <c r="G37" s="71"/>
      <c r="H37" s="72"/>
      <c r="I37" s="67" t="s">
        <v>450</v>
      </c>
      <c r="J37" s="195">
        <v>908</v>
      </c>
      <c r="K37" s="64"/>
      <c r="L37" s="69"/>
      <c r="M37" s="88"/>
      <c r="N37" s="72"/>
      <c r="O37" s="67" t="s">
        <v>445</v>
      </c>
      <c r="P37" s="176">
        <v>78</v>
      </c>
      <c r="Q37" s="40"/>
      <c r="R37" s="71"/>
      <c r="S37" s="72"/>
      <c r="T37" s="67" t="s">
        <v>452</v>
      </c>
      <c r="U37" s="219">
        <v>3682</v>
      </c>
      <c r="V37" s="68"/>
      <c r="W37" s="69"/>
      <c r="X37" s="76" t="s">
        <v>279</v>
      </c>
      <c r="Y37" s="77">
        <v>3</v>
      </c>
      <c r="Z37" s="77" t="s">
        <v>220</v>
      </c>
      <c r="AA37" s="223">
        <f>SUM(AA34:AA36)</f>
        <v>1479</v>
      </c>
      <c r="AB37" s="40"/>
      <c r="AC37" s="71"/>
      <c r="AD37" s="72"/>
      <c r="AE37" s="67" t="s">
        <v>448</v>
      </c>
      <c r="AF37" s="219">
        <v>208</v>
      </c>
      <c r="AG37" s="68"/>
      <c r="AH37" s="69"/>
      <c r="AI37" s="71"/>
      <c r="AJ37" s="72"/>
      <c r="AK37" s="67" t="s">
        <v>198</v>
      </c>
      <c r="AL37" s="219">
        <v>65</v>
      </c>
      <c r="AM37" s="40"/>
      <c r="AO37" s="63"/>
      <c r="AQ37" s="64"/>
      <c r="AU37" s="70"/>
    </row>
    <row r="38" spans="2:47" s="39" customFormat="1" ht="14.25" customHeight="1" x14ac:dyDescent="0.15">
      <c r="B38" s="71"/>
      <c r="C38" s="72"/>
      <c r="D38" s="67" t="s">
        <v>455</v>
      </c>
      <c r="E38" s="176">
        <v>4028</v>
      </c>
      <c r="F38" s="89"/>
      <c r="G38" s="71"/>
      <c r="H38" s="72"/>
      <c r="I38" s="67" t="s">
        <v>456</v>
      </c>
      <c r="J38" s="195">
        <v>1211</v>
      </c>
      <c r="K38" s="64"/>
      <c r="L38" s="69"/>
      <c r="M38" s="71"/>
      <c r="N38" s="72"/>
      <c r="O38" s="67" t="s">
        <v>451</v>
      </c>
      <c r="P38" s="176">
        <v>237</v>
      </c>
      <c r="Q38" s="40"/>
      <c r="R38" s="71"/>
      <c r="S38" s="72"/>
      <c r="T38" s="67" t="s">
        <v>457</v>
      </c>
      <c r="U38" s="219">
        <v>198</v>
      </c>
      <c r="V38" s="68"/>
      <c r="W38" s="69"/>
      <c r="X38" s="291" t="s">
        <v>79</v>
      </c>
      <c r="Y38" s="292"/>
      <c r="Z38" s="67" t="s">
        <v>447</v>
      </c>
      <c r="AA38" s="219">
        <v>18</v>
      </c>
      <c r="AB38" s="40"/>
      <c r="AC38" s="71"/>
      <c r="AD38" s="72"/>
      <c r="AE38" s="67" t="s">
        <v>453</v>
      </c>
      <c r="AF38" s="219">
        <v>1215</v>
      </c>
      <c r="AG38" s="68"/>
      <c r="AH38" s="69"/>
      <c r="AI38" s="76" t="s">
        <v>454</v>
      </c>
      <c r="AJ38" s="77">
        <v>5</v>
      </c>
      <c r="AK38" s="72" t="s">
        <v>220</v>
      </c>
      <c r="AL38" s="219">
        <f>SUM(AL33:AL37)</f>
        <v>1059</v>
      </c>
      <c r="AM38" s="40"/>
      <c r="AO38" s="63"/>
      <c r="AQ38" s="64"/>
      <c r="AU38" s="70"/>
    </row>
    <row r="39" spans="2:47" s="39" customFormat="1" ht="14.25" customHeight="1" x14ac:dyDescent="0.15">
      <c r="B39" s="71"/>
      <c r="C39" s="72"/>
      <c r="D39" s="67" t="s">
        <v>461</v>
      </c>
      <c r="E39" s="176">
        <v>66</v>
      </c>
      <c r="F39" s="26"/>
      <c r="G39" s="71"/>
      <c r="H39" s="72"/>
      <c r="I39" s="67" t="s">
        <v>462</v>
      </c>
      <c r="J39" s="195">
        <v>318</v>
      </c>
      <c r="K39" s="64"/>
      <c r="L39" s="69"/>
      <c r="M39" s="76" t="s">
        <v>279</v>
      </c>
      <c r="N39" s="77">
        <v>13</v>
      </c>
      <c r="O39" s="72" t="s">
        <v>220</v>
      </c>
      <c r="P39" s="177">
        <f>SUM(P26:P38)</f>
        <v>3034</v>
      </c>
      <c r="Q39" s="40"/>
      <c r="R39" s="76" t="s">
        <v>323</v>
      </c>
      <c r="S39" s="77">
        <v>7</v>
      </c>
      <c r="T39" s="72" t="s">
        <v>220</v>
      </c>
      <c r="U39" s="219">
        <f>SUM(U32:U38)</f>
        <v>4742</v>
      </c>
      <c r="V39" s="68"/>
      <c r="W39" s="69"/>
      <c r="X39" s="71"/>
      <c r="Y39" s="72"/>
      <c r="Z39" s="145" t="s">
        <v>556</v>
      </c>
      <c r="AA39" s="219">
        <v>7</v>
      </c>
      <c r="AB39" s="40"/>
      <c r="AC39" s="71"/>
      <c r="AD39" s="72"/>
      <c r="AE39" s="67" t="s">
        <v>459</v>
      </c>
      <c r="AF39" s="219">
        <v>37</v>
      </c>
      <c r="AG39" s="68"/>
      <c r="AH39" s="69"/>
      <c r="AI39" s="291" t="s">
        <v>105</v>
      </c>
      <c r="AJ39" s="297"/>
      <c r="AK39" s="127" t="s">
        <v>460</v>
      </c>
      <c r="AL39" s="222">
        <v>4</v>
      </c>
      <c r="AM39" s="40"/>
      <c r="AO39" s="63"/>
      <c r="AQ39" s="64"/>
      <c r="AU39" s="70"/>
    </row>
    <row r="40" spans="2:47" s="39" customFormat="1" ht="14.25" customHeight="1" x14ac:dyDescent="0.15">
      <c r="B40" s="71"/>
      <c r="C40" s="72"/>
      <c r="D40" s="67" t="s">
        <v>467</v>
      </c>
      <c r="E40" s="176">
        <v>566</v>
      </c>
      <c r="F40" s="40"/>
      <c r="G40" s="71"/>
      <c r="H40" s="72"/>
      <c r="I40" s="67" t="s">
        <v>468</v>
      </c>
      <c r="J40" s="195">
        <v>1475</v>
      </c>
      <c r="K40" s="64"/>
      <c r="L40" s="69"/>
      <c r="M40" s="291" t="s">
        <v>175</v>
      </c>
      <c r="N40" s="292"/>
      <c r="O40" s="127" t="s">
        <v>463</v>
      </c>
      <c r="P40" s="175">
        <v>135</v>
      </c>
      <c r="Q40" s="40"/>
      <c r="R40" s="291" t="s">
        <v>34</v>
      </c>
      <c r="S40" s="292"/>
      <c r="T40" s="127" t="s">
        <v>470</v>
      </c>
      <c r="U40" s="222">
        <v>8299</v>
      </c>
      <c r="V40" s="68"/>
      <c r="W40" s="69"/>
      <c r="X40" s="71"/>
      <c r="Y40" s="72"/>
      <c r="Z40" s="67" t="s">
        <v>458</v>
      </c>
      <c r="AA40" s="219">
        <v>16</v>
      </c>
      <c r="AB40" s="40"/>
      <c r="AC40" s="71"/>
      <c r="AD40" s="72"/>
      <c r="AE40" s="67" t="s">
        <v>465</v>
      </c>
      <c r="AF40" s="219">
        <v>124</v>
      </c>
      <c r="AG40" s="68"/>
      <c r="AH40" s="69"/>
      <c r="AI40" s="71"/>
      <c r="AJ40" s="72"/>
      <c r="AK40" s="67" t="s">
        <v>466</v>
      </c>
      <c r="AL40" s="219">
        <v>21</v>
      </c>
      <c r="AM40" s="40"/>
      <c r="AO40" s="63"/>
      <c r="AQ40" s="64"/>
      <c r="AU40" s="70"/>
    </row>
    <row r="41" spans="2:47" s="39" customFormat="1" ht="14.25" customHeight="1" x14ac:dyDescent="0.15">
      <c r="B41" s="76" t="s">
        <v>329</v>
      </c>
      <c r="C41" s="77">
        <v>8</v>
      </c>
      <c r="D41" s="77" t="s">
        <v>220</v>
      </c>
      <c r="E41" s="183">
        <f>SUM(E33:E40)</f>
        <v>12408</v>
      </c>
      <c r="F41" s="40"/>
      <c r="G41" s="76" t="s">
        <v>329</v>
      </c>
      <c r="H41" s="77">
        <v>8</v>
      </c>
      <c r="I41" s="77" t="s">
        <v>220</v>
      </c>
      <c r="J41" s="177">
        <f>SUM(J33:J40)</f>
        <v>6066</v>
      </c>
      <c r="K41" s="64"/>
      <c r="L41" s="69"/>
      <c r="M41" s="71"/>
      <c r="N41" s="72"/>
      <c r="O41" s="67" t="s">
        <v>469</v>
      </c>
      <c r="P41" s="176">
        <v>205</v>
      </c>
      <c r="Q41" s="40"/>
      <c r="R41" s="71"/>
      <c r="S41" s="72"/>
      <c r="T41" s="67" t="s">
        <v>475</v>
      </c>
      <c r="U41" s="219">
        <v>310</v>
      </c>
      <c r="V41" s="68"/>
      <c r="W41" s="69"/>
      <c r="X41" s="71"/>
      <c r="Y41" s="72"/>
      <c r="Z41" s="67" t="s">
        <v>464</v>
      </c>
      <c r="AA41" s="219">
        <v>263</v>
      </c>
      <c r="AB41" s="40"/>
      <c r="AC41" s="71"/>
      <c r="AD41" s="72"/>
      <c r="AE41" s="67" t="s">
        <v>472</v>
      </c>
      <c r="AF41" s="219">
        <v>141</v>
      </c>
      <c r="AG41" s="68"/>
      <c r="AH41" s="69"/>
      <c r="AI41" s="71"/>
      <c r="AJ41" s="72"/>
      <c r="AK41" s="67" t="s">
        <v>473</v>
      </c>
      <c r="AL41" s="219">
        <v>492</v>
      </c>
      <c r="AM41" s="40"/>
      <c r="AO41" s="63"/>
      <c r="AQ41" s="64"/>
      <c r="AU41" s="70"/>
    </row>
    <row r="42" spans="2:47" s="39" customFormat="1" ht="14.25" customHeight="1" x14ac:dyDescent="0.15">
      <c r="B42" s="291" t="s">
        <v>143</v>
      </c>
      <c r="C42" s="292"/>
      <c r="D42" s="67" t="s">
        <v>479</v>
      </c>
      <c r="E42" s="175">
        <v>648</v>
      </c>
      <c r="F42" s="40"/>
      <c r="G42" s="291" t="s">
        <v>227</v>
      </c>
      <c r="H42" s="292"/>
      <c r="I42" s="67" t="s">
        <v>339</v>
      </c>
      <c r="J42" s="182">
        <v>3149</v>
      </c>
      <c r="K42" s="64"/>
      <c r="L42" s="69"/>
      <c r="M42" s="71"/>
      <c r="N42" s="72"/>
      <c r="O42" s="67" t="s">
        <v>474</v>
      </c>
      <c r="P42" s="176">
        <v>85</v>
      </c>
      <c r="Q42" s="40"/>
      <c r="R42" s="71"/>
      <c r="S42" s="72"/>
      <c r="T42" s="67" t="s">
        <v>481</v>
      </c>
      <c r="U42" s="219">
        <v>234</v>
      </c>
      <c r="V42" s="68"/>
      <c r="W42" s="69"/>
      <c r="X42" s="71"/>
      <c r="Y42" s="72"/>
      <c r="Z42" s="67" t="s">
        <v>471</v>
      </c>
      <c r="AA42" s="219">
        <v>804</v>
      </c>
      <c r="AB42" s="40"/>
      <c r="AC42" s="71"/>
      <c r="AD42" s="72"/>
      <c r="AE42" s="67" t="s">
        <v>477</v>
      </c>
      <c r="AF42" s="219">
        <v>269</v>
      </c>
      <c r="AG42" s="68"/>
      <c r="AH42" s="69"/>
      <c r="AI42" s="71"/>
      <c r="AJ42" s="72"/>
      <c r="AK42" s="67" t="s">
        <v>478</v>
      </c>
      <c r="AL42" s="219">
        <v>25</v>
      </c>
      <c r="AM42" s="40"/>
      <c r="AO42" s="63"/>
      <c r="AQ42" s="64"/>
      <c r="AU42" s="70"/>
    </row>
    <row r="43" spans="2:47" s="39" customFormat="1" ht="14.25" customHeight="1" x14ac:dyDescent="0.15">
      <c r="B43" s="71"/>
      <c r="C43" s="72"/>
      <c r="D43" s="67" t="s">
        <v>485</v>
      </c>
      <c r="E43" s="176">
        <v>258</v>
      </c>
      <c r="F43" s="40"/>
      <c r="G43" s="71"/>
      <c r="H43" s="72"/>
      <c r="I43" s="67" t="s">
        <v>486</v>
      </c>
      <c r="J43" s="182">
        <v>3910</v>
      </c>
      <c r="K43" s="64"/>
      <c r="L43" s="69"/>
      <c r="M43" s="71"/>
      <c r="N43" s="72"/>
      <c r="O43" s="67" t="s">
        <v>480</v>
      </c>
      <c r="P43" s="176">
        <v>402</v>
      </c>
      <c r="Q43" s="40"/>
      <c r="R43" s="71"/>
      <c r="S43" s="72"/>
      <c r="T43" s="67" t="s">
        <v>488</v>
      </c>
      <c r="U43" s="219">
        <v>361</v>
      </c>
      <c r="V43" s="68"/>
      <c r="W43" s="69"/>
      <c r="X43" s="71"/>
      <c r="Y43" s="72"/>
      <c r="Z43" s="67" t="s">
        <v>476</v>
      </c>
      <c r="AA43" s="219">
        <v>646</v>
      </c>
      <c r="AB43" s="40"/>
      <c r="AC43" s="71"/>
      <c r="AD43" s="72"/>
      <c r="AE43" s="67" t="s">
        <v>483</v>
      </c>
      <c r="AF43" s="219">
        <v>22</v>
      </c>
      <c r="AG43" s="68"/>
      <c r="AH43" s="69"/>
      <c r="AI43" s="71"/>
      <c r="AJ43" s="72"/>
      <c r="AK43" s="67" t="s">
        <v>484</v>
      </c>
      <c r="AL43" s="219">
        <v>290</v>
      </c>
      <c r="AM43" s="40"/>
      <c r="AO43" s="63"/>
      <c r="AQ43" s="64"/>
      <c r="AU43" s="70"/>
    </row>
    <row r="44" spans="2:47" s="39" customFormat="1" ht="14.25" customHeight="1" x14ac:dyDescent="0.15">
      <c r="B44" s="71"/>
      <c r="C44" s="72"/>
      <c r="D44" s="67" t="s">
        <v>494</v>
      </c>
      <c r="E44" s="176">
        <v>7</v>
      </c>
      <c r="F44" s="40"/>
      <c r="G44" s="71"/>
      <c r="H44" s="72"/>
      <c r="I44" s="67" t="s">
        <v>495</v>
      </c>
      <c r="J44" s="182">
        <v>819</v>
      </c>
      <c r="K44" s="64"/>
      <c r="L44" s="69"/>
      <c r="M44" s="71"/>
      <c r="N44" s="72"/>
      <c r="O44" s="67" t="s">
        <v>487</v>
      </c>
      <c r="P44" s="176">
        <v>20</v>
      </c>
      <c r="Q44" s="40"/>
      <c r="R44" s="71"/>
      <c r="S44" s="72"/>
      <c r="T44" s="67" t="s">
        <v>497</v>
      </c>
      <c r="U44" s="219">
        <v>538</v>
      </c>
      <c r="V44" s="68"/>
      <c r="W44" s="69"/>
      <c r="X44" s="71"/>
      <c r="Y44" s="72"/>
      <c r="Z44" s="67" t="s">
        <v>482</v>
      </c>
      <c r="AA44" s="219">
        <v>146</v>
      </c>
      <c r="AB44" s="40"/>
      <c r="AC44" s="71"/>
      <c r="AD44" s="72"/>
      <c r="AE44" s="67" t="s">
        <v>490</v>
      </c>
      <c r="AF44" s="219">
        <v>2</v>
      </c>
      <c r="AG44" s="68"/>
      <c r="AH44" s="69"/>
      <c r="AI44" s="91"/>
      <c r="AJ44" s="72"/>
      <c r="AK44" s="92" t="s">
        <v>491</v>
      </c>
      <c r="AL44" s="219" t="s">
        <v>550</v>
      </c>
      <c r="AM44" s="40"/>
      <c r="AO44" s="63"/>
      <c r="AQ44" s="64"/>
      <c r="AU44" s="70"/>
    </row>
    <row r="45" spans="2:47" s="39" customFormat="1" ht="14.25" customHeight="1" x14ac:dyDescent="0.15">
      <c r="B45" s="71"/>
      <c r="C45" s="72"/>
      <c r="D45" s="67" t="s">
        <v>501</v>
      </c>
      <c r="E45" s="176">
        <v>78</v>
      </c>
      <c r="F45" s="40"/>
      <c r="G45" s="71"/>
      <c r="H45" s="72"/>
      <c r="I45" s="67" t="s">
        <v>502</v>
      </c>
      <c r="J45" s="182">
        <v>6521</v>
      </c>
      <c r="K45" s="64"/>
      <c r="L45" s="69"/>
      <c r="M45" s="91"/>
      <c r="N45" s="72"/>
      <c r="O45" s="67" t="s">
        <v>496</v>
      </c>
      <c r="P45" s="176">
        <v>3</v>
      </c>
      <c r="Q45" s="40"/>
      <c r="R45" s="76" t="s">
        <v>323</v>
      </c>
      <c r="S45" s="77">
        <v>5</v>
      </c>
      <c r="T45" s="77" t="s">
        <v>220</v>
      </c>
      <c r="U45" s="223">
        <f>SUM(U40:U44)</f>
        <v>9742</v>
      </c>
      <c r="V45" s="68"/>
      <c r="W45" s="69"/>
      <c r="X45" s="71"/>
      <c r="Y45" s="72"/>
      <c r="Z45" s="67" t="s">
        <v>489</v>
      </c>
      <c r="AA45" s="219">
        <v>91</v>
      </c>
      <c r="AB45" s="40"/>
      <c r="AC45" s="71"/>
      <c r="AD45" s="72"/>
      <c r="AE45" s="67" t="s">
        <v>498</v>
      </c>
      <c r="AF45" s="219">
        <v>36</v>
      </c>
      <c r="AG45" s="68"/>
      <c r="AH45" s="69"/>
      <c r="AI45" s="91"/>
      <c r="AJ45" s="72"/>
      <c r="AK45" s="94" t="s">
        <v>499</v>
      </c>
      <c r="AL45" s="219"/>
      <c r="AM45" s="40"/>
      <c r="AO45" s="63"/>
      <c r="AQ45" s="90"/>
      <c r="AU45" s="70"/>
    </row>
    <row r="46" spans="2:47" s="39" customFormat="1" ht="14.25" customHeight="1" x14ac:dyDescent="0.15">
      <c r="B46" s="71"/>
      <c r="C46" s="72"/>
      <c r="D46" s="67" t="s">
        <v>505</v>
      </c>
      <c r="E46" s="176">
        <v>43</v>
      </c>
      <c r="F46" s="40"/>
      <c r="G46" s="71"/>
      <c r="H46" s="72"/>
      <c r="I46" s="67" t="s">
        <v>506</v>
      </c>
      <c r="J46" s="182">
        <v>2115</v>
      </c>
      <c r="K46" s="64"/>
      <c r="L46" s="69"/>
      <c r="M46" s="76" t="s">
        <v>503</v>
      </c>
      <c r="N46" s="77">
        <v>6</v>
      </c>
      <c r="O46" s="77" t="s">
        <v>220</v>
      </c>
      <c r="P46" s="209">
        <f>SUM(P40:P45)</f>
        <v>850</v>
      </c>
      <c r="Q46" s="40"/>
      <c r="R46" s="291" t="s">
        <v>123</v>
      </c>
      <c r="S46" s="292"/>
      <c r="T46" s="67" t="s">
        <v>508</v>
      </c>
      <c r="U46" s="219">
        <v>1620</v>
      </c>
      <c r="V46" s="68"/>
      <c r="W46" s="69"/>
      <c r="X46" s="71"/>
      <c r="Y46" s="72"/>
      <c r="Z46" s="145" t="s">
        <v>557</v>
      </c>
      <c r="AA46" s="219">
        <v>39</v>
      </c>
      <c r="AB46" s="40"/>
      <c r="AC46" s="71"/>
      <c r="AD46" s="72"/>
      <c r="AE46" s="67" t="s">
        <v>400</v>
      </c>
      <c r="AF46" s="219">
        <v>247</v>
      </c>
      <c r="AG46" s="68"/>
      <c r="AH46" s="69"/>
      <c r="AI46" s="76" t="s">
        <v>329</v>
      </c>
      <c r="AJ46" s="96">
        <v>6</v>
      </c>
      <c r="AK46" s="77" t="s">
        <v>220</v>
      </c>
      <c r="AL46" s="223">
        <f>SUM(AL39:AL45)</f>
        <v>832</v>
      </c>
      <c r="AM46" s="69"/>
      <c r="AN46" s="293" t="s">
        <v>492</v>
      </c>
      <c r="AO46" s="294"/>
      <c r="AP46" s="93" t="s">
        <v>493</v>
      </c>
      <c r="AQ46" s="161">
        <f>SUM(C5:C50,H5:H52,N5:N57,S5:S56,Y5:Y57,AD5:AD52,AJ5:AJ46,AO5:AO20)</f>
        <v>311</v>
      </c>
      <c r="AS46" s="64"/>
      <c r="AU46" s="70"/>
    </row>
    <row r="47" spans="2:47" s="39" customFormat="1" ht="14.25" customHeight="1" x14ac:dyDescent="0.15">
      <c r="B47" s="71"/>
      <c r="C47" s="72"/>
      <c r="D47" s="67" t="s">
        <v>431</v>
      </c>
      <c r="E47" s="176">
        <v>348</v>
      </c>
      <c r="F47" s="40"/>
      <c r="G47" s="71"/>
      <c r="H47" s="72"/>
      <c r="I47" s="67" t="s">
        <v>511</v>
      </c>
      <c r="J47" s="182">
        <v>2281</v>
      </c>
      <c r="K47" s="64"/>
      <c r="L47" s="69"/>
      <c r="M47" s="291" t="s">
        <v>176</v>
      </c>
      <c r="N47" s="292"/>
      <c r="O47" s="67" t="s">
        <v>507</v>
      </c>
      <c r="P47" s="182">
        <v>78</v>
      </c>
      <c r="Q47" s="40"/>
      <c r="R47" s="71"/>
      <c r="S47" s="72"/>
      <c r="T47" s="67" t="s">
        <v>513</v>
      </c>
      <c r="U47" s="219">
        <v>98</v>
      </c>
      <c r="V47" s="68"/>
      <c r="W47" s="69"/>
      <c r="X47" s="71"/>
      <c r="Y47" s="72"/>
      <c r="Z47" s="67" t="s">
        <v>504</v>
      </c>
      <c r="AA47" s="219">
        <v>258</v>
      </c>
      <c r="AB47" s="40"/>
      <c r="AC47" s="71"/>
      <c r="AD47" s="72"/>
      <c r="AE47" s="67" t="s">
        <v>510</v>
      </c>
      <c r="AF47" s="219">
        <v>89</v>
      </c>
      <c r="AG47" s="68"/>
      <c r="AH47" s="69"/>
      <c r="AJ47" s="63"/>
      <c r="AM47" s="40"/>
      <c r="AN47" s="295"/>
      <c r="AO47" s="296"/>
      <c r="AP47" s="95" t="s">
        <v>500</v>
      </c>
      <c r="AQ47" s="161">
        <f>SUM(E5:E50,J5:J52,P5:P57,U5:U56,AA5:AA57,AF5:AF52,AL5:AL46,AQ5:AQ20)/2</f>
        <v>213359</v>
      </c>
      <c r="AS47" s="64"/>
      <c r="AU47" s="70"/>
    </row>
    <row r="48" spans="2:47" s="39" customFormat="1" ht="14.25" customHeight="1" x14ac:dyDescent="0.15">
      <c r="B48" s="71"/>
      <c r="C48" s="72"/>
      <c r="D48" s="67" t="s">
        <v>515</v>
      </c>
      <c r="E48" s="176">
        <v>20</v>
      </c>
      <c r="F48" s="40"/>
      <c r="G48" s="71"/>
      <c r="H48" s="72"/>
      <c r="I48" s="67" t="s">
        <v>516</v>
      </c>
      <c r="J48" s="182">
        <v>1977</v>
      </c>
      <c r="K48" s="64"/>
      <c r="L48" s="69"/>
      <c r="M48" s="71"/>
      <c r="N48" s="72"/>
      <c r="O48" s="67" t="s">
        <v>512</v>
      </c>
      <c r="P48" s="182">
        <v>237</v>
      </c>
      <c r="Q48" s="40"/>
      <c r="R48" s="71"/>
      <c r="S48" s="72"/>
      <c r="T48" s="67" t="s">
        <v>518</v>
      </c>
      <c r="U48" s="219">
        <v>2904</v>
      </c>
      <c r="V48" s="68"/>
      <c r="W48" s="69"/>
      <c r="X48" s="71"/>
      <c r="Y48" s="72"/>
      <c r="Z48" s="67" t="s">
        <v>509</v>
      </c>
      <c r="AA48" s="219">
        <v>1</v>
      </c>
      <c r="AB48" s="40"/>
      <c r="AC48" s="71"/>
      <c r="AD48" s="72"/>
      <c r="AE48" s="67" t="s">
        <v>514</v>
      </c>
      <c r="AF48" s="219">
        <v>95</v>
      </c>
      <c r="AG48" s="68"/>
      <c r="AH48" s="69"/>
      <c r="AJ48" s="63"/>
      <c r="AL48" s="64"/>
      <c r="AM48" s="40"/>
      <c r="AO48" s="63"/>
      <c r="AQ48" s="64"/>
      <c r="AS48" s="64"/>
      <c r="AU48" s="70"/>
    </row>
    <row r="49" spans="2:79" s="39" customFormat="1" ht="14.25" customHeight="1" x14ac:dyDescent="0.15">
      <c r="B49" s="71"/>
      <c r="C49" s="72"/>
      <c r="D49" s="67" t="s">
        <v>521</v>
      </c>
      <c r="E49" s="176">
        <v>81</v>
      </c>
      <c r="F49" s="40"/>
      <c r="G49" s="71"/>
      <c r="H49" s="72"/>
      <c r="I49" s="67" t="s">
        <v>522</v>
      </c>
      <c r="J49" s="182">
        <v>672</v>
      </c>
      <c r="K49" s="64"/>
      <c r="L49" s="69"/>
      <c r="M49" s="71"/>
      <c r="N49" s="72"/>
      <c r="O49" s="67" t="s">
        <v>517</v>
      </c>
      <c r="P49" s="182">
        <v>194</v>
      </c>
      <c r="Q49" s="40"/>
      <c r="R49" s="76" t="s">
        <v>323</v>
      </c>
      <c r="S49" s="77">
        <v>3</v>
      </c>
      <c r="T49" s="72" t="s">
        <v>220</v>
      </c>
      <c r="U49" s="219">
        <f>SUM(U46:U48)</f>
        <v>4622</v>
      </c>
      <c r="V49" s="68"/>
      <c r="W49" s="69"/>
      <c r="X49" s="76" t="s">
        <v>503</v>
      </c>
      <c r="Y49" s="77">
        <v>11</v>
      </c>
      <c r="Z49" s="72" t="s">
        <v>220</v>
      </c>
      <c r="AA49" s="219">
        <f>SUM(AA38:AA48)</f>
        <v>2289</v>
      </c>
      <c r="AB49" s="40"/>
      <c r="AC49" s="71"/>
      <c r="AD49" s="72"/>
      <c r="AE49" s="67" t="s">
        <v>520</v>
      </c>
      <c r="AF49" s="219">
        <v>220</v>
      </c>
      <c r="AG49" s="68"/>
      <c r="AH49" s="69"/>
      <c r="AI49" s="24"/>
      <c r="AJ49" s="97"/>
      <c r="AM49" s="40"/>
      <c r="AO49" s="63"/>
      <c r="AQ49" s="64"/>
      <c r="AS49" s="64"/>
      <c r="AU49" s="70"/>
    </row>
    <row r="50" spans="2:79" s="39" customFormat="1" ht="14.25" customHeight="1" x14ac:dyDescent="0.15">
      <c r="B50" s="76" t="s">
        <v>329</v>
      </c>
      <c r="C50" s="77">
        <v>8</v>
      </c>
      <c r="D50" s="77" t="s">
        <v>220</v>
      </c>
      <c r="E50" s="177">
        <f>SUM(E42:E49)</f>
        <v>1483</v>
      </c>
      <c r="F50" s="40"/>
      <c r="G50" s="71"/>
      <c r="H50" s="72"/>
      <c r="I50" s="67" t="s">
        <v>526</v>
      </c>
      <c r="J50" s="182">
        <v>83</v>
      </c>
      <c r="K50" s="64"/>
      <c r="L50" s="69"/>
      <c r="M50" s="71"/>
      <c r="N50" s="72"/>
      <c r="O50" s="67" t="s">
        <v>523</v>
      </c>
      <c r="P50" s="182">
        <v>19</v>
      </c>
      <c r="Q50" s="40"/>
      <c r="R50" s="291" t="s">
        <v>44</v>
      </c>
      <c r="S50" s="292"/>
      <c r="T50" s="127" t="s">
        <v>527</v>
      </c>
      <c r="U50" s="222">
        <v>8</v>
      </c>
      <c r="V50" s="68"/>
      <c r="W50" s="69"/>
      <c r="X50" s="291" t="s">
        <v>58</v>
      </c>
      <c r="Y50" s="292"/>
      <c r="Z50" s="127" t="s">
        <v>519</v>
      </c>
      <c r="AA50" s="222">
        <v>402</v>
      </c>
      <c r="AB50" s="40"/>
      <c r="AC50" s="71"/>
      <c r="AD50" s="72"/>
      <c r="AE50" s="67" t="s">
        <v>525</v>
      </c>
      <c r="AF50" s="219">
        <v>66</v>
      </c>
      <c r="AG50" s="68"/>
      <c r="AH50" s="69"/>
      <c r="AJ50" s="63"/>
      <c r="AM50" s="40"/>
      <c r="AO50" s="63"/>
      <c r="AQ50" s="64"/>
      <c r="AS50" s="64"/>
      <c r="AU50" s="70"/>
    </row>
    <row r="51" spans="2:79" s="39" customFormat="1" ht="14.25" customHeight="1" x14ac:dyDescent="0.15">
      <c r="C51" s="63"/>
      <c r="F51" s="40"/>
      <c r="G51" s="71"/>
      <c r="H51" s="72"/>
      <c r="I51" s="67" t="s">
        <v>530</v>
      </c>
      <c r="J51" s="182">
        <v>1720</v>
      </c>
      <c r="K51" s="64"/>
      <c r="L51" s="69"/>
      <c r="M51" s="71"/>
      <c r="N51" s="72"/>
      <c r="O51" s="67" t="s">
        <v>463</v>
      </c>
      <c r="P51" s="182">
        <v>78</v>
      </c>
      <c r="Q51" s="40"/>
      <c r="R51" s="71"/>
      <c r="S51" s="72"/>
      <c r="T51" s="67" t="s">
        <v>531</v>
      </c>
      <c r="U51" s="219">
        <v>337</v>
      </c>
      <c r="V51" s="68"/>
      <c r="W51" s="69"/>
      <c r="X51" s="71"/>
      <c r="Y51" s="72"/>
      <c r="Z51" s="67" t="s">
        <v>524</v>
      </c>
      <c r="AA51" s="219">
        <v>556</v>
      </c>
      <c r="AB51" s="40"/>
      <c r="AC51" s="71"/>
      <c r="AD51" s="72"/>
      <c r="AE51" s="67" t="s">
        <v>529</v>
      </c>
      <c r="AF51" s="219">
        <v>48</v>
      </c>
      <c r="AG51" s="68"/>
      <c r="AH51" s="69"/>
      <c r="AJ51" s="63"/>
      <c r="AK51" s="98"/>
      <c r="AL51" s="64"/>
      <c r="AM51" s="40"/>
      <c r="AO51" s="63"/>
      <c r="AQ51" s="64"/>
      <c r="AS51" s="64"/>
      <c r="AU51" s="70"/>
    </row>
    <row r="52" spans="2:79" s="39" customFormat="1" ht="14.25" customHeight="1" x14ac:dyDescent="0.15">
      <c r="B52" s="99"/>
      <c r="C52" s="99"/>
      <c r="D52" s="107"/>
      <c r="E52" s="107"/>
      <c r="F52" s="40"/>
      <c r="G52" s="76" t="s">
        <v>323</v>
      </c>
      <c r="H52" s="77">
        <v>10</v>
      </c>
      <c r="I52" s="77" t="s">
        <v>220</v>
      </c>
      <c r="J52" s="190">
        <f>SUM(J42:J51)</f>
        <v>23247</v>
      </c>
      <c r="K52" s="64"/>
      <c r="L52" s="69"/>
      <c r="M52" s="76" t="s">
        <v>329</v>
      </c>
      <c r="N52" s="77">
        <v>5</v>
      </c>
      <c r="O52" s="72" t="s">
        <v>220</v>
      </c>
      <c r="P52" s="182">
        <f>SUM(P47:P51)</f>
        <v>606</v>
      </c>
      <c r="Q52" s="40"/>
      <c r="R52" s="71"/>
      <c r="S52" s="72"/>
      <c r="T52" s="67" t="s">
        <v>534</v>
      </c>
      <c r="U52" s="219">
        <v>1236</v>
      </c>
      <c r="V52" s="68"/>
      <c r="W52" s="69"/>
      <c r="X52" s="71"/>
      <c r="Y52" s="72"/>
      <c r="Z52" s="67" t="s">
        <v>528</v>
      </c>
      <c r="AA52" s="219">
        <v>1176</v>
      </c>
      <c r="AB52" s="40"/>
      <c r="AC52" s="76" t="s">
        <v>323</v>
      </c>
      <c r="AD52" s="77">
        <v>18</v>
      </c>
      <c r="AE52" s="77" t="s">
        <v>220</v>
      </c>
      <c r="AF52" s="223">
        <f>SUM(AF34:AF51)</f>
        <v>3217</v>
      </c>
      <c r="AG52" s="68"/>
      <c r="AH52" s="69"/>
      <c r="AI52" s="4"/>
      <c r="AJ52" s="27"/>
      <c r="AL52" s="64"/>
      <c r="AM52" s="40"/>
      <c r="AO52" s="63"/>
      <c r="AP52" s="40"/>
      <c r="AQ52" s="64"/>
      <c r="AS52" s="64"/>
      <c r="AU52" s="70"/>
    </row>
    <row r="53" spans="2:79" s="39" customFormat="1" ht="14.25" customHeight="1" x14ac:dyDescent="0.15">
      <c r="B53" s="107"/>
      <c r="C53" s="107"/>
      <c r="D53" s="107"/>
      <c r="E53" s="107"/>
      <c r="F53" s="107"/>
      <c r="H53" s="63"/>
      <c r="J53" s="150"/>
      <c r="K53" s="64"/>
      <c r="L53" s="69"/>
      <c r="M53" s="291" t="s">
        <v>180</v>
      </c>
      <c r="N53" s="292"/>
      <c r="O53" s="127" t="s">
        <v>533</v>
      </c>
      <c r="P53" s="213">
        <v>612</v>
      </c>
      <c r="Q53" s="40"/>
      <c r="R53" s="76" t="s">
        <v>320</v>
      </c>
      <c r="S53" s="77">
        <v>3</v>
      </c>
      <c r="T53" s="77" t="s">
        <v>220</v>
      </c>
      <c r="U53" s="223">
        <f>SUM(U50:U52)</f>
        <v>1581</v>
      </c>
      <c r="V53" s="68"/>
      <c r="W53" s="69"/>
      <c r="X53" s="71"/>
      <c r="Y53" s="72"/>
      <c r="Z53" s="67" t="s">
        <v>532</v>
      </c>
      <c r="AA53" s="219">
        <v>1719</v>
      </c>
      <c r="AB53" s="40"/>
      <c r="AD53" s="63"/>
      <c r="AG53" s="42"/>
      <c r="AJ53" s="63"/>
      <c r="AM53" s="40"/>
      <c r="AO53" s="63"/>
      <c r="AQ53" s="64"/>
      <c r="AS53" s="64"/>
      <c r="AU53" s="70"/>
    </row>
    <row r="54" spans="2:79" s="39" customFormat="1" ht="14.25" customHeight="1" x14ac:dyDescent="0.15">
      <c r="B54" s="107"/>
      <c r="C54" s="107"/>
      <c r="D54" s="107"/>
      <c r="E54" s="107"/>
      <c r="F54" s="107"/>
      <c r="H54" s="63"/>
      <c r="J54" s="64"/>
      <c r="K54" s="64"/>
      <c r="L54" s="69"/>
      <c r="M54" s="76" t="s">
        <v>323</v>
      </c>
      <c r="N54" s="77">
        <v>1</v>
      </c>
      <c r="O54" s="86"/>
      <c r="P54" s="183">
        <f>SUM(P53)</f>
        <v>612</v>
      </c>
      <c r="Q54" s="40"/>
      <c r="R54" s="291" t="s">
        <v>538</v>
      </c>
      <c r="S54" s="292"/>
      <c r="T54" s="127" t="s">
        <v>539</v>
      </c>
      <c r="U54" s="217">
        <v>799</v>
      </c>
      <c r="V54" s="68"/>
      <c r="W54" s="69"/>
      <c r="X54" s="71"/>
      <c r="Y54" s="72"/>
      <c r="Z54" s="67" t="s">
        <v>535</v>
      </c>
      <c r="AA54" s="219">
        <v>213</v>
      </c>
      <c r="AB54" s="40"/>
      <c r="AD54" s="63"/>
      <c r="AF54" s="64"/>
      <c r="AG54" s="68"/>
      <c r="AH54" s="64"/>
      <c r="AJ54" s="63"/>
      <c r="AM54" s="40"/>
      <c r="AO54" s="63"/>
      <c r="AQ54" s="64"/>
      <c r="AS54" s="64"/>
      <c r="AU54" s="70"/>
    </row>
    <row r="55" spans="2:79" s="39" customFormat="1" ht="14.25" customHeight="1" x14ac:dyDescent="0.15">
      <c r="B55" s="107"/>
      <c r="C55" s="107"/>
      <c r="D55" s="107"/>
      <c r="E55" s="107"/>
      <c r="F55" s="107"/>
      <c r="H55" s="63"/>
      <c r="J55" s="64"/>
      <c r="K55" s="64"/>
      <c r="L55" s="64"/>
      <c r="M55" s="291" t="s">
        <v>186</v>
      </c>
      <c r="N55" s="292"/>
      <c r="O55" s="67" t="s">
        <v>537</v>
      </c>
      <c r="P55" s="182">
        <v>85</v>
      </c>
      <c r="Q55" s="40"/>
      <c r="R55" s="91"/>
      <c r="S55" s="72"/>
      <c r="T55" s="67" t="s">
        <v>542</v>
      </c>
      <c r="U55" s="219">
        <v>282</v>
      </c>
      <c r="V55" s="68"/>
      <c r="W55" s="69"/>
      <c r="X55" s="71"/>
      <c r="Y55" s="72"/>
      <c r="Z55" s="67" t="s">
        <v>536</v>
      </c>
      <c r="AA55" s="219">
        <v>158</v>
      </c>
      <c r="AB55" s="40"/>
      <c r="AD55" s="63"/>
      <c r="AG55" s="42"/>
      <c r="AJ55" s="63"/>
      <c r="AM55" s="40"/>
      <c r="AO55" s="63"/>
      <c r="AQ55" s="64"/>
      <c r="AS55" s="64"/>
      <c r="AU55" s="70"/>
    </row>
    <row r="56" spans="2:79" s="39" customFormat="1" ht="13.5" customHeight="1" x14ac:dyDescent="0.15">
      <c r="C56" s="63"/>
      <c r="F56" s="107"/>
      <c r="H56" s="63"/>
      <c r="J56" s="64"/>
      <c r="K56" s="64"/>
      <c r="L56" s="64"/>
      <c r="M56" s="71"/>
      <c r="N56" s="72"/>
      <c r="O56" s="67" t="s">
        <v>541</v>
      </c>
      <c r="P56" s="182">
        <v>891</v>
      </c>
      <c r="Q56" s="40"/>
      <c r="R56" s="76" t="s">
        <v>329</v>
      </c>
      <c r="S56" s="77">
        <v>2</v>
      </c>
      <c r="T56" s="77" t="s">
        <v>220</v>
      </c>
      <c r="U56" s="223">
        <f>SUM(U54:U55)</f>
        <v>1081</v>
      </c>
      <c r="V56" s="68"/>
      <c r="W56" s="69"/>
      <c r="X56" s="71"/>
      <c r="Y56" s="72"/>
      <c r="Z56" s="67" t="s">
        <v>540</v>
      </c>
      <c r="AA56" s="219">
        <v>85</v>
      </c>
      <c r="AB56" s="40"/>
      <c r="AD56" s="63"/>
      <c r="AG56" s="42"/>
      <c r="AJ56" s="63"/>
      <c r="AM56" s="40"/>
      <c r="AO56" s="63"/>
      <c r="AQ56" s="64"/>
      <c r="AU56" s="70"/>
    </row>
    <row r="57" spans="2:79" s="39" customFormat="1" ht="14.25" customHeight="1" x14ac:dyDescent="0.15">
      <c r="B57" s="24"/>
      <c r="C57" s="63"/>
      <c r="F57" s="40"/>
      <c r="H57" s="63"/>
      <c r="J57" s="14"/>
      <c r="K57" s="64"/>
      <c r="L57" s="64"/>
      <c r="M57" s="76" t="s">
        <v>323</v>
      </c>
      <c r="N57" s="77">
        <v>2</v>
      </c>
      <c r="O57" s="77" t="s">
        <v>220</v>
      </c>
      <c r="P57" s="190">
        <f>SUM(P55:P56)</f>
        <v>976</v>
      </c>
      <c r="Q57" s="40"/>
      <c r="R57" s="70"/>
      <c r="S57" s="63"/>
      <c r="T57" s="100"/>
      <c r="U57" s="101"/>
      <c r="V57" s="42"/>
      <c r="W57" s="40"/>
      <c r="X57" s="76" t="s">
        <v>323</v>
      </c>
      <c r="Y57" s="77">
        <v>7</v>
      </c>
      <c r="Z57" s="77" t="s">
        <v>220</v>
      </c>
      <c r="AA57" s="223">
        <f>SUM(AA50:AA56)</f>
        <v>4309</v>
      </c>
      <c r="AB57" s="40"/>
      <c r="AD57" s="63"/>
      <c r="AG57" s="42"/>
      <c r="AJ57" s="63"/>
      <c r="AM57" s="40"/>
      <c r="AO57" s="63"/>
      <c r="AQ57" s="64"/>
      <c r="AU57" s="70"/>
    </row>
    <row r="58" spans="2:79" s="39" customFormat="1" ht="14.25" x14ac:dyDescent="0.15">
      <c r="B58" s="24"/>
      <c r="C58" s="63"/>
      <c r="D58" s="70"/>
      <c r="E58" s="70"/>
      <c r="F58" s="40"/>
      <c r="H58" s="63"/>
      <c r="J58" s="14"/>
      <c r="K58" s="14"/>
      <c r="L58" s="64"/>
      <c r="N58" s="63"/>
      <c r="Q58" s="40"/>
      <c r="S58" s="105"/>
      <c r="T58" s="104"/>
      <c r="U58" s="104"/>
      <c r="W58" s="102"/>
      <c r="X58" s="39" t="s">
        <v>543</v>
      </c>
      <c r="Y58" s="63"/>
      <c r="AB58" s="40"/>
      <c r="AD58" s="63"/>
      <c r="AG58" s="42"/>
      <c r="AJ58" s="63"/>
      <c r="AM58" s="40"/>
      <c r="AO58" s="63"/>
      <c r="AQ58" s="64"/>
      <c r="AU58" s="70"/>
    </row>
    <row r="59" spans="2:79" s="39" customFormat="1" ht="14.25" x14ac:dyDescent="0.15">
      <c r="B59" s="4"/>
      <c r="C59" s="63"/>
      <c r="D59" s="70"/>
      <c r="E59" s="70"/>
      <c r="F59" s="40"/>
      <c r="H59" s="63"/>
      <c r="K59" s="14"/>
      <c r="L59" s="14"/>
      <c r="M59" s="24"/>
      <c r="N59" s="63"/>
      <c r="Q59" s="40"/>
      <c r="R59" s="4"/>
      <c r="S59" s="27"/>
      <c r="T59" s="4"/>
      <c r="U59" s="4"/>
      <c r="V59" s="106"/>
      <c r="W59" s="6"/>
      <c r="X59" s="29"/>
      <c r="Y59" s="103"/>
      <c r="AA59" s="64"/>
      <c r="AB59" s="6"/>
      <c r="AD59" s="63"/>
      <c r="AG59" s="42"/>
      <c r="AJ59" s="63"/>
      <c r="AM59" s="40"/>
      <c r="AO59" s="63"/>
      <c r="AQ59" s="64"/>
      <c r="AU59" s="70"/>
    </row>
    <row r="60" spans="2:79" ht="14.25" x14ac:dyDescent="0.15">
      <c r="F60" s="40"/>
      <c r="K60" s="39"/>
      <c r="L60" s="14"/>
      <c r="M60" s="39"/>
      <c r="N60" s="63"/>
      <c r="O60" s="39"/>
      <c r="P60" s="39"/>
      <c r="Q60" s="40"/>
      <c r="X60" s="29"/>
      <c r="Y60" s="63"/>
      <c r="Z60" s="39"/>
      <c r="AA60" s="39"/>
      <c r="AC60" s="39"/>
      <c r="AD60" s="63"/>
      <c r="AE60" s="39"/>
      <c r="AF60" s="39"/>
      <c r="AG60" s="42"/>
      <c r="AH60" s="39"/>
      <c r="AI60" s="39"/>
      <c r="AJ60" s="63"/>
      <c r="AK60" s="39"/>
      <c r="AL60" s="39"/>
      <c r="AM60" s="40"/>
      <c r="AN60" s="39"/>
      <c r="AO60" s="63"/>
      <c r="AP60" s="39"/>
      <c r="AQ60" s="64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</row>
    <row r="61" spans="2:79" ht="14.25" x14ac:dyDescent="0.15">
      <c r="L61" s="39"/>
      <c r="X61" s="39"/>
      <c r="Y61" s="63"/>
      <c r="Z61" s="39"/>
      <c r="AA61" s="39"/>
    </row>
    <row r="62" spans="2:79" ht="14.25" x14ac:dyDescent="0.15">
      <c r="X62" s="39"/>
      <c r="Y62" s="63"/>
      <c r="Z62" s="39"/>
      <c r="AA62" s="39"/>
    </row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</sheetData>
  <mergeCells count="56">
    <mergeCell ref="B1:J1"/>
    <mergeCell ref="B4:C4"/>
    <mergeCell ref="G4:H4"/>
    <mergeCell ref="M4:N4"/>
    <mergeCell ref="R4:S4"/>
    <mergeCell ref="X4:Y4"/>
    <mergeCell ref="AN5:AO5"/>
    <mergeCell ref="AI11:AJ11"/>
    <mergeCell ref="B5:C5"/>
    <mergeCell ref="G5:H5"/>
    <mergeCell ref="M5:N5"/>
    <mergeCell ref="X5:Y5"/>
    <mergeCell ref="R5:S5"/>
    <mergeCell ref="AN16:AO16"/>
    <mergeCell ref="AC4:AD4"/>
    <mergeCell ref="AI4:AJ4"/>
    <mergeCell ref="AN4:AO4"/>
    <mergeCell ref="AC5:AD5"/>
    <mergeCell ref="AI5:AJ5"/>
    <mergeCell ref="AC24:AD24"/>
    <mergeCell ref="G12:H12"/>
    <mergeCell ref="R11:S11"/>
    <mergeCell ref="AC12:AD12"/>
    <mergeCell ref="X17:Y17"/>
    <mergeCell ref="AC17:AD17"/>
    <mergeCell ref="M14:N14"/>
    <mergeCell ref="B17:C17"/>
    <mergeCell ref="AI18:AJ18"/>
    <mergeCell ref="M21:N21"/>
    <mergeCell ref="X21:Y21"/>
    <mergeCell ref="G23:H23"/>
    <mergeCell ref="AI25:AJ25"/>
    <mergeCell ref="B25:C25"/>
    <mergeCell ref="M26:N26"/>
    <mergeCell ref="AC26:AD26"/>
    <mergeCell ref="R27:S27"/>
    <mergeCell ref="B42:C42"/>
    <mergeCell ref="G42:H42"/>
    <mergeCell ref="R32:S32"/>
    <mergeCell ref="X34:Y34"/>
    <mergeCell ref="AI33:AJ33"/>
    <mergeCell ref="B33:C33"/>
    <mergeCell ref="G33:H33"/>
    <mergeCell ref="AC34:AD34"/>
    <mergeCell ref="AN46:AO47"/>
    <mergeCell ref="X38:Y38"/>
    <mergeCell ref="AI39:AJ39"/>
    <mergeCell ref="M40:N40"/>
    <mergeCell ref="R40:S40"/>
    <mergeCell ref="M55:N55"/>
    <mergeCell ref="R54:S54"/>
    <mergeCell ref="M47:N47"/>
    <mergeCell ref="R46:S46"/>
    <mergeCell ref="X50:Y50"/>
    <mergeCell ref="R50:S50"/>
    <mergeCell ref="M53:N53"/>
  </mergeCells>
  <phoneticPr fontId="2"/>
  <pageMargins left="0.78740157480314965" right="0.59055118110236227" top="0.98425196850393704" bottom="0.9842519685039370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表Ⅱ-３・国立公園</vt:lpstr>
      <vt:lpstr>表Ⅱ-４・国定公園</vt:lpstr>
      <vt:lpstr>表Ⅱ-５・都道府県別</vt:lpstr>
      <vt:lpstr>表Ⅱ-６・県立公園</vt:lpstr>
      <vt:lpstr>'表Ⅱ-３・国立公園'!Print_Area</vt:lpstr>
      <vt:lpstr>'表Ⅱ-４・国定公園'!Print_Area</vt:lpstr>
      <vt:lpstr>'表Ⅱ-５・都道府県別'!Print_Area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2025-04-18T05:55:09Z</dcterms:created>
  <dcterms:modified xsi:type="dcterms:W3CDTF">2025-04-18T05:55:13Z</dcterms:modified>
</cp:coreProperties>
</file>