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2EF0C33-8C4D-406B-AFDD-F5E06BF3EF03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表Ⅱ-１・国立公園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73" i="1" l="1"/>
  <c r="BP71" i="1"/>
  <c r="BP69" i="1"/>
  <c r="BP67" i="1"/>
  <c r="BP65" i="1"/>
  <c r="BP63" i="1"/>
  <c r="BP61" i="1"/>
  <c r="BP59" i="1"/>
  <c r="BP57" i="1"/>
  <c r="BP55" i="1"/>
  <c r="BP53" i="1"/>
  <c r="BP51" i="1"/>
  <c r="BP49" i="1"/>
  <c r="BP47" i="1"/>
  <c r="BP45" i="1"/>
  <c r="BP43" i="1"/>
  <c r="BP41" i="1"/>
  <c r="BP39" i="1"/>
  <c r="BP37" i="1"/>
  <c r="BP35" i="1"/>
  <c r="BP33" i="1"/>
  <c r="BP31" i="1"/>
  <c r="BP29" i="1"/>
  <c r="BP27" i="1"/>
  <c r="BP25" i="1"/>
  <c r="BP23" i="1"/>
  <c r="BP21" i="1"/>
  <c r="BP19" i="1"/>
  <c r="BP17" i="1"/>
  <c r="BP15" i="1"/>
  <c r="BP13" i="1"/>
  <c r="BP11" i="1"/>
  <c r="BP9" i="1"/>
  <c r="BP7" i="1"/>
  <c r="BP5" i="1"/>
  <c r="BO73" i="1"/>
  <c r="BO71" i="1"/>
  <c r="BO69" i="1"/>
  <c r="BO67" i="1"/>
  <c r="BO65" i="1"/>
  <c r="BO63" i="1"/>
  <c r="BO61" i="1"/>
  <c r="BO59" i="1"/>
  <c r="BO57" i="1"/>
  <c r="BO55" i="1"/>
  <c r="BO53" i="1"/>
  <c r="BO51" i="1"/>
  <c r="BO49" i="1"/>
  <c r="BO47" i="1"/>
  <c r="BO45" i="1"/>
  <c r="BO43" i="1"/>
  <c r="BO41" i="1"/>
  <c r="BO39" i="1"/>
  <c r="BO37" i="1"/>
  <c r="BO35" i="1"/>
  <c r="BO33" i="1"/>
  <c r="BO31" i="1"/>
  <c r="BO29" i="1"/>
  <c r="BO27" i="1"/>
  <c r="BO25" i="1"/>
  <c r="BO23" i="1"/>
  <c r="BO21" i="1"/>
  <c r="BO19" i="1"/>
  <c r="BO17" i="1"/>
  <c r="BO15" i="1"/>
  <c r="BO13" i="1"/>
  <c r="BO11" i="1"/>
  <c r="BO9" i="1"/>
  <c r="BO7" i="1"/>
  <c r="BO5" i="1"/>
  <c r="BN73" i="1" l="1"/>
  <c r="BN71" i="1"/>
  <c r="BN69" i="1"/>
  <c r="BN67" i="1"/>
  <c r="BN65" i="1"/>
  <c r="BN63" i="1"/>
  <c r="BN61" i="1"/>
  <c r="BN59" i="1"/>
  <c r="BN57" i="1"/>
  <c r="BN55" i="1"/>
  <c r="BN53" i="1"/>
  <c r="BN51" i="1"/>
  <c r="BN49" i="1"/>
  <c r="BN47" i="1"/>
  <c r="BN45" i="1"/>
  <c r="BN43" i="1"/>
  <c r="BN41" i="1"/>
  <c r="BN39" i="1"/>
  <c r="BN37" i="1"/>
  <c r="BN35" i="1"/>
  <c r="BN33" i="1"/>
  <c r="BN31" i="1"/>
  <c r="BN29" i="1"/>
  <c r="BN27" i="1"/>
  <c r="BN25" i="1"/>
  <c r="BN23" i="1"/>
  <c r="BN21" i="1"/>
  <c r="BN19" i="1"/>
  <c r="BN17" i="1"/>
  <c r="BN15" i="1"/>
  <c r="BN13" i="1"/>
  <c r="BN11" i="1"/>
  <c r="BN9" i="1"/>
  <c r="BN7" i="1"/>
  <c r="BN5" i="1"/>
  <c r="BM73" i="1" l="1"/>
  <c r="BM71" i="1"/>
  <c r="BM69" i="1"/>
  <c r="BM67" i="1"/>
  <c r="BM65" i="1"/>
  <c r="BM63" i="1"/>
  <c r="BM61" i="1"/>
  <c r="BM59" i="1"/>
  <c r="BM57" i="1"/>
  <c r="BM55" i="1"/>
  <c r="BM53" i="1"/>
  <c r="BM51" i="1"/>
  <c r="BM49" i="1"/>
  <c r="BM47" i="1"/>
  <c r="BM45" i="1"/>
  <c r="BM43" i="1"/>
  <c r="BM41" i="1"/>
  <c r="BM39" i="1"/>
  <c r="BM37" i="1"/>
  <c r="BM35" i="1"/>
  <c r="BM33" i="1"/>
  <c r="BM31" i="1"/>
  <c r="BM29" i="1"/>
  <c r="BM27" i="1"/>
  <c r="BM25" i="1"/>
  <c r="BM23" i="1"/>
  <c r="BM21" i="1"/>
  <c r="BM19" i="1"/>
  <c r="BM17" i="1"/>
  <c r="BM15" i="1"/>
  <c r="BM13" i="1"/>
  <c r="BM11" i="1"/>
  <c r="BM9" i="1"/>
  <c r="BM7" i="1"/>
  <c r="BM5" i="1"/>
  <c r="BL73" i="1" l="1"/>
  <c r="BK73" i="1"/>
  <c r="BJ73" i="1"/>
  <c r="BI73" i="1"/>
  <c r="BH73" i="1"/>
  <c r="BL71" i="1"/>
  <c r="BK71" i="1"/>
  <c r="BJ71" i="1"/>
  <c r="BI71" i="1"/>
  <c r="BH71" i="1"/>
  <c r="BL69" i="1"/>
  <c r="BK69" i="1"/>
  <c r="BJ69" i="1"/>
  <c r="BI69" i="1"/>
  <c r="BH69" i="1"/>
  <c r="AZ68" i="1"/>
  <c r="AY68" i="1"/>
  <c r="AX68" i="1"/>
  <c r="AV68" i="1"/>
  <c r="AW67" i="1" s="1"/>
  <c r="BL67" i="1"/>
  <c r="BK67" i="1"/>
  <c r="BD67" i="1"/>
  <c r="BC67" i="1"/>
  <c r="AT67" i="1"/>
  <c r="BL65" i="1"/>
  <c r="BK65" i="1"/>
  <c r="BD65" i="1"/>
  <c r="BC65" i="1"/>
  <c r="AZ65" i="1"/>
  <c r="AY65" i="1"/>
  <c r="AX65" i="1"/>
  <c r="AW65" i="1"/>
  <c r="AT65" i="1"/>
  <c r="BL63" i="1"/>
  <c r="BK63" i="1"/>
  <c r="BJ63" i="1"/>
  <c r="BI63" i="1"/>
  <c r="BH63" i="1"/>
  <c r="AN62" i="1"/>
  <c r="AO61" i="1" s="1"/>
  <c r="AM62" i="1"/>
  <c r="AL62" i="1"/>
  <c r="AK62" i="1"/>
  <c r="AJ62" i="1"/>
  <c r="AJ61" i="1" s="1"/>
  <c r="BL61" i="1"/>
  <c r="BK61" i="1"/>
  <c r="BJ61" i="1"/>
  <c r="BI61" i="1"/>
  <c r="BH61" i="1"/>
  <c r="BD61" i="1"/>
  <c r="BC61" i="1"/>
  <c r="AP61" i="1"/>
  <c r="AI61" i="1"/>
  <c r="AH61" i="1"/>
  <c r="AG61" i="1"/>
  <c r="AF61" i="1"/>
  <c r="AB61" i="1"/>
  <c r="AA61" i="1"/>
  <c r="Z61" i="1"/>
  <c r="Y61" i="1"/>
  <c r="X61" i="1"/>
  <c r="W61" i="1"/>
  <c r="V61" i="1"/>
  <c r="U61" i="1"/>
  <c r="T61" i="1"/>
  <c r="S61" i="1"/>
  <c r="R61" i="1"/>
  <c r="BL59" i="1"/>
  <c r="BK59" i="1"/>
  <c r="BJ59" i="1"/>
  <c r="BI59" i="1"/>
  <c r="BH59" i="1"/>
  <c r="BD59" i="1"/>
  <c r="BC59" i="1"/>
  <c r="BB59" i="1"/>
  <c r="BA59" i="1"/>
  <c r="AZ59" i="1"/>
  <c r="AY59" i="1"/>
  <c r="AX59" i="1"/>
  <c r="AW59" i="1"/>
  <c r="AT59" i="1"/>
  <c r="AP59" i="1"/>
  <c r="AO59" i="1"/>
  <c r="AN59" i="1"/>
  <c r="AM59" i="1"/>
  <c r="AL59" i="1"/>
  <c r="AK59" i="1"/>
  <c r="AJ59" i="1"/>
  <c r="AH59" i="1"/>
  <c r="AB59" i="1"/>
  <c r="AA59" i="1"/>
  <c r="Z59" i="1"/>
  <c r="X59" i="1"/>
  <c r="U59" i="1"/>
  <c r="N59" i="1"/>
  <c r="M59" i="1"/>
  <c r="L59" i="1"/>
  <c r="K59" i="1"/>
  <c r="J59" i="1"/>
  <c r="I59" i="1"/>
  <c r="H59" i="1"/>
  <c r="G59" i="1"/>
  <c r="F59" i="1"/>
  <c r="E59" i="1"/>
  <c r="BL57" i="1"/>
  <c r="BK57" i="1"/>
  <c r="BJ57" i="1"/>
  <c r="BI57" i="1"/>
  <c r="BH57" i="1"/>
  <c r="BD57" i="1"/>
  <c r="BC57" i="1"/>
  <c r="BB57" i="1"/>
  <c r="BA57" i="1"/>
  <c r="AZ57" i="1"/>
  <c r="AY57" i="1"/>
  <c r="AX57" i="1"/>
  <c r="AW57" i="1"/>
  <c r="AT57" i="1"/>
  <c r="AP57" i="1"/>
  <c r="AO57" i="1"/>
  <c r="AN57" i="1"/>
  <c r="AM57" i="1"/>
  <c r="AL57" i="1"/>
  <c r="AK57" i="1"/>
  <c r="AJ57" i="1"/>
  <c r="AI57" i="1"/>
  <c r="AH57" i="1"/>
  <c r="AG57" i="1"/>
  <c r="AB57" i="1"/>
  <c r="AA57" i="1"/>
  <c r="Z57" i="1"/>
  <c r="Y57" i="1"/>
  <c r="X57" i="1"/>
  <c r="W57" i="1"/>
  <c r="V57" i="1"/>
  <c r="U57" i="1"/>
  <c r="T57" i="1"/>
  <c r="S57" i="1"/>
  <c r="BL55" i="1"/>
  <c r="BK55" i="1"/>
  <c r="BJ55" i="1"/>
  <c r="BI55" i="1"/>
  <c r="BH55" i="1"/>
  <c r="BD55" i="1"/>
  <c r="BC55" i="1"/>
  <c r="BB55" i="1"/>
  <c r="BA55" i="1"/>
  <c r="AZ55" i="1"/>
  <c r="AY55" i="1"/>
  <c r="AX55" i="1"/>
  <c r="AW55" i="1"/>
  <c r="AT55" i="1"/>
  <c r="AP55" i="1"/>
  <c r="AO55" i="1"/>
  <c r="AN55" i="1"/>
  <c r="AM55" i="1"/>
  <c r="AL55" i="1"/>
  <c r="AK55" i="1"/>
  <c r="AJ55" i="1"/>
  <c r="AI55" i="1"/>
  <c r="AH55" i="1"/>
  <c r="AG55" i="1"/>
  <c r="AB55" i="1"/>
  <c r="AA55" i="1"/>
  <c r="Z55" i="1"/>
  <c r="Y55" i="1"/>
  <c r="X55" i="1"/>
  <c r="W55" i="1"/>
  <c r="V55" i="1"/>
  <c r="U55" i="1"/>
  <c r="T55" i="1"/>
  <c r="S55" i="1"/>
  <c r="N55" i="1"/>
  <c r="M55" i="1"/>
  <c r="L55" i="1"/>
  <c r="K55" i="1"/>
  <c r="J55" i="1"/>
  <c r="H55" i="1"/>
  <c r="E55" i="1"/>
  <c r="BL53" i="1"/>
  <c r="BK53" i="1"/>
  <c r="BJ53" i="1"/>
  <c r="BI53" i="1"/>
  <c r="BH53" i="1"/>
  <c r="BD53" i="1"/>
  <c r="BC53" i="1"/>
  <c r="BB53" i="1"/>
  <c r="BA53" i="1"/>
  <c r="AZ53" i="1"/>
  <c r="AY53" i="1"/>
  <c r="AX53" i="1"/>
  <c r="AW53" i="1"/>
  <c r="AT53" i="1"/>
  <c r="AP53" i="1"/>
  <c r="AO53" i="1"/>
  <c r="AN53" i="1"/>
  <c r="AM53" i="1"/>
  <c r="AL53" i="1"/>
  <c r="AK53" i="1"/>
  <c r="AJ53" i="1"/>
  <c r="AH53" i="1"/>
  <c r="AG53" i="1"/>
  <c r="AB53" i="1"/>
  <c r="AA53" i="1"/>
  <c r="Z53" i="1"/>
  <c r="Y53" i="1"/>
  <c r="V53" i="1"/>
  <c r="U53" i="1"/>
  <c r="S53" i="1"/>
  <c r="M53" i="1"/>
  <c r="L53" i="1"/>
  <c r="K53" i="1"/>
  <c r="J53" i="1"/>
  <c r="H53" i="1"/>
  <c r="G53" i="1"/>
  <c r="F53" i="1"/>
  <c r="E53" i="1"/>
  <c r="BL51" i="1"/>
  <c r="BK51" i="1"/>
  <c r="BJ51" i="1"/>
  <c r="BI51" i="1"/>
  <c r="BH51" i="1"/>
  <c r="BD51" i="1"/>
  <c r="BC51" i="1"/>
  <c r="BB51" i="1"/>
  <c r="BA51" i="1"/>
  <c r="AZ51" i="1"/>
  <c r="AY51" i="1"/>
  <c r="AX51" i="1"/>
  <c r="AW51" i="1"/>
  <c r="AT51" i="1"/>
  <c r="AP51" i="1"/>
  <c r="AO51" i="1"/>
  <c r="AN51" i="1"/>
  <c r="AM51" i="1"/>
  <c r="AL51" i="1"/>
  <c r="AK51" i="1"/>
  <c r="AJ51" i="1"/>
  <c r="AI51" i="1"/>
  <c r="AH51" i="1"/>
  <c r="AG51" i="1"/>
  <c r="AB51" i="1"/>
  <c r="AA51" i="1"/>
  <c r="Z51" i="1"/>
  <c r="Y51" i="1"/>
  <c r="W51" i="1"/>
  <c r="U51" i="1"/>
  <c r="N51" i="1"/>
  <c r="M51" i="1"/>
  <c r="L51" i="1"/>
  <c r="K51" i="1"/>
  <c r="H51" i="1"/>
  <c r="G51" i="1"/>
  <c r="F51" i="1"/>
  <c r="E51" i="1"/>
  <c r="BL49" i="1"/>
  <c r="BK49" i="1"/>
  <c r="BJ49" i="1"/>
  <c r="BI49" i="1"/>
  <c r="BH49" i="1"/>
  <c r="BD49" i="1"/>
  <c r="BC49" i="1"/>
  <c r="BB49" i="1"/>
  <c r="BA49" i="1"/>
  <c r="AZ49" i="1"/>
  <c r="AY49" i="1"/>
  <c r="AX49" i="1"/>
  <c r="AW49" i="1"/>
  <c r="AT49" i="1"/>
  <c r="AP49" i="1"/>
  <c r="AO49" i="1"/>
  <c r="AN49" i="1"/>
  <c r="AM49" i="1"/>
  <c r="AL49" i="1"/>
  <c r="AK49" i="1"/>
  <c r="AJ49" i="1"/>
  <c r="AI49" i="1"/>
  <c r="AG49" i="1"/>
  <c r="AB49" i="1"/>
  <c r="AA49" i="1"/>
  <c r="Z49" i="1"/>
  <c r="Y49" i="1"/>
  <c r="X49" i="1"/>
  <c r="V49" i="1"/>
  <c r="U49" i="1"/>
  <c r="T49" i="1"/>
  <c r="S49" i="1"/>
  <c r="N49" i="1"/>
  <c r="M49" i="1"/>
  <c r="L49" i="1"/>
  <c r="K49" i="1"/>
  <c r="J49" i="1"/>
  <c r="I49" i="1"/>
  <c r="G49" i="1"/>
  <c r="BL47" i="1"/>
  <c r="BK47" i="1"/>
  <c r="BJ47" i="1"/>
  <c r="BI47" i="1"/>
  <c r="BH47" i="1"/>
  <c r="BD47" i="1"/>
  <c r="BC47" i="1"/>
  <c r="BB47" i="1"/>
  <c r="BA47" i="1"/>
  <c r="AZ47" i="1"/>
  <c r="AY47" i="1"/>
  <c r="AX47" i="1"/>
  <c r="AW47" i="1"/>
  <c r="AT47" i="1"/>
  <c r="AP47" i="1"/>
  <c r="AO47" i="1"/>
  <c r="AN47" i="1"/>
  <c r="AM47" i="1"/>
  <c r="AL47" i="1"/>
  <c r="AK47" i="1"/>
  <c r="AJ47" i="1"/>
  <c r="AI47" i="1"/>
  <c r="AH47" i="1"/>
  <c r="AG47" i="1"/>
  <c r="AB47" i="1"/>
  <c r="AA47" i="1"/>
  <c r="Z47" i="1"/>
  <c r="Y47" i="1"/>
  <c r="X47" i="1"/>
  <c r="W47" i="1"/>
  <c r="V47" i="1"/>
  <c r="U47" i="1"/>
  <c r="T47" i="1"/>
  <c r="S47" i="1"/>
  <c r="N47" i="1"/>
  <c r="M47" i="1"/>
  <c r="L47" i="1"/>
  <c r="K47" i="1"/>
  <c r="J47" i="1"/>
  <c r="I47" i="1"/>
  <c r="H47" i="1"/>
  <c r="G47" i="1"/>
  <c r="F47" i="1"/>
  <c r="BL45" i="1"/>
  <c r="BK45" i="1"/>
  <c r="BJ45" i="1"/>
  <c r="BI45" i="1"/>
  <c r="BH45" i="1"/>
  <c r="BD45" i="1"/>
  <c r="BC45" i="1"/>
  <c r="BB45" i="1"/>
  <c r="BA45" i="1"/>
  <c r="AZ45" i="1"/>
  <c r="AY45" i="1"/>
  <c r="AX45" i="1"/>
  <c r="AW45" i="1"/>
  <c r="AT45" i="1"/>
  <c r="AP45" i="1"/>
  <c r="AO45" i="1"/>
  <c r="AN45" i="1"/>
  <c r="AM45" i="1"/>
  <c r="AL45" i="1"/>
  <c r="AK45" i="1"/>
  <c r="AJ45" i="1"/>
  <c r="AI45" i="1"/>
  <c r="AH45" i="1"/>
  <c r="AG45" i="1"/>
  <c r="AB45" i="1"/>
  <c r="AA45" i="1"/>
  <c r="Z45" i="1"/>
  <c r="Y45" i="1"/>
  <c r="X45" i="1"/>
  <c r="W45" i="1"/>
  <c r="V45" i="1"/>
  <c r="U45" i="1"/>
  <c r="T45" i="1"/>
  <c r="S45" i="1"/>
  <c r="N45" i="1"/>
  <c r="M45" i="1"/>
  <c r="L45" i="1"/>
  <c r="K45" i="1"/>
  <c r="I45" i="1"/>
  <c r="H45" i="1"/>
  <c r="G45" i="1"/>
  <c r="F45" i="1"/>
  <c r="E45" i="1"/>
  <c r="BL43" i="1"/>
  <c r="BK43" i="1"/>
  <c r="BJ43" i="1"/>
  <c r="BI43" i="1"/>
  <c r="BH43" i="1"/>
  <c r="BD43" i="1"/>
  <c r="BC43" i="1"/>
  <c r="BB43" i="1"/>
  <c r="BA43" i="1"/>
  <c r="AZ43" i="1"/>
  <c r="AY43" i="1"/>
  <c r="AX43" i="1"/>
  <c r="AW43" i="1"/>
  <c r="AT43" i="1"/>
  <c r="AP43" i="1"/>
  <c r="AO43" i="1"/>
  <c r="AN43" i="1"/>
  <c r="AM43" i="1"/>
  <c r="AL43" i="1"/>
  <c r="AK43" i="1"/>
  <c r="AJ43" i="1"/>
  <c r="AI43" i="1"/>
  <c r="AH43" i="1"/>
  <c r="AG43" i="1"/>
  <c r="AB43" i="1"/>
  <c r="AA43" i="1"/>
  <c r="Z43" i="1"/>
  <c r="Y43" i="1"/>
  <c r="X43" i="1"/>
  <c r="W43" i="1"/>
  <c r="V43" i="1"/>
  <c r="U43" i="1"/>
  <c r="T43" i="1"/>
  <c r="S43" i="1"/>
  <c r="N43" i="1"/>
  <c r="M43" i="1"/>
  <c r="L43" i="1"/>
  <c r="K43" i="1"/>
  <c r="J43" i="1"/>
  <c r="I43" i="1"/>
  <c r="H43" i="1"/>
  <c r="G43" i="1"/>
  <c r="E43" i="1"/>
  <c r="BL41" i="1"/>
  <c r="BK41" i="1"/>
  <c r="BJ41" i="1"/>
  <c r="BI41" i="1"/>
  <c r="BH41" i="1"/>
  <c r="BD41" i="1"/>
  <c r="BC41" i="1"/>
  <c r="BB41" i="1"/>
  <c r="BA41" i="1"/>
  <c r="AZ41" i="1"/>
  <c r="AY41" i="1"/>
  <c r="AX41" i="1"/>
  <c r="AW41" i="1"/>
  <c r="AT41" i="1"/>
  <c r="AP41" i="1"/>
  <c r="AO41" i="1"/>
  <c r="AN41" i="1"/>
  <c r="AM41" i="1"/>
  <c r="AL41" i="1"/>
  <c r="AK41" i="1"/>
  <c r="AJ41" i="1"/>
  <c r="AI41" i="1"/>
  <c r="AH41" i="1"/>
  <c r="AG41" i="1"/>
  <c r="AB41" i="1"/>
  <c r="AA41" i="1"/>
  <c r="Z41" i="1"/>
  <c r="Y41" i="1"/>
  <c r="X41" i="1"/>
  <c r="W41" i="1"/>
  <c r="V41" i="1"/>
  <c r="U41" i="1"/>
  <c r="T41" i="1"/>
  <c r="S41" i="1"/>
  <c r="N41" i="1"/>
  <c r="M41" i="1"/>
  <c r="L41" i="1"/>
  <c r="K41" i="1"/>
  <c r="H41" i="1"/>
  <c r="G41" i="1"/>
  <c r="F41" i="1"/>
  <c r="E41" i="1"/>
  <c r="BL39" i="1"/>
  <c r="BK39" i="1"/>
  <c r="BJ39" i="1"/>
  <c r="BI39" i="1"/>
  <c r="BH39" i="1"/>
  <c r="BD39" i="1"/>
  <c r="BC39" i="1"/>
  <c r="BB39" i="1"/>
  <c r="BA39" i="1"/>
  <c r="AZ39" i="1"/>
  <c r="AY39" i="1"/>
  <c r="AX39" i="1"/>
  <c r="AW39" i="1"/>
  <c r="AT39" i="1"/>
  <c r="AP39" i="1"/>
  <c r="AO39" i="1"/>
  <c r="AN39" i="1"/>
  <c r="AM39" i="1"/>
  <c r="AL39" i="1"/>
  <c r="AK39" i="1"/>
  <c r="AJ39" i="1"/>
  <c r="AI39" i="1"/>
  <c r="AH39" i="1"/>
  <c r="AG39" i="1"/>
  <c r="AB39" i="1"/>
  <c r="AA39" i="1"/>
  <c r="Z39" i="1"/>
  <c r="Y39" i="1"/>
  <c r="X39" i="1"/>
  <c r="W39" i="1"/>
  <c r="V39" i="1"/>
  <c r="U39" i="1"/>
  <c r="T39" i="1"/>
  <c r="S39" i="1"/>
  <c r="N39" i="1"/>
  <c r="M39" i="1"/>
  <c r="L39" i="1"/>
  <c r="K39" i="1"/>
  <c r="J39" i="1"/>
  <c r="H39" i="1"/>
  <c r="F39" i="1"/>
  <c r="E39" i="1"/>
  <c r="BL37" i="1"/>
  <c r="BK37" i="1"/>
  <c r="BJ37" i="1"/>
  <c r="BI37" i="1"/>
  <c r="BH37" i="1"/>
  <c r="BD37" i="1"/>
  <c r="BC37" i="1"/>
  <c r="BB37" i="1"/>
  <c r="BA37" i="1"/>
  <c r="AZ37" i="1"/>
  <c r="AY37" i="1"/>
  <c r="AX37" i="1"/>
  <c r="AW37" i="1"/>
  <c r="AT37" i="1"/>
  <c r="AP37" i="1"/>
  <c r="AO37" i="1"/>
  <c r="AN37" i="1"/>
  <c r="AM37" i="1"/>
  <c r="AL37" i="1"/>
  <c r="AK37" i="1"/>
  <c r="AJ37" i="1"/>
  <c r="AB37" i="1"/>
  <c r="AA37" i="1"/>
  <c r="Z37" i="1"/>
  <c r="Y37" i="1"/>
  <c r="U37" i="1"/>
  <c r="N37" i="1"/>
  <c r="M37" i="1"/>
  <c r="L37" i="1"/>
  <c r="K37" i="1"/>
  <c r="J37" i="1"/>
  <c r="I37" i="1"/>
  <c r="H37" i="1"/>
  <c r="G37" i="1"/>
  <c r="E37" i="1"/>
  <c r="BL35" i="1"/>
  <c r="BK35" i="1"/>
  <c r="BJ35" i="1"/>
  <c r="BI35" i="1"/>
  <c r="BH35" i="1"/>
  <c r="BD35" i="1"/>
  <c r="BC35" i="1"/>
  <c r="BB35" i="1"/>
  <c r="BA35" i="1"/>
  <c r="AZ35" i="1"/>
  <c r="AY35" i="1"/>
  <c r="AX35" i="1"/>
  <c r="AW35" i="1"/>
  <c r="AT35" i="1"/>
  <c r="AP35" i="1"/>
  <c r="AO35" i="1"/>
  <c r="AN35" i="1"/>
  <c r="AM35" i="1"/>
  <c r="AL35" i="1"/>
  <c r="AK35" i="1"/>
  <c r="AJ35" i="1"/>
  <c r="AI35" i="1"/>
  <c r="AH35" i="1"/>
  <c r="AB35" i="1"/>
  <c r="AA35" i="1"/>
  <c r="Z35" i="1"/>
  <c r="Y35" i="1"/>
  <c r="X35" i="1"/>
  <c r="W35" i="1"/>
  <c r="V35" i="1"/>
  <c r="U35" i="1"/>
  <c r="S35" i="1"/>
  <c r="L35" i="1"/>
  <c r="K35" i="1"/>
  <c r="J35" i="1"/>
  <c r="G35" i="1"/>
  <c r="F35" i="1"/>
  <c r="E35" i="1"/>
  <c r="BL33" i="1"/>
  <c r="BK33" i="1"/>
  <c r="BJ33" i="1"/>
  <c r="BI33" i="1"/>
  <c r="BH33" i="1"/>
  <c r="BD33" i="1"/>
  <c r="BC33" i="1"/>
  <c r="BB33" i="1"/>
  <c r="BA33" i="1"/>
  <c r="AZ33" i="1"/>
  <c r="AY33" i="1"/>
  <c r="AX33" i="1"/>
  <c r="AW33" i="1"/>
  <c r="AT33" i="1"/>
  <c r="AP33" i="1"/>
  <c r="AO33" i="1"/>
  <c r="AN33" i="1"/>
  <c r="AM33" i="1"/>
  <c r="AL33" i="1"/>
  <c r="AK33" i="1"/>
  <c r="AJ33" i="1"/>
  <c r="AI33" i="1"/>
  <c r="AH33" i="1"/>
  <c r="AG33" i="1"/>
  <c r="AB33" i="1"/>
  <c r="AA33" i="1"/>
  <c r="Z33" i="1"/>
  <c r="Y33" i="1"/>
  <c r="X33" i="1"/>
  <c r="W33" i="1"/>
  <c r="V33" i="1"/>
  <c r="T33" i="1"/>
  <c r="S33" i="1"/>
  <c r="N33" i="1"/>
  <c r="L33" i="1"/>
  <c r="K33" i="1"/>
  <c r="J33" i="1"/>
  <c r="I33" i="1"/>
  <c r="H33" i="1"/>
  <c r="G33" i="1"/>
  <c r="F33" i="1"/>
  <c r="E33" i="1"/>
  <c r="BL31" i="1"/>
  <c r="BK31" i="1"/>
  <c r="BJ31" i="1"/>
  <c r="BI31" i="1"/>
  <c r="BH31" i="1"/>
  <c r="BD31" i="1"/>
  <c r="BC31" i="1"/>
  <c r="BB31" i="1"/>
  <c r="BA31" i="1"/>
  <c r="AZ31" i="1"/>
  <c r="AY31" i="1"/>
  <c r="AX31" i="1"/>
  <c r="AW31" i="1"/>
  <c r="AT31" i="1"/>
  <c r="AP31" i="1"/>
  <c r="AO31" i="1"/>
  <c r="AN31" i="1"/>
  <c r="AM31" i="1"/>
  <c r="AL31" i="1"/>
  <c r="AK31" i="1"/>
  <c r="AJ31" i="1"/>
  <c r="AI31" i="1"/>
  <c r="AH31" i="1"/>
  <c r="AG31" i="1"/>
  <c r="AB31" i="1"/>
  <c r="AA31" i="1"/>
  <c r="Z31" i="1"/>
  <c r="Y31" i="1"/>
  <c r="X31" i="1"/>
  <c r="W31" i="1"/>
  <c r="V31" i="1"/>
  <c r="U31" i="1"/>
  <c r="T31" i="1"/>
  <c r="S31" i="1"/>
  <c r="N31" i="1"/>
  <c r="M31" i="1"/>
  <c r="L31" i="1"/>
  <c r="K31" i="1"/>
  <c r="H31" i="1"/>
  <c r="G31" i="1"/>
  <c r="E31" i="1"/>
  <c r="BL29" i="1"/>
  <c r="BK29" i="1"/>
  <c r="BJ29" i="1"/>
  <c r="BI29" i="1"/>
  <c r="BD29" i="1"/>
  <c r="BC29" i="1"/>
  <c r="BB29" i="1"/>
  <c r="BA29" i="1"/>
  <c r="AZ29" i="1"/>
  <c r="AY29" i="1"/>
  <c r="AX29" i="1"/>
  <c r="AW29" i="1"/>
  <c r="AT29" i="1"/>
  <c r="AP29" i="1"/>
  <c r="AO29" i="1"/>
  <c r="AN29" i="1"/>
  <c r="AM29" i="1"/>
  <c r="AL29" i="1"/>
  <c r="AK29" i="1"/>
  <c r="AJ29" i="1"/>
  <c r="N29" i="1"/>
  <c r="M29" i="1"/>
  <c r="L29" i="1"/>
  <c r="K29" i="1"/>
  <c r="J29" i="1"/>
  <c r="I29" i="1"/>
  <c r="H29" i="1"/>
  <c r="F29" i="1"/>
  <c r="E29" i="1"/>
  <c r="BL27" i="1"/>
  <c r="BK27" i="1"/>
  <c r="BJ27" i="1"/>
  <c r="BI27" i="1"/>
  <c r="BH27" i="1"/>
  <c r="BD27" i="1"/>
  <c r="BC27" i="1"/>
  <c r="BB27" i="1"/>
  <c r="BA27" i="1"/>
  <c r="AZ27" i="1"/>
  <c r="AY27" i="1"/>
  <c r="AX27" i="1"/>
  <c r="AW27" i="1"/>
  <c r="AT27" i="1"/>
  <c r="AP27" i="1"/>
  <c r="AO27" i="1"/>
  <c r="AN27" i="1"/>
  <c r="AM27" i="1"/>
  <c r="AL27" i="1"/>
  <c r="AK27" i="1"/>
  <c r="AJ27" i="1"/>
  <c r="AI27" i="1"/>
  <c r="AH27" i="1"/>
  <c r="AG27" i="1"/>
  <c r="AB27" i="1"/>
  <c r="AA27" i="1"/>
  <c r="Z27" i="1"/>
  <c r="Y27" i="1"/>
  <c r="X27" i="1"/>
  <c r="W27" i="1"/>
  <c r="V27" i="1"/>
  <c r="U27" i="1"/>
  <c r="T27" i="1"/>
  <c r="S27" i="1"/>
  <c r="BL25" i="1"/>
  <c r="BK25" i="1"/>
  <c r="BJ25" i="1"/>
  <c r="BI25" i="1"/>
  <c r="BH25" i="1"/>
  <c r="BD25" i="1"/>
  <c r="BC25" i="1"/>
  <c r="BB25" i="1"/>
  <c r="BA25" i="1"/>
  <c r="AZ25" i="1"/>
  <c r="AY25" i="1"/>
  <c r="AX25" i="1"/>
  <c r="AP25" i="1"/>
  <c r="AO25" i="1"/>
  <c r="AN25" i="1"/>
  <c r="AM25" i="1"/>
  <c r="AL25" i="1"/>
  <c r="AK25" i="1"/>
  <c r="AJ25" i="1"/>
  <c r="AI25" i="1"/>
  <c r="AH25" i="1"/>
  <c r="AG25" i="1"/>
  <c r="AB25" i="1"/>
  <c r="AA25" i="1"/>
  <c r="Z25" i="1"/>
  <c r="Y25" i="1"/>
  <c r="X25" i="1"/>
  <c r="W25" i="1"/>
  <c r="V25" i="1"/>
  <c r="U25" i="1"/>
  <c r="T25" i="1"/>
  <c r="S25" i="1"/>
  <c r="N25" i="1"/>
  <c r="M25" i="1"/>
  <c r="L25" i="1"/>
  <c r="K25" i="1"/>
  <c r="J25" i="1"/>
  <c r="H25" i="1"/>
  <c r="G25" i="1"/>
  <c r="F25" i="1"/>
  <c r="E25" i="1"/>
  <c r="BL23" i="1"/>
  <c r="BK23" i="1"/>
  <c r="BJ23" i="1"/>
  <c r="BI23" i="1"/>
  <c r="BH23" i="1"/>
  <c r="BD23" i="1"/>
  <c r="BC23" i="1"/>
  <c r="AZ23" i="1"/>
  <c r="AY23" i="1"/>
  <c r="AX23" i="1"/>
  <c r="AW23" i="1"/>
  <c r="AT23" i="1"/>
  <c r="AP23" i="1"/>
  <c r="AO23" i="1"/>
  <c r="AN23" i="1"/>
  <c r="AM23" i="1"/>
  <c r="AL23" i="1"/>
  <c r="AK23" i="1"/>
  <c r="AJ23" i="1"/>
  <c r="AI23" i="1"/>
  <c r="AH23" i="1"/>
  <c r="AG23" i="1"/>
  <c r="AB23" i="1"/>
  <c r="AA23" i="1"/>
  <c r="Z23" i="1"/>
  <c r="Y23" i="1"/>
  <c r="X23" i="1"/>
  <c r="W23" i="1"/>
  <c r="V23" i="1"/>
  <c r="U23" i="1"/>
  <c r="T23" i="1"/>
  <c r="S23" i="1"/>
  <c r="M23" i="1"/>
  <c r="L23" i="1"/>
  <c r="K23" i="1"/>
  <c r="J23" i="1"/>
  <c r="H23" i="1"/>
  <c r="F23" i="1"/>
  <c r="E23" i="1"/>
  <c r="BL21" i="1"/>
  <c r="BK21" i="1"/>
  <c r="BJ21" i="1"/>
  <c r="BI21" i="1"/>
  <c r="BH21" i="1"/>
  <c r="BD21" i="1"/>
  <c r="BC21" i="1"/>
  <c r="BB21" i="1"/>
  <c r="BA21" i="1"/>
  <c r="AZ21" i="1"/>
  <c r="AY21" i="1"/>
  <c r="AX21" i="1"/>
  <c r="AW21" i="1"/>
  <c r="AT21" i="1"/>
  <c r="AP21" i="1"/>
  <c r="AO21" i="1"/>
  <c r="AN21" i="1"/>
  <c r="AM21" i="1"/>
  <c r="AL21" i="1"/>
  <c r="AK21" i="1"/>
  <c r="AJ21" i="1"/>
  <c r="AI21" i="1"/>
  <c r="AH21" i="1"/>
  <c r="AG21" i="1"/>
  <c r="AB21" i="1"/>
  <c r="AA21" i="1"/>
  <c r="Z21" i="1"/>
  <c r="X21" i="1"/>
  <c r="W21" i="1"/>
  <c r="V21" i="1"/>
  <c r="U21" i="1"/>
  <c r="T21" i="1"/>
  <c r="S21" i="1"/>
  <c r="N21" i="1"/>
  <c r="M21" i="1"/>
  <c r="L21" i="1"/>
  <c r="K21" i="1"/>
  <c r="J21" i="1"/>
  <c r="H21" i="1"/>
  <c r="G21" i="1"/>
  <c r="E21" i="1"/>
  <c r="BL19" i="1"/>
  <c r="BK19" i="1"/>
  <c r="BJ19" i="1"/>
  <c r="BI19" i="1"/>
  <c r="BH19" i="1"/>
  <c r="BD19" i="1"/>
  <c r="BC19" i="1"/>
  <c r="BB19" i="1"/>
  <c r="BA19" i="1"/>
  <c r="AZ19" i="1"/>
  <c r="AY19" i="1"/>
  <c r="AX19" i="1"/>
  <c r="AW19" i="1"/>
  <c r="AT19" i="1"/>
  <c r="AP19" i="1"/>
  <c r="AO19" i="1"/>
  <c r="AN19" i="1"/>
  <c r="AM19" i="1"/>
  <c r="AL19" i="1"/>
  <c r="AK19" i="1"/>
  <c r="AJ19" i="1"/>
  <c r="AI19" i="1"/>
  <c r="AH19" i="1"/>
  <c r="AG19" i="1"/>
  <c r="AB19" i="1"/>
  <c r="AA19" i="1"/>
  <c r="Z19" i="1"/>
  <c r="Y19" i="1"/>
  <c r="X19" i="1"/>
  <c r="W19" i="1"/>
  <c r="V19" i="1"/>
  <c r="U19" i="1"/>
  <c r="S19" i="1"/>
  <c r="N19" i="1"/>
  <c r="M19" i="1"/>
  <c r="L19" i="1"/>
  <c r="K19" i="1"/>
  <c r="J19" i="1"/>
  <c r="I19" i="1"/>
  <c r="H19" i="1"/>
  <c r="G19" i="1"/>
  <c r="F19" i="1"/>
  <c r="E19" i="1"/>
  <c r="BL17" i="1"/>
  <c r="BK17" i="1"/>
  <c r="BJ17" i="1"/>
  <c r="BI17" i="1"/>
  <c r="BH17" i="1"/>
  <c r="BD17" i="1"/>
  <c r="BC17" i="1"/>
  <c r="AZ17" i="1"/>
  <c r="AY17" i="1"/>
  <c r="AX17" i="1"/>
  <c r="AW17" i="1"/>
  <c r="AT17" i="1"/>
  <c r="AP17" i="1"/>
  <c r="AO17" i="1"/>
  <c r="AN17" i="1"/>
  <c r="AM17" i="1"/>
  <c r="AL17" i="1"/>
  <c r="AK17" i="1"/>
  <c r="AJ17" i="1"/>
  <c r="AI17" i="1"/>
  <c r="AH17" i="1"/>
  <c r="AG17" i="1"/>
  <c r="AB17" i="1"/>
  <c r="AA17" i="1"/>
  <c r="Z17" i="1"/>
  <c r="Y17" i="1"/>
  <c r="X17" i="1"/>
  <c r="W17" i="1"/>
  <c r="V17" i="1"/>
  <c r="U17" i="1"/>
  <c r="T17" i="1"/>
  <c r="S17" i="1"/>
  <c r="N17" i="1"/>
  <c r="M17" i="1"/>
  <c r="L17" i="1"/>
  <c r="K17" i="1"/>
  <c r="J17" i="1"/>
  <c r="H17" i="1"/>
  <c r="G17" i="1"/>
  <c r="F17" i="1"/>
  <c r="E17" i="1"/>
  <c r="BL15" i="1"/>
  <c r="BK15" i="1"/>
  <c r="BJ15" i="1"/>
  <c r="BI15" i="1"/>
  <c r="BH15" i="1"/>
  <c r="BD15" i="1"/>
  <c r="BC15" i="1"/>
  <c r="AZ15" i="1"/>
  <c r="AY15" i="1"/>
  <c r="AX15" i="1"/>
  <c r="AW15" i="1"/>
  <c r="AT15" i="1"/>
  <c r="AP15" i="1"/>
  <c r="AO15" i="1"/>
  <c r="AN15" i="1"/>
  <c r="AM15" i="1"/>
  <c r="AL15" i="1"/>
  <c r="AK15" i="1"/>
  <c r="AJ15" i="1"/>
  <c r="AI15" i="1"/>
  <c r="AH15" i="1"/>
  <c r="AG15" i="1"/>
  <c r="AB15" i="1"/>
  <c r="AA15" i="1"/>
  <c r="Y15" i="1"/>
  <c r="X15" i="1"/>
  <c r="W15" i="1"/>
  <c r="V15" i="1"/>
  <c r="U15" i="1"/>
  <c r="T15" i="1"/>
  <c r="S15" i="1"/>
  <c r="N15" i="1"/>
  <c r="M15" i="1"/>
  <c r="L15" i="1"/>
  <c r="K15" i="1"/>
  <c r="J15" i="1"/>
  <c r="H15" i="1"/>
  <c r="G15" i="1"/>
  <c r="F15" i="1"/>
  <c r="E15" i="1"/>
  <c r="BL13" i="1"/>
  <c r="BK13" i="1"/>
  <c r="BJ13" i="1"/>
  <c r="BI13" i="1"/>
  <c r="BH13" i="1"/>
  <c r="BD13" i="1"/>
  <c r="BC13" i="1"/>
  <c r="AZ13" i="1"/>
  <c r="AY13" i="1"/>
  <c r="AX13" i="1"/>
  <c r="AW13" i="1"/>
  <c r="AT13" i="1"/>
  <c r="AP13" i="1"/>
  <c r="AO13" i="1"/>
  <c r="AN13" i="1"/>
  <c r="AM13" i="1"/>
  <c r="AL13" i="1"/>
  <c r="AK13" i="1"/>
  <c r="AJ13" i="1"/>
  <c r="AI13" i="1"/>
  <c r="AH13" i="1"/>
  <c r="AG13" i="1"/>
  <c r="AB13" i="1"/>
  <c r="AA13" i="1"/>
  <c r="Z13" i="1"/>
  <c r="Y13" i="1"/>
  <c r="X13" i="1"/>
  <c r="W13" i="1"/>
  <c r="V13" i="1"/>
  <c r="U13" i="1"/>
  <c r="T13" i="1"/>
  <c r="S13" i="1"/>
  <c r="N13" i="1"/>
  <c r="M13" i="1"/>
  <c r="L13" i="1"/>
  <c r="K13" i="1"/>
  <c r="J13" i="1"/>
  <c r="I13" i="1"/>
  <c r="H13" i="1"/>
  <c r="F13" i="1"/>
  <c r="E13" i="1"/>
  <c r="BL11" i="1"/>
  <c r="BK11" i="1"/>
  <c r="BJ11" i="1"/>
  <c r="BI11" i="1"/>
  <c r="BH11" i="1"/>
  <c r="BD11" i="1"/>
  <c r="BC11" i="1"/>
  <c r="AZ11" i="1"/>
  <c r="AY11" i="1"/>
  <c r="AX11" i="1"/>
  <c r="AW11" i="1"/>
  <c r="AT11" i="1"/>
  <c r="AP11" i="1"/>
  <c r="AO11" i="1"/>
  <c r="AN11" i="1"/>
  <c r="AM11" i="1"/>
  <c r="AL11" i="1"/>
  <c r="AK11" i="1"/>
  <c r="N11" i="1"/>
  <c r="M11" i="1"/>
  <c r="L11" i="1"/>
  <c r="K11" i="1"/>
  <c r="J11" i="1"/>
  <c r="I11" i="1"/>
  <c r="H11" i="1"/>
  <c r="F11" i="1"/>
  <c r="E11" i="1"/>
  <c r="BL9" i="1"/>
  <c r="BK9" i="1"/>
  <c r="BJ9" i="1"/>
  <c r="BI9" i="1"/>
  <c r="BH9" i="1"/>
  <c r="BD9" i="1"/>
  <c r="BC9" i="1"/>
  <c r="AZ9" i="1"/>
  <c r="AY9" i="1"/>
  <c r="AX9" i="1"/>
  <c r="AW9" i="1"/>
  <c r="AT9" i="1"/>
  <c r="AP9" i="1"/>
  <c r="AO9" i="1"/>
  <c r="AN9" i="1"/>
  <c r="AM9" i="1"/>
  <c r="AL9" i="1"/>
  <c r="AK9" i="1"/>
  <c r="AJ9" i="1"/>
  <c r="AI9" i="1"/>
  <c r="AH9" i="1"/>
  <c r="AG9" i="1"/>
  <c r="AB9" i="1"/>
  <c r="AA9" i="1"/>
  <c r="Z9" i="1"/>
  <c r="Y9" i="1"/>
  <c r="X9" i="1"/>
  <c r="W9" i="1"/>
  <c r="V9" i="1"/>
  <c r="U9" i="1"/>
  <c r="T9" i="1"/>
  <c r="S9" i="1"/>
  <c r="N9" i="1"/>
  <c r="M9" i="1"/>
  <c r="L9" i="1"/>
  <c r="K9" i="1"/>
  <c r="J9" i="1"/>
  <c r="I9" i="1"/>
  <c r="H9" i="1"/>
  <c r="G9" i="1"/>
  <c r="F9" i="1"/>
  <c r="E9" i="1"/>
  <c r="BL7" i="1"/>
  <c r="BK7" i="1"/>
  <c r="BJ7" i="1"/>
  <c r="BI7" i="1"/>
  <c r="BH7" i="1"/>
  <c r="BD7" i="1"/>
  <c r="BC7" i="1"/>
  <c r="AZ7" i="1"/>
  <c r="AY7" i="1"/>
  <c r="AX7" i="1"/>
  <c r="AW7" i="1"/>
  <c r="AT7" i="1"/>
  <c r="AP7" i="1"/>
  <c r="AO7" i="1"/>
  <c r="AN7" i="1"/>
  <c r="AM7" i="1"/>
  <c r="AL7" i="1"/>
  <c r="AK7" i="1"/>
  <c r="AI7" i="1"/>
  <c r="AH7" i="1"/>
  <c r="AG7" i="1"/>
  <c r="AB7" i="1"/>
  <c r="AA7" i="1"/>
  <c r="Z7" i="1"/>
  <c r="Y7" i="1"/>
  <c r="X7" i="1"/>
  <c r="W7" i="1"/>
  <c r="V7" i="1"/>
  <c r="S7" i="1"/>
  <c r="N7" i="1"/>
  <c r="M7" i="1"/>
  <c r="L7" i="1"/>
  <c r="K7" i="1"/>
  <c r="J7" i="1"/>
  <c r="H7" i="1"/>
  <c r="F7" i="1"/>
  <c r="E7" i="1"/>
  <c r="BL5" i="1"/>
  <c r="BK5" i="1"/>
  <c r="BJ5" i="1"/>
  <c r="BI5" i="1"/>
  <c r="BH5" i="1"/>
  <c r="BD5" i="1"/>
  <c r="BC5" i="1"/>
  <c r="AZ5" i="1"/>
  <c r="AY5" i="1"/>
  <c r="AX5" i="1"/>
  <c r="AW5" i="1"/>
  <c r="AT5" i="1"/>
  <c r="AP5" i="1"/>
  <c r="AO5" i="1"/>
  <c r="AN5" i="1"/>
  <c r="AM5" i="1"/>
  <c r="AK5" i="1"/>
  <c r="AI5" i="1"/>
  <c r="AH5" i="1"/>
  <c r="AG5" i="1"/>
  <c r="AB5" i="1"/>
  <c r="AA5" i="1"/>
  <c r="Z5" i="1"/>
  <c r="Y5" i="1"/>
  <c r="X5" i="1"/>
  <c r="V5" i="1"/>
  <c r="U5" i="1"/>
  <c r="T5" i="1"/>
  <c r="N5" i="1"/>
  <c r="M5" i="1"/>
  <c r="L5" i="1"/>
  <c r="K5" i="1"/>
  <c r="J5" i="1"/>
  <c r="H5" i="1"/>
  <c r="AY67" i="1" l="1"/>
  <c r="AM61" i="1"/>
  <c r="AZ67" i="1"/>
  <c r="AX67" i="1"/>
  <c r="AN61" i="1"/>
  <c r="AL61" i="1"/>
  <c r="AK61" i="1"/>
</calcChain>
</file>

<file path=xl/sharedStrings.xml><?xml version="1.0" encoding="utf-8"?>
<sst xmlns="http://schemas.openxmlformats.org/spreadsheetml/2006/main" count="204" uniqueCount="77">
  <si>
    <t>表Ⅱ－１　国立公園利用者数（公園、年次別）</t>
    <rPh sb="0" eb="1">
      <t>ヒョウ</t>
    </rPh>
    <phoneticPr fontId="5"/>
  </si>
  <si>
    <t>（単位：万人）</t>
    <phoneticPr fontId="5"/>
  </si>
  <si>
    <t>（単位：万人）</t>
    <phoneticPr fontId="5"/>
  </si>
  <si>
    <t>（単位：万人）</t>
    <phoneticPr fontId="5"/>
  </si>
  <si>
    <t>（単位：万人）</t>
  </si>
  <si>
    <t xml:space="preserve">               年次</t>
    <phoneticPr fontId="5"/>
  </si>
  <si>
    <t>昭和46年</t>
  </si>
  <si>
    <t>平成元</t>
    <phoneticPr fontId="5"/>
  </si>
  <si>
    <t xml:space="preserve">               年次</t>
    <phoneticPr fontId="5"/>
  </si>
  <si>
    <t>31
/令和元</t>
    <phoneticPr fontId="5"/>
  </si>
  <si>
    <t xml:space="preserve">    </t>
    <phoneticPr fontId="5"/>
  </si>
  <si>
    <t xml:space="preserve"> 公園名</t>
    <phoneticPr fontId="5"/>
  </si>
  <si>
    <t xml:space="preserve">    </t>
    <phoneticPr fontId="5"/>
  </si>
  <si>
    <t>利尻礼文</t>
  </si>
  <si>
    <t>サロベツ</t>
  </si>
  <si>
    <t>知床</t>
  </si>
  <si>
    <t>阿寒</t>
  </si>
  <si>
    <t>阿寒</t>
    <phoneticPr fontId="5"/>
  </si>
  <si>
    <t>大雪山</t>
  </si>
  <si>
    <t>釧路湿原</t>
  </si>
  <si>
    <t>支笏洞爺</t>
  </si>
  <si>
    <t>十和田八幡平</t>
  </si>
  <si>
    <t>三陸復興
（陸中海岸）</t>
    <rPh sb="0" eb="2">
      <t>サンリク</t>
    </rPh>
    <rPh sb="2" eb="4">
      <t>フッコウ</t>
    </rPh>
    <phoneticPr fontId="5"/>
  </si>
  <si>
    <t>磐梯朝日</t>
  </si>
  <si>
    <t>三陸復興
（陸中海岸）</t>
    <rPh sb="0" eb="2">
      <t>サンリク</t>
    </rPh>
    <rPh sb="2" eb="4">
      <t>フッコウ</t>
    </rPh>
    <rPh sb="6" eb="8">
      <t>リクチュウ</t>
    </rPh>
    <rPh sb="8" eb="10">
      <t>カイガン</t>
    </rPh>
    <phoneticPr fontId="5"/>
  </si>
  <si>
    <t>日光</t>
  </si>
  <si>
    <t>上信越高原</t>
  </si>
  <si>
    <t>秩父多摩甲斐</t>
    <rPh sb="4" eb="6">
      <t>カイ</t>
    </rPh>
    <phoneticPr fontId="5"/>
  </si>
  <si>
    <t>※尾瀬</t>
    <rPh sb="1" eb="3">
      <t>オゼ</t>
    </rPh>
    <phoneticPr fontId="5"/>
  </si>
  <si>
    <t>尾瀬</t>
    <rPh sb="0" eb="2">
      <t>オゼ</t>
    </rPh>
    <phoneticPr fontId="5"/>
  </si>
  <si>
    <t>※　29</t>
    <phoneticPr fontId="5"/>
  </si>
  <si>
    <t>小笠原</t>
  </si>
  <si>
    <t>富士箱根伊豆</t>
  </si>
  <si>
    <t>※妙高戸隠連山</t>
    <rPh sb="1" eb="3">
      <t>ミョウコウ</t>
    </rPh>
    <rPh sb="3" eb="5">
      <t>トガクシ</t>
    </rPh>
    <rPh sb="5" eb="7">
      <t>レンザン</t>
    </rPh>
    <phoneticPr fontId="5"/>
  </si>
  <si>
    <t>—</t>
    <phoneticPr fontId="5"/>
  </si>
  <si>
    <t>中部山岳</t>
  </si>
  <si>
    <t>白山</t>
  </si>
  <si>
    <t>南アルプス</t>
  </si>
  <si>
    <t>伊勢志摩</t>
  </si>
  <si>
    <t>吉野熊野</t>
  </si>
  <si>
    <t>山陰海岸</t>
  </si>
  <si>
    <t>瀬戸内海</t>
  </si>
  <si>
    <t>大山隠岐</t>
  </si>
  <si>
    <t>足摺宇和海</t>
  </si>
  <si>
    <t>西海</t>
  </si>
  <si>
    <t>雲仙天草</t>
  </si>
  <si>
    <t>阿蘇くじゅう</t>
  </si>
  <si>
    <t>霧島屋久</t>
  </si>
  <si>
    <t>西表</t>
  </si>
  <si>
    <t>（対前年比％）</t>
  </si>
  <si>
    <t>霧島錦江湾
（霧島屋久）</t>
    <rPh sb="0" eb="2">
      <t>キリシマ</t>
    </rPh>
    <rPh sb="2" eb="5">
      <t>キンコウワン</t>
    </rPh>
    <phoneticPr fontId="5"/>
  </si>
  <si>
    <t>合　　　計</t>
    <phoneticPr fontId="5"/>
  </si>
  <si>
    <t>※屋久島</t>
    <rPh sb="1" eb="4">
      <t>ヤクシマ</t>
    </rPh>
    <phoneticPr fontId="5"/>
  </si>
  <si>
    <t>※　18</t>
  </si>
  <si>
    <t>※慶良間諸島</t>
    <rPh sb="1" eb="4">
      <t>ケラマ</t>
    </rPh>
    <rPh sb="4" eb="6">
      <t>ショトウ</t>
    </rPh>
    <phoneticPr fontId="5"/>
  </si>
  <si>
    <t>—</t>
  </si>
  <si>
    <t>屋久島</t>
    <rPh sb="0" eb="3">
      <t>ヤクシマ</t>
    </rPh>
    <phoneticPr fontId="5"/>
  </si>
  <si>
    <t>西表石垣</t>
    <rPh sb="0" eb="2">
      <t>イリオモテ</t>
    </rPh>
    <rPh sb="2" eb="4">
      <t>イシガキ</t>
    </rPh>
    <phoneticPr fontId="5"/>
  </si>
  <si>
    <t>※奄美群島</t>
    <rPh sb="1" eb="3">
      <t>アマミ</t>
    </rPh>
    <rPh sb="3" eb="5">
      <t>グントウ</t>
    </rPh>
    <phoneticPr fontId="5"/>
  </si>
  <si>
    <t>(—)</t>
    <phoneticPr fontId="5"/>
  </si>
  <si>
    <t>※やんばる</t>
    <phoneticPr fontId="5"/>
  </si>
  <si>
    <t>(—)</t>
    <phoneticPr fontId="5"/>
  </si>
  <si>
    <t>合　　　計</t>
    <phoneticPr fontId="5"/>
  </si>
  <si>
    <t>慶良間諸島</t>
    <rPh sb="0" eb="3">
      <t>ケラマ</t>
    </rPh>
    <rPh sb="3" eb="5">
      <t>ショトウ</t>
    </rPh>
    <phoneticPr fontId="5"/>
  </si>
  <si>
    <t>※尾瀬は、国立公園指定（平成19年8月）以降の利用者数。</t>
    <rPh sb="1" eb="3">
      <t>オゼ</t>
    </rPh>
    <rPh sb="5" eb="7">
      <t>コクリツ</t>
    </rPh>
    <rPh sb="7" eb="9">
      <t>コウエン</t>
    </rPh>
    <rPh sb="9" eb="11">
      <t>シテイ</t>
    </rPh>
    <rPh sb="12" eb="14">
      <t>ヘイセイ</t>
    </rPh>
    <rPh sb="16" eb="17">
      <t>ネン</t>
    </rPh>
    <rPh sb="18" eb="19">
      <t>ガツ</t>
    </rPh>
    <rPh sb="20" eb="22">
      <t>イコウ</t>
    </rPh>
    <rPh sb="23" eb="26">
      <t>リヨウシャ</t>
    </rPh>
    <rPh sb="26" eb="27">
      <t>スウ</t>
    </rPh>
    <phoneticPr fontId="5"/>
  </si>
  <si>
    <t>※屋久島は、国立公園指定（平成24年3月）以降の利用者数。</t>
    <phoneticPr fontId="5"/>
  </si>
  <si>
    <t>※慶良間諸島は、国立公園指定（平成26年3月）以降の利用者数。</t>
    <rPh sb="1" eb="4">
      <t>ケラマ</t>
    </rPh>
    <rPh sb="4" eb="6">
      <t>ショトウ</t>
    </rPh>
    <rPh sb="8" eb="12">
      <t>コクリツコウエン</t>
    </rPh>
    <rPh sb="12" eb="14">
      <t>シテイ</t>
    </rPh>
    <rPh sb="15" eb="17">
      <t>ヘイセイ</t>
    </rPh>
    <rPh sb="19" eb="20">
      <t>ネン</t>
    </rPh>
    <rPh sb="21" eb="22">
      <t>ガツ</t>
    </rPh>
    <rPh sb="23" eb="25">
      <t>イコウ</t>
    </rPh>
    <rPh sb="26" eb="29">
      <t>リヨウシャ</t>
    </rPh>
    <rPh sb="29" eb="30">
      <t>スウ</t>
    </rPh>
    <phoneticPr fontId="5"/>
  </si>
  <si>
    <t>合　　　計</t>
    <phoneticPr fontId="5"/>
  </si>
  <si>
    <t>※妙高戸隠は、国立公園指定（平成27年3月）以降の利用者数。</t>
    <rPh sb="1" eb="3">
      <t>ミョウコウ</t>
    </rPh>
    <rPh sb="3" eb="5">
      <t>トガクシ</t>
    </rPh>
    <rPh sb="7" eb="9">
      <t>コクリツ</t>
    </rPh>
    <rPh sb="9" eb="11">
      <t>コウエン</t>
    </rPh>
    <rPh sb="11" eb="13">
      <t>シテイ</t>
    </rPh>
    <rPh sb="14" eb="16">
      <t>ヘイセイ</t>
    </rPh>
    <rPh sb="18" eb="19">
      <t>ネン</t>
    </rPh>
    <rPh sb="20" eb="21">
      <t>ガツ</t>
    </rPh>
    <rPh sb="22" eb="24">
      <t>イコウ</t>
    </rPh>
    <rPh sb="25" eb="28">
      <t>リヨウシャ</t>
    </rPh>
    <rPh sb="28" eb="29">
      <t>スウ</t>
    </rPh>
    <phoneticPr fontId="5"/>
  </si>
  <si>
    <t>※奄美群島は、国立公園指定(平成29年3月)以降の利用者数。</t>
    <rPh sb="11" eb="13">
      <t>シテイ</t>
    </rPh>
    <rPh sb="22" eb="24">
      <t>イコウ</t>
    </rPh>
    <rPh sb="25" eb="27">
      <t>リヨウ</t>
    </rPh>
    <rPh sb="27" eb="28">
      <t>シャ</t>
    </rPh>
    <rPh sb="28" eb="29">
      <t>スウ</t>
    </rPh>
    <phoneticPr fontId="5"/>
  </si>
  <si>
    <t>※やんばるは、国立公園指定（平成28年9月）以降の利用者数。</t>
    <rPh sb="7" eb="9">
      <t>コクリツ</t>
    </rPh>
    <rPh sb="9" eb="11">
      <t>コウエン</t>
    </rPh>
    <rPh sb="11" eb="13">
      <t>シテイ</t>
    </rPh>
    <rPh sb="14" eb="16">
      <t>ヘイセイ</t>
    </rPh>
    <rPh sb="18" eb="19">
      <t>ネン</t>
    </rPh>
    <rPh sb="20" eb="21">
      <t>ガツ</t>
    </rPh>
    <rPh sb="22" eb="24">
      <t>イコウ</t>
    </rPh>
    <rPh sb="25" eb="28">
      <t>リヨウシャ</t>
    </rPh>
    <rPh sb="28" eb="29">
      <t>スウ</t>
    </rPh>
    <phoneticPr fontId="5"/>
  </si>
  <si>
    <t>（注）本表の合計値は、表Ⅱ－３にあわせた千人単位の合計を四捨五入した値のため、本表（万人単位）の見かけ上の合計とは合っていない。</t>
    <rPh sb="3" eb="4">
      <t>ホン</t>
    </rPh>
    <rPh sb="4" eb="5">
      <t>ヒョウ</t>
    </rPh>
    <rPh sb="6" eb="9">
      <t>ゴウケイチ</t>
    </rPh>
    <rPh sb="11" eb="12">
      <t>ヒョウ</t>
    </rPh>
    <rPh sb="20" eb="22">
      <t>センニン</t>
    </rPh>
    <rPh sb="22" eb="24">
      <t>タンイ</t>
    </rPh>
    <rPh sb="25" eb="27">
      <t>ゴウケイ</t>
    </rPh>
    <rPh sb="28" eb="32">
      <t>シシャゴニュウ</t>
    </rPh>
    <rPh sb="34" eb="35">
      <t>アタイ</t>
    </rPh>
    <rPh sb="39" eb="40">
      <t>ホン</t>
    </rPh>
    <rPh sb="40" eb="41">
      <t>ヒョウ</t>
    </rPh>
    <rPh sb="42" eb="44">
      <t>マンニン</t>
    </rPh>
    <rPh sb="44" eb="46">
      <t>タンイ</t>
    </rPh>
    <rPh sb="48" eb="49">
      <t>ミ</t>
    </rPh>
    <rPh sb="51" eb="52">
      <t>ジョウ</t>
    </rPh>
    <rPh sb="53" eb="55">
      <t>ゴウケイ</t>
    </rPh>
    <rPh sb="57" eb="58">
      <t>ア</t>
    </rPh>
    <phoneticPr fontId="5"/>
  </si>
  <si>
    <t>（単位：万人）</t>
    <phoneticPr fontId="3"/>
  </si>
  <si>
    <t>阿寒摩周</t>
    <rPh sb="2" eb="4">
      <t>マシュウ</t>
    </rPh>
    <phoneticPr fontId="5"/>
  </si>
  <si>
    <t>三陸復興</t>
    <rPh sb="0" eb="2">
      <t>サンリク</t>
    </rPh>
    <rPh sb="2" eb="4">
      <t>フッコウ</t>
    </rPh>
    <phoneticPr fontId="5"/>
  </si>
  <si>
    <t>霧島錦江湾</t>
    <rPh sb="0" eb="2">
      <t>キリシマ</t>
    </rPh>
    <rPh sb="2" eb="5">
      <t>キンコウワン</t>
    </rPh>
    <phoneticPr fontId="5"/>
  </si>
  <si>
    <t>※やんばるは、期限までに沖縄県より報告がなかったため、令和４年の数値を適用した。</t>
    <rPh sb="7" eb="9">
      <t>キゲン</t>
    </rPh>
    <rPh sb="12" eb="15">
      <t>オキナワケン</t>
    </rPh>
    <rPh sb="17" eb="19">
      <t>ホウコク</t>
    </rPh>
    <rPh sb="27" eb="29">
      <t>レイワ</t>
    </rPh>
    <rPh sb="30" eb="31">
      <t>ネン</t>
    </rPh>
    <rPh sb="32" eb="34">
      <t>スウチ</t>
    </rPh>
    <rPh sb="35" eb="37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</si>
</sst>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0\);\(\-0\)"/>
    <numFmt numFmtId="178" formatCode="0_);\(0\)"/>
    <numFmt numFmtId="179" formatCode="#,##0_);[Red]\(#,##0\)"/>
    <numFmt numFmtId="180" formatCode="\(General\);\(\-General\)"/>
    <numFmt numFmtId="181" formatCode="\(#,##0\);\(\-#,##0\)"/>
    <numFmt numFmtId="182" formatCode="0_);[Red]\(0\)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2" fillId="0" borderId="0" xfId="1" applyNumberFormat="1" applyFont="1" applyFill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11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6" fontId="2" fillId="0" borderId="2" xfId="1" applyNumberFormat="1" applyFont="1" applyFill="1" applyBorder="1" applyAlignment="1">
      <alignment vertical="center"/>
    </xf>
    <xf numFmtId="178" fontId="2" fillId="0" borderId="2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179" fontId="2" fillId="0" borderId="8" xfId="0" applyNumberFormat="1" applyFont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9" fontId="2" fillId="0" borderId="9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9" fontId="8" fillId="0" borderId="8" xfId="0" applyNumberFormat="1" applyFont="1" applyBorder="1">
      <alignment vertical="center"/>
    </xf>
    <xf numFmtId="180" fontId="2" fillId="0" borderId="5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8" fontId="2" fillId="0" borderId="11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180" fontId="2" fillId="0" borderId="2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180" fontId="2" fillId="0" borderId="4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9" fontId="2" fillId="0" borderId="7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9" fontId="2" fillId="0" borderId="2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8" fillId="0" borderId="11" xfId="0" applyNumberFormat="1" applyFont="1" applyBorder="1">
      <alignment vertical="center"/>
    </xf>
    <xf numFmtId="179" fontId="2" fillId="0" borderId="11" xfId="0" applyNumberFormat="1" applyFont="1" applyBorder="1" applyAlignment="1">
      <alignment horizontal="right" vertical="center"/>
    </xf>
    <xf numFmtId="181" fontId="2" fillId="0" borderId="5" xfId="0" applyNumberFormat="1" applyFont="1" applyBorder="1">
      <alignment vertical="center"/>
    </xf>
    <xf numFmtId="181" fontId="2" fillId="0" borderId="0" xfId="0" applyNumberFormat="1" applyFont="1">
      <alignment vertical="center"/>
    </xf>
    <xf numFmtId="181" fontId="2" fillId="0" borderId="11" xfId="0" applyNumberFormat="1" applyFont="1" applyBorder="1">
      <alignment vertical="center"/>
    </xf>
    <xf numFmtId="181" fontId="2" fillId="0" borderId="2" xfId="0" applyNumberFormat="1" applyFont="1" applyBorder="1">
      <alignment vertical="center"/>
    </xf>
    <xf numFmtId="181" fontId="2" fillId="0" borderId="7" xfId="0" applyNumberFormat="1" applyFont="1" applyBorder="1">
      <alignment vertical="center"/>
    </xf>
    <xf numFmtId="181" fontId="2" fillId="0" borderId="3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8" fontId="2" fillId="0" borderId="8" xfId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77" fontId="2" fillId="0" borderId="4" xfId="0" applyNumberFormat="1" applyFont="1" applyBorder="1">
      <alignment vertical="center"/>
    </xf>
    <xf numFmtId="179" fontId="2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82" fontId="2" fillId="0" borderId="11" xfId="0" applyNumberFormat="1" applyFont="1" applyBorder="1" applyAlignment="1"/>
    <xf numFmtId="182" fontId="8" fillId="0" borderId="11" xfId="0" applyNumberFormat="1" applyFont="1" applyBorder="1" applyAlignment="1"/>
    <xf numFmtId="176" fontId="2" fillId="0" borderId="0" xfId="1" applyNumberFormat="1" applyFont="1" applyFill="1" applyAlignment="1"/>
    <xf numFmtId="182" fontId="2" fillId="0" borderId="11" xfId="0" applyNumberFormat="1" applyFont="1" applyBorder="1">
      <alignment vertical="center"/>
    </xf>
    <xf numFmtId="182" fontId="8" fillId="0" borderId="11" xfId="0" applyNumberFormat="1" applyFont="1" applyBorder="1">
      <alignment vertical="center"/>
    </xf>
    <xf numFmtId="176" fontId="6" fillId="0" borderId="0" xfId="1" applyNumberFormat="1" applyFont="1" applyFill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left"/>
    </xf>
    <xf numFmtId="179" fontId="6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8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179" fontId="2" fillId="0" borderId="10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2</xdr:row>
      <xdr:rowOff>6350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6550" y="304800"/>
          <a:ext cx="73660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2</xdr:row>
      <xdr:rowOff>6350</xdr:rowOff>
    </xdr:from>
    <xdr:to>
      <xdr:col>17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96050" y="304800"/>
          <a:ext cx="73660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6350</xdr:colOff>
      <xdr:row>2</xdr:row>
      <xdr:rowOff>6350</xdr:rowOff>
    </xdr:from>
    <xdr:to>
      <xdr:col>31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2655550" y="304800"/>
          <a:ext cx="73660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6350</xdr:colOff>
      <xdr:row>2</xdr:row>
      <xdr:rowOff>6350</xdr:rowOff>
    </xdr:from>
    <xdr:to>
      <xdr:col>45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8815050" y="304800"/>
          <a:ext cx="73660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6350</xdr:colOff>
      <xdr:row>2</xdr:row>
      <xdr:rowOff>6350</xdr:rowOff>
    </xdr:from>
    <xdr:to>
      <xdr:col>59</xdr:col>
      <xdr:colOff>0</xdr:colOff>
      <xdr:row>4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5038050" y="304800"/>
          <a:ext cx="736600" cy="22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86"/>
  <sheetViews>
    <sheetView tabSelected="1" zoomScaleNormal="100" workbookViewId="0">
      <selection activeCell="B1" sqref="B1"/>
    </sheetView>
  </sheetViews>
  <sheetFormatPr defaultColWidth="9" defaultRowHeight="13.5" x14ac:dyDescent="0.15"/>
  <cols>
    <col min="1" max="1" width="1.125" style="65" customWidth="1"/>
    <col min="2" max="2" width="3.625" style="65" customWidth="1"/>
    <col min="3" max="3" width="10.625" style="65" customWidth="1"/>
    <col min="4" max="14" width="6.625" style="65" customWidth="1"/>
    <col min="15" max="15" width="0.875" style="65" customWidth="1"/>
    <col min="16" max="16" width="3.625" style="65" customWidth="1"/>
    <col min="17" max="17" width="10.625" style="65" customWidth="1"/>
    <col min="18" max="28" width="6.625" style="65" customWidth="1"/>
    <col min="29" max="29" width="0.875" style="65" customWidth="1"/>
    <col min="30" max="30" width="3.625" style="65" customWidth="1"/>
    <col min="31" max="31" width="10.625" style="65" customWidth="1"/>
    <col min="32" max="42" width="6.625" style="65" customWidth="1"/>
    <col min="43" max="43" width="0.875" style="65" customWidth="1"/>
    <col min="44" max="44" width="3.625" style="65" customWidth="1"/>
    <col min="45" max="45" width="10.625" style="65" customWidth="1"/>
    <col min="46" max="46" width="6.625" style="65" customWidth="1"/>
    <col min="47" max="47" width="6.625" style="73" customWidth="1"/>
    <col min="48" max="53" width="6.625" style="65" customWidth="1"/>
    <col min="54" max="54" width="7.5" style="65" customWidth="1"/>
    <col min="55" max="56" width="6.625" style="65" customWidth="1"/>
    <col min="57" max="57" width="0.875" style="65" customWidth="1"/>
    <col min="58" max="58" width="3.625" style="65" customWidth="1"/>
    <col min="59" max="59" width="10.625" style="65" customWidth="1"/>
    <col min="60" max="62" width="6.625" style="65" customWidth="1"/>
    <col min="63" max="63" width="6.625" style="74" customWidth="1"/>
    <col min="64" max="68" width="6.75" style="74" customWidth="1"/>
    <col min="69" max="255" width="9" style="65"/>
    <col min="256" max="256" width="1.125" style="65" customWidth="1"/>
    <col min="257" max="257" width="3.625" style="65" customWidth="1"/>
    <col min="258" max="258" width="10.625" style="65" customWidth="1"/>
    <col min="259" max="269" width="6.625" style="65" customWidth="1"/>
    <col min="270" max="270" width="0.875" style="65" customWidth="1"/>
    <col min="271" max="271" width="3.625" style="65" customWidth="1"/>
    <col min="272" max="272" width="10.625" style="65" customWidth="1"/>
    <col min="273" max="283" width="6.625" style="65" customWidth="1"/>
    <col min="284" max="284" width="0.875" style="65" customWidth="1"/>
    <col min="285" max="285" width="3.625" style="65" customWidth="1"/>
    <col min="286" max="286" width="10.625" style="65" customWidth="1"/>
    <col min="287" max="297" width="6.625" style="65" customWidth="1"/>
    <col min="298" max="298" width="0.875" style="65" customWidth="1"/>
    <col min="299" max="299" width="3.625" style="65" customWidth="1"/>
    <col min="300" max="300" width="10.625" style="65" customWidth="1"/>
    <col min="301" max="308" width="6.625" style="65" customWidth="1"/>
    <col min="309" max="309" width="7.5" style="65" customWidth="1"/>
    <col min="310" max="311" width="6.625" style="65" customWidth="1"/>
    <col min="312" max="312" width="0.625" style="65" customWidth="1"/>
    <col min="313" max="313" width="0.375" style="65" customWidth="1"/>
    <col min="314" max="314" width="3.625" style="65" customWidth="1"/>
    <col min="315" max="315" width="10.625" style="65" customWidth="1"/>
    <col min="316" max="319" width="6.625" style="65" customWidth="1"/>
    <col min="320" max="320" width="6.75" style="65" customWidth="1"/>
    <col min="321" max="511" width="9" style="65"/>
    <col min="512" max="512" width="1.125" style="65" customWidth="1"/>
    <col min="513" max="513" width="3.625" style="65" customWidth="1"/>
    <col min="514" max="514" width="10.625" style="65" customWidth="1"/>
    <col min="515" max="525" width="6.625" style="65" customWidth="1"/>
    <col min="526" max="526" width="0.875" style="65" customWidth="1"/>
    <col min="527" max="527" width="3.625" style="65" customWidth="1"/>
    <col min="528" max="528" width="10.625" style="65" customWidth="1"/>
    <col min="529" max="539" width="6.625" style="65" customWidth="1"/>
    <col min="540" max="540" width="0.875" style="65" customWidth="1"/>
    <col min="541" max="541" width="3.625" style="65" customWidth="1"/>
    <col min="542" max="542" width="10.625" style="65" customWidth="1"/>
    <col min="543" max="553" width="6.625" style="65" customWidth="1"/>
    <col min="554" max="554" width="0.875" style="65" customWidth="1"/>
    <col min="555" max="555" width="3.625" style="65" customWidth="1"/>
    <col min="556" max="556" width="10.625" style="65" customWidth="1"/>
    <col min="557" max="564" width="6.625" style="65" customWidth="1"/>
    <col min="565" max="565" width="7.5" style="65" customWidth="1"/>
    <col min="566" max="567" width="6.625" style="65" customWidth="1"/>
    <col min="568" max="568" width="0.625" style="65" customWidth="1"/>
    <col min="569" max="569" width="0.375" style="65" customWidth="1"/>
    <col min="570" max="570" width="3.625" style="65" customWidth="1"/>
    <col min="571" max="571" width="10.625" style="65" customWidth="1"/>
    <col min="572" max="575" width="6.625" style="65" customWidth="1"/>
    <col min="576" max="576" width="6.75" style="65" customWidth="1"/>
    <col min="577" max="767" width="9" style="65"/>
    <col min="768" max="768" width="1.125" style="65" customWidth="1"/>
    <col min="769" max="769" width="3.625" style="65" customWidth="1"/>
    <col min="770" max="770" width="10.625" style="65" customWidth="1"/>
    <col min="771" max="781" width="6.625" style="65" customWidth="1"/>
    <col min="782" max="782" width="0.875" style="65" customWidth="1"/>
    <col min="783" max="783" width="3.625" style="65" customWidth="1"/>
    <col min="784" max="784" width="10.625" style="65" customWidth="1"/>
    <col min="785" max="795" width="6.625" style="65" customWidth="1"/>
    <col min="796" max="796" width="0.875" style="65" customWidth="1"/>
    <col min="797" max="797" width="3.625" style="65" customWidth="1"/>
    <col min="798" max="798" width="10.625" style="65" customWidth="1"/>
    <col min="799" max="809" width="6.625" style="65" customWidth="1"/>
    <col min="810" max="810" width="0.875" style="65" customWidth="1"/>
    <col min="811" max="811" width="3.625" style="65" customWidth="1"/>
    <col min="812" max="812" width="10.625" style="65" customWidth="1"/>
    <col min="813" max="820" width="6.625" style="65" customWidth="1"/>
    <col min="821" max="821" width="7.5" style="65" customWidth="1"/>
    <col min="822" max="823" width="6.625" style="65" customWidth="1"/>
    <col min="824" max="824" width="0.625" style="65" customWidth="1"/>
    <col min="825" max="825" width="0.375" style="65" customWidth="1"/>
    <col min="826" max="826" width="3.625" style="65" customWidth="1"/>
    <col min="827" max="827" width="10.625" style="65" customWidth="1"/>
    <col min="828" max="831" width="6.625" style="65" customWidth="1"/>
    <col min="832" max="832" width="6.75" style="65" customWidth="1"/>
    <col min="833" max="1023" width="9" style="65"/>
    <col min="1024" max="1024" width="1.125" style="65" customWidth="1"/>
    <col min="1025" max="1025" width="3.625" style="65" customWidth="1"/>
    <col min="1026" max="1026" width="10.625" style="65" customWidth="1"/>
    <col min="1027" max="1037" width="6.625" style="65" customWidth="1"/>
    <col min="1038" max="1038" width="0.875" style="65" customWidth="1"/>
    <col min="1039" max="1039" width="3.625" style="65" customWidth="1"/>
    <col min="1040" max="1040" width="10.625" style="65" customWidth="1"/>
    <col min="1041" max="1051" width="6.625" style="65" customWidth="1"/>
    <col min="1052" max="1052" width="0.875" style="65" customWidth="1"/>
    <col min="1053" max="1053" width="3.625" style="65" customWidth="1"/>
    <col min="1054" max="1054" width="10.625" style="65" customWidth="1"/>
    <col min="1055" max="1065" width="6.625" style="65" customWidth="1"/>
    <col min="1066" max="1066" width="0.875" style="65" customWidth="1"/>
    <col min="1067" max="1067" width="3.625" style="65" customWidth="1"/>
    <col min="1068" max="1068" width="10.625" style="65" customWidth="1"/>
    <col min="1069" max="1076" width="6.625" style="65" customWidth="1"/>
    <col min="1077" max="1077" width="7.5" style="65" customWidth="1"/>
    <col min="1078" max="1079" width="6.625" style="65" customWidth="1"/>
    <col min="1080" max="1080" width="0.625" style="65" customWidth="1"/>
    <col min="1081" max="1081" width="0.375" style="65" customWidth="1"/>
    <col min="1082" max="1082" width="3.625" style="65" customWidth="1"/>
    <col min="1083" max="1083" width="10.625" style="65" customWidth="1"/>
    <col min="1084" max="1087" width="6.625" style="65" customWidth="1"/>
    <col min="1088" max="1088" width="6.75" style="65" customWidth="1"/>
    <col min="1089" max="1279" width="9" style="65"/>
    <col min="1280" max="1280" width="1.125" style="65" customWidth="1"/>
    <col min="1281" max="1281" width="3.625" style="65" customWidth="1"/>
    <col min="1282" max="1282" width="10.625" style="65" customWidth="1"/>
    <col min="1283" max="1293" width="6.625" style="65" customWidth="1"/>
    <col min="1294" max="1294" width="0.875" style="65" customWidth="1"/>
    <col min="1295" max="1295" width="3.625" style="65" customWidth="1"/>
    <col min="1296" max="1296" width="10.625" style="65" customWidth="1"/>
    <col min="1297" max="1307" width="6.625" style="65" customWidth="1"/>
    <col min="1308" max="1308" width="0.875" style="65" customWidth="1"/>
    <col min="1309" max="1309" width="3.625" style="65" customWidth="1"/>
    <col min="1310" max="1310" width="10.625" style="65" customWidth="1"/>
    <col min="1311" max="1321" width="6.625" style="65" customWidth="1"/>
    <col min="1322" max="1322" width="0.875" style="65" customWidth="1"/>
    <col min="1323" max="1323" width="3.625" style="65" customWidth="1"/>
    <col min="1324" max="1324" width="10.625" style="65" customWidth="1"/>
    <col min="1325" max="1332" width="6.625" style="65" customWidth="1"/>
    <col min="1333" max="1333" width="7.5" style="65" customWidth="1"/>
    <col min="1334" max="1335" width="6.625" style="65" customWidth="1"/>
    <col min="1336" max="1336" width="0.625" style="65" customWidth="1"/>
    <col min="1337" max="1337" width="0.375" style="65" customWidth="1"/>
    <col min="1338" max="1338" width="3.625" style="65" customWidth="1"/>
    <col min="1339" max="1339" width="10.625" style="65" customWidth="1"/>
    <col min="1340" max="1343" width="6.625" style="65" customWidth="1"/>
    <col min="1344" max="1344" width="6.75" style="65" customWidth="1"/>
    <col min="1345" max="1535" width="9" style="65"/>
    <col min="1536" max="1536" width="1.125" style="65" customWidth="1"/>
    <col min="1537" max="1537" width="3.625" style="65" customWidth="1"/>
    <col min="1538" max="1538" width="10.625" style="65" customWidth="1"/>
    <col min="1539" max="1549" width="6.625" style="65" customWidth="1"/>
    <col min="1550" max="1550" width="0.875" style="65" customWidth="1"/>
    <col min="1551" max="1551" width="3.625" style="65" customWidth="1"/>
    <col min="1552" max="1552" width="10.625" style="65" customWidth="1"/>
    <col min="1553" max="1563" width="6.625" style="65" customWidth="1"/>
    <col min="1564" max="1564" width="0.875" style="65" customWidth="1"/>
    <col min="1565" max="1565" width="3.625" style="65" customWidth="1"/>
    <col min="1566" max="1566" width="10.625" style="65" customWidth="1"/>
    <col min="1567" max="1577" width="6.625" style="65" customWidth="1"/>
    <col min="1578" max="1578" width="0.875" style="65" customWidth="1"/>
    <col min="1579" max="1579" width="3.625" style="65" customWidth="1"/>
    <col min="1580" max="1580" width="10.625" style="65" customWidth="1"/>
    <col min="1581" max="1588" width="6.625" style="65" customWidth="1"/>
    <col min="1589" max="1589" width="7.5" style="65" customWidth="1"/>
    <col min="1590" max="1591" width="6.625" style="65" customWidth="1"/>
    <col min="1592" max="1592" width="0.625" style="65" customWidth="1"/>
    <col min="1593" max="1593" width="0.375" style="65" customWidth="1"/>
    <col min="1594" max="1594" width="3.625" style="65" customWidth="1"/>
    <col min="1595" max="1595" width="10.625" style="65" customWidth="1"/>
    <col min="1596" max="1599" width="6.625" style="65" customWidth="1"/>
    <col min="1600" max="1600" width="6.75" style="65" customWidth="1"/>
    <col min="1601" max="1791" width="9" style="65"/>
    <col min="1792" max="1792" width="1.125" style="65" customWidth="1"/>
    <col min="1793" max="1793" width="3.625" style="65" customWidth="1"/>
    <col min="1794" max="1794" width="10.625" style="65" customWidth="1"/>
    <col min="1795" max="1805" width="6.625" style="65" customWidth="1"/>
    <col min="1806" max="1806" width="0.875" style="65" customWidth="1"/>
    <col min="1807" max="1807" width="3.625" style="65" customWidth="1"/>
    <col min="1808" max="1808" width="10.625" style="65" customWidth="1"/>
    <col min="1809" max="1819" width="6.625" style="65" customWidth="1"/>
    <col min="1820" max="1820" width="0.875" style="65" customWidth="1"/>
    <col min="1821" max="1821" width="3.625" style="65" customWidth="1"/>
    <col min="1822" max="1822" width="10.625" style="65" customWidth="1"/>
    <col min="1823" max="1833" width="6.625" style="65" customWidth="1"/>
    <col min="1834" max="1834" width="0.875" style="65" customWidth="1"/>
    <col min="1835" max="1835" width="3.625" style="65" customWidth="1"/>
    <col min="1836" max="1836" width="10.625" style="65" customWidth="1"/>
    <col min="1837" max="1844" width="6.625" style="65" customWidth="1"/>
    <col min="1845" max="1845" width="7.5" style="65" customWidth="1"/>
    <col min="1846" max="1847" width="6.625" style="65" customWidth="1"/>
    <col min="1848" max="1848" width="0.625" style="65" customWidth="1"/>
    <col min="1849" max="1849" width="0.375" style="65" customWidth="1"/>
    <col min="1850" max="1850" width="3.625" style="65" customWidth="1"/>
    <col min="1851" max="1851" width="10.625" style="65" customWidth="1"/>
    <col min="1852" max="1855" width="6.625" style="65" customWidth="1"/>
    <col min="1856" max="1856" width="6.75" style="65" customWidth="1"/>
    <col min="1857" max="2047" width="9" style="65"/>
    <col min="2048" max="2048" width="1.125" style="65" customWidth="1"/>
    <col min="2049" max="2049" width="3.625" style="65" customWidth="1"/>
    <col min="2050" max="2050" width="10.625" style="65" customWidth="1"/>
    <col min="2051" max="2061" width="6.625" style="65" customWidth="1"/>
    <col min="2062" max="2062" width="0.875" style="65" customWidth="1"/>
    <col min="2063" max="2063" width="3.625" style="65" customWidth="1"/>
    <col min="2064" max="2064" width="10.625" style="65" customWidth="1"/>
    <col min="2065" max="2075" width="6.625" style="65" customWidth="1"/>
    <col min="2076" max="2076" width="0.875" style="65" customWidth="1"/>
    <col min="2077" max="2077" width="3.625" style="65" customWidth="1"/>
    <col min="2078" max="2078" width="10.625" style="65" customWidth="1"/>
    <col min="2079" max="2089" width="6.625" style="65" customWidth="1"/>
    <col min="2090" max="2090" width="0.875" style="65" customWidth="1"/>
    <col min="2091" max="2091" width="3.625" style="65" customWidth="1"/>
    <col min="2092" max="2092" width="10.625" style="65" customWidth="1"/>
    <col min="2093" max="2100" width="6.625" style="65" customWidth="1"/>
    <col min="2101" max="2101" width="7.5" style="65" customWidth="1"/>
    <col min="2102" max="2103" width="6.625" style="65" customWidth="1"/>
    <col min="2104" max="2104" width="0.625" style="65" customWidth="1"/>
    <col min="2105" max="2105" width="0.375" style="65" customWidth="1"/>
    <col min="2106" max="2106" width="3.625" style="65" customWidth="1"/>
    <col min="2107" max="2107" width="10.625" style="65" customWidth="1"/>
    <col min="2108" max="2111" width="6.625" style="65" customWidth="1"/>
    <col min="2112" max="2112" width="6.75" style="65" customWidth="1"/>
    <col min="2113" max="2303" width="9" style="65"/>
    <col min="2304" max="2304" width="1.125" style="65" customWidth="1"/>
    <col min="2305" max="2305" width="3.625" style="65" customWidth="1"/>
    <col min="2306" max="2306" width="10.625" style="65" customWidth="1"/>
    <col min="2307" max="2317" width="6.625" style="65" customWidth="1"/>
    <col min="2318" max="2318" width="0.875" style="65" customWidth="1"/>
    <col min="2319" max="2319" width="3.625" style="65" customWidth="1"/>
    <col min="2320" max="2320" width="10.625" style="65" customWidth="1"/>
    <col min="2321" max="2331" width="6.625" style="65" customWidth="1"/>
    <col min="2332" max="2332" width="0.875" style="65" customWidth="1"/>
    <col min="2333" max="2333" width="3.625" style="65" customWidth="1"/>
    <col min="2334" max="2334" width="10.625" style="65" customWidth="1"/>
    <col min="2335" max="2345" width="6.625" style="65" customWidth="1"/>
    <col min="2346" max="2346" width="0.875" style="65" customWidth="1"/>
    <col min="2347" max="2347" width="3.625" style="65" customWidth="1"/>
    <col min="2348" max="2348" width="10.625" style="65" customWidth="1"/>
    <col min="2349" max="2356" width="6.625" style="65" customWidth="1"/>
    <col min="2357" max="2357" width="7.5" style="65" customWidth="1"/>
    <col min="2358" max="2359" width="6.625" style="65" customWidth="1"/>
    <col min="2360" max="2360" width="0.625" style="65" customWidth="1"/>
    <col min="2361" max="2361" width="0.375" style="65" customWidth="1"/>
    <col min="2362" max="2362" width="3.625" style="65" customWidth="1"/>
    <col min="2363" max="2363" width="10.625" style="65" customWidth="1"/>
    <col min="2364" max="2367" width="6.625" style="65" customWidth="1"/>
    <col min="2368" max="2368" width="6.75" style="65" customWidth="1"/>
    <col min="2369" max="2559" width="9" style="65"/>
    <col min="2560" max="2560" width="1.125" style="65" customWidth="1"/>
    <col min="2561" max="2561" width="3.625" style="65" customWidth="1"/>
    <col min="2562" max="2562" width="10.625" style="65" customWidth="1"/>
    <col min="2563" max="2573" width="6.625" style="65" customWidth="1"/>
    <col min="2574" max="2574" width="0.875" style="65" customWidth="1"/>
    <col min="2575" max="2575" width="3.625" style="65" customWidth="1"/>
    <col min="2576" max="2576" width="10.625" style="65" customWidth="1"/>
    <col min="2577" max="2587" width="6.625" style="65" customWidth="1"/>
    <col min="2588" max="2588" width="0.875" style="65" customWidth="1"/>
    <col min="2589" max="2589" width="3.625" style="65" customWidth="1"/>
    <col min="2590" max="2590" width="10.625" style="65" customWidth="1"/>
    <col min="2591" max="2601" width="6.625" style="65" customWidth="1"/>
    <col min="2602" max="2602" width="0.875" style="65" customWidth="1"/>
    <col min="2603" max="2603" width="3.625" style="65" customWidth="1"/>
    <col min="2604" max="2604" width="10.625" style="65" customWidth="1"/>
    <col min="2605" max="2612" width="6.625" style="65" customWidth="1"/>
    <col min="2613" max="2613" width="7.5" style="65" customWidth="1"/>
    <col min="2614" max="2615" width="6.625" style="65" customWidth="1"/>
    <col min="2616" max="2616" width="0.625" style="65" customWidth="1"/>
    <col min="2617" max="2617" width="0.375" style="65" customWidth="1"/>
    <col min="2618" max="2618" width="3.625" style="65" customWidth="1"/>
    <col min="2619" max="2619" width="10.625" style="65" customWidth="1"/>
    <col min="2620" max="2623" width="6.625" style="65" customWidth="1"/>
    <col min="2624" max="2624" width="6.75" style="65" customWidth="1"/>
    <col min="2625" max="2815" width="9" style="65"/>
    <col min="2816" max="2816" width="1.125" style="65" customWidth="1"/>
    <col min="2817" max="2817" width="3.625" style="65" customWidth="1"/>
    <col min="2818" max="2818" width="10.625" style="65" customWidth="1"/>
    <col min="2819" max="2829" width="6.625" style="65" customWidth="1"/>
    <col min="2830" max="2830" width="0.875" style="65" customWidth="1"/>
    <col min="2831" max="2831" width="3.625" style="65" customWidth="1"/>
    <col min="2832" max="2832" width="10.625" style="65" customWidth="1"/>
    <col min="2833" max="2843" width="6.625" style="65" customWidth="1"/>
    <col min="2844" max="2844" width="0.875" style="65" customWidth="1"/>
    <col min="2845" max="2845" width="3.625" style="65" customWidth="1"/>
    <col min="2846" max="2846" width="10.625" style="65" customWidth="1"/>
    <col min="2847" max="2857" width="6.625" style="65" customWidth="1"/>
    <col min="2858" max="2858" width="0.875" style="65" customWidth="1"/>
    <col min="2859" max="2859" width="3.625" style="65" customWidth="1"/>
    <col min="2860" max="2860" width="10.625" style="65" customWidth="1"/>
    <col min="2861" max="2868" width="6.625" style="65" customWidth="1"/>
    <col min="2869" max="2869" width="7.5" style="65" customWidth="1"/>
    <col min="2870" max="2871" width="6.625" style="65" customWidth="1"/>
    <col min="2872" max="2872" width="0.625" style="65" customWidth="1"/>
    <col min="2873" max="2873" width="0.375" style="65" customWidth="1"/>
    <col min="2874" max="2874" width="3.625" style="65" customWidth="1"/>
    <col min="2875" max="2875" width="10.625" style="65" customWidth="1"/>
    <col min="2876" max="2879" width="6.625" style="65" customWidth="1"/>
    <col min="2880" max="2880" width="6.75" style="65" customWidth="1"/>
    <col min="2881" max="3071" width="9" style="65"/>
    <col min="3072" max="3072" width="1.125" style="65" customWidth="1"/>
    <col min="3073" max="3073" width="3.625" style="65" customWidth="1"/>
    <col min="3074" max="3074" width="10.625" style="65" customWidth="1"/>
    <col min="3075" max="3085" width="6.625" style="65" customWidth="1"/>
    <col min="3086" max="3086" width="0.875" style="65" customWidth="1"/>
    <col min="3087" max="3087" width="3.625" style="65" customWidth="1"/>
    <col min="3088" max="3088" width="10.625" style="65" customWidth="1"/>
    <col min="3089" max="3099" width="6.625" style="65" customWidth="1"/>
    <col min="3100" max="3100" width="0.875" style="65" customWidth="1"/>
    <col min="3101" max="3101" width="3.625" style="65" customWidth="1"/>
    <col min="3102" max="3102" width="10.625" style="65" customWidth="1"/>
    <col min="3103" max="3113" width="6.625" style="65" customWidth="1"/>
    <col min="3114" max="3114" width="0.875" style="65" customWidth="1"/>
    <col min="3115" max="3115" width="3.625" style="65" customWidth="1"/>
    <col min="3116" max="3116" width="10.625" style="65" customWidth="1"/>
    <col min="3117" max="3124" width="6.625" style="65" customWidth="1"/>
    <col min="3125" max="3125" width="7.5" style="65" customWidth="1"/>
    <col min="3126" max="3127" width="6.625" style="65" customWidth="1"/>
    <col min="3128" max="3128" width="0.625" style="65" customWidth="1"/>
    <col min="3129" max="3129" width="0.375" style="65" customWidth="1"/>
    <col min="3130" max="3130" width="3.625" style="65" customWidth="1"/>
    <col min="3131" max="3131" width="10.625" style="65" customWidth="1"/>
    <col min="3132" max="3135" width="6.625" style="65" customWidth="1"/>
    <col min="3136" max="3136" width="6.75" style="65" customWidth="1"/>
    <col min="3137" max="3327" width="9" style="65"/>
    <col min="3328" max="3328" width="1.125" style="65" customWidth="1"/>
    <col min="3329" max="3329" width="3.625" style="65" customWidth="1"/>
    <col min="3330" max="3330" width="10.625" style="65" customWidth="1"/>
    <col min="3331" max="3341" width="6.625" style="65" customWidth="1"/>
    <col min="3342" max="3342" width="0.875" style="65" customWidth="1"/>
    <col min="3343" max="3343" width="3.625" style="65" customWidth="1"/>
    <col min="3344" max="3344" width="10.625" style="65" customWidth="1"/>
    <col min="3345" max="3355" width="6.625" style="65" customWidth="1"/>
    <col min="3356" max="3356" width="0.875" style="65" customWidth="1"/>
    <col min="3357" max="3357" width="3.625" style="65" customWidth="1"/>
    <col min="3358" max="3358" width="10.625" style="65" customWidth="1"/>
    <col min="3359" max="3369" width="6.625" style="65" customWidth="1"/>
    <col min="3370" max="3370" width="0.875" style="65" customWidth="1"/>
    <col min="3371" max="3371" width="3.625" style="65" customWidth="1"/>
    <col min="3372" max="3372" width="10.625" style="65" customWidth="1"/>
    <col min="3373" max="3380" width="6.625" style="65" customWidth="1"/>
    <col min="3381" max="3381" width="7.5" style="65" customWidth="1"/>
    <col min="3382" max="3383" width="6.625" style="65" customWidth="1"/>
    <col min="3384" max="3384" width="0.625" style="65" customWidth="1"/>
    <col min="3385" max="3385" width="0.375" style="65" customWidth="1"/>
    <col min="3386" max="3386" width="3.625" style="65" customWidth="1"/>
    <col min="3387" max="3387" width="10.625" style="65" customWidth="1"/>
    <col min="3388" max="3391" width="6.625" style="65" customWidth="1"/>
    <col min="3392" max="3392" width="6.75" style="65" customWidth="1"/>
    <col min="3393" max="3583" width="9" style="65"/>
    <col min="3584" max="3584" width="1.125" style="65" customWidth="1"/>
    <col min="3585" max="3585" width="3.625" style="65" customWidth="1"/>
    <col min="3586" max="3586" width="10.625" style="65" customWidth="1"/>
    <col min="3587" max="3597" width="6.625" style="65" customWidth="1"/>
    <col min="3598" max="3598" width="0.875" style="65" customWidth="1"/>
    <col min="3599" max="3599" width="3.625" style="65" customWidth="1"/>
    <col min="3600" max="3600" width="10.625" style="65" customWidth="1"/>
    <col min="3601" max="3611" width="6.625" style="65" customWidth="1"/>
    <col min="3612" max="3612" width="0.875" style="65" customWidth="1"/>
    <col min="3613" max="3613" width="3.625" style="65" customWidth="1"/>
    <col min="3614" max="3614" width="10.625" style="65" customWidth="1"/>
    <col min="3615" max="3625" width="6.625" style="65" customWidth="1"/>
    <col min="3626" max="3626" width="0.875" style="65" customWidth="1"/>
    <col min="3627" max="3627" width="3.625" style="65" customWidth="1"/>
    <col min="3628" max="3628" width="10.625" style="65" customWidth="1"/>
    <col min="3629" max="3636" width="6.625" style="65" customWidth="1"/>
    <col min="3637" max="3637" width="7.5" style="65" customWidth="1"/>
    <col min="3638" max="3639" width="6.625" style="65" customWidth="1"/>
    <col min="3640" max="3640" width="0.625" style="65" customWidth="1"/>
    <col min="3641" max="3641" width="0.375" style="65" customWidth="1"/>
    <col min="3642" max="3642" width="3.625" style="65" customWidth="1"/>
    <col min="3643" max="3643" width="10.625" style="65" customWidth="1"/>
    <col min="3644" max="3647" width="6.625" style="65" customWidth="1"/>
    <col min="3648" max="3648" width="6.75" style="65" customWidth="1"/>
    <col min="3649" max="3839" width="9" style="65"/>
    <col min="3840" max="3840" width="1.125" style="65" customWidth="1"/>
    <col min="3841" max="3841" width="3.625" style="65" customWidth="1"/>
    <col min="3842" max="3842" width="10.625" style="65" customWidth="1"/>
    <col min="3843" max="3853" width="6.625" style="65" customWidth="1"/>
    <col min="3854" max="3854" width="0.875" style="65" customWidth="1"/>
    <col min="3855" max="3855" width="3.625" style="65" customWidth="1"/>
    <col min="3856" max="3856" width="10.625" style="65" customWidth="1"/>
    <col min="3857" max="3867" width="6.625" style="65" customWidth="1"/>
    <col min="3868" max="3868" width="0.875" style="65" customWidth="1"/>
    <col min="3869" max="3869" width="3.625" style="65" customWidth="1"/>
    <col min="3870" max="3870" width="10.625" style="65" customWidth="1"/>
    <col min="3871" max="3881" width="6.625" style="65" customWidth="1"/>
    <col min="3882" max="3882" width="0.875" style="65" customWidth="1"/>
    <col min="3883" max="3883" width="3.625" style="65" customWidth="1"/>
    <col min="3884" max="3884" width="10.625" style="65" customWidth="1"/>
    <col min="3885" max="3892" width="6.625" style="65" customWidth="1"/>
    <col min="3893" max="3893" width="7.5" style="65" customWidth="1"/>
    <col min="3894" max="3895" width="6.625" style="65" customWidth="1"/>
    <col min="3896" max="3896" width="0.625" style="65" customWidth="1"/>
    <col min="3897" max="3897" width="0.375" style="65" customWidth="1"/>
    <col min="3898" max="3898" width="3.625" style="65" customWidth="1"/>
    <col min="3899" max="3899" width="10.625" style="65" customWidth="1"/>
    <col min="3900" max="3903" width="6.625" style="65" customWidth="1"/>
    <col min="3904" max="3904" width="6.75" style="65" customWidth="1"/>
    <col min="3905" max="4095" width="9" style="65"/>
    <col min="4096" max="4096" width="1.125" style="65" customWidth="1"/>
    <col min="4097" max="4097" width="3.625" style="65" customWidth="1"/>
    <col min="4098" max="4098" width="10.625" style="65" customWidth="1"/>
    <col min="4099" max="4109" width="6.625" style="65" customWidth="1"/>
    <col min="4110" max="4110" width="0.875" style="65" customWidth="1"/>
    <col min="4111" max="4111" width="3.625" style="65" customWidth="1"/>
    <col min="4112" max="4112" width="10.625" style="65" customWidth="1"/>
    <col min="4113" max="4123" width="6.625" style="65" customWidth="1"/>
    <col min="4124" max="4124" width="0.875" style="65" customWidth="1"/>
    <col min="4125" max="4125" width="3.625" style="65" customWidth="1"/>
    <col min="4126" max="4126" width="10.625" style="65" customWidth="1"/>
    <col min="4127" max="4137" width="6.625" style="65" customWidth="1"/>
    <col min="4138" max="4138" width="0.875" style="65" customWidth="1"/>
    <col min="4139" max="4139" width="3.625" style="65" customWidth="1"/>
    <col min="4140" max="4140" width="10.625" style="65" customWidth="1"/>
    <col min="4141" max="4148" width="6.625" style="65" customWidth="1"/>
    <col min="4149" max="4149" width="7.5" style="65" customWidth="1"/>
    <col min="4150" max="4151" width="6.625" style="65" customWidth="1"/>
    <col min="4152" max="4152" width="0.625" style="65" customWidth="1"/>
    <col min="4153" max="4153" width="0.375" style="65" customWidth="1"/>
    <col min="4154" max="4154" width="3.625" style="65" customWidth="1"/>
    <col min="4155" max="4155" width="10.625" style="65" customWidth="1"/>
    <col min="4156" max="4159" width="6.625" style="65" customWidth="1"/>
    <col min="4160" max="4160" width="6.75" style="65" customWidth="1"/>
    <col min="4161" max="4351" width="9" style="65"/>
    <col min="4352" max="4352" width="1.125" style="65" customWidth="1"/>
    <col min="4353" max="4353" width="3.625" style="65" customWidth="1"/>
    <col min="4354" max="4354" width="10.625" style="65" customWidth="1"/>
    <col min="4355" max="4365" width="6.625" style="65" customWidth="1"/>
    <col min="4366" max="4366" width="0.875" style="65" customWidth="1"/>
    <col min="4367" max="4367" width="3.625" style="65" customWidth="1"/>
    <col min="4368" max="4368" width="10.625" style="65" customWidth="1"/>
    <col min="4369" max="4379" width="6.625" style="65" customWidth="1"/>
    <col min="4380" max="4380" width="0.875" style="65" customWidth="1"/>
    <col min="4381" max="4381" width="3.625" style="65" customWidth="1"/>
    <col min="4382" max="4382" width="10.625" style="65" customWidth="1"/>
    <col min="4383" max="4393" width="6.625" style="65" customWidth="1"/>
    <col min="4394" max="4394" width="0.875" style="65" customWidth="1"/>
    <col min="4395" max="4395" width="3.625" style="65" customWidth="1"/>
    <col min="4396" max="4396" width="10.625" style="65" customWidth="1"/>
    <col min="4397" max="4404" width="6.625" style="65" customWidth="1"/>
    <col min="4405" max="4405" width="7.5" style="65" customWidth="1"/>
    <col min="4406" max="4407" width="6.625" style="65" customWidth="1"/>
    <col min="4408" max="4408" width="0.625" style="65" customWidth="1"/>
    <col min="4409" max="4409" width="0.375" style="65" customWidth="1"/>
    <col min="4410" max="4410" width="3.625" style="65" customWidth="1"/>
    <col min="4411" max="4411" width="10.625" style="65" customWidth="1"/>
    <col min="4412" max="4415" width="6.625" style="65" customWidth="1"/>
    <col min="4416" max="4416" width="6.75" style="65" customWidth="1"/>
    <col min="4417" max="4607" width="9" style="65"/>
    <col min="4608" max="4608" width="1.125" style="65" customWidth="1"/>
    <col min="4609" max="4609" width="3.625" style="65" customWidth="1"/>
    <col min="4610" max="4610" width="10.625" style="65" customWidth="1"/>
    <col min="4611" max="4621" width="6.625" style="65" customWidth="1"/>
    <col min="4622" max="4622" width="0.875" style="65" customWidth="1"/>
    <col min="4623" max="4623" width="3.625" style="65" customWidth="1"/>
    <col min="4624" max="4624" width="10.625" style="65" customWidth="1"/>
    <col min="4625" max="4635" width="6.625" style="65" customWidth="1"/>
    <col min="4636" max="4636" width="0.875" style="65" customWidth="1"/>
    <col min="4637" max="4637" width="3.625" style="65" customWidth="1"/>
    <col min="4638" max="4638" width="10.625" style="65" customWidth="1"/>
    <col min="4639" max="4649" width="6.625" style="65" customWidth="1"/>
    <col min="4650" max="4650" width="0.875" style="65" customWidth="1"/>
    <col min="4651" max="4651" width="3.625" style="65" customWidth="1"/>
    <col min="4652" max="4652" width="10.625" style="65" customWidth="1"/>
    <col min="4653" max="4660" width="6.625" style="65" customWidth="1"/>
    <col min="4661" max="4661" width="7.5" style="65" customWidth="1"/>
    <col min="4662" max="4663" width="6.625" style="65" customWidth="1"/>
    <col min="4664" max="4664" width="0.625" style="65" customWidth="1"/>
    <col min="4665" max="4665" width="0.375" style="65" customWidth="1"/>
    <col min="4666" max="4666" width="3.625" style="65" customWidth="1"/>
    <col min="4667" max="4667" width="10.625" style="65" customWidth="1"/>
    <col min="4668" max="4671" width="6.625" style="65" customWidth="1"/>
    <col min="4672" max="4672" width="6.75" style="65" customWidth="1"/>
    <col min="4673" max="4863" width="9" style="65"/>
    <col min="4864" max="4864" width="1.125" style="65" customWidth="1"/>
    <col min="4865" max="4865" width="3.625" style="65" customWidth="1"/>
    <col min="4866" max="4866" width="10.625" style="65" customWidth="1"/>
    <col min="4867" max="4877" width="6.625" style="65" customWidth="1"/>
    <col min="4878" max="4878" width="0.875" style="65" customWidth="1"/>
    <col min="4879" max="4879" width="3.625" style="65" customWidth="1"/>
    <col min="4880" max="4880" width="10.625" style="65" customWidth="1"/>
    <col min="4881" max="4891" width="6.625" style="65" customWidth="1"/>
    <col min="4892" max="4892" width="0.875" style="65" customWidth="1"/>
    <col min="4893" max="4893" width="3.625" style="65" customWidth="1"/>
    <col min="4894" max="4894" width="10.625" style="65" customWidth="1"/>
    <col min="4895" max="4905" width="6.625" style="65" customWidth="1"/>
    <col min="4906" max="4906" width="0.875" style="65" customWidth="1"/>
    <col min="4907" max="4907" width="3.625" style="65" customWidth="1"/>
    <col min="4908" max="4908" width="10.625" style="65" customWidth="1"/>
    <col min="4909" max="4916" width="6.625" style="65" customWidth="1"/>
    <col min="4917" max="4917" width="7.5" style="65" customWidth="1"/>
    <col min="4918" max="4919" width="6.625" style="65" customWidth="1"/>
    <col min="4920" max="4920" width="0.625" style="65" customWidth="1"/>
    <col min="4921" max="4921" width="0.375" style="65" customWidth="1"/>
    <col min="4922" max="4922" width="3.625" style="65" customWidth="1"/>
    <col min="4923" max="4923" width="10.625" style="65" customWidth="1"/>
    <col min="4924" max="4927" width="6.625" style="65" customWidth="1"/>
    <col min="4928" max="4928" width="6.75" style="65" customWidth="1"/>
    <col min="4929" max="5119" width="9" style="65"/>
    <col min="5120" max="5120" width="1.125" style="65" customWidth="1"/>
    <col min="5121" max="5121" width="3.625" style="65" customWidth="1"/>
    <col min="5122" max="5122" width="10.625" style="65" customWidth="1"/>
    <col min="5123" max="5133" width="6.625" style="65" customWidth="1"/>
    <col min="5134" max="5134" width="0.875" style="65" customWidth="1"/>
    <col min="5135" max="5135" width="3.625" style="65" customWidth="1"/>
    <col min="5136" max="5136" width="10.625" style="65" customWidth="1"/>
    <col min="5137" max="5147" width="6.625" style="65" customWidth="1"/>
    <col min="5148" max="5148" width="0.875" style="65" customWidth="1"/>
    <col min="5149" max="5149" width="3.625" style="65" customWidth="1"/>
    <col min="5150" max="5150" width="10.625" style="65" customWidth="1"/>
    <col min="5151" max="5161" width="6.625" style="65" customWidth="1"/>
    <col min="5162" max="5162" width="0.875" style="65" customWidth="1"/>
    <col min="5163" max="5163" width="3.625" style="65" customWidth="1"/>
    <col min="5164" max="5164" width="10.625" style="65" customWidth="1"/>
    <col min="5165" max="5172" width="6.625" style="65" customWidth="1"/>
    <col min="5173" max="5173" width="7.5" style="65" customWidth="1"/>
    <col min="5174" max="5175" width="6.625" style="65" customWidth="1"/>
    <col min="5176" max="5176" width="0.625" style="65" customWidth="1"/>
    <col min="5177" max="5177" width="0.375" style="65" customWidth="1"/>
    <col min="5178" max="5178" width="3.625" style="65" customWidth="1"/>
    <col min="5179" max="5179" width="10.625" style="65" customWidth="1"/>
    <col min="5180" max="5183" width="6.625" style="65" customWidth="1"/>
    <col min="5184" max="5184" width="6.75" style="65" customWidth="1"/>
    <col min="5185" max="5375" width="9" style="65"/>
    <col min="5376" max="5376" width="1.125" style="65" customWidth="1"/>
    <col min="5377" max="5377" width="3.625" style="65" customWidth="1"/>
    <col min="5378" max="5378" width="10.625" style="65" customWidth="1"/>
    <col min="5379" max="5389" width="6.625" style="65" customWidth="1"/>
    <col min="5390" max="5390" width="0.875" style="65" customWidth="1"/>
    <col min="5391" max="5391" width="3.625" style="65" customWidth="1"/>
    <col min="5392" max="5392" width="10.625" style="65" customWidth="1"/>
    <col min="5393" max="5403" width="6.625" style="65" customWidth="1"/>
    <col min="5404" max="5404" width="0.875" style="65" customWidth="1"/>
    <col min="5405" max="5405" width="3.625" style="65" customWidth="1"/>
    <col min="5406" max="5406" width="10.625" style="65" customWidth="1"/>
    <col min="5407" max="5417" width="6.625" style="65" customWidth="1"/>
    <col min="5418" max="5418" width="0.875" style="65" customWidth="1"/>
    <col min="5419" max="5419" width="3.625" style="65" customWidth="1"/>
    <col min="5420" max="5420" width="10.625" style="65" customWidth="1"/>
    <col min="5421" max="5428" width="6.625" style="65" customWidth="1"/>
    <col min="5429" max="5429" width="7.5" style="65" customWidth="1"/>
    <col min="5430" max="5431" width="6.625" style="65" customWidth="1"/>
    <col min="5432" max="5432" width="0.625" style="65" customWidth="1"/>
    <col min="5433" max="5433" width="0.375" style="65" customWidth="1"/>
    <col min="5434" max="5434" width="3.625" style="65" customWidth="1"/>
    <col min="5435" max="5435" width="10.625" style="65" customWidth="1"/>
    <col min="5436" max="5439" width="6.625" style="65" customWidth="1"/>
    <col min="5440" max="5440" width="6.75" style="65" customWidth="1"/>
    <col min="5441" max="5631" width="9" style="65"/>
    <col min="5632" max="5632" width="1.125" style="65" customWidth="1"/>
    <col min="5633" max="5633" width="3.625" style="65" customWidth="1"/>
    <col min="5634" max="5634" width="10.625" style="65" customWidth="1"/>
    <col min="5635" max="5645" width="6.625" style="65" customWidth="1"/>
    <col min="5646" max="5646" width="0.875" style="65" customWidth="1"/>
    <col min="5647" max="5647" width="3.625" style="65" customWidth="1"/>
    <col min="5648" max="5648" width="10.625" style="65" customWidth="1"/>
    <col min="5649" max="5659" width="6.625" style="65" customWidth="1"/>
    <col min="5660" max="5660" width="0.875" style="65" customWidth="1"/>
    <col min="5661" max="5661" width="3.625" style="65" customWidth="1"/>
    <col min="5662" max="5662" width="10.625" style="65" customWidth="1"/>
    <col min="5663" max="5673" width="6.625" style="65" customWidth="1"/>
    <col min="5674" max="5674" width="0.875" style="65" customWidth="1"/>
    <col min="5675" max="5675" width="3.625" style="65" customWidth="1"/>
    <col min="5676" max="5676" width="10.625" style="65" customWidth="1"/>
    <col min="5677" max="5684" width="6.625" style="65" customWidth="1"/>
    <col min="5685" max="5685" width="7.5" style="65" customWidth="1"/>
    <col min="5686" max="5687" width="6.625" style="65" customWidth="1"/>
    <col min="5688" max="5688" width="0.625" style="65" customWidth="1"/>
    <col min="5689" max="5689" width="0.375" style="65" customWidth="1"/>
    <col min="5690" max="5690" width="3.625" style="65" customWidth="1"/>
    <col min="5691" max="5691" width="10.625" style="65" customWidth="1"/>
    <col min="5692" max="5695" width="6.625" style="65" customWidth="1"/>
    <col min="5696" max="5696" width="6.75" style="65" customWidth="1"/>
    <col min="5697" max="5887" width="9" style="65"/>
    <col min="5888" max="5888" width="1.125" style="65" customWidth="1"/>
    <col min="5889" max="5889" width="3.625" style="65" customWidth="1"/>
    <col min="5890" max="5890" width="10.625" style="65" customWidth="1"/>
    <col min="5891" max="5901" width="6.625" style="65" customWidth="1"/>
    <col min="5902" max="5902" width="0.875" style="65" customWidth="1"/>
    <col min="5903" max="5903" width="3.625" style="65" customWidth="1"/>
    <col min="5904" max="5904" width="10.625" style="65" customWidth="1"/>
    <col min="5905" max="5915" width="6.625" style="65" customWidth="1"/>
    <col min="5916" max="5916" width="0.875" style="65" customWidth="1"/>
    <col min="5917" max="5917" width="3.625" style="65" customWidth="1"/>
    <col min="5918" max="5918" width="10.625" style="65" customWidth="1"/>
    <col min="5919" max="5929" width="6.625" style="65" customWidth="1"/>
    <col min="5930" max="5930" width="0.875" style="65" customWidth="1"/>
    <col min="5931" max="5931" width="3.625" style="65" customWidth="1"/>
    <col min="5932" max="5932" width="10.625" style="65" customWidth="1"/>
    <col min="5933" max="5940" width="6.625" style="65" customWidth="1"/>
    <col min="5941" max="5941" width="7.5" style="65" customWidth="1"/>
    <col min="5942" max="5943" width="6.625" style="65" customWidth="1"/>
    <col min="5944" max="5944" width="0.625" style="65" customWidth="1"/>
    <col min="5945" max="5945" width="0.375" style="65" customWidth="1"/>
    <col min="5946" max="5946" width="3.625" style="65" customWidth="1"/>
    <col min="5947" max="5947" width="10.625" style="65" customWidth="1"/>
    <col min="5948" max="5951" width="6.625" style="65" customWidth="1"/>
    <col min="5952" max="5952" width="6.75" style="65" customWidth="1"/>
    <col min="5953" max="6143" width="9" style="65"/>
    <col min="6144" max="6144" width="1.125" style="65" customWidth="1"/>
    <col min="6145" max="6145" width="3.625" style="65" customWidth="1"/>
    <col min="6146" max="6146" width="10.625" style="65" customWidth="1"/>
    <col min="6147" max="6157" width="6.625" style="65" customWidth="1"/>
    <col min="6158" max="6158" width="0.875" style="65" customWidth="1"/>
    <col min="6159" max="6159" width="3.625" style="65" customWidth="1"/>
    <col min="6160" max="6160" width="10.625" style="65" customWidth="1"/>
    <col min="6161" max="6171" width="6.625" style="65" customWidth="1"/>
    <col min="6172" max="6172" width="0.875" style="65" customWidth="1"/>
    <col min="6173" max="6173" width="3.625" style="65" customWidth="1"/>
    <col min="6174" max="6174" width="10.625" style="65" customWidth="1"/>
    <col min="6175" max="6185" width="6.625" style="65" customWidth="1"/>
    <col min="6186" max="6186" width="0.875" style="65" customWidth="1"/>
    <col min="6187" max="6187" width="3.625" style="65" customWidth="1"/>
    <col min="6188" max="6188" width="10.625" style="65" customWidth="1"/>
    <col min="6189" max="6196" width="6.625" style="65" customWidth="1"/>
    <col min="6197" max="6197" width="7.5" style="65" customWidth="1"/>
    <col min="6198" max="6199" width="6.625" style="65" customWidth="1"/>
    <col min="6200" max="6200" width="0.625" style="65" customWidth="1"/>
    <col min="6201" max="6201" width="0.375" style="65" customWidth="1"/>
    <col min="6202" max="6202" width="3.625" style="65" customWidth="1"/>
    <col min="6203" max="6203" width="10.625" style="65" customWidth="1"/>
    <col min="6204" max="6207" width="6.625" style="65" customWidth="1"/>
    <col min="6208" max="6208" width="6.75" style="65" customWidth="1"/>
    <col min="6209" max="6399" width="9" style="65"/>
    <col min="6400" max="6400" width="1.125" style="65" customWidth="1"/>
    <col min="6401" max="6401" width="3.625" style="65" customWidth="1"/>
    <col min="6402" max="6402" width="10.625" style="65" customWidth="1"/>
    <col min="6403" max="6413" width="6.625" style="65" customWidth="1"/>
    <col min="6414" max="6414" width="0.875" style="65" customWidth="1"/>
    <col min="6415" max="6415" width="3.625" style="65" customWidth="1"/>
    <col min="6416" max="6416" width="10.625" style="65" customWidth="1"/>
    <col min="6417" max="6427" width="6.625" style="65" customWidth="1"/>
    <col min="6428" max="6428" width="0.875" style="65" customWidth="1"/>
    <col min="6429" max="6429" width="3.625" style="65" customWidth="1"/>
    <col min="6430" max="6430" width="10.625" style="65" customWidth="1"/>
    <col min="6431" max="6441" width="6.625" style="65" customWidth="1"/>
    <col min="6442" max="6442" width="0.875" style="65" customWidth="1"/>
    <col min="6443" max="6443" width="3.625" style="65" customWidth="1"/>
    <col min="6444" max="6444" width="10.625" style="65" customWidth="1"/>
    <col min="6445" max="6452" width="6.625" style="65" customWidth="1"/>
    <col min="6453" max="6453" width="7.5" style="65" customWidth="1"/>
    <col min="6454" max="6455" width="6.625" style="65" customWidth="1"/>
    <col min="6456" max="6456" width="0.625" style="65" customWidth="1"/>
    <col min="6457" max="6457" width="0.375" style="65" customWidth="1"/>
    <col min="6458" max="6458" width="3.625" style="65" customWidth="1"/>
    <col min="6459" max="6459" width="10.625" style="65" customWidth="1"/>
    <col min="6460" max="6463" width="6.625" style="65" customWidth="1"/>
    <col min="6464" max="6464" width="6.75" style="65" customWidth="1"/>
    <col min="6465" max="6655" width="9" style="65"/>
    <col min="6656" max="6656" width="1.125" style="65" customWidth="1"/>
    <col min="6657" max="6657" width="3.625" style="65" customWidth="1"/>
    <col min="6658" max="6658" width="10.625" style="65" customWidth="1"/>
    <col min="6659" max="6669" width="6.625" style="65" customWidth="1"/>
    <col min="6670" max="6670" width="0.875" style="65" customWidth="1"/>
    <col min="6671" max="6671" width="3.625" style="65" customWidth="1"/>
    <col min="6672" max="6672" width="10.625" style="65" customWidth="1"/>
    <col min="6673" max="6683" width="6.625" style="65" customWidth="1"/>
    <col min="6684" max="6684" width="0.875" style="65" customWidth="1"/>
    <col min="6685" max="6685" width="3.625" style="65" customWidth="1"/>
    <col min="6686" max="6686" width="10.625" style="65" customWidth="1"/>
    <col min="6687" max="6697" width="6.625" style="65" customWidth="1"/>
    <col min="6698" max="6698" width="0.875" style="65" customWidth="1"/>
    <col min="6699" max="6699" width="3.625" style="65" customWidth="1"/>
    <col min="6700" max="6700" width="10.625" style="65" customWidth="1"/>
    <col min="6701" max="6708" width="6.625" style="65" customWidth="1"/>
    <col min="6709" max="6709" width="7.5" style="65" customWidth="1"/>
    <col min="6710" max="6711" width="6.625" style="65" customWidth="1"/>
    <col min="6712" max="6712" width="0.625" style="65" customWidth="1"/>
    <col min="6713" max="6713" width="0.375" style="65" customWidth="1"/>
    <col min="6714" max="6714" width="3.625" style="65" customWidth="1"/>
    <col min="6715" max="6715" width="10.625" style="65" customWidth="1"/>
    <col min="6716" max="6719" width="6.625" style="65" customWidth="1"/>
    <col min="6720" max="6720" width="6.75" style="65" customWidth="1"/>
    <col min="6721" max="6911" width="9" style="65"/>
    <col min="6912" max="6912" width="1.125" style="65" customWidth="1"/>
    <col min="6913" max="6913" width="3.625" style="65" customWidth="1"/>
    <col min="6914" max="6914" width="10.625" style="65" customWidth="1"/>
    <col min="6915" max="6925" width="6.625" style="65" customWidth="1"/>
    <col min="6926" max="6926" width="0.875" style="65" customWidth="1"/>
    <col min="6927" max="6927" width="3.625" style="65" customWidth="1"/>
    <col min="6928" max="6928" width="10.625" style="65" customWidth="1"/>
    <col min="6929" max="6939" width="6.625" style="65" customWidth="1"/>
    <col min="6940" max="6940" width="0.875" style="65" customWidth="1"/>
    <col min="6941" max="6941" width="3.625" style="65" customWidth="1"/>
    <col min="6942" max="6942" width="10.625" style="65" customWidth="1"/>
    <col min="6943" max="6953" width="6.625" style="65" customWidth="1"/>
    <col min="6954" max="6954" width="0.875" style="65" customWidth="1"/>
    <col min="6955" max="6955" width="3.625" style="65" customWidth="1"/>
    <col min="6956" max="6956" width="10.625" style="65" customWidth="1"/>
    <col min="6957" max="6964" width="6.625" style="65" customWidth="1"/>
    <col min="6965" max="6965" width="7.5" style="65" customWidth="1"/>
    <col min="6966" max="6967" width="6.625" style="65" customWidth="1"/>
    <col min="6968" max="6968" width="0.625" style="65" customWidth="1"/>
    <col min="6969" max="6969" width="0.375" style="65" customWidth="1"/>
    <col min="6970" max="6970" width="3.625" style="65" customWidth="1"/>
    <col min="6971" max="6971" width="10.625" style="65" customWidth="1"/>
    <col min="6972" max="6975" width="6.625" style="65" customWidth="1"/>
    <col min="6976" max="6976" width="6.75" style="65" customWidth="1"/>
    <col min="6977" max="7167" width="9" style="65"/>
    <col min="7168" max="7168" width="1.125" style="65" customWidth="1"/>
    <col min="7169" max="7169" width="3.625" style="65" customWidth="1"/>
    <col min="7170" max="7170" width="10.625" style="65" customWidth="1"/>
    <col min="7171" max="7181" width="6.625" style="65" customWidth="1"/>
    <col min="7182" max="7182" width="0.875" style="65" customWidth="1"/>
    <col min="7183" max="7183" width="3.625" style="65" customWidth="1"/>
    <col min="7184" max="7184" width="10.625" style="65" customWidth="1"/>
    <col min="7185" max="7195" width="6.625" style="65" customWidth="1"/>
    <col min="7196" max="7196" width="0.875" style="65" customWidth="1"/>
    <col min="7197" max="7197" width="3.625" style="65" customWidth="1"/>
    <col min="7198" max="7198" width="10.625" style="65" customWidth="1"/>
    <col min="7199" max="7209" width="6.625" style="65" customWidth="1"/>
    <col min="7210" max="7210" width="0.875" style="65" customWidth="1"/>
    <col min="7211" max="7211" width="3.625" style="65" customWidth="1"/>
    <col min="7212" max="7212" width="10.625" style="65" customWidth="1"/>
    <col min="7213" max="7220" width="6.625" style="65" customWidth="1"/>
    <col min="7221" max="7221" width="7.5" style="65" customWidth="1"/>
    <col min="7222" max="7223" width="6.625" style="65" customWidth="1"/>
    <col min="7224" max="7224" width="0.625" style="65" customWidth="1"/>
    <col min="7225" max="7225" width="0.375" style="65" customWidth="1"/>
    <col min="7226" max="7226" width="3.625" style="65" customWidth="1"/>
    <col min="7227" max="7227" width="10.625" style="65" customWidth="1"/>
    <col min="7228" max="7231" width="6.625" style="65" customWidth="1"/>
    <col min="7232" max="7232" width="6.75" style="65" customWidth="1"/>
    <col min="7233" max="7423" width="9" style="65"/>
    <col min="7424" max="7424" width="1.125" style="65" customWidth="1"/>
    <col min="7425" max="7425" width="3.625" style="65" customWidth="1"/>
    <col min="7426" max="7426" width="10.625" style="65" customWidth="1"/>
    <col min="7427" max="7437" width="6.625" style="65" customWidth="1"/>
    <col min="7438" max="7438" width="0.875" style="65" customWidth="1"/>
    <col min="7439" max="7439" width="3.625" style="65" customWidth="1"/>
    <col min="7440" max="7440" width="10.625" style="65" customWidth="1"/>
    <col min="7441" max="7451" width="6.625" style="65" customWidth="1"/>
    <col min="7452" max="7452" width="0.875" style="65" customWidth="1"/>
    <col min="7453" max="7453" width="3.625" style="65" customWidth="1"/>
    <col min="7454" max="7454" width="10.625" style="65" customWidth="1"/>
    <col min="7455" max="7465" width="6.625" style="65" customWidth="1"/>
    <col min="7466" max="7466" width="0.875" style="65" customWidth="1"/>
    <col min="7467" max="7467" width="3.625" style="65" customWidth="1"/>
    <col min="7468" max="7468" width="10.625" style="65" customWidth="1"/>
    <col min="7469" max="7476" width="6.625" style="65" customWidth="1"/>
    <col min="7477" max="7477" width="7.5" style="65" customWidth="1"/>
    <col min="7478" max="7479" width="6.625" style="65" customWidth="1"/>
    <col min="7480" max="7480" width="0.625" style="65" customWidth="1"/>
    <col min="7481" max="7481" width="0.375" style="65" customWidth="1"/>
    <col min="7482" max="7482" width="3.625" style="65" customWidth="1"/>
    <col min="7483" max="7483" width="10.625" style="65" customWidth="1"/>
    <col min="7484" max="7487" width="6.625" style="65" customWidth="1"/>
    <col min="7488" max="7488" width="6.75" style="65" customWidth="1"/>
    <col min="7489" max="7679" width="9" style="65"/>
    <col min="7680" max="7680" width="1.125" style="65" customWidth="1"/>
    <col min="7681" max="7681" width="3.625" style="65" customWidth="1"/>
    <col min="7682" max="7682" width="10.625" style="65" customWidth="1"/>
    <col min="7683" max="7693" width="6.625" style="65" customWidth="1"/>
    <col min="7694" max="7694" width="0.875" style="65" customWidth="1"/>
    <col min="7695" max="7695" width="3.625" style="65" customWidth="1"/>
    <col min="7696" max="7696" width="10.625" style="65" customWidth="1"/>
    <col min="7697" max="7707" width="6.625" style="65" customWidth="1"/>
    <col min="7708" max="7708" width="0.875" style="65" customWidth="1"/>
    <col min="7709" max="7709" width="3.625" style="65" customWidth="1"/>
    <col min="7710" max="7710" width="10.625" style="65" customWidth="1"/>
    <col min="7711" max="7721" width="6.625" style="65" customWidth="1"/>
    <col min="7722" max="7722" width="0.875" style="65" customWidth="1"/>
    <col min="7723" max="7723" width="3.625" style="65" customWidth="1"/>
    <col min="7724" max="7724" width="10.625" style="65" customWidth="1"/>
    <col min="7725" max="7732" width="6.625" style="65" customWidth="1"/>
    <col min="7733" max="7733" width="7.5" style="65" customWidth="1"/>
    <col min="7734" max="7735" width="6.625" style="65" customWidth="1"/>
    <col min="7736" max="7736" width="0.625" style="65" customWidth="1"/>
    <col min="7737" max="7737" width="0.375" style="65" customWidth="1"/>
    <col min="7738" max="7738" width="3.625" style="65" customWidth="1"/>
    <col min="7739" max="7739" width="10.625" style="65" customWidth="1"/>
    <col min="7740" max="7743" width="6.625" style="65" customWidth="1"/>
    <col min="7744" max="7744" width="6.75" style="65" customWidth="1"/>
    <col min="7745" max="7935" width="9" style="65"/>
    <col min="7936" max="7936" width="1.125" style="65" customWidth="1"/>
    <col min="7937" max="7937" width="3.625" style="65" customWidth="1"/>
    <col min="7938" max="7938" width="10.625" style="65" customWidth="1"/>
    <col min="7939" max="7949" width="6.625" style="65" customWidth="1"/>
    <col min="7950" max="7950" width="0.875" style="65" customWidth="1"/>
    <col min="7951" max="7951" width="3.625" style="65" customWidth="1"/>
    <col min="7952" max="7952" width="10.625" style="65" customWidth="1"/>
    <col min="7953" max="7963" width="6.625" style="65" customWidth="1"/>
    <col min="7964" max="7964" width="0.875" style="65" customWidth="1"/>
    <col min="7965" max="7965" width="3.625" style="65" customWidth="1"/>
    <col min="7966" max="7966" width="10.625" style="65" customWidth="1"/>
    <col min="7967" max="7977" width="6.625" style="65" customWidth="1"/>
    <col min="7978" max="7978" width="0.875" style="65" customWidth="1"/>
    <col min="7979" max="7979" width="3.625" style="65" customWidth="1"/>
    <col min="7980" max="7980" width="10.625" style="65" customWidth="1"/>
    <col min="7981" max="7988" width="6.625" style="65" customWidth="1"/>
    <col min="7989" max="7989" width="7.5" style="65" customWidth="1"/>
    <col min="7990" max="7991" width="6.625" style="65" customWidth="1"/>
    <col min="7992" max="7992" width="0.625" style="65" customWidth="1"/>
    <col min="7993" max="7993" width="0.375" style="65" customWidth="1"/>
    <col min="7994" max="7994" width="3.625" style="65" customWidth="1"/>
    <col min="7995" max="7995" width="10.625" style="65" customWidth="1"/>
    <col min="7996" max="7999" width="6.625" style="65" customWidth="1"/>
    <col min="8000" max="8000" width="6.75" style="65" customWidth="1"/>
    <col min="8001" max="8191" width="9" style="65"/>
    <col min="8192" max="8192" width="1.125" style="65" customWidth="1"/>
    <col min="8193" max="8193" width="3.625" style="65" customWidth="1"/>
    <col min="8194" max="8194" width="10.625" style="65" customWidth="1"/>
    <col min="8195" max="8205" width="6.625" style="65" customWidth="1"/>
    <col min="8206" max="8206" width="0.875" style="65" customWidth="1"/>
    <col min="8207" max="8207" width="3.625" style="65" customWidth="1"/>
    <col min="8208" max="8208" width="10.625" style="65" customWidth="1"/>
    <col min="8209" max="8219" width="6.625" style="65" customWidth="1"/>
    <col min="8220" max="8220" width="0.875" style="65" customWidth="1"/>
    <col min="8221" max="8221" width="3.625" style="65" customWidth="1"/>
    <col min="8222" max="8222" width="10.625" style="65" customWidth="1"/>
    <col min="8223" max="8233" width="6.625" style="65" customWidth="1"/>
    <col min="8234" max="8234" width="0.875" style="65" customWidth="1"/>
    <col min="8235" max="8235" width="3.625" style="65" customWidth="1"/>
    <col min="8236" max="8236" width="10.625" style="65" customWidth="1"/>
    <col min="8237" max="8244" width="6.625" style="65" customWidth="1"/>
    <col min="8245" max="8245" width="7.5" style="65" customWidth="1"/>
    <col min="8246" max="8247" width="6.625" style="65" customWidth="1"/>
    <col min="8248" max="8248" width="0.625" style="65" customWidth="1"/>
    <col min="8249" max="8249" width="0.375" style="65" customWidth="1"/>
    <col min="8250" max="8250" width="3.625" style="65" customWidth="1"/>
    <col min="8251" max="8251" width="10.625" style="65" customWidth="1"/>
    <col min="8252" max="8255" width="6.625" style="65" customWidth="1"/>
    <col min="8256" max="8256" width="6.75" style="65" customWidth="1"/>
    <col min="8257" max="8447" width="9" style="65"/>
    <col min="8448" max="8448" width="1.125" style="65" customWidth="1"/>
    <col min="8449" max="8449" width="3.625" style="65" customWidth="1"/>
    <col min="8450" max="8450" width="10.625" style="65" customWidth="1"/>
    <col min="8451" max="8461" width="6.625" style="65" customWidth="1"/>
    <col min="8462" max="8462" width="0.875" style="65" customWidth="1"/>
    <col min="8463" max="8463" width="3.625" style="65" customWidth="1"/>
    <col min="8464" max="8464" width="10.625" style="65" customWidth="1"/>
    <col min="8465" max="8475" width="6.625" style="65" customWidth="1"/>
    <col min="8476" max="8476" width="0.875" style="65" customWidth="1"/>
    <col min="8477" max="8477" width="3.625" style="65" customWidth="1"/>
    <col min="8478" max="8478" width="10.625" style="65" customWidth="1"/>
    <col min="8479" max="8489" width="6.625" style="65" customWidth="1"/>
    <col min="8490" max="8490" width="0.875" style="65" customWidth="1"/>
    <col min="8491" max="8491" width="3.625" style="65" customWidth="1"/>
    <col min="8492" max="8492" width="10.625" style="65" customWidth="1"/>
    <col min="8493" max="8500" width="6.625" style="65" customWidth="1"/>
    <col min="8501" max="8501" width="7.5" style="65" customWidth="1"/>
    <col min="8502" max="8503" width="6.625" style="65" customWidth="1"/>
    <col min="8504" max="8504" width="0.625" style="65" customWidth="1"/>
    <col min="8505" max="8505" width="0.375" style="65" customWidth="1"/>
    <col min="8506" max="8506" width="3.625" style="65" customWidth="1"/>
    <col min="8507" max="8507" width="10.625" style="65" customWidth="1"/>
    <col min="8508" max="8511" width="6.625" style="65" customWidth="1"/>
    <col min="8512" max="8512" width="6.75" style="65" customWidth="1"/>
    <col min="8513" max="8703" width="9" style="65"/>
    <col min="8704" max="8704" width="1.125" style="65" customWidth="1"/>
    <col min="8705" max="8705" width="3.625" style="65" customWidth="1"/>
    <col min="8706" max="8706" width="10.625" style="65" customWidth="1"/>
    <col min="8707" max="8717" width="6.625" style="65" customWidth="1"/>
    <col min="8718" max="8718" width="0.875" style="65" customWidth="1"/>
    <col min="8719" max="8719" width="3.625" style="65" customWidth="1"/>
    <col min="8720" max="8720" width="10.625" style="65" customWidth="1"/>
    <col min="8721" max="8731" width="6.625" style="65" customWidth="1"/>
    <col min="8732" max="8732" width="0.875" style="65" customWidth="1"/>
    <col min="8733" max="8733" width="3.625" style="65" customWidth="1"/>
    <col min="8734" max="8734" width="10.625" style="65" customWidth="1"/>
    <col min="8735" max="8745" width="6.625" style="65" customWidth="1"/>
    <col min="8746" max="8746" width="0.875" style="65" customWidth="1"/>
    <col min="8747" max="8747" width="3.625" style="65" customWidth="1"/>
    <col min="8748" max="8748" width="10.625" style="65" customWidth="1"/>
    <col min="8749" max="8756" width="6.625" style="65" customWidth="1"/>
    <col min="8757" max="8757" width="7.5" style="65" customWidth="1"/>
    <col min="8758" max="8759" width="6.625" style="65" customWidth="1"/>
    <col min="8760" max="8760" width="0.625" style="65" customWidth="1"/>
    <col min="8761" max="8761" width="0.375" style="65" customWidth="1"/>
    <col min="8762" max="8762" width="3.625" style="65" customWidth="1"/>
    <col min="8763" max="8763" width="10.625" style="65" customWidth="1"/>
    <col min="8764" max="8767" width="6.625" style="65" customWidth="1"/>
    <col min="8768" max="8768" width="6.75" style="65" customWidth="1"/>
    <col min="8769" max="8959" width="9" style="65"/>
    <col min="8960" max="8960" width="1.125" style="65" customWidth="1"/>
    <col min="8961" max="8961" width="3.625" style="65" customWidth="1"/>
    <col min="8962" max="8962" width="10.625" style="65" customWidth="1"/>
    <col min="8963" max="8973" width="6.625" style="65" customWidth="1"/>
    <col min="8974" max="8974" width="0.875" style="65" customWidth="1"/>
    <col min="8975" max="8975" width="3.625" style="65" customWidth="1"/>
    <col min="8976" max="8976" width="10.625" style="65" customWidth="1"/>
    <col min="8977" max="8987" width="6.625" style="65" customWidth="1"/>
    <col min="8988" max="8988" width="0.875" style="65" customWidth="1"/>
    <col min="8989" max="8989" width="3.625" style="65" customWidth="1"/>
    <col min="8990" max="8990" width="10.625" style="65" customWidth="1"/>
    <col min="8991" max="9001" width="6.625" style="65" customWidth="1"/>
    <col min="9002" max="9002" width="0.875" style="65" customWidth="1"/>
    <col min="9003" max="9003" width="3.625" style="65" customWidth="1"/>
    <col min="9004" max="9004" width="10.625" style="65" customWidth="1"/>
    <col min="9005" max="9012" width="6.625" style="65" customWidth="1"/>
    <col min="9013" max="9013" width="7.5" style="65" customWidth="1"/>
    <col min="9014" max="9015" width="6.625" style="65" customWidth="1"/>
    <col min="9016" max="9016" width="0.625" style="65" customWidth="1"/>
    <col min="9017" max="9017" width="0.375" style="65" customWidth="1"/>
    <col min="9018" max="9018" width="3.625" style="65" customWidth="1"/>
    <col min="9019" max="9019" width="10.625" style="65" customWidth="1"/>
    <col min="9020" max="9023" width="6.625" style="65" customWidth="1"/>
    <col min="9024" max="9024" width="6.75" style="65" customWidth="1"/>
    <col min="9025" max="9215" width="9" style="65"/>
    <col min="9216" max="9216" width="1.125" style="65" customWidth="1"/>
    <col min="9217" max="9217" width="3.625" style="65" customWidth="1"/>
    <col min="9218" max="9218" width="10.625" style="65" customWidth="1"/>
    <col min="9219" max="9229" width="6.625" style="65" customWidth="1"/>
    <col min="9230" max="9230" width="0.875" style="65" customWidth="1"/>
    <col min="9231" max="9231" width="3.625" style="65" customWidth="1"/>
    <col min="9232" max="9232" width="10.625" style="65" customWidth="1"/>
    <col min="9233" max="9243" width="6.625" style="65" customWidth="1"/>
    <col min="9244" max="9244" width="0.875" style="65" customWidth="1"/>
    <col min="9245" max="9245" width="3.625" style="65" customWidth="1"/>
    <col min="9246" max="9246" width="10.625" style="65" customWidth="1"/>
    <col min="9247" max="9257" width="6.625" style="65" customWidth="1"/>
    <col min="9258" max="9258" width="0.875" style="65" customWidth="1"/>
    <col min="9259" max="9259" width="3.625" style="65" customWidth="1"/>
    <col min="9260" max="9260" width="10.625" style="65" customWidth="1"/>
    <col min="9261" max="9268" width="6.625" style="65" customWidth="1"/>
    <col min="9269" max="9269" width="7.5" style="65" customWidth="1"/>
    <col min="9270" max="9271" width="6.625" style="65" customWidth="1"/>
    <col min="9272" max="9272" width="0.625" style="65" customWidth="1"/>
    <col min="9273" max="9273" width="0.375" style="65" customWidth="1"/>
    <col min="9274" max="9274" width="3.625" style="65" customWidth="1"/>
    <col min="9275" max="9275" width="10.625" style="65" customWidth="1"/>
    <col min="9276" max="9279" width="6.625" style="65" customWidth="1"/>
    <col min="9280" max="9280" width="6.75" style="65" customWidth="1"/>
    <col min="9281" max="9471" width="9" style="65"/>
    <col min="9472" max="9472" width="1.125" style="65" customWidth="1"/>
    <col min="9473" max="9473" width="3.625" style="65" customWidth="1"/>
    <col min="9474" max="9474" width="10.625" style="65" customWidth="1"/>
    <col min="9475" max="9485" width="6.625" style="65" customWidth="1"/>
    <col min="9486" max="9486" width="0.875" style="65" customWidth="1"/>
    <col min="9487" max="9487" width="3.625" style="65" customWidth="1"/>
    <col min="9488" max="9488" width="10.625" style="65" customWidth="1"/>
    <col min="9489" max="9499" width="6.625" style="65" customWidth="1"/>
    <col min="9500" max="9500" width="0.875" style="65" customWidth="1"/>
    <col min="9501" max="9501" width="3.625" style="65" customWidth="1"/>
    <col min="9502" max="9502" width="10.625" style="65" customWidth="1"/>
    <col min="9503" max="9513" width="6.625" style="65" customWidth="1"/>
    <col min="9514" max="9514" width="0.875" style="65" customWidth="1"/>
    <col min="9515" max="9515" width="3.625" style="65" customWidth="1"/>
    <col min="9516" max="9516" width="10.625" style="65" customWidth="1"/>
    <col min="9517" max="9524" width="6.625" style="65" customWidth="1"/>
    <col min="9525" max="9525" width="7.5" style="65" customWidth="1"/>
    <col min="9526" max="9527" width="6.625" style="65" customWidth="1"/>
    <col min="9528" max="9528" width="0.625" style="65" customWidth="1"/>
    <col min="9529" max="9529" width="0.375" style="65" customWidth="1"/>
    <col min="9530" max="9530" width="3.625" style="65" customWidth="1"/>
    <col min="9531" max="9531" width="10.625" style="65" customWidth="1"/>
    <col min="9532" max="9535" width="6.625" style="65" customWidth="1"/>
    <col min="9536" max="9536" width="6.75" style="65" customWidth="1"/>
    <col min="9537" max="9727" width="9" style="65"/>
    <col min="9728" max="9728" width="1.125" style="65" customWidth="1"/>
    <col min="9729" max="9729" width="3.625" style="65" customWidth="1"/>
    <col min="9730" max="9730" width="10.625" style="65" customWidth="1"/>
    <col min="9731" max="9741" width="6.625" style="65" customWidth="1"/>
    <col min="9742" max="9742" width="0.875" style="65" customWidth="1"/>
    <col min="9743" max="9743" width="3.625" style="65" customWidth="1"/>
    <col min="9744" max="9744" width="10.625" style="65" customWidth="1"/>
    <col min="9745" max="9755" width="6.625" style="65" customWidth="1"/>
    <col min="9756" max="9756" width="0.875" style="65" customWidth="1"/>
    <col min="9757" max="9757" width="3.625" style="65" customWidth="1"/>
    <col min="9758" max="9758" width="10.625" style="65" customWidth="1"/>
    <col min="9759" max="9769" width="6.625" style="65" customWidth="1"/>
    <col min="9770" max="9770" width="0.875" style="65" customWidth="1"/>
    <col min="9771" max="9771" width="3.625" style="65" customWidth="1"/>
    <col min="9772" max="9772" width="10.625" style="65" customWidth="1"/>
    <col min="9773" max="9780" width="6.625" style="65" customWidth="1"/>
    <col min="9781" max="9781" width="7.5" style="65" customWidth="1"/>
    <col min="9782" max="9783" width="6.625" style="65" customWidth="1"/>
    <col min="9784" max="9784" width="0.625" style="65" customWidth="1"/>
    <col min="9785" max="9785" width="0.375" style="65" customWidth="1"/>
    <col min="9786" max="9786" width="3.625" style="65" customWidth="1"/>
    <col min="9787" max="9787" width="10.625" style="65" customWidth="1"/>
    <col min="9788" max="9791" width="6.625" style="65" customWidth="1"/>
    <col min="9792" max="9792" width="6.75" style="65" customWidth="1"/>
    <col min="9793" max="9983" width="9" style="65"/>
    <col min="9984" max="9984" width="1.125" style="65" customWidth="1"/>
    <col min="9985" max="9985" width="3.625" style="65" customWidth="1"/>
    <col min="9986" max="9986" width="10.625" style="65" customWidth="1"/>
    <col min="9987" max="9997" width="6.625" style="65" customWidth="1"/>
    <col min="9998" max="9998" width="0.875" style="65" customWidth="1"/>
    <col min="9999" max="9999" width="3.625" style="65" customWidth="1"/>
    <col min="10000" max="10000" width="10.625" style="65" customWidth="1"/>
    <col min="10001" max="10011" width="6.625" style="65" customWidth="1"/>
    <col min="10012" max="10012" width="0.875" style="65" customWidth="1"/>
    <col min="10013" max="10013" width="3.625" style="65" customWidth="1"/>
    <col min="10014" max="10014" width="10.625" style="65" customWidth="1"/>
    <col min="10015" max="10025" width="6.625" style="65" customWidth="1"/>
    <col min="10026" max="10026" width="0.875" style="65" customWidth="1"/>
    <col min="10027" max="10027" width="3.625" style="65" customWidth="1"/>
    <col min="10028" max="10028" width="10.625" style="65" customWidth="1"/>
    <col min="10029" max="10036" width="6.625" style="65" customWidth="1"/>
    <col min="10037" max="10037" width="7.5" style="65" customWidth="1"/>
    <col min="10038" max="10039" width="6.625" style="65" customWidth="1"/>
    <col min="10040" max="10040" width="0.625" style="65" customWidth="1"/>
    <col min="10041" max="10041" width="0.375" style="65" customWidth="1"/>
    <col min="10042" max="10042" width="3.625" style="65" customWidth="1"/>
    <col min="10043" max="10043" width="10.625" style="65" customWidth="1"/>
    <col min="10044" max="10047" width="6.625" style="65" customWidth="1"/>
    <col min="10048" max="10048" width="6.75" style="65" customWidth="1"/>
    <col min="10049" max="10239" width="9" style="65"/>
    <col min="10240" max="10240" width="1.125" style="65" customWidth="1"/>
    <col min="10241" max="10241" width="3.625" style="65" customWidth="1"/>
    <col min="10242" max="10242" width="10.625" style="65" customWidth="1"/>
    <col min="10243" max="10253" width="6.625" style="65" customWidth="1"/>
    <col min="10254" max="10254" width="0.875" style="65" customWidth="1"/>
    <col min="10255" max="10255" width="3.625" style="65" customWidth="1"/>
    <col min="10256" max="10256" width="10.625" style="65" customWidth="1"/>
    <col min="10257" max="10267" width="6.625" style="65" customWidth="1"/>
    <col min="10268" max="10268" width="0.875" style="65" customWidth="1"/>
    <col min="10269" max="10269" width="3.625" style="65" customWidth="1"/>
    <col min="10270" max="10270" width="10.625" style="65" customWidth="1"/>
    <col min="10271" max="10281" width="6.625" style="65" customWidth="1"/>
    <col min="10282" max="10282" width="0.875" style="65" customWidth="1"/>
    <col min="10283" max="10283" width="3.625" style="65" customWidth="1"/>
    <col min="10284" max="10284" width="10.625" style="65" customWidth="1"/>
    <col min="10285" max="10292" width="6.625" style="65" customWidth="1"/>
    <col min="10293" max="10293" width="7.5" style="65" customWidth="1"/>
    <col min="10294" max="10295" width="6.625" style="65" customWidth="1"/>
    <col min="10296" max="10296" width="0.625" style="65" customWidth="1"/>
    <col min="10297" max="10297" width="0.375" style="65" customWidth="1"/>
    <col min="10298" max="10298" width="3.625" style="65" customWidth="1"/>
    <col min="10299" max="10299" width="10.625" style="65" customWidth="1"/>
    <col min="10300" max="10303" width="6.625" style="65" customWidth="1"/>
    <col min="10304" max="10304" width="6.75" style="65" customWidth="1"/>
    <col min="10305" max="10495" width="9" style="65"/>
    <col min="10496" max="10496" width="1.125" style="65" customWidth="1"/>
    <col min="10497" max="10497" width="3.625" style="65" customWidth="1"/>
    <col min="10498" max="10498" width="10.625" style="65" customWidth="1"/>
    <col min="10499" max="10509" width="6.625" style="65" customWidth="1"/>
    <col min="10510" max="10510" width="0.875" style="65" customWidth="1"/>
    <col min="10511" max="10511" width="3.625" style="65" customWidth="1"/>
    <col min="10512" max="10512" width="10.625" style="65" customWidth="1"/>
    <col min="10513" max="10523" width="6.625" style="65" customWidth="1"/>
    <col min="10524" max="10524" width="0.875" style="65" customWidth="1"/>
    <col min="10525" max="10525" width="3.625" style="65" customWidth="1"/>
    <col min="10526" max="10526" width="10.625" style="65" customWidth="1"/>
    <col min="10527" max="10537" width="6.625" style="65" customWidth="1"/>
    <col min="10538" max="10538" width="0.875" style="65" customWidth="1"/>
    <col min="10539" max="10539" width="3.625" style="65" customWidth="1"/>
    <col min="10540" max="10540" width="10.625" style="65" customWidth="1"/>
    <col min="10541" max="10548" width="6.625" style="65" customWidth="1"/>
    <col min="10549" max="10549" width="7.5" style="65" customWidth="1"/>
    <col min="10550" max="10551" width="6.625" style="65" customWidth="1"/>
    <col min="10552" max="10552" width="0.625" style="65" customWidth="1"/>
    <col min="10553" max="10553" width="0.375" style="65" customWidth="1"/>
    <col min="10554" max="10554" width="3.625" style="65" customWidth="1"/>
    <col min="10555" max="10555" width="10.625" style="65" customWidth="1"/>
    <col min="10556" max="10559" width="6.625" style="65" customWidth="1"/>
    <col min="10560" max="10560" width="6.75" style="65" customWidth="1"/>
    <col min="10561" max="10751" width="9" style="65"/>
    <col min="10752" max="10752" width="1.125" style="65" customWidth="1"/>
    <col min="10753" max="10753" width="3.625" style="65" customWidth="1"/>
    <col min="10754" max="10754" width="10.625" style="65" customWidth="1"/>
    <col min="10755" max="10765" width="6.625" style="65" customWidth="1"/>
    <col min="10766" max="10766" width="0.875" style="65" customWidth="1"/>
    <col min="10767" max="10767" width="3.625" style="65" customWidth="1"/>
    <col min="10768" max="10768" width="10.625" style="65" customWidth="1"/>
    <col min="10769" max="10779" width="6.625" style="65" customWidth="1"/>
    <col min="10780" max="10780" width="0.875" style="65" customWidth="1"/>
    <col min="10781" max="10781" width="3.625" style="65" customWidth="1"/>
    <col min="10782" max="10782" width="10.625" style="65" customWidth="1"/>
    <col min="10783" max="10793" width="6.625" style="65" customWidth="1"/>
    <col min="10794" max="10794" width="0.875" style="65" customWidth="1"/>
    <col min="10795" max="10795" width="3.625" style="65" customWidth="1"/>
    <col min="10796" max="10796" width="10.625" style="65" customWidth="1"/>
    <col min="10797" max="10804" width="6.625" style="65" customWidth="1"/>
    <col min="10805" max="10805" width="7.5" style="65" customWidth="1"/>
    <col min="10806" max="10807" width="6.625" style="65" customWidth="1"/>
    <col min="10808" max="10808" width="0.625" style="65" customWidth="1"/>
    <col min="10809" max="10809" width="0.375" style="65" customWidth="1"/>
    <col min="10810" max="10810" width="3.625" style="65" customWidth="1"/>
    <col min="10811" max="10811" width="10.625" style="65" customWidth="1"/>
    <col min="10812" max="10815" width="6.625" style="65" customWidth="1"/>
    <col min="10816" max="10816" width="6.75" style="65" customWidth="1"/>
    <col min="10817" max="11007" width="9" style="65"/>
    <col min="11008" max="11008" width="1.125" style="65" customWidth="1"/>
    <col min="11009" max="11009" width="3.625" style="65" customWidth="1"/>
    <col min="11010" max="11010" width="10.625" style="65" customWidth="1"/>
    <col min="11011" max="11021" width="6.625" style="65" customWidth="1"/>
    <col min="11022" max="11022" width="0.875" style="65" customWidth="1"/>
    <col min="11023" max="11023" width="3.625" style="65" customWidth="1"/>
    <col min="11024" max="11024" width="10.625" style="65" customWidth="1"/>
    <col min="11025" max="11035" width="6.625" style="65" customWidth="1"/>
    <col min="11036" max="11036" width="0.875" style="65" customWidth="1"/>
    <col min="11037" max="11037" width="3.625" style="65" customWidth="1"/>
    <col min="11038" max="11038" width="10.625" style="65" customWidth="1"/>
    <col min="11039" max="11049" width="6.625" style="65" customWidth="1"/>
    <col min="11050" max="11050" width="0.875" style="65" customWidth="1"/>
    <col min="11051" max="11051" width="3.625" style="65" customWidth="1"/>
    <col min="11052" max="11052" width="10.625" style="65" customWidth="1"/>
    <col min="11053" max="11060" width="6.625" style="65" customWidth="1"/>
    <col min="11061" max="11061" width="7.5" style="65" customWidth="1"/>
    <col min="11062" max="11063" width="6.625" style="65" customWidth="1"/>
    <col min="11064" max="11064" width="0.625" style="65" customWidth="1"/>
    <col min="11065" max="11065" width="0.375" style="65" customWidth="1"/>
    <col min="11066" max="11066" width="3.625" style="65" customWidth="1"/>
    <col min="11067" max="11067" width="10.625" style="65" customWidth="1"/>
    <col min="11068" max="11071" width="6.625" style="65" customWidth="1"/>
    <col min="11072" max="11072" width="6.75" style="65" customWidth="1"/>
    <col min="11073" max="11263" width="9" style="65"/>
    <col min="11264" max="11264" width="1.125" style="65" customWidth="1"/>
    <col min="11265" max="11265" width="3.625" style="65" customWidth="1"/>
    <col min="11266" max="11266" width="10.625" style="65" customWidth="1"/>
    <col min="11267" max="11277" width="6.625" style="65" customWidth="1"/>
    <col min="11278" max="11278" width="0.875" style="65" customWidth="1"/>
    <col min="11279" max="11279" width="3.625" style="65" customWidth="1"/>
    <col min="11280" max="11280" width="10.625" style="65" customWidth="1"/>
    <col min="11281" max="11291" width="6.625" style="65" customWidth="1"/>
    <col min="11292" max="11292" width="0.875" style="65" customWidth="1"/>
    <col min="11293" max="11293" width="3.625" style="65" customWidth="1"/>
    <col min="11294" max="11294" width="10.625" style="65" customWidth="1"/>
    <col min="11295" max="11305" width="6.625" style="65" customWidth="1"/>
    <col min="11306" max="11306" width="0.875" style="65" customWidth="1"/>
    <col min="11307" max="11307" width="3.625" style="65" customWidth="1"/>
    <col min="11308" max="11308" width="10.625" style="65" customWidth="1"/>
    <col min="11309" max="11316" width="6.625" style="65" customWidth="1"/>
    <col min="11317" max="11317" width="7.5" style="65" customWidth="1"/>
    <col min="11318" max="11319" width="6.625" style="65" customWidth="1"/>
    <col min="11320" max="11320" width="0.625" style="65" customWidth="1"/>
    <col min="11321" max="11321" width="0.375" style="65" customWidth="1"/>
    <col min="11322" max="11322" width="3.625" style="65" customWidth="1"/>
    <col min="11323" max="11323" width="10.625" style="65" customWidth="1"/>
    <col min="11324" max="11327" width="6.625" style="65" customWidth="1"/>
    <col min="11328" max="11328" width="6.75" style="65" customWidth="1"/>
    <col min="11329" max="11519" width="9" style="65"/>
    <col min="11520" max="11520" width="1.125" style="65" customWidth="1"/>
    <col min="11521" max="11521" width="3.625" style="65" customWidth="1"/>
    <col min="11522" max="11522" width="10.625" style="65" customWidth="1"/>
    <col min="11523" max="11533" width="6.625" style="65" customWidth="1"/>
    <col min="11534" max="11534" width="0.875" style="65" customWidth="1"/>
    <col min="11535" max="11535" width="3.625" style="65" customWidth="1"/>
    <col min="11536" max="11536" width="10.625" style="65" customWidth="1"/>
    <col min="11537" max="11547" width="6.625" style="65" customWidth="1"/>
    <col min="11548" max="11548" width="0.875" style="65" customWidth="1"/>
    <col min="11549" max="11549" width="3.625" style="65" customWidth="1"/>
    <col min="11550" max="11550" width="10.625" style="65" customWidth="1"/>
    <col min="11551" max="11561" width="6.625" style="65" customWidth="1"/>
    <col min="11562" max="11562" width="0.875" style="65" customWidth="1"/>
    <col min="11563" max="11563" width="3.625" style="65" customWidth="1"/>
    <col min="11564" max="11564" width="10.625" style="65" customWidth="1"/>
    <col min="11565" max="11572" width="6.625" style="65" customWidth="1"/>
    <col min="11573" max="11573" width="7.5" style="65" customWidth="1"/>
    <col min="11574" max="11575" width="6.625" style="65" customWidth="1"/>
    <col min="11576" max="11576" width="0.625" style="65" customWidth="1"/>
    <col min="11577" max="11577" width="0.375" style="65" customWidth="1"/>
    <col min="11578" max="11578" width="3.625" style="65" customWidth="1"/>
    <col min="11579" max="11579" width="10.625" style="65" customWidth="1"/>
    <col min="11580" max="11583" width="6.625" style="65" customWidth="1"/>
    <col min="11584" max="11584" width="6.75" style="65" customWidth="1"/>
    <col min="11585" max="11775" width="9" style="65"/>
    <col min="11776" max="11776" width="1.125" style="65" customWidth="1"/>
    <col min="11777" max="11777" width="3.625" style="65" customWidth="1"/>
    <col min="11778" max="11778" width="10.625" style="65" customWidth="1"/>
    <col min="11779" max="11789" width="6.625" style="65" customWidth="1"/>
    <col min="11790" max="11790" width="0.875" style="65" customWidth="1"/>
    <col min="11791" max="11791" width="3.625" style="65" customWidth="1"/>
    <col min="11792" max="11792" width="10.625" style="65" customWidth="1"/>
    <col min="11793" max="11803" width="6.625" style="65" customWidth="1"/>
    <col min="11804" max="11804" width="0.875" style="65" customWidth="1"/>
    <col min="11805" max="11805" width="3.625" style="65" customWidth="1"/>
    <col min="11806" max="11806" width="10.625" style="65" customWidth="1"/>
    <col min="11807" max="11817" width="6.625" style="65" customWidth="1"/>
    <col min="11818" max="11818" width="0.875" style="65" customWidth="1"/>
    <col min="11819" max="11819" width="3.625" style="65" customWidth="1"/>
    <col min="11820" max="11820" width="10.625" style="65" customWidth="1"/>
    <col min="11821" max="11828" width="6.625" style="65" customWidth="1"/>
    <col min="11829" max="11829" width="7.5" style="65" customWidth="1"/>
    <col min="11830" max="11831" width="6.625" style="65" customWidth="1"/>
    <col min="11832" max="11832" width="0.625" style="65" customWidth="1"/>
    <col min="11833" max="11833" width="0.375" style="65" customWidth="1"/>
    <col min="11834" max="11834" width="3.625" style="65" customWidth="1"/>
    <col min="11835" max="11835" width="10.625" style="65" customWidth="1"/>
    <col min="11836" max="11839" width="6.625" style="65" customWidth="1"/>
    <col min="11840" max="11840" width="6.75" style="65" customWidth="1"/>
    <col min="11841" max="12031" width="9" style="65"/>
    <col min="12032" max="12032" width="1.125" style="65" customWidth="1"/>
    <col min="12033" max="12033" width="3.625" style="65" customWidth="1"/>
    <col min="12034" max="12034" width="10.625" style="65" customWidth="1"/>
    <col min="12035" max="12045" width="6.625" style="65" customWidth="1"/>
    <col min="12046" max="12046" width="0.875" style="65" customWidth="1"/>
    <col min="12047" max="12047" width="3.625" style="65" customWidth="1"/>
    <col min="12048" max="12048" width="10.625" style="65" customWidth="1"/>
    <col min="12049" max="12059" width="6.625" style="65" customWidth="1"/>
    <col min="12060" max="12060" width="0.875" style="65" customWidth="1"/>
    <col min="12061" max="12061" width="3.625" style="65" customWidth="1"/>
    <col min="12062" max="12062" width="10.625" style="65" customWidth="1"/>
    <col min="12063" max="12073" width="6.625" style="65" customWidth="1"/>
    <col min="12074" max="12074" width="0.875" style="65" customWidth="1"/>
    <col min="12075" max="12075" width="3.625" style="65" customWidth="1"/>
    <col min="12076" max="12076" width="10.625" style="65" customWidth="1"/>
    <col min="12077" max="12084" width="6.625" style="65" customWidth="1"/>
    <col min="12085" max="12085" width="7.5" style="65" customWidth="1"/>
    <col min="12086" max="12087" width="6.625" style="65" customWidth="1"/>
    <col min="12088" max="12088" width="0.625" style="65" customWidth="1"/>
    <col min="12089" max="12089" width="0.375" style="65" customWidth="1"/>
    <col min="12090" max="12090" width="3.625" style="65" customWidth="1"/>
    <col min="12091" max="12091" width="10.625" style="65" customWidth="1"/>
    <col min="12092" max="12095" width="6.625" style="65" customWidth="1"/>
    <col min="12096" max="12096" width="6.75" style="65" customWidth="1"/>
    <col min="12097" max="12287" width="9" style="65"/>
    <col min="12288" max="12288" width="1.125" style="65" customWidth="1"/>
    <col min="12289" max="12289" width="3.625" style="65" customWidth="1"/>
    <col min="12290" max="12290" width="10.625" style="65" customWidth="1"/>
    <col min="12291" max="12301" width="6.625" style="65" customWidth="1"/>
    <col min="12302" max="12302" width="0.875" style="65" customWidth="1"/>
    <col min="12303" max="12303" width="3.625" style="65" customWidth="1"/>
    <col min="12304" max="12304" width="10.625" style="65" customWidth="1"/>
    <col min="12305" max="12315" width="6.625" style="65" customWidth="1"/>
    <col min="12316" max="12316" width="0.875" style="65" customWidth="1"/>
    <col min="12317" max="12317" width="3.625" style="65" customWidth="1"/>
    <col min="12318" max="12318" width="10.625" style="65" customWidth="1"/>
    <col min="12319" max="12329" width="6.625" style="65" customWidth="1"/>
    <col min="12330" max="12330" width="0.875" style="65" customWidth="1"/>
    <col min="12331" max="12331" width="3.625" style="65" customWidth="1"/>
    <col min="12332" max="12332" width="10.625" style="65" customWidth="1"/>
    <col min="12333" max="12340" width="6.625" style="65" customWidth="1"/>
    <col min="12341" max="12341" width="7.5" style="65" customWidth="1"/>
    <col min="12342" max="12343" width="6.625" style="65" customWidth="1"/>
    <col min="12344" max="12344" width="0.625" style="65" customWidth="1"/>
    <col min="12345" max="12345" width="0.375" style="65" customWidth="1"/>
    <col min="12346" max="12346" width="3.625" style="65" customWidth="1"/>
    <col min="12347" max="12347" width="10.625" style="65" customWidth="1"/>
    <col min="12348" max="12351" width="6.625" style="65" customWidth="1"/>
    <col min="12352" max="12352" width="6.75" style="65" customWidth="1"/>
    <col min="12353" max="12543" width="9" style="65"/>
    <col min="12544" max="12544" width="1.125" style="65" customWidth="1"/>
    <col min="12545" max="12545" width="3.625" style="65" customWidth="1"/>
    <col min="12546" max="12546" width="10.625" style="65" customWidth="1"/>
    <col min="12547" max="12557" width="6.625" style="65" customWidth="1"/>
    <col min="12558" max="12558" width="0.875" style="65" customWidth="1"/>
    <col min="12559" max="12559" width="3.625" style="65" customWidth="1"/>
    <col min="12560" max="12560" width="10.625" style="65" customWidth="1"/>
    <col min="12561" max="12571" width="6.625" style="65" customWidth="1"/>
    <col min="12572" max="12572" width="0.875" style="65" customWidth="1"/>
    <col min="12573" max="12573" width="3.625" style="65" customWidth="1"/>
    <col min="12574" max="12574" width="10.625" style="65" customWidth="1"/>
    <col min="12575" max="12585" width="6.625" style="65" customWidth="1"/>
    <col min="12586" max="12586" width="0.875" style="65" customWidth="1"/>
    <col min="12587" max="12587" width="3.625" style="65" customWidth="1"/>
    <col min="12588" max="12588" width="10.625" style="65" customWidth="1"/>
    <col min="12589" max="12596" width="6.625" style="65" customWidth="1"/>
    <col min="12597" max="12597" width="7.5" style="65" customWidth="1"/>
    <col min="12598" max="12599" width="6.625" style="65" customWidth="1"/>
    <col min="12600" max="12600" width="0.625" style="65" customWidth="1"/>
    <col min="12601" max="12601" width="0.375" style="65" customWidth="1"/>
    <col min="12602" max="12602" width="3.625" style="65" customWidth="1"/>
    <col min="12603" max="12603" width="10.625" style="65" customWidth="1"/>
    <col min="12604" max="12607" width="6.625" style="65" customWidth="1"/>
    <col min="12608" max="12608" width="6.75" style="65" customWidth="1"/>
    <col min="12609" max="12799" width="9" style="65"/>
    <col min="12800" max="12800" width="1.125" style="65" customWidth="1"/>
    <col min="12801" max="12801" width="3.625" style="65" customWidth="1"/>
    <col min="12802" max="12802" width="10.625" style="65" customWidth="1"/>
    <col min="12803" max="12813" width="6.625" style="65" customWidth="1"/>
    <col min="12814" max="12814" width="0.875" style="65" customWidth="1"/>
    <col min="12815" max="12815" width="3.625" style="65" customWidth="1"/>
    <col min="12816" max="12816" width="10.625" style="65" customWidth="1"/>
    <col min="12817" max="12827" width="6.625" style="65" customWidth="1"/>
    <col min="12828" max="12828" width="0.875" style="65" customWidth="1"/>
    <col min="12829" max="12829" width="3.625" style="65" customWidth="1"/>
    <col min="12830" max="12830" width="10.625" style="65" customWidth="1"/>
    <col min="12831" max="12841" width="6.625" style="65" customWidth="1"/>
    <col min="12842" max="12842" width="0.875" style="65" customWidth="1"/>
    <col min="12843" max="12843" width="3.625" style="65" customWidth="1"/>
    <col min="12844" max="12844" width="10.625" style="65" customWidth="1"/>
    <col min="12845" max="12852" width="6.625" style="65" customWidth="1"/>
    <col min="12853" max="12853" width="7.5" style="65" customWidth="1"/>
    <col min="12854" max="12855" width="6.625" style="65" customWidth="1"/>
    <col min="12856" max="12856" width="0.625" style="65" customWidth="1"/>
    <col min="12857" max="12857" width="0.375" style="65" customWidth="1"/>
    <col min="12858" max="12858" width="3.625" style="65" customWidth="1"/>
    <col min="12859" max="12859" width="10.625" style="65" customWidth="1"/>
    <col min="12860" max="12863" width="6.625" style="65" customWidth="1"/>
    <col min="12864" max="12864" width="6.75" style="65" customWidth="1"/>
    <col min="12865" max="13055" width="9" style="65"/>
    <col min="13056" max="13056" width="1.125" style="65" customWidth="1"/>
    <col min="13057" max="13057" width="3.625" style="65" customWidth="1"/>
    <col min="13058" max="13058" width="10.625" style="65" customWidth="1"/>
    <col min="13059" max="13069" width="6.625" style="65" customWidth="1"/>
    <col min="13070" max="13070" width="0.875" style="65" customWidth="1"/>
    <col min="13071" max="13071" width="3.625" style="65" customWidth="1"/>
    <col min="13072" max="13072" width="10.625" style="65" customWidth="1"/>
    <col min="13073" max="13083" width="6.625" style="65" customWidth="1"/>
    <col min="13084" max="13084" width="0.875" style="65" customWidth="1"/>
    <col min="13085" max="13085" width="3.625" style="65" customWidth="1"/>
    <col min="13086" max="13086" width="10.625" style="65" customWidth="1"/>
    <col min="13087" max="13097" width="6.625" style="65" customWidth="1"/>
    <col min="13098" max="13098" width="0.875" style="65" customWidth="1"/>
    <col min="13099" max="13099" width="3.625" style="65" customWidth="1"/>
    <col min="13100" max="13100" width="10.625" style="65" customWidth="1"/>
    <col min="13101" max="13108" width="6.625" style="65" customWidth="1"/>
    <col min="13109" max="13109" width="7.5" style="65" customWidth="1"/>
    <col min="13110" max="13111" width="6.625" style="65" customWidth="1"/>
    <col min="13112" max="13112" width="0.625" style="65" customWidth="1"/>
    <col min="13113" max="13113" width="0.375" style="65" customWidth="1"/>
    <col min="13114" max="13114" width="3.625" style="65" customWidth="1"/>
    <col min="13115" max="13115" width="10.625" style="65" customWidth="1"/>
    <col min="13116" max="13119" width="6.625" style="65" customWidth="1"/>
    <col min="13120" max="13120" width="6.75" style="65" customWidth="1"/>
    <col min="13121" max="13311" width="9" style="65"/>
    <col min="13312" max="13312" width="1.125" style="65" customWidth="1"/>
    <col min="13313" max="13313" width="3.625" style="65" customWidth="1"/>
    <col min="13314" max="13314" width="10.625" style="65" customWidth="1"/>
    <col min="13315" max="13325" width="6.625" style="65" customWidth="1"/>
    <col min="13326" max="13326" width="0.875" style="65" customWidth="1"/>
    <col min="13327" max="13327" width="3.625" style="65" customWidth="1"/>
    <col min="13328" max="13328" width="10.625" style="65" customWidth="1"/>
    <col min="13329" max="13339" width="6.625" style="65" customWidth="1"/>
    <col min="13340" max="13340" width="0.875" style="65" customWidth="1"/>
    <col min="13341" max="13341" width="3.625" style="65" customWidth="1"/>
    <col min="13342" max="13342" width="10.625" style="65" customWidth="1"/>
    <col min="13343" max="13353" width="6.625" style="65" customWidth="1"/>
    <col min="13354" max="13354" width="0.875" style="65" customWidth="1"/>
    <col min="13355" max="13355" width="3.625" style="65" customWidth="1"/>
    <col min="13356" max="13356" width="10.625" style="65" customWidth="1"/>
    <col min="13357" max="13364" width="6.625" style="65" customWidth="1"/>
    <col min="13365" max="13365" width="7.5" style="65" customWidth="1"/>
    <col min="13366" max="13367" width="6.625" style="65" customWidth="1"/>
    <col min="13368" max="13368" width="0.625" style="65" customWidth="1"/>
    <col min="13369" max="13369" width="0.375" style="65" customWidth="1"/>
    <col min="13370" max="13370" width="3.625" style="65" customWidth="1"/>
    <col min="13371" max="13371" width="10.625" style="65" customWidth="1"/>
    <col min="13372" max="13375" width="6.625" style="65" customWidth="1"/>
    <col min="13376" max="13376" width="6.75" style="65" customWidth="1"/>
    <col min="13377" max="13567" width="9" style="65"/>
    <col min="13568" max="13568" width="1.125" style="65" customWidth="1"/>
    <col min="13569" max="13569" width="3.625" style="65" customWidth="1"/>
    <col min="13570" max="13570" width="10.625" style="65" customWidth="1"/>
    <col min="13571" max="13581" width="6.625" style="65" customWidth="1"/>
    <col min="13582" max="13582" width="0.875" style="65" customWidth="1"/>
    <col min="13583" max="13583" width="3.625" style="65" customWidth="1"/>
    <col min="13584" max="13584" width="10.625" style="65" customWidth="1"/>
    <col min="13585" max="13595" width="6.625" style="65" customWidth="1"/>
    <col min="13596" max="13596" width="0.875" style="65" customWidth="1"/>
    <col min="13597" max="13597" width="3.625" style="65" customWidth="1"/>
    <col min="13598" max="13598" width="10.625" style="65" customWidth="1"/>
    <col min="13599" max="13609" width="6.625" style="65" customWidth="1"/>
    <col min="13610" max="13610" width="0.875" style="65" customWidth="1"/>
    <col min="13611" max="13611" width="3.625" style="65" customWidth="1"/>
    <col min="13612" max="13612" width="10.625" style="65" customWidth="1"/>
    <col min="13613" max="13620" width="6.625" style="65" customWidth="1"/>
    <col min="13621" max="13621" width="7.5" style="65" customWidth="1"/>
    <col min="13622" max="13623" width="6.625" style="65" customWidth="1"/>
    <col min="13624" max="13624" width="0.625" style="65" customWidth="1"/>
    <col min="13625" max="13625" width="0.375" style="65" customWidth="1"/>
    <col min="13626" max="13626" width="3.625" style="65" customWidth="1"/>
    <col min="13627" max="13627" width="10.625" style="65" customWidth="1"/>
    <col min="13628" max="13631" width="6.625" style="65" customWidth="1"/>
    <col min="13632" max="13632" width="6.75" style="65" customWidth="1"/>
    <col min="13633" max="13823" width="9" style="65"/>
    <col min="13824" max="13824" width="1.125" style="65" customWidth="1"/>
    <col min="13825" max="13825" width="3.625" style="65" customWidth="1"/>
    <col min="13826" max="13826" width="10.625" style="65" customWidth="1"/>
    <col min="13827" max="13837" width="6.625" style="65" customWidth="1"/>
    <col min="13838" max="13838" width="0.875" style="65" customWidth="1"/>
    <col min="13839" max="13839" width="3.625" style="65" customWidth="1"/>
    <col min="13840" max="13840" width="10.625" style="65" customWidth="1"/>
    <col min="13841" max="13851" width="6.625" style="65" customWidth="1"/>
    <col min="13852" max="13852" width="0.875" style="65" customWidth="1"/>
    <col min="13853" max="13853" width="3.625" style="65" customWidth="1"/>
    <col min="13854" max="13854" width="10.625" style="65" customWidth="1"/>
    <col min="13855" max="13865" width="6.625" style="65" customWidth="1"/>
    <col min="13866" max="13866" width="0.875" style="65" customWidth="1"/>
    <col min="13867" max="13867" width="3.625" style="65" customWidth="1"/>
    <col min="13868" max="13868" width="10.625" style="65" customWidth="1"/>
    <col min="13869" max="13876" width="6.625" style="65" customWidth="1"/>
    <col min="13877" max="13877" width="7.5" style="65" customWidth="1"/>
    <col min="13878" max="13879" width="6.625" style="65" customWidth="1"/>
    <col min="13880" max="13880" width="0.625" style="65" customWidth="1"/>
    <col min="13881" max="13881" width="0.375" style="65" customWidth="1"/>
    <col min="13882" max="13882" width="3.625" style="65" customWidth="1"/>
    <col min="13883" max="13883" width="10.625" style="65" customWidth="1"/>
    <col min="13884" max="13887" width="6.625" style="65" customWidth="1"/>
    <col min="13888" max="13888" width="6.75" style="65" customWidth="1"/>
    <col min="13889" max="14079" width="9" style="65"/>
    <col min="14080" max="14080" width="1.125" style="65" customWidth="1"/>
    <col min="14081" max="14081" width="3.625" style="65" customWidth="1"/>
    <col min="14082" max="14082" width="10.625" style="65" customWidth="1"/>
    <col min="14083" max="14093" width="6.625" style="65" customWidth="1"/>
    <col min="14094" max="14094" width="0.875" style="65" customWidth="1"/>
    <col min="14095" max="14095" width="3.625" style="65" customWidth="1"/>
    <col min="14096" max="14096" width="10.625" style="65" customWidth="1"/>
    <col min="14097" max="14107" width="6.625" style="65" customWidth="1"/>
    <col min="14108" max="14108" width="0.875" style="65" customWidth="1"/>
    <col min="14109" max="14109" width="3.625" style="65" customWidth="1"/>
    <col min="14110" max="14110" width="10.625" style="65" customWidth="1"/>
    <col min="14111" max="14121" width="6.625" style="65" customWidth="1"/>
    <col min="14122" max="14122" width="0.875" style="65" customWidth="1"/>
    <col min="14123" max="14123" width="3.625" style="65" customWidth="1"/>
    <col min="14124" max="14124" width="10.625" style="65" customWidth="1"/>
    <col min="14125" max="14132" width="6.625" style="65" customWidth="1"/>
    <col min="14133" max="14133" width="7.5" style="65" customWidth="1"/>
    <col min="14134" max="14135" width="6.625" style="65" customWidth="1"/>
    <col min="14136" max="14136" width="0.625" style="65" customWidth="1"/>
    <col min="14137" max="14137" width="0.375" style="65" customWidth="1"/>
    <col min="14138" max="14138" width="3.625" style="65" customWidth="1"/>
    <col min="14139" max="14139" width="10.625" style="65" customWidth="1"/>
    <col min="14140" max="14143" width="6.625" style="65" customWidth="1"/>
    <col min="14144" max="14144" width="6.75" style="65" customWidth="1"/>
    <col min="14145" max="14335" width="9" style="65"/>
    <col min="14336" max="14336" width="1.125" style="65" customWidth="1"/>
    <col min="14337" max="14337" width="3.625" style="65" customWidth="1"/>
    <col min="14338" max="14338" width="10.625" style="65" customWidth="1"/>
    <col min="14339" max="14349" width="6.625" style="65" customWidth="1"/>
    <col min="14350" max="14350" width="0.875" style="65" customWidth="1"/>
    <col min="14351" max="14351" width="3.625" style="65" customWidth="1"/>
    <col min="14352" max="14352" width="10.625" style="65" customWidth="1"/>
    <col min="14353" max="14363" width="6.625" style="65" customWidth="1"/>
    <col min="14364" max="14364" width="0.875" style="65" customWidth="1"/>
    <col min="14365" max="14365" width="3.625" style="65" customWidth="1"/>
    <col min="14366" max="14366" width="10.625" style="65" customWidth="1"/>
    <col min="14367" max="14377" width="6.625" style="65" customWidth="1"/>
    <col min="14378" max="14378" width="0.875" style="65" customWidth="1"/>
    <col min="14379" max="14379" width="3.625" style="65" customWidth="1"/>
    <col min="14380" max="14380" width="10.625" style="65" customWidth="1"/>
    <col min="14381" max="14388" width="6.625" style="65" customWidth="1"/>
    <col min="14389" max="14389" width="7.5" style="65" customWidth="1"/>
    <col min="14390" max="14391" width="6.625" style="65" customWidth="1"/>
    <col min="14392" max="14392" width="0.625" style="65" customWidth="1"/>
    <col min="14393" max="14393" width="0.375" style="65" customWidth="1"/>
    <col min="14394" max="14394" width="3.625" style="65" customWidth="1"/>
    <col min="14395" max="14395" width="10.625" style="65" customWidth="1"/>
    <col min="14396" max="14399" width="6.625" style="65" customWidth="1"/>
    <col min="14400" max="14400" width="6.75" style="65" customWidth="1"/>
    <col min="14401" max="14591" width="9" style="65"/>
    <col min="14592" max="14592" width="1.125" style="65" customWidth="1"/>
    <col min="14593" max="14593" width="3.625" style="65" customWidth="1"/>
    <col min="14594" max="14594" width="10.625" style="65" customWidth="1"/>
    <col min="14595" max="14605" width="6.625" style="65" customWidth="1"/>
    <col min="14606" max="14606" width="0.875" style="65" customWidth="1"/>
    <col min="14607" max="14607" width="3.625" style="65" customWidth="1"/>
    <col min="14608" max="14608" width="10.625" style="65" customWidth="1"/>
    <col min="14609" max="14619" width="6.625" style="65" customWidth="1"/>
    <col min="14620" max="14620" width="0.875" style="65" customWidth="1"/>
    <col min="14621" max="14621" width="3.625" style="65" customWidth="1"/>
    <col min="14622" max="14622" width="10.625" style="65" customWidth="1"/>
    <col min="14623" max="14633" width="6.625" style="65" customWidth="1"/>
    <col min="14634" max="14634" width="0.875" style="65" customWidth="1"/>
    <col min="14635" max="14635" width="3.625" style="65" customWidth="1"/>
    <col min="14636" max="14636" width="10.625" style="65" customWidth="1"/>
    <col min="14637" max="14644" width="6.625" style="65" customWidth="1"/>
    <col min="14645" max="14645" width="7.5" style="65" customWidth="1"/>
    <col min="14646" max="14647" width="6.625" style="65" customWidth="1"/>
    <col min="14648" max="14648" width="0.625" style="65" customWidth="1"/>
    <col min="14649" max="14649" width="0.375" style="65" customWidth="1"/>
    <col min="14650" max="14650" width="3.625" style="65" customWidth="1"/>
    <col min="14651" max="14651" width="10.625" style="65" customWidth="1"/>
    <col min="14652" max="14655" width="6.625" style="65" customWidth="1"/>
    <col min="14656" max="14656" width="6.75" style="65" customWidth="1"/>
    <col min="14657" max="14847" width="9" style="65"/>
    <col min="14848" max="14848" width="1.125" style="65" customWidth="1"/>
    <col min="14849" max="14849" width="3.625" style="65" customWidth="1"/>
    <col min="14850" max="14850" width="10.625" style="65" customWidth="1"/>
    <col min="14851" max="14861" width="6.625" style="65" customWidth="1"/>
    <col min="14862" max="14862" width="0.875" style="65" customWidth="1"/>
    <col min="14863" max="14863" width="3.625" style="65" customWidth="1"/>
    <col min="14864" max="14864" width="10.625" style="65" customWidth="1"/>
    <col min="14865" max="14875" width="6.625" style="65" customWidth="1"/>
    <col min="14876" max="14876" width="0.875" style="65" customWidth="1"/>
    <col min="14877" max="14877" width="3.625" style="65" customWidth="1"/>
    <col min="14878" max="14878" width="10.625" style="65" customWidth="1"/>
    <col min="14879" max="14889" width="6.625" style="65" customWidth="1"/>
    <col min="14890" max="14890" width="0.875" style="65" customWidth="1"/>
    <col min="14891" max="14891" width="3.625" style="65" customWidth="1"/>
    <col min="14892" max="14892" width="10.625" style="65" customWidth="1"/>
    <col min="14893" max="14900" width="6.625" style="65" customWidth="1"/>
    <col min="14901" max="14901" width="7.5" style="65" customWidth="1"/>
    <col min="14902" max="14903" width="6.625" style="65" customWidth="1"/>
    <col min="14904" max="14904" width="0.625" style="65" customWidth="1"/>
    <col min="14905" max="14905" width="0.375" style="65" customWidth="1"/>
    <col min="14906" max="14906" width="3.625" style="65" customWidth="1"/>
    <col min="14907" max="14907" width="10.625" style="65" customWidth="1"/>
    <col min="14908" max="14911" width="6.625" style="65" customWidth="1"/>
    <col min="14912" max="14912" width="6.75" style="65" customWidth="1"/>
    <col min="14913" max="15103" width="9" style="65"/>
    <col min="15104" max="15104" width="1.125" style="65" customWidth="1"/>
    <col min="15105" max="15105" width="3.625" style="65" customWidth="1"/>
    <col min="15106" max="15106" width="10.625" style="65" customWidth="1"/>
    <col min="15107" max="15117" width="6.625" style="65" customWidth="1"/>
    <col min="15118" max="15118" width="0.875" style="65" customWidth="1"/>
    <col min="15119" max="15119" width="3.625" style="65" customWidth="1"/>
    <col min="15120" max="15120" width="10.625" style="65" customWidth="1"/>
    <col min="15121" max="15131" width="6.625" style="65" customWidth="1"/>
    <col min="15132" max="15132" width="0.875" style="65" customWidth="1"/>
    <col min="15133" max="15133" width="3.625" style="65" customWidth="1"/>
    <col min="15134" max="15134" width="10.625" style="65" customWidth="1"/>
    <col min="15135" max="15145" width="6.625" style="65" customWidth="1"/>
    <col min="15146" max="15146" width="0.875" style="65" customWidth="1"/>
    <col min="15147" max="15147" width="3.625" style="65" customWidth="1"/>
    <col min="15148" max="15148" width="10.625" style="65" customWidth="1"/>
    <col min="15149" max="15156" width="6.625" style="65" customWidth="1"/>
    <col min="15157" max="15157" width="7.5" style="65" customWidth="1"/>
    <col min="15158" max="15159" width="6.625" style="65" customWidth="1"/>
    <col min="15160" max="15160" width="0.625" style="65" customWidth="1"/>
    <col min="15161" max="15161" width="0.375" style="65" customWidth="1"/>
    <col min="15162" max="15162" width="3.625" style="65" customWidth="1"/>
    <col min="15163" max="15163" width="10.625" style="65" customWidth="1"/>
    <col min="15164" max="15167" width="6.625" style="65" customWidth="1"/>
    <col min="15168" max="15168" width="6.75" style="65" customWidth="1"/>
    <col min="15169" max="15359" width="9" style="65"/>
    <col min="15360" max="15360" width="1.125" style="65" customWidth="1"/>
    <col min="15361" max="15361" width="3.625" style="65" customWidth="1"/>
    <col min="15362" max="15362" width="10.625" style="65" customWidth="1"/>
    <col min="15363" max="15373" width="6.625" style="65" customWidth="1"/>
    <col min="15374" max="15374" width="0.875" style="65" customWidth="1"/>
    <col min="15375" max="15375" width="3.625" style="65" customWidth="1"/>
    <col min="15376" max="15376" width="10.625" style="65" customWidth="1"/>
    <col min="15377" max="15387" width="6.625" style="65" customWidth="1"/>
    <col min="15388" max="15388" width="0.875" style="65" customWidth="1"/>
    <col min="15389" max="15389" width="3.625" style="65" customWidth="1"/>
    <col min="15390" max="15390" width="10.625" style="65" customWidth="1"/>
    <col min="15391" max="15401" width="6.625" style="65" customWidth="1"/>
    <col min="15402" max="15402" width="0.875" style="65" customWidth="1"/>
    <col min="15403" max="15403" width="3.625" style="65" customWidth="1"/>
    <col min="15404" max="15404" width="10.625" style="65" customWidth="1"/>
    <col min="15405" max="15412" width="6.625" style="65" customWidth="1"/>
    <col min="15413" max="15413" width="7.5" style="65" customWidth="1"/>
    <col min="15414" max="15415" width="6.625" style="65" customWidth="1"/>
    <col min="15416" max="15416" width="0.625" style="65" customWidth="1"/>
    <col min="15417" max="15417" width="0.375" style="65" customWidth="1"/>
    <col min="15418" max="15418" width="3.625" style="65" customWidth="1"/>
    <col min="15419" max="15419" width="10.625" style="65" customWidth="1"/>
    <col min="15420" max="15423" width="6.625" style="65" customWidth="1"/>
    <col min="15424" max="15424" width="6.75" style="65" customWidth="1"/>
    <col min="15425" max="15615" width="9" style="65"/>
    <col min="15616" max="15616" width="1.125" style="65" customWidth="1"/>
    <col min="15617" max="15617" width="3.625" style="65" customWidth="1"/>
    <col min="15618" max="15618" width="10.625" style="65" customWidth="1"/>
    <col min="15619" max="15629" width="6.625" style="65" customWidth="1"/>
    <col min="15630" max="15630" width="0.875" style="65" customWidth="1"/>
    <col min="15631" max="15631" width="3.625" style="65" customWidth="1"/>
    <col min="15632" max="15632" width="10.625" style="65" customWidth="1"/>
    <col min="15633" max="15643" width="6.625" style="65" customWidth="1"/>
    <col min="15644" max="15644" width="0.875" style="65" customWidth="1"/>
    <col min="15645" max="15645" width="3.625" style="65" customWidth="1"/>
    <col min="15646" max="15646" width="10.625" style="65" customWidth="1"/>
    <col min="15647" max="15657" width="6.625" style="65" customWidth="1"/>
    <col min="15658" max="15658" width="0.875" style="65" customWidth="1"/>
    <col min="15659" max="15659" width="3.625" style="65" customWidth="1"/>
    <col min="15660" max="15660" width="10.625" style="65" customWidth="1"/>
    <col min="15661" max="15668" width="6.625" style="65" customWidth="1"/>
    <col min="15669" max="15669" width="7.5" style="65" customWidth="1"/>
    <col min="15670" max="15671" width="6.625" style="65" customWidth="1"/>
    <col min="15672" max="15672" width="0.625" style="65" customWidth="1"/>
    <col min="15673" max="15673" width="0.375" style="65" customWidth="1"/>
    <col min="15674" max="15674" width="3.625" style="65" customWidth="1"/>
    <col min="15675" max="15675" width="10.625" style="65" customWidth="1"/>
    <col min="15676" max="15679" width="6.625" style="65" customWidth="1"/>
    <col min="15680" max="15680" width="6.75" style="65" customWidth="1"/>
    <col min="15681" max="15871" width="9" style="65"/>
    <col min="15872" max="15872" width="1.125" style="65" customWidth="1"/>
    <col min="15873" max="15873" width="3.625" style="65" customWidth="1"/>
    <col min="15874" max="15874" width="10.625" style="65" customWidth="1"/>
    <col min="15875" max="15885" width="6.625" style="65" customWidth="1"/>
    <col min="15886" max="15886" width="0.875" style="65" customWidth="1"/>
    <col min="15887" max="15887" width="3.625" style="65" customWidth="1"/>
    <col min="15888" max="15888" width="10.625" style="65" customWidth="1"/>
    <col min="15889" max="15899" width="6.625" style="65" customWidth="1"/>
    <col min="15900" max="15900" width="0.875" style="65" customWidth="1"/>
    <col min="15901" max="15901" width="3.625" style="65" customWidth="1"/>
    <col min="15902" max="15902" width="10.625" style="65" customWidth="1"/>
    <col min="15903" max="15913" width="6.625" style="65" customWidth="1"/>
    <col min="15914" max="15914" width="0.875" style="65" customWidth="1"/>
    <col min="15915" max="15915" width="3.625" style="65" customWidth="1"/>
    <col min="15916" max="15916" width="10.625" style="65" customWidth="1"/>
    <col min="15917" max="15924" width="6.625" style="65" customWidth="1"/>
    <col min="15925" max="15925" width="7.5" style="65" customWidth="1"/>
    <col min="15926" max="15927" width="6.625" style="65" customWidth="1"/>
    <col min="15928" max="15928" width="0.625" style="65" customWidth="1"/>
    <col min="15929" max="15929" width="0.375" style="65" customWidth="1"/>
    <col min="15930" max="15930" width="3.625" style="65" customWidth="1"/>
    <col min="15931" max="15931" width="10.625" style="65" customWidth="1"/>
    <col min="15932" max="15935" width="6.625" style="65" customWidth="1"/>
    <col min="15936" max="15936" width="6.75" style="65" customWidth="1"/>
    <col min="15937" max="16127" width="9" style="65"/>
    <col min="16128" max="16128" width="1.125" style="65" customWidth="1"/>
    <col min="16129" max="16129" width="3.625" style="65" customWidth="1"/>
    <col min="16130" max="16130" width="10.625" style="65" customWidth="1"/>
    <col min="16131" max="16141" width="6.625" style="65" customWidth="1"/>
    <col min="16142" max="16142" width="0.875" style="65" customWidth="1"/>
    <col min="16143" max="16143" width="3.625" style="65" customWidth="1"/>
    <col min="16144" max="16144" width="10.625" style="65" customWidth="1"/>
    <col min="16145" max="16155" width="6.625" style="65" customWidth="1"/>
    <col min="16156" max="16156" width="0.875" style="65" customWidth="1"/>
    <col min="16157" max="16157" width="3.625" style="65" customWidth="1"/>
    <col min="16158" max="16158" width="10.625" style="65" customWidth="1"/>
    <col min="16159" max="16169" width="6.625" style="65" customWidth="1"/>
    <col min="16170" max="16170" width="0.875" style="65" customWidth="1"/>
    <col min="16171" max="16171" width="3.625" style="65" customWidth="1"/>
    <col min="16172" max="16172" width="10.625" style="65" customWidth="1"/>
    <col min="16173" max="16180" width="6.625" style="65" customWidth="1"/>
    <col min="16181" max="16181" width="7.5" style="65" customWidth="1"/>
    <col min="16182" max="16183" width="6.625" style="65" customWidth="1"/>
    <col min="16184" max="16184" width="0.625" style="65" customWidth="1"/>
    <col min="16185" max="16185" width="0.375" style="65" customWidth="1"/>
    <col min="16186" max="16186" width="3.625" style="65" customWidth="1"/>
    <col min="16187" max="16187" width="10.625" style="65" customWidth="1"/>
    <col min="16188" max="16191" width="6.625" style="65" customWidth="1"/>
    <col min="16192" max="16192" width="6.75" style="65" customWidth="1"/>
    <col min="16193" max="16384" width="9" style="65"/>
  </cols>
  <sheetData>
    <row r="1" spans="2:68" s="1" customFormat="1" ht="12" x14ac:dyDescent="0.1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AU1" s="4"/>
      <c r="BK1" s="5"/>
      <c r="BL1" s="5"/>
      <c r="BM1" s="5"/>
      <c r="BN1" s="5"/>
      <c r="BO1" s="5"/>
      <c r="BP1" s="5"/>
    </row>
    <row r="2" spans="2:68" s="1" customFormat="1" ht="11.45" customHeight="1" x14ac:dyDescent="0.15">
      <c r="B2" s="6"/>
      <c r="L2" s="3"/>
      <c r="M2" s="7"/>
      <c r="N2" s="8" t="s">
        <v>1</v>
      </c>
      <c r="AA2" s="7"/>
      <c r="AB2" s="8" t="s">
        <v>2</v>
      </c>
      <c r="AL2" s="8"/>
      <c r="AM2" s="8"/>
      <c r="AP2" s="8" t="s">
        <v>3</v>
      </c>
      <c r="AU2" s="4"/>
      <c r="AZ2" s="8"/>
      <c r="BA2" s="8"/>
      <c r="BB2" s="8"/>
      <c r="BC2" s="80" t="s">
        <v>4</v>
      </c>
      <c r="BD2" s="80"/>
      <c r="BH2" s="9"/>
      <c r="BI2" s="9"/>
      <c r="BJ2" s="9"/>
      <c r="BK2" s="9"/>
      <c r="BL2" s="9"/>
      <c r="BM2" s="9"/>
      <c r="BO2" s="80" t="s">
        <v>72</v>
      </c>
      <c r="BP2" s="80"/>
    </row>
    <row r="3" spans="2:68" s="1" customFormat="1" ht="9" customHeight="1" x14ac:dyDescent="0.15">
      <c r="B3" s="10"/>
      <c r="C3" s="11" t="s">
        <v>5</v>
      </c>
      <c r="D3" s="81" t="s">
        <v>6</v>
      </c>
      <c r="E3" s="83">
        <v>47</v>
      </c>
      <c r="F3" s="83">
        <v>48</v>
      </c>
      <c r="G3" s="83">
        <v>49</v>
      </c>
      <c r="H3" s="83">
        <v>50</v>
      </c>
      <c r="I3" s="83">
        <v>51</v>
      </c>
      <c r="J3" s="83">
        <v>52</v>
      </c>
      <c r="K3" s="83">
        <v>53</v>
      </c>
      <c r="L3" s="83">
        <v>54</v>
      </c>
      <c r="M3" s="83">
        <v>55</v>
      </c>
      <c r="N3" s="83">
        <v>56</v>
      </c>
      <c r="O3" s="12"/>
      <c r="P3" s="10"/>
      <c r="Q3" s="11" t="s">
        <v>5</v>
      </c>
      <c r="R3" s="85">
        <v>57</v>
      </c>
      <c r="S3" s="83">
        <v>58</v>
      </c>
      <c r="T3" s="85">
        <v>59</v>
      </c>
      <c r="U3" s="83">
        <v>60</v>
      </c>
      <c r="V3" s="85">
        <v>61</v>
      </c>
      <c r="W3" s="83">
        <v>62</v>
      </c>
      <c r="X3" s="85">
        <v>63</v>
      </c>
      <c r="Y3" s="87" t="s">
        <v>7</v>
      </c>
      <c r="Z3" s="85">
        <v>2</v>
      </c>
      <c r="AA3" s="83">
        <v>3</v>
      </c>
      <c r="AB3" s="89">
        <v>4</v>
      </c>
      <c r="AD3" s="10"/>
      <c r="AE3" s="11" t="s">
        <v>8</v>
      </c>
      <c r="AF3" s="85">
        <v>5</v>
      </c>
      <c r="AG3" s="83">
        <v>6</v>
      </c>
      <c r="AH3" s="85">
        <v>7</v>
      </c>
      <c r="AI3" s="83">
        <v>8</v>
      </c>
      <c r="AJ3" s="85">
        <v>9</v>
      </c>
      <c r="AK3" s="83">
        <v>10</v>
      </c>
      <c r="AL3" s="89">
        <v>11</v>
      </c>
      <c r="AM3" s="83">
        <v>12</v>
      </c>
      <c r="AN3" s="83">
        <v>13</v>
      </c>
      <c r="AO3" s="87">
        <v>14</v>
      </c>
      <c r="AP3" s="87">
        <v>15</v>
      </c>
      <c r="AR3" s="10"/>
      <c r="AS3" s="11" t="s">
        <v>8</v>
      </c>
      <c r="AT3" s="83">
        <v>16</v>
      </c>
      <c r="AU3" s="101">
        <v>17</v>
      </c>
      <c r="AV3" s="87">
        <v>18</v>
      </c>
      <c r="AW3" s="87">
        <v>19</v>
      </c>
      <c r="AX3" s="87">
        <v>20</v>
      </c>
      <c r="AY3" s="87">
        <v>21</v>
      </c>
      <c r="AZ3" s="87">
        <v>22</v>
      </c>
      <c r="BA3" s="87">
        <v>23</v>
      </c>
      <c r="BB3" s="87">
        <v>24</v>
      </c>
      <c r="BC3" s="87">
        <v>25</v>
      </c>
      <c r="BD3" s="87">
        <v>26</v>
      </c>
      <c r="BE3" s="6"/>
      <c r="BF3" s="10"/>
      <c r="BG3" s="11" t="s">
        <v>5</v>
      </c>
      <c r="BH3" s="87">
        <v>27</v>
      </c>
      <c r="BI3" s="87">
        <v>28</v>
      </c>
      <c r="BJ3" s="87">
        <v>29</v>
      </c>
      <c r="BK3" s="96">
        <v>30</v>
      </c>
      <c r="BL3" s="94" t="s">
        <v>9</v>
      </c>
      <c r="BM3" s="94">
        <v>2</v>
      </c>
      <c r="BN3" s="94">
        <v>3</v>
      </c>
      <c r="BO3" s="94">
        <v>4</v>
      </c>
      <c r="BP3" s="94">
        <v>5</v>
      </c>
    </row>
    <row r="4" spans="2:68" s="1" customFormat="1" ht="9" customHeight="1" x14ac:dyDescent="0.15">
      <c r="B4" s="13" t="s">
        <v>10</v>
      </c>
      <c r="C4" s="14" t="s">
        <v>11</v>
      </c>
      <c r="D4" s="82"/>
      <c r="E4" s="84"/>
      <c r="F4" s="84"/>
      <c r="G4" s="84"/>
      <c r="H4" s="84"/>
      <c r="I4" s="84"/>
      <c r="J4" s="84"/>
      <c r="K4" s="84"/>
      <c r="L4" s="84"/>
      <c r="M4" s="84"/>
      <c r="N4" s="84"/>
      <c r="O4" s="15"/>
      <c r="P4" s="13" t="s">
        <v>10</v>
      </c>
      <c r="Q4" s="14" t="s">
        <v>11</v>
      </c>
      <c r="R4" s="86"/>
      <c r="S4" s="84"/>
      <c r="T4" s="86"/>
      <c r="U4" s="84"/>
      <c r="V4" s="86"/>
      <c r="W4" s="84"/>
      <c r="X4" s="86"/>
      <c r="Y4" s="88"/>
      <c r="Z4" s="86"/>
      <c r="AA4" s="84"/>
      <c r="AB4" s="103"/>
      <c r="AD4" s="13" t="s">
        <v>10</v>
      </c>
      <c r="AE4" s="14" t="s">
        <v>11</v>
      </c>
      <c r="AF4" s="91"/>
      <c r="AG4" s="92"/>
      <c r="AH4" s="91"/>
      <c r="AI4" s="92"/>
      <c r="AJ4" s="91"/>
      <c r="AK4" s="92"/>
      <c r="AL4" s="90"/>
      <c r="AM4" s="84"/>
      <c r="AN4" s="84"/>
      <c r="AO4" s="88"/>
      <c r="AP4" s="88"/>
      <c r="AR4" s="13" t="s">
        <v>12</v>
      </c>
      <c r="AS4" s="14" t="s">
        <v>11</v>
      </c>
      <c r="AT4" s="92"/>
      <c r="AU4" s="101"/>
      <c r="AV4" s="102"/>
      <c r="AW4" s="102"/>
      <c r="AX4" s="102"/>
      <c r="AY4" s="88"/>
      <c r="AZ4" s="88"/>
      <c r="BA4" s="100"/>
      <c r="BB4" s="100"/>
      <c r="BC4" s="88"/>
      <c r="BD4" s="88"/>
      <c r="BE4" s="6"/>
      <c r="BF4" s="13" t="s">
        <v>12</v>
      </c>
      <c r="BG4" s="14" t="s">
        <v>11</v>
      </c>
      <c r="BH4" s="88"/>
      <c r="BI4" s="88"/>
      <c r="BJ4" s="88"/>
      <c r="BK4" s="95"/>
      <c r="BL4" s="95"/>
      <c r="BM4" s="95"/>
      <c r="BN4" s="95"/>
      <c r="BO4" s="95"/>
      <c r="BP4" s="95"/>
    </row>
    <row r="5" spans="2:68" s="1" customFormat="1" ht="12" customHeight="1" x14ac:dyDescent="0.15">
      <c r="B5" s="83">
        <v>1</v>
      </c>
      <c r="C5" s="16" t="s">
        <v>13</v>
      </c>
      <c r="E5" s="17"/>
      <c r="G5" s="17"/>
      <c r="H5" s="18">
        <f>H6/G6*100</f>
        <v>101.75438596491229</v>
      </c>
      <c r="I5" s="19">
        <v>102</v>
      </c>
      <c r="J5" s="18">
        <f>J6/I6*100</f>
        <v>81.512605042016801</v>
      </c>
      <c r="K5" s="19">
        <f>K6/J6*100</f>
        <v>101.03092783505154</v>
      </c>
      <c r="L5" s="18">
        <f>L6/K6*100</f>
        <v>92.857142857142861</v>
      </c>
      <c r="M5" s="19">
        <f>M6/L6*100</f>
        <v>121.97802197802199</v>
      </c>
      <c r="N5" s="19">
        <f>N6/M6*100</f>
        <v>93.693693693693689</v>
      </c>
      <c r="O5" s="18"/>
      <c r="P5" s="99">
        <v>1</v>
      </c>
      <c r="Q5" s="16" t="s">
        <v>13</v>
      </c>
      <c r="R5" s="18">
        <v>119</v>
      </c>
      <c r="S5" s="19">
        <v>111</v>
      </c>
      <c r="T5" s="18">
        <f>T6/S6*100</f>
        <v>102.18978102189782</v>
      </c>
      <c r="U5" s="19">
        <f>U6/T6*100</f>
        <v>102.14285714285714</v>
      </c>
      <c r="V5" s="18">
        <f>V6/U6*100</f>
        <v>102.09790209790211</v>
      </c>
      <c r="W5" s="19">
        <v>110</v>
      </c>
      <c r="X5" s="18">
        <f>X6/W6*100</f>
        <v>125.62500000000001</v>
      </c>
      <c r="Y5" s="19">
        <f>Y6/X6*100</f>
        <v>110.94527363184079</v>
      </c>
      <c r="Z5" s="18">
        <f>Z6/Y6*100</f>
        <v>106.72645739910314</v>
      </c>
      <c r="AA5" s="19">
        <f>AA6/Z6*100</f>
        <v>100</v>
      </c>
      <c r="AB5" s="20">
        <f>AB6/AA6*100</f>
        <v>100.84033613445378</v>
      </c>
      <c r="AD5" s="99">
        <v>1</v>
      </c>
      <c r="AE5" s="16" t="s">
        <v>13</v>
      </c>
      <c r="AF5" s="21">
        <v>94</v>
      </c>
      <c r="AG5" s="22">
        <f>AG6/AF6*100</f>
        <v>92.444444444444443</v>
      </c>
      <c r="AH5" s="21">
        <f>AH6/AG6*100</f>
        <v>111.05769230769231</v>
      </c>
      <c r="AI5" s="22">
        <f>AI6/AH6*100</f>
        <v>106.06060606060606</v>
      </c>
      <c r="AJ5" s="21">
        <v>56</v>
      </c>
      <c r="AK5" s="22">
        <f>AK6/AJ6*100</f>
        <v>98.411552346570403</v>
      </c>
      <c r="AL5" s="23">
        <v>104</v>
      </c>
      <c r="AM5" s="19">
        <f>AM6/AL6*100</f>
        <v>98.943661971830991</v>
      </c>
      <c r="AN5" s="19">
        <f>AN6/AM6*100</f>
        <v>107.47330960854093</v>
      </c>
      <c r="AO5" s="19">
        <f>AO6/AN6*100</f>
        <v>100.66225165562915</v>
      </c>
      <c r="AP5" s="19">
        <f>AP6/AO6*100</f>
        <v>99.342105263157904</v>
      </c>
      <c r="AR5" s="99">
        <v>1</v>
      </c>
      <c r="AS5" s="16" t="s">
        <v>13</v>
      </c>
      <c r="AT5" s="22">
        <f>AT6/AP6*100</f>
        <v>90.066225165562912</v>
      </c>
      <c r="AU5" s="24">
        <v>-92</v>
      </c>
      <c r="AV5" s="25">
        <v>-94</v>
      </c>
      <c r="AW5" s="22">
        <f>AW6/AV6*100</f>
        <v>93.162393162393158</v>
      </c>
      <c r="AX5" s="22">
        <f>AX6/AW6*100</f>
        <v>91.743119266055047</v>
      </c>
      <c r="AY5" s="22">
        <f>AY6/AX6*100</f>
        <v>91</v>
      </c>
      <c r="AZ5" s="22">
        <f>AZ6/AY6*100</f>
        <v>96.703296703296701</v>
      </c>
      <c r="BA5" s="22">
        <v>95.454545454545453</v>
      </c>
      <c r="BB5" s="22">
        <v>79.761904761904773</v>
      </c>
      <c r="BC5" s="22">
        <f>BC6/BB6*100</f>
        <v>108.95522388059702</v>
      </c>
      <c r="BD5" s="22">
        <f>BD6/BC6*100</f>
        <v>89.041095890410958</v>
      </c>
      <c r="BE5" s="18"/>
      <c r="BF5" s="99">
        <v>1</v>
      </c>
      <c r="BG5" s="16" t="s">
        <v>13</v>
      </c>
      <c r="BH5" s="22">
        <f>BH6/BD6*100</f>
        <v>90.769230769230774</v>
      </c>
      <c r="BI5" s="22">
        <f t="shared" ref="BI5:BP5" si="0">BI6/BH6*100</f>
        <v>100</v>
      </c>
      <c r="BJ5" s="22">
        <f t="shared" si="0"/>
        <v>105.08474576271188</v>
      </c>
      <c r="BK5" s="26">
        <f t="shared" si="0"/>
        <v>91.935483870967744</v>
      </c>
      <c r="BL5" s="26">
        <f t="shared" si="0"/>
        <v>100</v>
      </c>
      <c r="BM5" s="26">
        <f t="shared" si="0"/>
        <v>42.105263157894733</v>
      </c>
      <c r="BN5" s="26">
        <f t="shared" si="0"/>
        <v>75</v>
      </c>
      <c r="BO5" s="26">
        <f t="shared" si="0"/>
        <v>183.33333333333331</v>
      </c>
      <c r="BP5" s="26">
        <f t="shared" si="0"/>
        <v>115.15151515151516</v>
      </c>
    </row>
    <row r="6" spans="2:68" s="27" customFormat="1" ht="12" customHeight="1" x14ac:dyDescent="0.15">
      <c r="B6" s="84"/>
      <c r="C6" s="28" t="s">
        <v>14</v>
      </c>
      <c r="E6" s="29"/>
      <c r="G6" s="29">
        <v>114</v>
      </c>
      <c r="H6" s="27">
        <v>116</v>
      </c>
      <c r="I6" s="29">
        <v>119</v>
      </c>
      <c r="J6" s="27">
        <v>97</v>
      </c>
      <c r="K6" s="29">
        <v>98</v>
      </c>
      <c r="L6" s="27">
        <v>91</v>
      </c>
      <c r="M6" s="29">
        <v>111</v>
      </c>
      <c r="N6" s="29">
        <v>104</v>
      </c>
      <c r="P6" s="84"/>
      <c r="Q6" s="28" t="s">
        <v>14</v>
      </c>
      <c r="R6" s="27">
        <v>124</v>
      </c>
      <c r="S6" s="29">
        <v>137</v>
      </c>
      <c r="T6" s="27">
        <v>140</v>
      </c>
      <c r="U6" s="29">
        <v>143</v>
      </c>
      <c r="V6" s="27">
        <v>146</v>
      </c>
      <c r="W6" s="29">
        <v>160</v>
      </c>
      <c r="X6" s="27">
        <v>201</v>
      </c>
      <c r="Y6" s="29">
        <v>223</v>
      </c>
      <c r="Z6" s="27">
        <v>238</v>
      </c>
      <c r="AA6" s="29">
        <v>238</v>
      </c>
      <c r="AB6" s="30">
        <v>240</v>
      </c>
      <c r="AD6" s="84"/>
      <c r="AE6" s="28" t="s">
        <v>14</v>
      </c>
      <c r="AF6" s="31">
        <v>225</v>
      </c>
      <c r="AG6" s="32">
        <v>208</v>
      </c>
      <c r="AH6" s="31">
        <v>231</v>
      </c>
      <c r="AI6" s="32">
        <v>245</v>
      </c>
      <c r="AJ6" s="31">
        <v>138.5</v>
      </c>
      <c r="AK6" s="32">
        <v>136.30000000000001</v>
      </c>
      <c r="AL6" s="33">
        <v>142</v>
      </c>
      <c r="AM6" s="33">
        <v>140.5</v>
      </c>
      <c r="AN6" s="33">
        <v>151</v>
      </c>
      <c r="AO6" s="32">
        <v>152</v>
      </c>
      <c r="AP6" s="32">
        <v>151</v>
      </c>
      <c r="AR6" s="84"/>
      <c r="AS6" s="28" t="s">
        <v>14</v>
      </c>
      <c r="AT6" s="32">
        <v>136</v>
      </c>
      <c r="AU6" s="34">
        <v>125</v>
      </c>
      <c r="AV6" s="32">
        <v>117</v>
      </c>
      <c r="AW6" s="29">
        <v>109</v>
      </c>
      <c r="AX6" s="29">
        <v>100</v>
      </c>
      <c r="AY6" s="32">
        <v>91</v>
      </c>
      <c r="AZ6" s="32">
        <v>88</v>
      </c>
      <c r="BA6" s="32">
        <v>84</v>
      </c>
      <c r="BB6" s="32">
        <v>67</v>
      </c>
      <c r="BC6" s="32">
        <v>73</v>
      </c>
      <c r="BD6" s="32">
        <v>65</v>
      </c>
      <c r="BF6" s="84"/>
      <c r="BG6" s="28" t="s">
        <v>14</v>
      </c>
      <c r="BH6" s="32">
        <v>59</v>
      </c>
      <c r="BI6" s="32">
        <v>59</v>
      </c>
      <c r="BJ6" s="32">
        <v>62</v>
      </c>
      <c r="BK6" s="35">
        <v>57</v>
      </c>
      <c r="BL6" s="35">
        <v>57</v>
      </c>
      <c r="BM6" s="35">
        <v>24</v>
      </c>
      <c r="BN6" s="35">
        <v>18</v>
      </c>
      <c r="BO6" s="35">
        <v>33</v>
      </c>
      <c r="BP6" s="35">
        <v>38</v>
      </c>
    </row>
    <row r="7" spans="2:68" s="1" customFormat="1" ht="12" customHeight="1" x14ac:dyDescent="0.15">
      <c r="B7" s="83">
        <v>2</v>
      </c>
      <c r="C7" s="83" t="s">
        <v>15</v>
      </c>
      <c r="D7" s="36">
        <v>210</v>
      </c>
      <c r="E7" s="22">
        <f>E8/D8*100</f>
        <v>85.123966942148769</v>
      </c>
      <c r="F7" s="21">
        <f>F8/E8*100</f>
        <v>126.21359223300972</v>
      </c>
      <c r="G7" s="22">
        <v>101</v>
      </c>
      <c r="H7" s="21">
        <f>H8/G8*100</f>
        <v>87.121212121212125</v>
      </c>
      <c r="I7" s="22">
        <v>107</v>
      </c>
      <c r="J7" s="21">
        <f>J8/I8*100</f>
        <v>99.193548387096769</v>
      </c>
      <c r="K7" s="22">
        <f>K8/J8*100</f>
        <v>100.8130081300813</v>
      </c>
      <c r="L7" s="21">
        <f>L8/K8*100</f>
        <v>102.41935483870968</v>
      </c>
      <c r="M7" s="22">
        <f>M8/L8*100</f>
        <v>124.40944881889764</v>
      </c>
      <c r="N7" s="22">
        <f>N8/M8*100</f>
        <v>155.69620253164558</v>
      </c>
      <c r="O7" s="18"/>
      <c r="P7" s="83">
        <v>2</v>
      </c>
      <c r="Q7" s="83" t="s">
        <v>15</v>
      </c>
      <c r="R7" s="36">
        <v>112</v>
      </c>
      <c r="S7" s="22">
        <f>S8/R8*100</f>
        <v>60.869565217391312</v>
      </c>
      <c r="T7" s="21">
        <v>103</v>
      </c>
      <c r="U7" s="22">
        <v>104</v>
      </c>
      <c r="V7" s="21">
        <f t="shared" ref="V7:AB7" si="1">V8/U8*100</f>
        <v>108.33333333333333</v>
      </c>
      <c r="W7" s="22">
        <f t="shared" si="1"/>
        <v>107.17948717948718</v>
      </c>
      <c r="X7" s="21">
        <f t="shared" si="1"/>
        <v>94.73684210526315</v>
      </c>
      <c r="Y7" s="22">
        <f t="shared" si="1"/>
        <v>105.55555555555556</v>
      </c>
      <c r="Z7" s="21">
        <f t="shared" si="1"/>
        <v>106.69856459330143</v>
      </c>
      <c r="AA7" s="22">
        <f t="shared" si="1"/>
        <v>106.27802690582959</v>
      </c>
      <c r="AB7" s="23">
        <f t="shared" si="1"/>
        <v>100</v>
      </c>
      <c r="AD7" s="83">
        <v>2</v>
      </c>
      <c r="AE7" s="83" t="s">
        <v>15</v>
      </c>
      <c r="AF7" s="37">
        <v>98</v>
      </c>
      <c r="AG7" s="19">
        <f>AG8/AF8*100</f>
        <v>106.86695278969958</v>
      </c>
      <c r="AH7" s="18">
        <f>AH8/AG8*100</f>
        <v>89.959839357429715</v>
      </c>
      <c r="AI7" s="19">
        <f>AI8/AH8*100</f>
        <v>100.44642857142858</v>
      </c>
      <c r="AJ7" s="18">
        <v>105</v>
      </c>
      <c r="AK7" s="19">
        <f t="shared" ref="AK7:AP7" si="2">AK8/AJ8*100</f>
        <v>102.76595744680851</v>
      </c>
      <c r="AL7" s="19">
        <f t="shared" si="2"/>
        <v>100.20703933747413</v>
      </c>
      <c r="AM7" s="19">
        <f t="shared" si="2"/>
        <v>93.429752066115697</v>
      </c>
      <c r="AN7" s="19">
        <f t="shared" si="2"/>
        <v>103.49402919062362</v>
      </c>
      <c r="AO7" s="19">
        <f t="shared" si="2"/>
        <v>97.863247863247864</v>
      </c>
      <c r="AP7" s="19">
        <f t="shared" si="2"/>
        <v>98.253275109170303</v>
      </c>
      <c r="AR7" s="83">
        <v>2</v>
      </c>
      <c r="AS7" s="83" t="s">
        <v>15</v>
      </c>
      <c r="AT7" s="22">
        <f>AT8/AP8*100</f>
        <v>101.33333333333334</v>
      </c>
      <c r="AU7" s="24">
        <v>-102</v>
      </c>
      <c r="AV7" s="38">
        <v>-104</v>
      </c>
      <c r="AW7" s="22">
        <f>AW8/AV8*100</f>
        <v>87.603305785123965</v>
      </c>
      <c r="AX7" s="22">
        <f>AX8/AW8*100</f>
        <v>91.981132075471692</v>
      </c>
      <c r="AY7" s="22">
        <f>AY8/AX8*100</f>
        <v>92.820512820512818</v>
      </c>
      <c r="AZ7" s="22">
        <f>AZ8/AY8*100</f>
        <v>100.55248618784532</v>
      </c>
      <c r="BA7" s="22">
        <v>92.857142857142861</v>
      </c>
      <c r="BB7" s="22">
        <v>106.50887573964498</v>
      </c>
      <c r="BC7" s="22">
        <f>BC8/BB8*100</f>
        <v>96.666666666666671</v>
      </c>
      <c r="BD7" s="22">
        <f>BD8/BC8*100</f>
        <v>95.402298850574709</v>
      </c>
      <c r="BE7" s="18"/>
      <c r="BF7" s="83">
        <v>2</v>
      </c>
      <c r="BG7" s="83" t="s">
        <v>15</v>
      </c>
      <c r="BH7" s="22">
        <f>BH8/BD8*100</f>
        <v>106.62650602409639</v>
      </c>
      <c r="BI7" s="22">
        <f t="shared" ref="BI7:BP7" si="3">BI8/BH8*100</f>
        <v>97.740112994350284</v>
      </c>
      <c r="BJ7" s="22">
        <f t="shared" si="3"/>
        <v>101.73410404624276</v>
      </c>
      <c r="BK7" s="26">
        <f t="shared" si="3"/>
        <v>93.75</v>
      </c>
      <c r="BL7" s="26">
        <f t="shared" si="3"/>
        <v>107.27272727272728</v>
      </c>
      <c r="BM7" s="26">
        <f t="shared" si="3"/>
        <v>55.932203389830505</v>
      </c>
      <c r="BN7" s="26">
        <f t="shared" si="3"/>
        <v>82.828282828282823</v>
      </c>
      <c r="BO7" s="26">
        <f t="shared" si="3"/>
        <v>117.07317073170731</v>
      </c>
      <c r="BP7" s="26">
        <f t="shared" si="3"/>
        <v>138.54166666666669</v>
      </c>
    </row>
    <row r="8" spans="2:68" s="27" customFormat="1" ht="12" customHeight="1" x14ac:dyDescent="0.15">
      <c r="B8" s="84"/>
      <c r="C8" s="97"/>
      <c r="D8" s="31">
        <v>121</v>
      </c>
      <c r="E8" s="32">
        <v>103</v>
      </c>
      <c r="F8" s="31">
        <v>130</v>
      </c>
      <c r="G8" s="32">
        <v>132</v>
      </c>
      <c r="H8" s="31">
        <v>115</v>
      </c>
      <c r="I8" s="32">
        <v>124</v>
      </c>
      <c r="J8" s="31">
        <v>123</v>
      </c>
      <c r="K8" s="32">
        <v>124</v>
      </c>
      <c r="L8" s="31">
        <v>127</v>
      </c>
      <c r="M8" s="32">
        <v>158</v>
      </c>
      <c r="N8" s="32">
        <v>246</v>
      </c>
      <c r="P8" s="84"/>
      <c r="Q8" s="97"/>
      <c r="R8" s="31">
        <v>276</v>
      </c>
      <c r="S8" s="32">
        <v>168</v>
      </c>
      <c r="T8" s="31">
        <v>174</v>
      </c>
      <c r="U8" s="32">
        <v>180</v>
      </c>
      <c r="V8" s="31">
        <v>195</v>
      </c>
      <c r="W8" s="32">
        <v>209</v>
      </c>
      <c r="X8" s="31">
        <v>198</v>
      </c>
      <c r="Y8" s="32">
        <v>209</v>
      </c>
      <c r="Z8" s="31">
        <v>223</v>
      </c>
      <c r="AA8" s="32">
        <v>237</v>
      </c>
      <c r="AB8" s="39">
        <v>237</v>
      </c>
      <c r="AD8" s="84"/>
      <c r="AE8" s="97"/>
      <c r="AF8" s="27">
        <v>233</v>
      </c>
      <c r="AG8" s="29">
        <v>249</v>
      </c>
      <c r="AH8" s="27">
        <v>224</v>
      </c>
      <c r="AI8" s="29">
        <v>225</v>
      </c>
      <c r="AJ8" s="27">
        <v>235</v>
      </c>
      <c r="AK8" s="29">
        <v>241.5</v>
      </c>
      <c r="AL8" s="30">
        <v>242</v>
      </c>
      <c r="AM8" s="30">
        <v>226.1</v>
      </c>
      <c r="AN8" s="30">
        <v>234</v>
      </c>
      <c r="AO8" s="32">
        <v>229</v>
      </c>
      <c r="AP8" s="32">
        <v>225</v>
      </c>
      <c r="AR8" s="84"/>
      <c r="AS8" s="97"/>
      <c r="AT8" s="29">
        <v>228</v>
      </c>
      <c r="AU8" s="34">
        <v>232</v>
      </c>
      <c r="AV8" s="29">
        <v>242</v>
      </c>
      <c r="AW8" s="32">
        <v>212</v>
      </c>
      <c r="AX8" s="32">
        <v>195</v>
      </c>
      <c r="AY8" s="32">
        <v>181</v>
      </c>
      <c r="AZ8" s="32">
        <v>182</v>
      </c>
      <c r="BA8" s="32">
        <v>169</v>
      </c>
      <c r="BB8" s="32">
        <v>180</v>
      </c>
      <c r="BC8" s="32">
        <v>174</v>
      </c>
      <c r="BD8" s="32">
        <v>166</v>
      </c>
      <c r="BF8" s="84"/>
      <c r="BG8" s="97"/>
      <c r="BH8" s="32">
        <v>177</v>
      </c>
      <c r="BI8" s="32">
        <v>173</v>
      </c>
      <c r="BJ8" s="32">
        <v>176</v>
      </c>
      <c r="BK8" s="35">
        <v>165</v>
      </c>
      <c r="BL8" s="35">
        <v>177</v>
      </c>
      <c r="BM8" s="35">
        <v>99</v>
      </c>
      <c r="BN8" s="35">
        <v>82</v>
      </c>
      <c r="BO8" s="35">
        <v>96</v>
      </c>
      <c r="BP8" s="35">
        <v>133</v>
      </c>
    </row>
    <row r="9" spans="2:68" s="1" customFormat="1" ht="12" customHeight="1" x14ac:dyDescent="0.15">
      <c r="B9" s="83">
        <v>3</v>
      </c>
      <c r="C9" s="83" t="s">
        <v>16</v>
      </c>
      <c r="D9" s="37">
        <v>134</v>
      </c>
      <c r="E9" s="19">
        <f t="shared" ref="E9:N9" si="4">E10/D10*100</f>
        <v>125.1269035532995</v>
      </c>
      <c r="F9" s="18">
        <f t="shared" si="4"/>
        <v>112.17038539553752</v>
      </c>
      <c r="G9" s="19">
        <f t="shared" si="4"/>
        <v>94.575045207956592</v>
      </c>
      <c r="H9" s="18">
        <f t="shared" si="4"/>
        <v>98.852772466539193</v>
      </c>
      <c r="I9" s="19">
        <f t="shared" si="4"/>
        <v>103.48162475822052</v>
      </c>
      <c r="J9" s="18">
        <f t="shared" si="4"/>
        <v>95.514018691588788</v>
      </c>
      <c r="K9" s="19">
        <f t="shared" si="4"/>
        <v>103.13111545988258</v>
      </c>
      <c r="L9" s="18">
        <f t="shared" si="4"/>
        <v>105.69259962049335</v>
      </c>
      <c r="M9" s="19">
        <f t="shared" si="4"/>
        <v>97.84560143626571</v>
      </c>
      <c r="N9" s="19">
        <f t="shared" si="4"/>
        <v>95.412844036697251</v>
      </c>
      <c r="O9" s="18"/>
      <c r="P9" s="83">
        <v>3</v>
      </c>
      <c r="Q9" s="83" t="s">
        <v>16</v>
      </c>
      <c r="R9" s="37">
        <v>100</v>
      </c>
      <c r="S9" s="19">
        <f t="shared" ref="S9:AB9" si="5">S10/R10*100</f>
        <v>101.34874759152214</v>
      </c>
      <c r="T9" s="18">
        <f t="shared" si="5"/>
        <v>102.28136882129277</v>
      </c>
      <c r="U9" s="19">
        <f t="shared" si="5"/>
        <v>102.0446096654275</v>
      </c>
      <c r="V9" s="18">
        <f t="shared" si="5"/>
        <v>100.91074681238617</v>
      </c>
      <c r="W9" s="19">
        <f t="shared" si="5"/>
        <v>104.87364620938628</v>
      </c>
      <c r="X9" s="18">
        <f t="shared" si="5"/>
        <v>100.17211703958692</v>
      </c>
      <c r="Y9" s="19">
        <f t="shared" si="5"/>
        <v>106.70103092783505</v>
      </c>
      <c r="Z9" s="18">
        <f t="shared" si="5"/>
        <v>106.28019323671498</v>
      </c>
      <c r="AA9" s="19">
        <f t="shared" si="5"/>
        <v>105.60606060606061</v>
      </c>
      <c r="AB9" s="20">
        <f t="shared" si="5"/>
        <v>100.28694404591106</v>
      </c>
      <c r="AD9" s="83">
        <v>3</v>
      </c>
      <c r="AE9" s="83" t="s">
        <v>16</v>
      </c>
      <c r="AF9" s="36">
        <v>93</v>
      </c>
      <c r="AG9" s="22">
        <f t="shared" ref="AG9:AN9" si="6">AG10/AF10*100</f>
        <v>101.68970814132103</v>
      </c>
      <c r="AH9" s="21">
        <f t="shared" si="6"/>
        <v>99.546827794561935</v>
      </c>
      <c r="AI9" s="22">
        <f t="shared" si="6"/>
        <v>98.02731411229135</v>
      </c>
      <c r="AJ9" s="21">
        <f t="shared" si="6"/>
        <v>104.08668730650155</v>
      </c>
      <c r="AK9" s="22">
        <f t="shared" si="6"/>
        <v>110.21713265913147</v>
      </c>
      <c r="AL9" s="22">
        <f t="shared" si="6"/>
        <v>106.05856159762514</v>
      </c>
      <c r="AM9" s="22">
        <f t="shared" si="6"/>
        <v>88.104325699745544</v>
      </c>
      <c r="AN9" s="22">
        <f t="shared" si="6"/>
        <v>104.69314079422382</v>
      </c>
      <c r="AO9" s="19">
        <f>AO10/AN10*100</f>
        <v>95.310344827586206</v>
      </c>
      <c r="AP9" s="19">
        <f>AP10/AO10*100</f>
        <v>94.356005788712011</v>
      </c>
      <c r="AR9" s="83">
        <v>3</v>
      </c>
      <c r="AS9" s="83" t="s">
        <v>17</v>
      </c>
      <c r="AT9" s="22">
        <f>AT10/AP10*100</f>
        <v>94.171779141104295</v>
      </c>
      <c r="AU9" s="24">
        <v>-99</v>
      </c>
      <c r="AV9" s="25">
        <v>-78</v>
      </c>
      <c r="AW9" s="19">
        <f>AW10/AV10*100</f>
        <v>89.171974522292999</v>
      </c>
      <c r="AX9" s="19">
        <f>AX10/AW10*100</f>
        <v>95.238095238095227</v>
      </c>
      <c r="AY9" s="19">
        <f>AY10/AX10*100</f>
        <v>93.25</v>
      </c>
      <c r="AZ9" s="19">
        <f>AZ10/AY10*100</f>
        <v>98.927613941018762</v>
      </c>
      <c r="BA9" s="19">
        <v>94.037940379403793</v>
      </c>
      <c r="BB9" s="19">
        <v>103.74639769452449</v>
      </c>
      <c r="BC9" s="22">
        <f>BC10/BB10*100</f>
        <v>98.055555555555557</v>
      </c>
      <c r="BD9" s="22">
        <f>BD10/BC10*100</f>
        <v>101.98300283286119</v>
      </c>
      <c r="BE9" s="18"/>
      <c r="BF9" s="83">
        <v>3</v>
      </c>
      <c r="BG9" s="83" t="s">
        <v>73</v>
      </c>
      <c r="BH9" s="22">
        <f>BH10/BD10*100</f>
        <v>103.05555555555554</v>
      </c>
      <c r="BI9" s="22">
        <f t="shared" ref="BI9:BP9" si="7">BI10/BH10*100</f>
        <v>95.956873315363879</v>
      </c>
      <c r="BJ9" s="22">
        <f t="shared" si="7"/>
        <v>101.96629213483146</v>
      </c>
      <c r="BK9" s="26">
        <f t="shared" si="7"/>
        <v>93.663911845730027</v>
      </c>
      <c r="BL9" s="26">
        <f t="shared" si="7"/>
        <v>100.58823529411765</v>
      </c>
      <c r="BM9" s="26">
        <f t="shared" si="7"/>
        <v>65.789473684210535</v>
      </c>
      <c r="BN9" s="26">
        <f t="shared" si="7"/>
        <v>156.44444444444446</v>
      </c>
      <c r="BO9" s="26">
        <f t="shared" si="7"/>
        <v>88.63636363636364</v>
      </c>
      <c r="BP9" s="26">
        <f t="shared" si="7"/>
        <v>108.65384615384615</v>
      </c>
    </row>
    <row r="10" spans="2:68" s="27" customFormat="1" ht="12" customHeight="1" x14ac:dyDescent="0.15">
      <c r="B10" s="84"/>
      <c r="C10" s="84"/>
      <c r="D10" s="27">
        <v>394</v>
      </c>
      <c r="E10" s="29">
        <v>493</v>
      </c>
      <c r="F10" s="27">
        <v>553</v>
      </c>
      <c r="G10" s="29">
        <v>523</v>
      </c>
      <c r="H10" s="27">
        <v>517</v>
      </c>
      <c r="I10" s="29">
        <v>535</v>
      </c>
      <c r="J10" s="27">
        <v>511</v>
      </c>
      <c r="K10" s="29">
        <v>527</v>
      </c>
      <c r="L10" s="27">
        <v>557</v>
      </c>
      <c r="M10" s="29">
        <v>545</v>
      </c>
      <c r="N10" s="29">
        <v>520</v>
      </c>
      <c r="P10" s="84"/>
      <c r="Q10" s="84"/>
      <c r="R10" s="27">
        <v>519</v>
      </c>
      <c r="S10" s="29">
        <v>526</v>
      </c>
      <c r="T10" s="27">
        <v>538</v>
      </c>
      <c r="U10" s="29">
        <v>549</v>
      </c>
      <c r="V10" s="27">
        <v>554</v>
      </c>
      <c r="W10" s="29">
        <v>581</v>
      </c>
      <c r="X10" s="27">
        <v>582</v>
      </c>
      <c r="Y10" s="29">
        <v>621</v>
      </c>
      <c r="Z10" s="27">
        <v>660</v>
      </c>
      <c r="AA10" s="29">
        <v>697</v>
      </c>
      <c r="AB10" s="30">
        <v>699</v>
      </c>
      <c r="AD10" s="84"/>
      <c r="AE10" s="84"/>
      <c r="AF10" s="31">
        <v>651</v>
      </c>
      <c r="AG10" s="32">
        <v>662</v>
      </c>
      <c r="AH10" s="31">
        <v>659</v>
      </c>
      <c r="AI10" s="32">
        <v>646</v>
      </c>
      <c r="AJ10" s="31">
        <v>672.4</v>
      </c>
      <c r="AK10" s="32">
        <v>741.1</v>
      </c>
      <c r="AL10" s="32">
        <v>786</v>
      </c>
      <c r="AM10" s="32">
        <v>692.5</v>
      </c>
      <c r="AN10" s="32">
        <v>725</v>
      </c>
      <c r="AO10" s="32">
        <v>691</v>
      </c>
      <c r="AP10" s="32">
        <v>652</v>
      </c>
      <c r="AR10" s="84"/>
      <c r="AS10" s="84"/>
      <c r="AT10" s="32">
        <v>614</v>
      </c>
      <c r="AU10" s="34">
        <v>606</v>
      </c>
      <c r="AV10" s="32">
        <v>471</v>
      </c>
      <c r="AW10" s="29">
        <v>420</v>
      </c>
      <c r="AX10" s="29">
        <v>400</v>
      </c>
      <c r="AY10" s="32">
        <v>373</v>
      </c>
      <c r="AZ10" s="32">
        <v>369</v>
      </c>
      <c r="BA10" s="32">
        <v>347</v>
      </c>
      <c r="BB10" s="32">
        <v>360</v>
      </c>
      <c r="BC10" s="32">
        <v>353</v>
      </c>
      <c r="BD10" s="32">
        <v>360</v>
      </c>
      <c r="BF10" s="84"/>
      <c r="BG10" s="84"/>
      <c r="BH10" s="32">
        <v>371</v>
      </c>
      <c r="BI10" s="32">
        <v>356</v>
      </c>
      <c r="BJ10" s="32">
        <v>363</v>
      </c>
      <c r="BK10" s="35">
        <v>340</v>
      </c>
      <c r="BL10" s="35">
        <v>342</v>
      </c>
      <c r="BM10" s="35">
        <v>225</v>
      </c>
      <c r="BN10" s="35">
        <v>352</v>
      </c>
      <c r="BO10" s="35">
        <v>312</v>
      </c>
      <c r="BP10" s="35">
        <v>339</v>
      </c>
    </row>
    <row r="11" spans="2:68" s="1" customFormat="1" ht="12" customHeight="1" x14ac:dyDescent="0.15">
      <c r="B11" s="83">
        <v>4</v>
      </c>
      <c r="C11" s="83" t="s">
        <v>18</v>
      </c>
      <c r="D11" s="36">
        <v>140</v>
      </c>
      <c r="E11" s="22">
        <f>E12/D12*100</f>
        <v>91.685393258426956</v>
      </c>
      <c r="F11" s="21">
        <f>F12/E12*100</f>
        <v>116.1764705882353</v>
      </c>
      <c r="G11" s="22">
        <v>106</v>
      </c>
      <c r="H11" s="21">
        <f t="shared" ref="H11:N11" si="8">H12/G12*100</f>
        <v>95.643564356435633</v>
      </c>
      <c r="I11" s="22">
        <f t="shared" si="8"/>
        <v>107.03933747412009</v>
      </c>
      <c r="J11" s="21">
        <f t="shared" si="8"/>
        <v>95.164410058027087</v>
      </c>
      <c r="K11" s="22">
        <f t="shared" si="8"/>
        <v>97.764227642276424</v>
      </c>
      <c r="L11" s="21">
        <f t="shared" si="8"/>
        <v>103.32640332640332</v>
      </c>
      <c r="M11" s="22">
        <f t="shared" si="8"/>
        <v>98.189134808853112</v>
      </c>
      <c r="N11" s="22">
        <f t="shared" si="8"/>
        <v>95.491803278688522</v>
      </c>
      <c r="P11" s="83">
        <v>4</v>
      </c>
      <c r="Q11" s="83" t="s">
        <v>19</v>
      </c>
      <c r="R11" s="40"/>
      <c r="S11" s="41"/>
      <c r="T11" s="40"/>
      <c r="U11" s="41"/>
      <c r="V11" s="40"/>
      <c r="W11" s="41"/>
      <c r="X11" s="36">
        <v>236</v>
      </c>
      <c r="Y11" s="42">
        <v>133</v>
      </c>
      <c r="Z11" s="36">
        <v>102</v>
      </c>
      <c r="AA11" s="42">
        <v>115</v>
      </c>
      <c r="AB11" s="43">
        <v>105</v>
      </c>
      <c r="AD11" s="83">
        <v>4</v>
      </c>
      <c r="AE11" s="83" t="s">
        <v>19</v>
      </c>
      <c r="AF11" s="37">
        <v>121</v>
      </c>
      <c r="AG11" s="19">
        <v>116</v>
      </c>
      <c r="AH11" s="18">
        <v>90</v>
      </c>
      <c r="AI11" s="19">
        <v>98</v>
      </c>
      <c r="AJ11" s="18">
        <v>79</v>
      </c>
      <c r="AK11" s="19">
        <f t="shared" ref="AK11:AP11" si="9">AK12/AJ12*100</f>
        <v>121.04404567699838</v>
      </c>
      <c r="AL11" s="22">
        <f t="shared" si="9"/>
        <v>86.253369272237194</v>
      </c>
      <c r="AM11" s="22">
        <f t="shared" si="9"/>
        <v>88.125</v>
      </c>
      <c r="AN11" s="22">
        <f t="shared" si="9"/>
        <v>93.971631205673759</v>
      </c>
      <c r="AO11" s="19">
        <f t="shared" si="9"/>
        <v>88.679245283018872</v>
      </c>
      <c r="AP11" s="19">
        <f t="shared" si="9"/>
        <v>100</v>
      </c>
      <c r="AR11" s="83">
        <v>4</v>
      </c>
      <c r="AS11" s="83" t="s">
        <v>19</v>
      </c>
      <c r="AT11" s="22">
        <f>AT12/AP12*100</f>
        <v>95.744680851063833</v>
      </c>
      <c r="AU11" s="24">
        <v>-107</v>
      </c>
      <c r="AV11" s="38">
        <v>-81</v>
      </c>
      <c r="AW11" s="22">
        <f>AW12/AV12*100</f>
        <v>97.435897435897431</v>
      </c>
      <c r="AX11" s="22">
        <f>AX12/AW12*100</f>
        <v>92.10526315789474</v>
      </c>
      <c r="AY11" s="22">
        <f>AY12/AX12*100</f>
        <v>91.428571428571431</v>
      </c>
      <c r="AZ11" s="22">
        <f>AZ12/AY12*100</f>
        <v>106.25</v>
      </c>
      <c r="BA11" s="22">
        <v>117.64705882352942</v>
      </c>
      <c r="BB11" s="22">
        <v>114.99999999999999</v>
      </c>
      <c r="BC11" s="22">
        <f>BC12/BB12*100</f>
        <v>100</v>
      </c>
      <c r="BD11" s="22">
        <f>BD12/BC12*100</f>
        <v>100</v>
      </c>
      <c r="BE11" s="18"/>
      <c r="BF11" s="83">
        <v>4</v>
      </c>
      <c r="BG11" s="83" t="s">
        <v>19</v>
      </c>
      <c r="BH11" s="22">
        <f>BH12/BD12*100</f>
        <v>97.826086956521735</v>
      </c>
      <c r="BI11" s="22">
        <f t="shared" ref="BI11:BP11" si="10">BI12/BH12*100</f>
        <v>82.222222222222214</v>
      </c>
      <c r="BJ11" s="22">
        <f t="shared" si="10"/>
        <v>121.62162162162163</v>
      </c>
      <c r="BK11" s="26">
        <f t="shared" si="10"/>
        <v>95.555555555555557</v>
      </c>
      <c r="BL11" s="26">
        <f t="shared" si="10"/>
        <v>116.27906976744187</v>
      </c>
      <c r="BM11" s="26">
        <f t="shared" si="10"/>
        <v>54</v>
      </c>
      <c r="BN11" s="26">
        <f t="shared" si="10"/>
        <v>88.888888888888886</v>
      </c>
      <c r="BO11" s="26">
        <f t="shared" si="10"/>
        <v>162.5</v>
      </c>
      <c r="BP11" s="26">
        <f t="shared" si="10"/>
        <v>120.51282051282051</v>
      </c>
    </row>
    <row r="12" spans="2:68" s="27" customFormat="1" ht="12" customHeight="1" x14ac:dyDescent="0.15">
      <c r="B12" s="84"/>
      <c r="C12" s="97"/>
      <c r="D12" s="31">
        <v>445</v>
      </c>
      <c r="E12" s="32">
        <v>408</v>
      </c>
      <c r="F12" s="31">
        <v>474</v>
      </c>
      <c r="G12" s="32">
        <v>505</v>
      </c>
      <c r="H12" s="31">
        <v>483</v>
      </c>
      <c r="I12" s="32">
        <v>517</v>
      </c>
      <c r="J12" s="31">
        <v>492</v>
      </c>
      <c r="K12" s="32">
        <v>481</v>
      </c>
      <c r="L12" s="31">
        <v>497</v>
      </c>
      <c r="M12" s="32">
        <v>488</v>
      </c>
      <c r="N12" s="32">
        <v>466</v>
      </c>
      <c r="P12" s="84"/>
      <c r="Q12" s="97"/>
      <c r="R12" s="31"/>
      <c r="S12" s="32"/>
      <c r="T12" s="31"/>
      <c r="U12" s="32"/>
      <c r="V12" s="31"/>
      <c r="W12" s="32">
        <v>16</v>
      </c>
      <c r="X12" s="31">
        <v>38</v>
      </c>
      <c r="Y12" s="32">
        <v>51</v>
      </c>
      <c r="Z12" s="31">
        <v>52</v>
      </c>
      <c r="AA12" s="32">
        <v>60</v>
      </c>
      <c r="AB12" s="39">
        <v>63</v>
      </c>
      <c r="AD12" s="84"/>
      <c r="AE12" s="97"/>
      <c r="AF12" s="27">
        <v>76</v>
      </c>
      <c r="AG12" s="29">
        <v>87</v>
      </c>
      <c r="AH12" s="27">
        <v>79</v>
      </c>
      <c r="AI12" s="29">
        <v>77</v>
      </c>
      <c r="AJ12" s="27">
        <v>61.3</v>
      </c>
      <c r="AK12" s="29">
        <v>74.2</v>
      </c>
      <c r="AL12" s="30">
        <v>64</v>
      </c>
      <c r="AM12" s="30">
        <v>56.4</v>
      </c>
      <c r="AN12" s="30">
        <v>53</v>
      </c>
      <c r="AO12" s="32">
        <v>47</v>
      </c>
      <c r="AP12" s="32">
        <v>47</v>
      </c>
      <c r="AR12" s="84"/>
      <c r="AS12" s="97"/>
      <c r="AT12" s="29">
        <v>45</v>
      </c>
      <c r="AU12" s="34">
        <v>48</v>
      </c>
      <c r="AV12" s="29">
        <v>39</v>
      </c>
      <c r="AW12" s="32">
        <v>38</v>
      </c>
      <c r="AX12" s="32">
        <v>35</v>
      </c>
      <c r="AY12" s="32">
        <v>32</v>
      </c>
      <c r="AZ12" s="32">
        <v>34</v>
      </c>
      <c r="BA12" s="32">
        <v>40</v>
      </c>
      <c r="BB12" s="32">
        <v>46</v>
      </c>
      <c r="BC12" s="32">
        <v>46</v>
      </c>
      <c r="BD12" s="32">
        <v>46</v>
      </c>
      <c r="BF12" s="84"/>
      <c r="BG12" s="97"/>
      <c r="BH12" s="32">
        <v>45</v>
      </c>
      <c r="BI12" s="32">
        <v>37</v>
      </c>
      <c r="BJ12" s="32">
        <v>45</v>
      </c>
      <c r="BK12" s="35">
        <v>43</v>
      </c>
      <c r="BL12" s="35">
        <v>50</v>
      </c>
      <c r="BM12" s="35">
        <v>27</v>
      </c>
      <c r="BN12" s="35">
        <v>24</v>
      </c>
      <c r="BO12" s="35">
        <v>39</v>
      </c>
      <c r="BP12" s="35">
        <v>47</v>
      </c>
    </row>
    <row r="13" spans="2:68" s="1" customFormat="1" ht="12" customHeight="1" x14ac:dyDescent="0.15">
      <c r="B13" s="83">
        <v>5</v>
      </c>
      <c r="C13" s="83" t="s">
        <v>20</v>
      </c>
      <c r="D13" s="37">
        <v>111</v>
      </c>
      <c r="E13" s="19">
        <f>E14/D14*100</f>
        <v>91.156462585034021</v>
      </c>
      <c r="F13" s="18">
        <f>F14/E14*100</f>
        <v>98.009950248756212</v>
      </c>
      <c r="G13" s="19">
        <v>124</v>
      </c>
      <c r="H13" s="18">
        <f t="shared" ref="H13:N13" si="11">H14/G14*100</f>
        <v>86.480978260869563</v>
      </c>
      <c r="I13" s="19">
        <f t="shared" si="11"/>
        <v>105.34171249018067</v>
      </c>
      <c r="J13" s="18">
        <f t="shared" si="11"/>
        <v>76.957494407158833</v>
      </c>
      <c r="K13" s="19">
        <f t="shared" si="11"/>
        <v>104.26356589147288</v>
      </c>
      <c r="L13" s="18">
        <f t="shared" si="11"/>
        <v>106.41263940520447</v>
      </c>
      <c r="M13" s="19">
        <f t="shared" si="11"/>
        <v>101.31004366812226</v>
      </c>
      <c r="N13" s="19">
        <f t="shared" si="11"/>
        <v>97.5</v>
      </c>
      <c r="O13" s="18"/>
      <c r="P13" s="83">
        <v>5</v>
      </c>
      <c r="Q13" s="83" t="s">
        <v>18</v>
      </c>
      <c r="R13" s="36">
        <v>105</v>
      </c>
      <c r="S13" s="22">
        <f t="shared" ref="S13:AB13" si="12">S14/R14*100</f>
        <v>98.163265306122454</v>
      </c>
      <c r="T13" s="21">
        <f t="shared" si="12"/>
        <v>101.45530145530147</v>
      </c>
      <c r="U13" s="22">
        <f t="shared" si="12"/>
        <v>97.540983606557376</v>
      </c>
      <c r="V13" s="21">
        <f t="shared" si="12"/>
        <v>104.41176470588236</v>
      </c>
      <c r="W13" s="22">
        <f t="shared" si="12"/>
        <v>105.43259557344065</v>
      </c>
      <c r="X13" s="21">
        <f t="shared" si="12"/>
        <v>100.57251908396947</v>
      </c>
      <c r="Y13" s="22">
        <f t="shared" si="12"/>
        <v>107.77988614800759</v>
      </c>
      <c r="Z13" s="21">
        <f t="shared" si="12"/>
        <v>114.2605633802817</v>
      </c>
      <c r="AA13" s="22">
        <f t="shared" si="12"/>
        <v>105.54699537750385</v>
      </c>
      <c r="AB13" s="23">
        <f t="shared" si="12"/>
        <v>102.18978102189782</v>
      </c>
      <c r="AD13" s="83">
        <v>5</v>
      </c>
      <c r="AE13" s="83" t="s">
        <v>18</v>
      </c>
      <c r="AF13" s="44">
        <v>89</v>
      </c>
      <c r="AG13" s="22">
        <f t="shared" ref="AG13:AP13" si="13">AG14/AF14*100</f>
        <v>108.84244372990352</v>
      </c>
      <c r="AH13" s="21">
        <f t="shared" si="13"/>
        <v>87.887740029542101</v>
      </c>
      <c r="AI13" s="22">
        <f t="shared" si="13"/>
        <v>103.19327731092439</v>
      </c>
      <c r="AJ13" s="21">
        <f t="shared" si="13"/>
        <v>103.09446254071662</v>
      </c>
      <c r="AK13" s="22">
        <f t="shared" si="13"/>
        <v>105.0394944707741</v>
      </c>
      <c r="AL13" s="22">
        <f t="shared" si="13"/>
        <v>94.751090389532266</v>
      </c>
      <c r="AM13" s="22">
        <f t="shared" si="13"/>
        <v>99.000000000000014</v>
      </c>
      <c r="AN13" s="22">
        <f t="shared" si="13"/>
        <v>99.406766073432735</v>
      </c>
      <c r="AO13" s="19">
        <f t="shared" si="13"/>
        <v>101.12903225806451</v>
      </c>
      <c r="AP13" s="19">
        <f t="shared" si="13"/>
        <v>101.43540669856459</v>
      </c>
      <c r="AR13" s="83">
        <v>5</v>
      </c>
      <c r="AS13" s="83" t="s">
        <v>18</v>
      </c>
      <c r="AT13" s="22">
        <f>AT14/AP14*100</f>
        <v>95.911949685534594</v>
      </c>
      <c r="AU13" s="24">
        <v>-101</v>
      </c>
      <c r="AV13" s="25">
        <v>-99</v>
      </c>
      <c r="AW13" s="22">
        <f>AW14/AV14*100</f>
        <v>90</v>
      </c>
      <c r="AX13" s="22">
        <f>AX14/AW14*100</f>
        <v>91.256830601092901</v>
      </c>
      <c r="AY13" s="22">
        <f>AY14/AX14*100</f>
        <v>95.409181636726544</v>
      </c>
      <c r="AZ13" s="22">
        <f>AZ14/AY14*100</f>
        <v>97.489539748953973</v>
      </c>
      <c r="BA13" s="22">
        <v>90.128755364806864</v>
      </c>
      <c r="BB13" s="22">
        <v>108.33333333333333</v>
      </c>
      <c r="BC13" s="22">
        <f>BC14/BB14*100</f>
        <v>107.03296703296704</v>
      </c>
      <c r="BD13" s="22">
        <f>BD14/BC14*100</f>
        <v>102.46406570841889</v>
      </c>
      <c r="BE13" s="18"/>
      <c r="BF13" s="83">
        <v>5</v>
      </c>
      <c r="BG13" s="83" t="s">
        <v>18</v>
      </c>
      <c r="BH13" s="22">
        <f>BH14/BD14*100</f>
        <v>99.799599198396791</v>
      </c>
      <c r="BI13" s="22">
        <f t="shared" ref="BI13:BP13" si="14">BI14/BH14*100</f>
        <v>93.574297188755011</v>
      </c>
      <c r="BJ13" s="22">
        <f t="shared" si="14"/>
        <v>100</v>
      </c>
      <c r="BK13" s="26">
        <f t="shared" si="14"/>
        <v>105.15021459227466</v>
      </c>
      <c r="BL13" s="26">
        <f t="shared" si="14"/>
        <v>111.83673469387756</v>
      </c>
      <c r="BM13" s="26">
        <f t="shared" si="14"/>
        <v>61.678832116788321</v>
      </c>
      <c r="BN13" s="26">
        <f t="shared" si="14"/>
        <v>77.218934911242599</v>
      </c>
      <c r="BO13" s="26">
        <f t="shared" si="14"/>
        <v>117.62452107279692</v>
      </c>
      <c r="BP13" s="26">
        <f t="shared" si="14"/>
        <v>109.12052117263843</v>
      </c>
    </row>
    <row r="14" spans="2:68" s="27" customFormat="1" ht="12" customHeight="1" x14ac:dyDescent="0.15">
      <c r="B14" s="84"/>
      <c r="C14" s="84"/>
      <c r="D14" s="27">
        <v>1323</v>
      </c>
      <c r="E14" s="29">
        <v>1206</v>
      </c>
      <c r="F14" s="27">
        <v>1182</v>
      </c>
      <c r="G14" s="29">
        <v>1472</v>
      </c>
      <c r="H14" s="27">
        <v>1273</v>
      </c>
      <c r="I14" s="29">
        <v>1341</v>
      </c>
      <c r="J14" s="27">
        <v>1032</v>
      </c>
      <c r="K14" s="29">
        <v>1076</v>
      </c>
      <c r="L14" s="27">
        <v>1145</v>
      </c>
      <c r="M14" s="29">
        <v>1160</v>
      </c>
      <c r="N14" s="29">
        <v>1131</v>
      </c>
      <c r="P14" s="84"/>
      <c r="Q14" s="97"/>
      <c r="R14" s="31">
        <v>490</v>
      </c>
      <c r="S14" s="32">
        <v>481</v>
      </c>
      <c r="T14" s="31">
        <v>488</v>
      </c>
      <c r="U14" s="32">
        <v>476</v>
      </c>
      <c r="V14" s="31">
        <v>497</v>
      </c>
      <c r="W14" s="32">
        <v>524</v>
      </c>
      <c r="X14" s="31">
        <v>527</v>
      </c>
      <c r="Y14" s="32">
        <v>568</v>
      </c>
      <c r="Z14" s="31">
        <v>649</v>
      </c>
      <c r="AA14" s="32">
        <v>685</v>
      </c>
      <c r="AB14" s="39">
        <v>700</v>
      </c>
      <c r="AD14" s="84"/>
      <c r="AE14" s="97"/>
      <c r="AF14" s="45">
        <v>622</v>
      </c>
      <c r="AG14" s="32">
        <v>677</v>
      </c>
      <c r="AH14" s="31">
        <v>595</v>
      </c>
      <c r="AI14" s="32">
        <v>614</v>
      </c>
      <c r="AJ14" s="31">
        <v>633</v>
      </c>
      <c r="AK14" s="32">
        <v>664.9</v>
      </c>
      <c r="AL14" s="30">
        <v>630</v>
      </c>
      <c r="AM14" s="30">
        <v>623.70000000000005</v>
      </c>
      <c r="AN14" s="30">
        <v>620</v>
      </c>
      <c r="AO14" s="32">
        <v>627</v>
      </c>
      <c r="AP14" s="32">
        <v>636</v>
      </c>
      <c r="AR14" s="84"/>
      <c r="AS14" s="97"/>
      <c r="AT14" s="29">
        <v>610</v>
      </c>
      <c r="AU14" s="34">
        <v>619</v>
      </c>
      <c r="AV14" s="29">
        <v>610</v>
      </c>
      <c r="AW14" s="32">
        <v>549</v>
      </c>
      <c r="AX14" s="32">
        <v>501</v>
      </c>
      <c r="AY14" s="32">
        <v>478</v>
      </c>
      <c r="AZ14" s="32">
        <v>466</v>
      </c>
      <c r="BA14" s="32">
        <v>420</v>
      </c>
      <c r="BB14" s="32">
        <v>455</v>
      </c>
      <c r="BC14" s="32">
        <v>487</v>
      </c>
      <c r="BD14" s="32">
        <v>499</v>
      </c>
      <c r="BF14" s="84"/>
      <c r="BG14" s="97"/>
      <c r="BH14" s="32">
        <v>498</v>
      </c>
      <c r="BI14" s="32">
        <v>466</v>
      </c>
      <c r="BJ14" s="32">
        <v>466</v>
      </c>
      <c r="BK14" s="35">
        <v>490</v>
      </c>
      <c r="BL14" s="35">
        <v>548</v>
      </c>
      <c r="BM14" s="35">
        <v>338</v>
      </c>
      <c r="BN14" s="35">
        <v>261</v>
      </c>
      <c r="BO14" s="35">
        <v>307</v>
      </c>
      <c r="BP14" s="35">
        <v>335</v>
      </c>
    </row>
    <row r="15" spans="2:68" s="1" customFormat="1" ht="12" customHeight="1" x14ac:dyDescent="0.15">
      <c r="B15" s="83">
        <v>6</v>
      </c>
      <c r="C15" s="83" t="s">
        <v>21</v>
      </c>
      <c r="D15" s="44">
        <v>112</v>
      </c>
      <c r="E15" s="22">
        <f>E16/D16*100</f>
        <v>109.42492012779552</v>
      </c>
      <c r="F15" s="21">
        <f>F16/E16*100</f>
        <v>115.18248175182481</v>
      </c>
      <c r="G15" s="22">
        <f>G16/F16*100</f>
        <v>85.297845373891008</v>
      </c>
      <c r="H15" s="21">
        <f>H16/G16*100</f>
        <v>91.233283803863301</v>
      </c>
      <c r="I15" s="22">
        <v>95</v>
      </c>
      <c r="J15" s="21">
        <f>J16/I16*100</f>
        <v>105.78231292517006</v>
      </c>
      <c r="K15" s="22">
        <f>K16/J16*100</f>
        <v>104.82315112540192</v>
      </c>
      <c r="L15" s="21">
        <f>L16/K16*100</f>
        <v>101.53374233128834</v>
      </c>
      <c r="M15" s="22">
        <f>M16/L16*100</f>
        <v>120.24169184290029</v>
      </c>
      <c r="N15" s="22">
        <f>N16/M16*100</f>
        <v>98.115577889447238</v>
      </c>
      <c r="O15" s="18"/>
      <c r="P15" s="83">
        <v>6</v>
      </c>
      <c r="Q15" s="83" t="s">
        <v>20</v>
      </c>
      <c r="R15" s="37">
        <v>103</v>
      </c>
      <c r="S15" s="19">
        <f t="shared" ref="S15:Y15" si="15">S16/R16*100</f>
        <v>101.97424892703863</v>
      </c>
      <c r="T15" s="18">
        <f t="shared" si="15"/>
        <v>109.34343434343434</v>
      </c>
      <c r="U15" s="19">
        <f t="shared" si="15"/>
        <v>107.15935334872979</v>
      </c>
      <c r="V15" s="18">
        <f t="shared" si="15"/>
        <v>105.10057471264366</v>
      </c>
      <c r="W15" s="19">
        <f t="shared" si="15"/>
        <v>105.1948051948052</v>
      </c>
      <c r="X15" s="18">
        <f t="shared" si="15"/>
        <v>107.01754385964912</v>
      </c>
      <c r="Y15" s="19">
        <f t="shared" si="15"/>
        <v>105.64663023679417</v>
      </c>
      <c r="Z15" s="18">
        <v>102</v>
      </c>
      <c r="AA15" s="19">
        <f>AA16/Z16*100</f>
        <v>101.01925254813138</v>
      </c>
      <c r="AB15" s="20">
        <f>AB16/AA16*100</f>
        <v>97.70179372197309</v>
      </c>
      <c r="AD15" s="83">
        <v>6</v>
      </c>
      <c r="AE15" s="83" t="s">
        <v>20</v>
      </c>
      <c r="AF15" s="36">
        <v>97</v>
      </c>
      <c r="AG15" s="22">
        <f t="shared" ref="AG15:AP15" si="16">AG16/AF16*100</f>
        <v>98.876404494382015</v>
      </c>
      <c r="AH15" s="21">
        <f t="shared" si="16"/>
        <v>97.966507177033492</v>
      </c>
      <c r="AI15" s="22">
        <f t="shared" si="16"/>
        <v>98.656898656898662</v>
      </c>
      <c r="AJ15" s="21">
        <f t="shared" si="16"/>
        <v>93.279702970297038</v>
      </c>
      <c r="AK15" s="22">
        <f t="shared" si="16"/>
        <v>100.41130423245322</v>
      </c>
      <c r="AL15" s="22">
        <f t="shared" si="16"/>
        <v>99.563953488372107</v>
      </c>
      <c r="AM15" s="22">
        <f t="shared" si="16"/>
        <v>70.026542800265418</v>
      </c>
      <c r="AN15" s="22">
        <f t="shared" si="16"/>
        <v>120.43968539751731</v>
      </c>
      <c r="AO15" s="19">
        <f t="shared" si="16"/>
        <v>105.6648308418568</v>
      </c>
      <c r="AP15" s="19">
        <f t="shared" si="16"/>
        <v>99.255398361876402</v>
      </c>
      <c r="AR15" s="83">
        <v>6</v>
      </c>
      <c r="AS15" s="83" t="s">
        <v>20</v>
      </c>
      <c r="AT15" s="22">
        <f>AT16/AP16*100</f>
        <v>86.64666166541636</v>
      </c>
      <c r="AU15" s="24">
        <v>-127</v>
      </c>
      <c r="AV15" s="25">
        <v>-98</v>
      </c>
      <c r="AW15" s="19">
        <f>AW16/AV16*100</f>
        <v>98.262682418346074</v>
      </c>
      <c r="AX15" s="19">
        <f>AX16/AW16*100</f>
        <v>76.66195190947667</v>
      </c>
      <c r="AY15" s="19">
        <f>AY16/AX16*100</f>
        <v>92.52767527675276</v>
      </c>
      <c r="AZ15" s="19">
        <f>AZ16/AY16*100</f>
        <v>96.610169491525426</v>
      </c>
      <c r="BA15" s="19">
        <v>86.171310629514963</v>
      </c>
      <c r="BB15" s="19">
        <v>107.90419161676648</v>
      </c>
      <c r="BC15" s="22">
        <f>BC16/BB16*100</f>
        <v>109.87791342952275</v>
      </c>
      <c r="BD15" s="22">
        <f>BD16/BC16*100</f>
        <v>103.43434343434343</v>
      </c>
      <c r="BE15" s="18"/>
      <c r="BF15" s="83">
        <v>6</v>
      </c>
      <c r="BG15" s="83" t="s">
        <v>20</v>
      </c>
      <c r="BH15" s="22">
        <f>BH16/BD16*100</f>
        <v>107.71484375</v>
      </c>
      <c r="BI15" s="22">
        <f t="shared" ref="BI15:BP15" si="17">BI16/BH16*100</f>
        <v>101.26926563916592</v>
      </c>
      <c r="BJ15" s="22">
        <f t="shared" si="17"/>
        <v>102.68576544315128</v>
      </c>
      <c r="BK15" s="26">
        <f t="shared" si="17"/>
        <v>93.286835222319098</v>
      </c>
      <c r="BL15" s="26">
        <f t="shared" si="17"/>
        <v>98.224299065420567</v>
      </c>
      <c r="BM15" s="26">
        <f t="shared" si="17"/>
        <v>45.290199809705044</v>
      </c>
      <c r="BN15" s="26">
        <f t="shared" si="17"/>
        <v>77.941176470588232</v>
      </c>
      <c r="BO15" s="26">
        <f t="shared" si="17"/>
        <v>171.96765498652292</v>
      </c>
      <c r="BP15" s="26">
        <f t="shared" si="17"/>
        <v>148.27586206896552</v>
      </c>
    </row>
    <row r="16" spans="2:68" s="27" customFormat="1" ht="12" customHeight="1" x14ac:dyDescent="0.15">
      <c r="B16" s="84"/>
      <c r="C16" s="84"/>
      <c r="D16" s="27">
        <v>626</v>
      </c>
      <c r="E16" s="29">
        <v>685</v>
      </c>
      <c r="F16" s="27">
        <v>789</v>
      </c>
      <c r="G16" s="29">
        <v>673</v>
      </c>
      <c r="H16" s="27">
        <v>614</v>
      </c>
      <c r="I16" s="29">
        <v>588</v>
      </c>
      <c r="J16" s="27">
        <v>622</v>
      </c>
      <c r="K16" s="29">
        <v>652</v>
      </c>
      <c r="L16" s="27">
        <v>662</v>
      </c>
      <c r="M16" s="29">
        <v>796</v>
      </c>
      <c r="N16" s="29">
        <v>781</v>
      </c>
      <c r="P16" s="84"/>
      <c r="Q16" s="84"/>
      <c r="R16" s="27">
        <v>1165</v>
      </c>
      <c r="S16" s="29">
        <v>1188</v>
      </c>
      <c r="T16" s="27">
        <v>1299</v>
      </c>
      <c r="U16" s="29">
        <v>1392</v>
      </c>
      <c r="V16" s="27">
        <v>1463</v>
      </c>
      <c r="W16" s="29">
        <v>1539</v>
      </c>
      <c r="X16" s="27">
        <v>1647</v>
      </c>
      <c r="Y16" s="29">
        <v>1740</v>
      </c>
      <c r="Z16" s="27">
        <v>1766</v>
      </c>
      <c r="AA16" s="29">
        <v>1784</v>
      </c>
      <c r="AB16" s="30">
        <v>1743</v>
      </c>
      <c r="AD16" s="84"/>
      <c r="AE16" s="84"/>
      <c r="AF16" s="31">
        <v>1691</v>
      </c>
      <c r="AG16" s="32">
        <v>1672</v>
      </c>
      <c r="AH16" s="31">
        <v>1638</v>
      </c>
      <c r="AI16" s="32">
        <v>1616</v>
      </c>
      <c r="AJ16" s="31">
        <v>1507.4</v>
      </c>
      <c r="AK16" s="32">
        <v>1513.6</v>
      </c>
      <c r="AL16" s="46">
        <v>1507</v>
      </c>
      <c r="AM16" s="46">
        <v>1055.3</v>
      </c>
      <c r="AN16" s="46">
        <v>1271</v>
      </c>
      <c r="AO16" s="32">
        <v>1343</v>
      </c>
      <c r="AP16" s="32">
        <v>1333</v>
      </c>
      <c r="AR16" s="84"/>
      <c r="AS16" s="84"/>
      <c r="AT16" s="32">
        <v>1155</v>
      </c>
      <c r="AU16" s="34">
        <v>1462</v>
      </c>
      <c r="AV16" s="32">
        <v>1439</v>
      </c>
      <c r="AW16" s="32">
        <v>1414</v>
      </c>
      <c r="AX16" s="32">
        <v>1084</v>
      </c>
      <c r="AY16" s="32">
        <v>1003</v>
      </c>
      <c r="AZ16" s="32">
        <v>969</v>
      </c>
      <c r="BA16" s="32">
        <v>835</v>
      </c>
      <c r="BB16" s="32">
        <v>901</v>
      </c>
      <c r="BC16" s="32">
        <v>990</v>
      </c>
      <c r="BD16" s="32">
        <v>1024</v>
      </c>
      <c r="BF16" s="84"/>
      <c r="BG16" s="84"/>
      <c r="BH16" s="32">
        <v>1103</v>
      </c>
      <c r="BI16" s="32">
        <v>1117</v>
      </c>
      <c r="BJ16" s="32">
        <v>1147</v>
      </c>
      <c r="BK16" s="35">
        <v>1070</v>
      </c>
      <c r="BL16" s="35">
        <v>1051</v>
      </c>
      <c r="BM16" s="35">
        <v>476</v>
      </c>
      <c r="BN16" s="35">
        <v>371</v>
      </c>
      <c r="BO16" s="35">
        <v>638</v>
      </c>
      <c r="BP16" s="35">
        <v>946</v>
      </c>
    </row>
    <row r="17" spans="2:68" s="1" customFormat="1" ht="12" customHeight="1" x14ac:dyDescent="0.15">
      <c r="B17" s="83">
        <v>7</v>
      </c>
      <c r="C17" s="104" t="s">
        <v>22</v>
      </c>
      <c r="D17" s="36">
        <v>115</v>
      </c>
      <c r="E17" s="22">
        <f>E18/D18*100</f>
        <v>91.64345403899722</v>
      </c>
      <c r="F17" s="21">
        <f>F18/E18*100</f>
        <v>164.74164133738603</v>
      </c>
      <c r="G17" s="22">
        <f>G18/F18*100</f>
        <v>107.38007380073802</v>
      </c>
      <c r="H17" s="21">
        <f>H18/G18*100</f>
        <v>108.07560137457044</v>
      </c>
      <c r="I17" s="22">
        <v>93</v>
      </c>
      <c r="J17" s="21">
        <f>J18/I18*100</f>
        <v>111.20543293718166</v>
      </c>
      <c r="K17" s="22">
        <f>K18/J18*100</f>
        <v>103.20610687022899</v>
      </c>
      <c r="L17" s="21">
        <f>L18/K18*100</f>
        <v>123.22485207100591</v>
      </c>
      <c r="M17" s="22">
        <f>M18/L18*100</f>
        <v>81.992797118847534</v>
      </c>
      <c r="N17" s="22">
        <f>N18/M18*100</f>
        <v>113.76281112737921</v>
      </c>
      <c r="O17" s="18"/>
      <c r="P17" s="83">
        <v>7</v>
      </c>
      <c r="Q17" s="83" t="s">
        <v>21</v>
      </c>
      <c r="R17" s="44">
        <v>113</v>
      </c>
      <c r="S17" s="22">
        <f t="shared" ref="S17:AB17" si="18">S18/R18*100</f>
        <v>96.50112866817156</v>
      </c>
      <c r="T17" s="21">
        <f t="shared" si="18"/>
        <v>106.31578947368421</v>
      </c>
      <c r="U17" s="22">
        <f t="shared" si="18"/>
        <v>103.19031903190319</v>
      </c>
      <c r="V17" s="21">
        <f t="shared" si="18"/>
        <v>106.92963752665246</v>
      </c>
      <c r="W17" s="22">
        <f t="shared" si="18"/>
        <v>99.401794616151548</v>
      </c>
      <c r="X17" s="21">
        <f t="shared" si="18"/>
        <v>91.975927783350059</v>
      </c>
      <c r="Y17" s="22">
        <f t="shared" si="18"/>
        <v>111.55943293347875</v>
      </c>
      <c r="Z17" s="21">
        <f t="shared" si="18"/>
        <v>98.338220918866085</v>
      </c>
      <c r="AA17" s="22">
        <f t="shared" si="18"/>
        <v>106.06361829025846</v>
      </c>
      <c r="AB17" s="23">
        <f t="shared" si="18"/>
        <v>104.77975632614809</v>
      </c>
      <c r="AD17" s="83">
        <v>7</v>
      </c>
      <c r="AE17" s="83" t="s">
        <v>21</v>
      </c>
      <c r="AF17" s="36">
        <v>94</v>
      </c>
      <c r="AG17" s="22">
        <f t="shared" ref="AG17:AP17" si="19">AG18/AF18*100</f>
        <v>109.34223069590085</v>
      </c>
      <c r="AH17" s="21">
        <f t="shared" si="19"/>
        <v>90.758500435919785</v>
      </c>
      <c r="AI17" s="22">
        <f t="shared" si="19"/>
        <v>99.903938520653213</v>
      </c>
      <c r="AJ17" s="21">
        <f t="shared" si="19"/>
        <v>88.605769230769226</v>
      </c>
      <c r="AK17" s="22">
        <f t="shared" si="19"/>
        <v>96.071622354856217</v>
      </c>
      <c r="AL17" s="22">
        <f t="shared" si="19"/>
        <v>98.72359652095335</v>
      </c>
      <c r="AM17" s="22">
        <f t="shared" si="19"/>
        <v>98.340961098398168</v>
      </c>
      <c r="AN17" s="22">
        <f t="shared" si="19"/>
        <v>99.011052937754513</v>
      </c>
      <c r="AO17" s="19">
        <f t="shared" si="19"/>
        <v>102.93772032902469</v>
      </c>
      <c r="AP17" s="19">
        <f t="shared" si="19"/>
        <v>109.24657534246576</v>
      </c>
      <c r="AR17" s="83">
        <v>7</v>
      </c>
      <c r="AS17" s="83" t="s">
        <v>21</v>
      </c>
      <c r="AT17" s="22">
        <f>AT18/AP18*100</f>
        <v>96.865203761755481</v>
      </c>
      <c r="AU17" s="24">
        <v>-96</v>
      </c>
      <c r="AV17" s="25">
        <v>-96</v>
      </c>
      <c r="AW17" s="19">
        <f>AW18/AV18*100</f>
        <v>101.76263219741482</v>
      </c>
      <c r="AX17" s="19">
        <f>AX18/AW18*100</f>
        <v>88.106235565819858</v>
      </c>
      <c r="AY17" s="19">
        <f>AY18/AX18*100</f>
        <v>105.2424639580603</v>
      </c>
      <c r="AZ17" s="19">
        <f>AZ18/AY18*100</f>
        <v>73.349937733499388</v>
      </c>
      <c r="BA17" s="19">
        <v>72.665534804753818</v>
      </c>
      <c r="BB17" s="19">
        <v>110.98130841121497</v>
      </c>
      <c r="BC17" s="22">
        <f>BC18/BB18*100</f>
        <v>94.73684210526315</v>
      </c>
      <c r="BD17" s="22">
        <f>BD18/BC18*100</f>
        <v>105.33333333333333</v>
      </c>
      <c r="BE17" s="18"/>
      <c r="BF17" s="83">
        <v>7</v>
      </c>
      <c r="BG17" s="83" t="s">
        <v>21</v>
      </c>
      <c r="BH17" s="22">
        <f>BH18/BD18*100</f>
        <v>97.257383966244731</v>
      </c>
      <c r="BI17" s="22">
        <f t="shared" ref="BI17:BP17" si="20">BI18/BH18*100</f>
        <v>99.132321041214752</v>
      </c>
      <c r="BJ17" s="22">
        <f t="shared" si="20"/>
        <v>101.96936542669583</v>
      </c>
      <c r="BK17" s="26">
        <f t="shared" si="20"/>
        <v>98.497854077253223</v>
      </c>
      <c r="BL17" s="26">
        <f t="shared" si="20"/>
        <v>102.39651416122004</v>
      </c>
      <c r="BM17" s="26">
        <f t="shared" si="20"/>
        <v>57.021276595744688</v>
      </c>
      <c r="BN17" s="26">
        <f t="shared" si="20"/>
        <v>92.910447761194021</v>
      </c>
      <c r="BO17" s="26">
        <f t="shared" si="20"/>
        <v>130.52208835341366</v>
      </c>
      <c r="BP17" s="26">
        <f t="shared" si="20"/>
        <v>127.07692307692309</v>
      </c>
    </row>
    <row r="18" spans="2:68" s="27" customFormat="1" ht="12" customHeight="1" x14ac:dyDescent="0.15">
      <c r="B18" s="84"/>
      <c r="C18" s="97"/>
      <c r="D18" s="31">
        <v>359</v>
      </c>
      <c r="E18" s="32">
        <v>329</v>
      </c>
      <c r="F18" s="31">
        <v>542</v>
      </c>
      <c r="G18" s="32">
        <v>582</v>
      </c>
      <c r="H18" s="31">
        <v>629</v>
      </c>
      <c r="I18" s="32">
        <v>589</v>
      </c>
      <c r="J18" s="31">
        <v>655</v>
      </c>
      <c r="K18" s="32">
        <v>676</v>
      </c>
      <c r="L18" s="31">
        <v>833</v>
      </c>
      <c r="M18" s="32">
        <v>683</v>
      </c>
      <c r="N18" s="32">
        <v>777</v>
      </c>
      <c r="P18" s="84"/>
      <c r="Q18" s="84"/>
      <c r="R18" s="27">
        <v>886</v>
      </c>
      <c r="S18" s="29">
        <v>855</v>
      </c>
      <c r="T18" s="27">
        <v>909</v>
      </c>
      <c r="U18" s="29">
        <v>938</v>
      </c>
      <c r="V18" s="27">
        <v>1003</v>
      </c>
      <c r="W18" s="29">
        <v>997</v>
      </c>
      <c r="X18" s="27">
        <v>917</v>
      </c>
      <c r="Y18" s="29">
        <v>1023</v>
      </c>
      <c r="Z18" s="27">
        <v>1006</v>
      </c>
      <c r="AA18" s="29">
        <v>1067</v>
      </c>
      <c r="AB18" s="30">
        <v>1118</v>
      </c>
      <c r="AD18" s="84"/>
      <c r="AE18" s="84"/>
      <c r="AF18" s="31">
        <v>1049</v>
      </c>
      <c r="AG18" s="32">
        <v>1147</v>
      </c>
      <c r="AH18" s="31">
        <v>1041</v>
      </c>
      <c r="AI18" s="32">
        <v>1040</v>
      </c>
      <c r="AJ18" s="31">
        <v>921.5</v>
      </c>
      <c r="AK18" s="32">
        <v>885.3</v>
      </c>
      <c r="AL18" s="30">
        <v>874</v>
      </c>
      <c r="AM18" s="30">
        <v>859.5</v>
      </c>
      <c r="AN18" s="30">
        <v>851</v>
      </c>
      <c r="AO18" s="32">
        <v>876</v>
      </c>
      <c r="AP18" s="32">
        <v>957</v>
      </c>
      <c r="AR18" s="84"/>
      <c r="AS18" s="84"/>
      <c r="AT18" s="32">
        <v>927</v>
      </c>
      <c r="AU18" s="34">
        <v>886</v>
      </c>
      <c r="AV18" s="32">
        <v>851</v>
      </c>
      <c r="AW18" s="29">
        <v>866</v>
      </c>
      <c r="AX18" s="29">
        <v>763</v>
      </c>
      <c r="AY18" s="32">
        <v>803</v>
      </c>
      <c r="AZ18" s="32">
        <v>589</v>
      </c>
      <c r="BA18" s="32">
        <v>428</v>
      </c>
      <c r="BB18" s="32">
        <v>475</v>
      </c>
      <c r="BC18" s="32">
        <v>450</v>
      </c>
      <c r="BD18" s="32">
        <v>474</v>
      </c>
      <c r="BF18" s="84"/>
      <c r="BG18" s="84"/>
      <c r="BH18" s="32">
        <v>461</v>
      </c>
      <c r="BI18" s="35">
        <v>457</v>
      </c>
      <c r="BJ18" s="32">
        <v>466</v>
      </c>
      <c r="BK18" s="35">
        <v>459</v>
      </c>
      <c r="BL18" s="35">
        <v>470</v>
      </c>
      <c r="BM18" s="35">
        <v>268</v>
      </c>
      <c r="BN18" s="35">
        <v>249</v>
      </c>
      <c r="BO18" s="35">
        <v>325</v>
      </c>
      <c r="BP18" s="35">
        <v>413</v>
      </c>
    </row>
    <row r="19" spans="2:68" s="1" customFormat="1" ht="12" customHeight="1" x14ac:dyDescent="0.15">
      <c r="B19" s="83">
        <v>8</v>
      </c>
      <c r="C19" s="83" t="s">
        <v>23</v>
      </c>
      <c r="D19" s="37">
        <v>98</v>
      </c>
      <c r="E19" s="19">
        <f t="shared" ref="E19:N19" si="21">E20/D20*100</f>
        <v>106.31290027447393</v>
      </c>
      <c r="F19" s="18">
        <f t="shared" si="21"/>
        <v>115.23235800344234</v>
      </c>
      <c r="G19" s="19">
        <f t="shared" si="21"/>
        <v>108.7378640776699</v>
      </c>
      <c r="H19" s="18">
        <f t="shared" si="21"/>
        <v>87.980769230769226</v>
      </c>
      <c r="I19" s="19">
        <f t="shared" si="21"/>
        <v>99.297423887587826</v>
      </c>
      <c r="J19" s="18">
        <f t="shared" si="21"/>
        <v>87.578616352201252</v>
      </c>
      <c r="K19" s="19">
        <f t="shared" si="21"/>
        <v>102.06463195691202</v>
      </c>
      <c r="L19" s="18">
        <f t="shared" si="21"/>
        <v>100.87950747581354</v>
      </c>
      <c r="M19" s="19">
        <f t="shared" si="21"/>
        <v>91.455972101133383</v>
      </c>
      <c r="N19" s="19">
        <f t="shared" si="21"/>
        <v>108.57959961868447</v>
      </c>
      <c r="O19" s="18"/>
      <c r="P19" s="83">
        <v>8</v>
      </c>
      <c r="Q19" s="104" t="s">
        <v>22</v>
      </c>
      <c r="R19" s="36">
        <v>104</v>
      </c>
      <c r="S19" s="22">
        <f>S20/R20*100</f>
        <v>97.903822441430336</v>
      </c>
      <c r="T19" s="21">
        <v>128</v>
      </c>
      <c r="U19" s="22">
        <f t="shared" ref="U19:AB19" si="22">U20/T20*100</f>
        <v>101.87747035573122</v>
      </c>
      <c r="V19" s="21">
        <f t="shared" si="22"/>
        <v>95.926285160038788</v>
      </c>
      <c r="W19" s="22">
        <f t="shared" si="22"/>
        <v>92.618806875631947</v>
      </c>
      <c r="X19" s="21">
        <f t="shared" si="22"/>
        <v>96.288209606986896</v>
      </c>
      <c r="Y19" s="22">
        <f t="shared" si="22"/>
        <v>114.62585034013605</v>
      </c>
      <c r="Z19" s="21">
        <f t="shared" si="22"/>
        <v>105.83580613254205</v>
      </c>
      <c r="AA19" s="22">
        <f t="shared" si="22"/>
        <v>98.504672897196272</v>
      </c>
      <c r="AB19" s="23">
        <f t="shared" si="22"/>
        <v>100</v>
      </c>
      <c r="AD19" s="83">
        <v>8</v>
      </c>
      <c r="AE19" s="104" t="s">
        <v>24</v>
      </c>
      <c r="AF19" s="37">
        <v>80</v>
      </c>
      <c r="AG19" s="19">
        <f t="shared" ref="AG19:AP19" si="23">AG20/AF20*100</f>
        <v>123.16784869976358</v>
      </c>
      <c r="AH19" s="18">
        <f t="shared" si="23"/>
        <v>87.428023032629554</v>
      </c>
      <c r="AI19" s="19">
        <f t="shared" si="23"/>
        <v>97.914379802414928</v>
      </c>
      <c r="AJ19" s="18">
        <f t="shared" si="23"/>
        <v>98.183856502242151</v>
      </c>
      <c r="AK19" s="19">
        <f t="shared" si="23"/>
        <v>90.854076273121734</v>
      </c>
      <c r="AL19" s="22">
        <f t="shared" si="23"/>
        <v>105.06472288550961</v>
      </c>
      <c r="AM19" s="22">
        <f t="shared" si="23"/>
        <v>101.31578947368421</v>
      </c>
      <c r="AN19" s="22">
        <f t="shared" si="23"/>
        <v>92.089728453364813</v>
      </c>
      <c r="AO19" s="19">
        <f t="shared" si="23"/>
        <v>99.230769230769226</v>
      </c>
      <c r="AP19" s="19">
        <f t="shared" si="23"/>
        <v>90.05167958656331</v>
      </c>
      <c r="AR19" s="83">
        <v>8</v>
      </c>
      <c r="AS19" s="104" t="s">
        <v>24</v>
      </c>
      <c r="AT19" s="22">
        <f>AT20/AP20*100</f>
        <v>109.32568149210904</v>
      </c>
      <c r="AU19" s="24">
        <v>-93</v>
      </c>
      <c r="AV19" s="38">
        <v>-97</v>
      </c>
      <c r="AW19" s="22">
        <f t="shared" ref="AW19:BB19" si="24">AW20/AV20*100</f>
        <v>102.49266862170087</v>
      </c>
      <c r="AX19" s="22">
        <f t="shared" si="24"/>
        <v>94.27753934191702</v>
      </c>
      <c r="AY19" s="22">
        <f t="shared" si="24"/>
        <v>106.06980273141122</v>
      </c>
      <c r="AZ19" s="22">
        <f t="shared" si="24"/>
        <v>58.226037195994273</v>
      </c>
      <c r="BA19" s="22">
        <f t="shared" si="24"/>
        <v>11.302211302211303</v>
      </c>
      <c r="BB19" s="22">
        <f t="shared" si="24"/>
        <v>310.86956521739131</v>
      </c>
      <c r="BC19" s="22">
        <f>BC20/BB20*100</f>
        <v>157.34265734265733</v>
      </c>
      <c r="BD19" s="22">
        <f>BD20/BC20*100</f>
        <v>112.00000000000001</v>
      </c>
      <c r="BE19" s="18"/>
      <c r="BF19" s="83">
        <v>8</v>
      </c>
      <c r="BG19" s="104" t="s">
        <v>74</v>
      </c>
      <c r="BH19" s="22">
        <f>BH20/BD20*100</f>
        <v>134.12698412698413</v>
      </c>
      <c r="BI19" s="22">
        <f t="shared" ref="BI19:BP19" si="25">BI20/BH20*100</f>
        <v>84.319526627218934</v>
      </c>
      <c r="BJ19" s="22">
        <f t="shared" si="25"/>
        <v>97.192982456140356</v>
      </c>
      <c r="BK19" s="26">
        <f t="shared" si="25"/>
        <v>102.16606498194946</v>
      </c>
      <c r="BL19" s="26">
        <f t="shared" si="25"/>
        <v>144.87632508833923</v>
      </c>
      <c r="BM19" s="26">
        <f t="shared" si="25"/>
        <v>57.073170731707314</v>
      </c>
      <c r="BN19" s="26">
        <f t="shared" si="25"/>
        <v>119.65811965811966</v>
      </c>
      <c r="BO19" s="26">
        <f t="shared" si="25"/>
        <v>120.35714285714285</v>
      </c>
      <c r="BP19" s="26">
        <f t="shared" si="25"/>
        <v>123.14540059347181</v>
      </c>
    </row>
    <row r="20" spans="2:68" s="27" customFormat="1" ht="12" customHeight="1" x14ac:dyDescent="0.15">
      <c r="B20" s="84"/>
      <c r="C20" s="84"/>
      <c r="D20" s="27">
        <v>1093</v>
      </c>
      <c r="E20" s="29">
        <v>1162</v>
      </c>
      <c r="F20" s="27">
        <v>1339</v>
      </c>
      <c r="G20" s="29">
        <v>1456</v>
      </c>
      <c r="H20" s="27">
        <v>1281</v>
      </c>
      <c r="I20" s="29">
        <v>1272</v>
      </c>
      <c r="J20" s="27">
        <v>1114</v>
      </c>
      <c r="K20" s="29">
        <v>1137</v>
      </c>
      <c r="L20" s="27">
        <v>1147</v>
      </c>
      <c r="M20" s="29">
        <v>1049</v>
      </c>
      <c r="N20" s="29">
        <v>1139</v>
      </c>
      <c r="P20" s="84"/>
      <c r="Q20" s="97"/>
      <c r="R20" s="31">
        <v>811</v>
      </c>
      <c r="S20" s="32">
        <v>794</v>
      </c>
      <c r="T20" s="31">
        <v>1012</v>
      </c>
      <c r="U20" s="32">
        <v>1031</v>
      </c>
      <c r="V20" s="31">
        <v>989</v>
      </c>
      <c r="W20" s="32">
        <v>916</v>
      </c>
      <c r="X20" s="31">
        <v>882</v>
      </c>
      <c r="Y20" s="32">
        <v>1011</v>
      </c>
      <c r="Z20" s="31">
        <v>1070</v>
      </c>
      <c r="AA20" s="32">
        <v>1054</v>
      </c>
      <c r="AB20" s="39">
        <v>1054</v>
      </c>
      <c r="AD20" s="84"/>
      <c r="AE20" s="97"/>
      <c r="AF20" s="27">
        <v>846</v>
      </c>
      <c r="AG20" s="29">
        <v>1042</v>
      </c>
      <c r="AH20" s="27">
        <v>911</v>
      </c>
      <c r="AI20" s="29">
        <v>892</v>
      </c>
      <c r="AJ20" s="27">
        <v>875.8</v>
      </c>
      <c r="AK20" s="29">
        <v>795.7</v>
      </c>
      <c r="AL20" s="30">
        <v>836</v>
      </c>
      <c r="AM20" s="30">
        <v>847</v>
      </c>
      <c r="AN20" s="30">
        <v>780</v>
      </c>
      <c r="AO20" s="32">
        <v>774</v>
      </c>
      <c r="AP20" s="32">
        <v>697</v>
      </c>
      <c r="AR20" s="84"/>
      <c r="AS20" s="97"/>
      <c r="AT20" s="29">
        <v>762</v>
      </c>
      <c r="AU20" s="34">
        <v>705</v>
      </c>
      <c r="AV20" s="29">
        <v>682</v>
      </c>
      <c r="AW20" s="32">
        <v>699</v>
      </c>
      <c r="AX20" s="32">
        <v>659</v>
      </c>
      <c r="AY20" s="32">
        <v>699</v>
      </c>
      <c r="AZ20" s="32">
        <v>407</v>
      </c>
      <c r="BA20" s="32">
        <v>46</v>
      </c>
      <c r="BB20" s="32">
        <v>143</v>
      </c>
      <c r="BC20" s="32">
        <v>225</v>
      </c>
      <c r="BD20" s="32">
        <v>252</v>
      </c>
      <c r="BF20" s="84"/>
      <c r="BG20" s="97"/>
      <c r="BH20" s="32">
        <v>338</v>
      </c>
      <c r="BI20" s="32">
        <v>285</v>
      </c>
      <c r="BJ20" s="32">
        <v>277</v>
      </c>
      <c r="BK20" s="35">
        <v>283</v>
      </c>
      <c r="BL20" s="35">
        <v>410</v>
      </c>
      <c r="BM20" s="35">
        <v>234</v>
      </c>
      <c r="BN20" s="35">
        <v>280</v>
      </c>
      <c r="BO20" s="35">
        <v>337</v>
      </c>
      <c r="BP20" s="35">
        <v>415</v>
      </c>
    </row>
    <row r="21" spans="2:68" s="1" customFormat="1" ht="12" customHeight="1" x14ac:dyDescent="0.15">
      <c r="B21" s="83">
        <v>9</v>
      </c>
      <c r="C21" s="83" t="s">
        <v>25</v>
      </c>
      <c r="D21" s="36">
        <v>102</v>
      </c>
      <c r="E21" s="22">
        <f>E22/D22*100</f>
        <v>108.23463056965595</v>
      </c>
      <c r="F21" s="21">
        <v>102</v>
      </c>
      <c r="G21" s="22">
        <f>G22/F22*100</f>
        <v>93.34349593495935</v>
      </c>
      <c r="H21" s="21">
        <f>H22/G22*100</f>
        <v>93.41317365269461</v>
      </c>
      <c r="I21" s="22">
        <v>90</v>
      </c>
      <c r="J21" s="21">
        <f>J22/I22*100</f>
        <v>104.16666666666667</v>
      </c>
      <c r="K21" s="22">
        <f>K22/J22*100</f>
        <v>104.92307692307692</v>
      </c>
      <c r="L21" s="21">
        <f>L22/K22*100</f>
        <v>100.82111436950147</v>
      </c>
      <c r="M21" s="22">
        <f>M22/L22*100</f>
        <v>97.265852239674231</v>
      </c>
      <c r="N21" s="22">
        <f>N22/M22*100</f>
        <v>98.923444976076553</v>
      </c>
      <c r="O21" s="18"/>
      <c r="P21" s="83">
        <v>9</v>
      </c>
      <c r="Q21" s="83" t="s">
        <v>23</v>
      </c>
      <c r="R21" s="37">
        <v>102</v>
      </c>
      <c r="S21" s="19">
        <f t="shared" ref="S21:X21" si="26">S22/R22*100</f>
        <v>94.827586206896555</v>
      </c>
      <c r="T21" s="18">
        <f t="shared" si="26"/>
        <v>103</v>
      </c>
      <c r="U21" s="19">
        <f t="shared" si="26"/>
        <v>100.35304501323918</v>
      </c>
      <c r="V21" s="18">
        <f t="shared" si="26"/>
        <v>99.56024626209323</v>
      </c>
      <c r="W21" s="19">
        <f t="shared" si="26"/>
        <v>101.23674911660778</v>
      </c>
      <c r="X21" s="18">
        <f t="shared" si="26"/>
        <v>100.6980802792321</v>
      </c>
      <c r="Y21" s="19">
        <v>111</v>
      </c>
      <c r="Z21" s="18">
        <f>Z22/Y22*100</f>
        <v>101.25490196078431</v>
      </c>
      <c r="AA21" s="19">
        <f>AA22/Z22*100</f>
        <v>97.753679318357868</v>
      </c>
      <c r="AB21" s="20">
        <f>AB22/AA22*100</f>
        <v>98.019017432646592</v>
      </c>
      <c r="AD21" s="83">
        <v>9</v>
      </c>
      <c r="AE21" s="83" t="s">
        <v>23</v>
      </c>
      <c r="AF21" s="21">
        <v>94</v>
      </c>
      <c r="AG21" s="22">
        <f t="shared" ref="AG21:AP21" si="27">AG22/AF22*100</f>
        <v>129.73206568712186</v>
      </c>
      <c r="AH21" s="21">
        <f t="shared" si="27"/>
        <v>96.269153897401722</v>
      </c>
      <c r="AI21" s="22">
        <f t="shared" si="27"/>
        <v>98.200692041522487</v>
      </c>
      <c r="AJ21" s="21">
        <f t="shared" si="27"/>
        <v>95.736434108527135</v>
      </c>
      <c r="AK21" s="22">
        <f t="shared" si="27"/>
        <v>90.445344129554655</v>
      </c>
      <c r="AL21" s="22">
        <f t="shared" si="27"/>
        <v>94.408724668348654</v>
      </c>
      <c r="AM21" s="22">
        <f t="shared" si="27"/>
        <v>87.594827586206904</v>
      </c>
      <c r="AN21" s="22">
        <f t="shared" si="27"/>
        <v>98.021848243283145</v>
      </c>
      <c r="AO21" s="19">
        <f t="shared" si="27"/>
        <v>101.50602409638554</v>
      </c>
      <c r="AP21" s="19">
        <f t="shared" si="27"/>
        <v>90.108803165182977</v>
      </c>
      <c r="AR21" s="83">
        <v>9</v>
      </c>
      <c r="AS21" s="83" t="s">
        <v>23</v>
      </c>
      <c r="AT21" s="22">
        <f>AT22/AP22*100</f>
        <v>94.950603732162463</v>
      </c>
      <c r="AU21" s="24">
        <v>-103</v>
      </c>
      <c r="AV21" s="25">
        <v>-94</v>
      </c>
      <c r="AW21" s="19">
        <f t="shared" ref="AW21:BB21" si="28">AW22/AV22*100</f>
        <v>98.325358851674636</v>
      </c>
      <c r="AX21" s="19">
        <f t="shared" si="28"/>
        <v>98.175182481751818</v>
      </c>
      <c r="AY21" s="19">
        <f t="shared" si="28"/>
        <v>103.22180916976455</v>
      </c>
      <c r="AZ21" s="19">
        <f t="shared" si="28"/>
        <v>90.996398559423781</v>
      </c>
      <c r="BA21" s="19">
        <f t="shared" si="28"/>
        <v>89.841688654353561</v>
      </c>
      <c r="BB21" s="19">
        <f t="shared" si="28"/>
        <v>113.65638766519824</v>
      </c>
      <c r="BC21" s="19">
        <f>BC22/BB22*100</f>
        <v>94.961240310077528</v>
      </c>
      <c r="BD21" s="19">
        <f>BD22/BC22*100</f>
        <v>102.72108843537416</v>
      </c>
      <c r="BE21" s="18"/>
      <c r="BF21" s="83">
        <v>9</v>
      </c>
      <c r="BG21" s="83" t="s">
        <v>23</v>
      </c>
      <c r="BH21" s="19">
        <f>BH22/BD22*100</f>
        <v>93.377483443708613</v>
      </c>
      <c r="BI21" s="19">
        <f t="shared" ref="BI21:BP21" si="29">BI22/BH22*100</f>
        <v>100.85106382978724</v>
      </c>
      <c r="BJ21" s="22">
        <f t="shared" si="29"/>
        <v>96.90576652601969</v>
      </c>
      <c r="BK21" s="26">
        <f t="shared" si="29"/>
        <v>99.129172714078379</v>
      </c>
      <c r="BL21" s="26">
        <f t="shared" si="29"/>
        <v>91.800878477306</v>
      </c>
      <c r="BM21" s="26">
        <f t="shared" si="29"/>
        <v>76.87400318979266</v>
      </c>
      <c r="BN21" s="26">
        <f t="shared" si="29"/>
        <v>95.850622406639005</v>
      </c>
      <c r="BO21" s="26">
        <f t="shared" si="29"/>
        <v>122.29437229437229</v>
      </c>
      <c r="BP21" s="26">
        <f t="shared" si="29"/>
        <v>101.41592920353983</v>
      </c>
    </row>
    <row r="22" spans="2:68" s="27" customFormat="1" ht="12" customHeight="1" x14ac:dyDescent="0.15">
      <c r="B22" s="84"/>
      <c r="C22" s="97"/>
      <c r="D22" s="31">
        <v>1773</v>
      </c>
      <c r="E22" s="32">
        <v>1919</v>
      </c>
      <c r="F22" s="31">
        <v>1968</v>
      </c>
      <c r="G22" s="32">
        <v>1837</v>
      </c>
      <c r="H22" s="31">
        <v>1716</v>
      </c>
      <c r="I22" s="32">
        <v>1560</v>
      </c>
      <c r="J22" s="31">
        <v>1625</v>
      </c>
      <c r="K22" s="32">
        <v>1705</v>
      </c>
      <c r="L22" s="31">
        <v>1719</v>
      </c>
      <c r="M22" s="32">
        <v>1672</v>
      </c>
      <c r="N22" s="32">
        <v>1654</v>
      </c>
      <c r="P22" s="84"/>
      <c r="Q22" s="84"/>
      <c r="R22" s="27">
        <v>1160</v>
      </c>
      <c r="S22" s="29">
        <v>1100</v>
      </c>
      <c r="T22" s="27">
        <v>1133</v>
      </c>
      <c r="U22" s="29">
        <v>1137</v>
      </c>
      <c r="V22" s="27">
        <v>1132</v>
      </c>
      <c r="W22" s="29">
        <v>1146</v>
      </c>
      <c r="X22" s="27">
        <v>1154</v>
      </c>
      <c r="Y22" s="29">
        <v>1275</v>
      </c>
      <c r="Z22" s="27">
        <v>1291</v>
      </c>
      <c r="AA22" s="29">
        <v>1262</v>
      </c>
      <c r="AB22" s="30">
        <v>1237</v>
      </c>
      <c r="AD22" s="84"/>
      <c r="AE22" s="84"/>
      <c r="AF22" s="31">
        <v>1157</v>
      </c>
      <c r="AG22" s="32">
        <v>1501</v>
      </c>
      <c r="AH22" s="31">
        <v>1445</v>
      </c>
      <c r="AI22" s="32">
        <v>1419</v>
      </c>
      <c r="AJ22" s="31">
        <v>1358.5</v>
      </c>
      <c r="AK22" s="32">
        <v>1228.7</v>
      </c>
      <c r="AL22" s="46">
        <v>1160</v>
      </c>
      <c r="AM22" s="46">
        <v>1016.1</v>
      </c>
      <c r="AN22" s="46">
        <v>996</v>
      </c>
      <c r="AO22" s="32">
        <v>1011</v>
      </c>
      <c r="AP22" s="32">
        <v>911</v>
      </c>
      <c r="AR22" s="84"/>
      <c r="AS22" s="84"/>
      <c r="AT22" s="32">
        <v>865</v>
      </c>
      <c r="AU22" s="34">
        <v>891</v>
      </c>
      <c r="AV22" s="32">
        <v>836</v>
      </c>
      <c r="AW22" s="29">
        <v>822</v>
      </c>
      <c r="AX22" s="29">
        <v>807</v>
      </c>
      <c r="AY22" s="32">
        <v>833</v>
      </c>
      <c r="AZ22" s="32">
        <v>758</v>
      </c>
      <c r="BA22" s="32">
        <v>681</v>
      </c>
      <c r="BB22" s="32">
        <v>774</v>
      </c>
      <c r="BC22" s="32">
        <v>735</v>
      </c>
      <c r="BD22" s="32">
        <v>755</v>
      </c>
      <c r="BF22" s="84"/>
      <c r="BG22" s="84"/>
      <c r="BH22" s="32">
        <v>705</v>
      </c>
      <c r="BI22" s="32">
        <v>711</v>
      </c>
      <c r="BJ22" s="32">
        <v>689</v>
      </c>
      <c r="BK22" s="35">
        <v>683</v>
      </c>
      <c r="BL22" s="35">
        <v>627</v>
      </c>
      <c r="BM22" s="35">
        <v>482</v>
      </c>
      <c r="BN22" s="35">
        <v>462</v>
      </c>
      <c r="BO22" s="35">
        <v>565</v>
      </c>
      <c r="BP22" s="35">
        <v>573</v>
      </c>
    </row>
    <row r="23" spans="2:68" s="1" customFormat="1" ht="12" customHeight="1" x14ac:dyDescent="0.15">
      <c r="B23" s="83">
        <v>10</v>
      </c>
      <c r="C23" s="83" t="s">
        <v>26</v>
      </c>
      <c r="D23" s="37">
        <v>118</v>
      </c>
      <c r="E23" s="19">
        <f>E24/D24*100</f>
        <v>107.86885245901638</v>
      </c>
      <c r="F23" s="18">
        <f>F24/E24*100</f>
        <v>114.17173252279636</v>
      </c>
      <c r="G23" s="19">
        <v>95</v>
      </c>
      <c r="H23" s="18">
        <f>H24/G24*100</f>
        <v>100.94011142061281</v>
      </c>
      <c r="I23" s="19">
        <v>96</v>
      </c>
      <c r="J23" s="18">
        <f>J24/I24*100</f>
        <v>103.39528234453181</v>
      </c>
      <c r="K23" s="19">
        <f>K24/J24*100</f>
        <v>99.86173522295195</v>
      </c>
      <c r="L23" s="18">
        <f>L24/K24*100</f>
        <v>102.31914157147801</v>
      </c>
      <c r="M23" s="19">
        <f>M24/L24*100</f>
        <v>101.75913396481732</v>
      </c>
      <c r="N23" s="19">
        <v>107</v>
      </c>
      <c r="O23" s="18"/>
      <c r="P23" s="83">
        <v>10</v>
      </c>
      <c r="Q23" s="83" t="s">
        <v>25</v>
      </c>
      <c r="R23" s="36">
        <v>101</v>
      </c>
      <c r="S23" s="22">
        <f t="shared" ref="S23:AB23" si="30">S24/R24*100</f>
        <v>98.813760379596687</v>
      </c>
      <c r="T23" s="21">
        <f t="shared" si="30"/>
        <v>104.68187274909964</v>
      </c>
      <c r="U23" s="22">
        <f t="shared" si="30"/>
        <v>106.02064220183487</v>
      </c>
      <c r="V23" s="21">
        <f t="shared" si="30"/>
        <v>106.38182801514333</v>
      </c>
      <c r="W23" s="22">
        <f t="shared" si="30"/>
        <v>106.30401626842907</v>
      </c>
      <c r="X23" s="21">
        <f t="shared" si="30"/>
        <v>97.800095648015301</v>
      </c>
      <c r="Y23" s="22">
        <f t="shared" si="30"/>
        <v>112.51833740831296</v>
      </c>
      <c r="Z23" s="21">
        <f t="shared" si="30"/>
        <v>109.73489787049108</v>
      </c>
      <c r="AA23" s="22">
        <f t="shared" si="30"/>
        <v>103.00990099009901</v>
      </c>
      <c r="AB23" s="23">
        <f t="shared" si="30"/>
        <v>101.49942329873124</v>
      </c>
      <c r="AD23" s="83">
        <v>10</v>
      </c>
      <c r="AE23" s="83" t="s">
        <v>25</v>
      </c>
      <c r="AF23" s="37">
        <v>99</v>
      </c>
      <c r="AG23" s="19">
        <f t="shared" ref="AG23:AP23" si="31">AG24/AF24*100</f>
        <v>99.462778204144286</v>
      </c>
      <c r="AH23" s="18">
        <f t="shared" si="31"/>
        <v>99.34413580246914</v>
      </c>
      <c r="AI23" s="19">
        <f t="shared" si="31"/>
        <v>99.378640776699029</v>
      </c>
      <c r="AJ23" s="18">
        <f t="shared" si="31"/>
        <v>93.188745603751457</v>
      </c>
      <c r="AK23" s="19">
        <f t="shared" si="31"/>
        <v>93.399589046840291</v>
      </c>
      <c r="AL23" s="22">
        <f t="shared" si="31"/>
        <v>99.672248911237816</v>
      </c>
      <c r="AM23" s="22">
        <f t="shared" si="31"/>
        <v>97.86036036036036</v>
      </c>
      <c r="AN23" s="22">
        <f t="shared" si="31"/>
        <v>93.394706559263511</v>
      </c>
      <c r="AO23" s="19">
        <f t="shared" si="31"/>
        <v>98.866436668309504</v>
      </c>
      <c r="AP23" s="19">
        <f t="shared" si="31"/>
        <v>99.750747756729808</v>
      </c>
      <c r="AR23" s="83">
        <v>10</v>
      </c>
      <c r="AS23" s="83" t="s">
        <v>25</v>
      </c>
      <c r="AT23" s="22">
        <f>AT24/AP24*100</f>
        <v>97.151424287856074</v>
      </c>
      <c r="AU23" s="24">
        <v>-96</v>
      </c>
      <c r="AV23" s="38">
        <v>-100</v>
      </c>
      <c r="AW23" s="22">
        <f>AW24/AV24*100</f>
        <v>99.570585077831453</v>
      </c>
      <c r="AX23" s="22">
        <f>AX24/AW24*100</f>
        <v>96.549865229110509</v>
      </c>
      <c r="AY23" s="22">
        <f>AY24/AX24*100</f>
        <v>99.888330541596872</v>
      </c>
      <c r="AZ23" s="22">
        <f>AZ24/AY24*100</f>
        <v>98.937954164337611</v>
      </c>
      <c r="BA23" s="22">
        <v>75.649717514124291</v>
      </c>
      <c r="BB23" s="22">
        <v>112.77072442120985</v>
      </c>
      <c r="BC23" s="22">
        <f>BC24/BB24*100</f>
        <v>102.25165562913907</v>
      </c>
      <c r="BD23" s="22">
        <f>BD24/BC24*100</f>
        <v>104.20984455958549</v>
      </c>
      <c r="BE23" s="18"/>
      <c r="BF23" s="83">
        <v>10</v>
      </c>
      <c r="BG23" s="83" t="s">
        <v>25</v>
      </c>
      <c r="BH23" s="22">
        <f>BH24/BD24*100</f>
        <v>105.40708514605346</v>
      </c>
      <c r="BI23" s="22">
        <f t="shared" ref="BI23:BP23" si="32">BI24/BH24*100</f>
        <v>93.160377358490564</v>
      </c>
      <c r="BJ23" s="22">
        <f t="shared" si="32"/>
        <v>103.48101265822784</v>
      </c>
      <c r="BK23" s="26">
        <f t="shared" si="32"/>
        <v>102.81345565749236</v>
      </c>
      <c r="BL23" s="26">
        <f t="shared" si="32"/>
        <v>95.597858417608563</v>
      </c>
      <c r="BM23" s="26">
        <f t="shared" si="32"/>
        <v>52.209085252022405</v>
      </c>
      <c r="BN23" s="26">
        <f t="shared" si="32"/>
        <v>102.97973778307509</v>
      </c>
      <c r="BO23" s="26">
        <f t="shared" si="32"/>
        <v>131.0185185185185</v>
      </c>
      <c r="BP23" s="26">
        <f t="shared" si="32"/>
        <v>106.62544169611307</v>
      </c>
    </row>
    <row r="24" spans="2:68" s="27" customFormat="1" ht="12" customHeight="1" x14ac:dyDescent="0.15">
      <c r="B24" s="84"/>
      <c r="C24" s="84"/>
      <c r="D24" s="27">
        <v>2440</v>
      </c>
      <c r="E24" s="29">
        <v>2632</v>
      </c>
      <c r="F24" s="27">
        <v>3005</v>
      </c>
      <c r="G24" s="29">
        <v>2872</v>
      </c>
      <c r="H24" s="27">
        <v>2899</v>
      </c>
      <c r="I24" s="29">
        <v>2798</v>
      </c>
      <c r="J24" s="27">
        <v>2893</v>
      </c>
      <c r="K24" s="29">
        <v>2889</v>
      </c>
      <c r="L24" s="27">
        <v>2956</v>
      </c>
      <c r="M24" s="29">
        <v>3008</v>
      </c>
      <c r="N24" s="29">
        <v>3234</v>
      </c>
      <c r="P24" s="84"/>
      <c r="Q24" s="97"/>
      <c r="R24" s="31">
        <v>1686</v>
      </c>
      <c r="S24" s="32">
        <v>1666</v>
      </c>
      <c r="T24" s="31">
        <v>1744</v>
      </c>
      <c r="U24" s="32">
        <v>1849</v>
      </c>
      <c r="V24" s="31">
        <v>1967</v>
      </c>
      <c r="W24" s="32">
        <v>2091</v>
      </c>
      <c r="X24" s="31">
        <v>2045</v>
      </c>
      <c r="Y24" s="32">
        <v>2301</v>
      </c>
      <c r="Z24" s="31">
        <v>2525</v>
      </c>
      <c r="AA24" s="32">
        <v>2601</v>
      </c>
      <c r="AB24" s="39">
        <v>2640</v>
      </c>
      <c r="AD24" s="84"/>
      <c r="AE24" s="97"/>
      <c r="AF24" s="27">
        <v>2606</v>
      </c>
      <c r="AG24" s="29">
        <v>2592</v>
      </c>
      <c r="AH24" s="27">
        <v>2575</v>
      </c>
      <c r="AI24" s="29">
        <v>2559</v>
      </c>
      <c r="AJ24" s="27">
        <v>2384.6999999999998</v>
      </c>
      <c r="AK24" s="29">
        <v>2227.3000000000002</v>
      </c>
      <c r="AL24" s="46">
        <v>2220</v>
      </c>
      <c r="AM24" s="46">
        <v>2172.5</v>
      </c>
      <c r="AN24" s="46">
        <v>2029</v>
      </c>
      <c r="AO24" s="29">
        <v>2006</v>
      </c>
      <c r="AP24" s="29">
        <v>2001</v>
      </c>
      <c r="AR24" s="84"/>
      <c r="AS24" s="97"/>
      <c r="AT24" s="29">
        <v>1944</v>
      </c>
      <c r="AU24" s="47">
        <v>1861</v>
      </c>
      <c r="AV24" s="29">
        <v>1863</v>
      </c>
      <c r="AW24" s="29">
        <v>1855</v>
      </c>
      <c r="AX24" s="29">
        <v>1791</v>
      </c>
      <c r="AY24" s="32">
        <v>1789</v>
      </c>
      <c r="AZ24" s="32">
        <v>1770</v>
      </c>
      <c r="BA24" s="32">
        <v>1339</v>
      </c>
      <c r="BB24" s="32">
        <v>1510</v>
      </c>
      <c r="BC24" s="32">
        <v>1544</v>
      </c>
      <c r="BD24" s="32">
        <v>1609</v>
      </c>
      <c r="BF24" s="84"/>
      <c r="BG24" s="97"/>
      <c r="BH24" s="35">
        <v>1696</v>
      </c>
      <c r="BI24" s="35">
        <v>1580</v>
      </c>
      <c r="BJ24" s="32">
        <v>1635</v>
      </c>
      <c r="BK24" s="35">
        <v>1681</v>
      </c>
      <c r="BL24" s="35">
        <v>1607</v>
      </c>
      <c r="BM24" s="35">
        <v>839</v>
      </c>
      <c r="BN24" s="35">
        <v>864</v>
      </c>
      <c r="BO24" s="35">
        <v>1132</v>
      </c>
      <c r="BP24" s="35">
        <v>1207</v>
      </c>
    </row>
    <row r="25" spans="2:68" s="27" customFormat="1" ht="12" customHeight="1" x14ac:dyDescent="0.15">
      <c r="B25" s="83">
        <v>11</v>
      </c>
      <c r="C25" s="83" t="s">
        <v>27</v>
      </c>
      <c r="D25" s="36">
        <v>115</v>
      </c>
      <c r="E25" s="22">
        <f>E26/D26*100</f>
        <v>110.97883597883597</v>
      </c>
      <c r="F25" s="21">
        <f>F26/E26*100</f>
        <v>105.12514898688916</v>
      </c>
      <c r="G25" s="22">
        <f>G26/F26*100</f>
        <v>104.64852607709751</v>
      </c>
      <c r="H25" s="21">
        <f>H26/G26*100</f>
        <v>102.70855904658723</v>
      </c>
      <c r="I25" s="22">
        <v>100</v>
      </c>
      <c r="J25" s="21">
        <f>J26/I26*100</f>
        <v>102.92887029288703</v>
      </c>
      <c r="K25" s="22">
        <f>K26/J26*100</f>
        <v>103.2520325203252</v>
      </c>
      <c r="L25" s="21">
        <f>L26/K26*100</f>
        <v>97.342519685039377</v>
      </c>
      <c r="M25" s="22">
        <f>M26/L26*100</f>
        <v>99.898887765419616</v>
      </c>
      <c r="N25" s="22">
        <f>N26/M26*100</f>
        <v>100</v>
      </c>
      <c r="P25" s="83">
        <v>11</v>
      </c>
      <c r="Q25" s="83" t="s">
        <v>26</v>
      </c>
      <c r="R25" s="37">
        <v>101</v>
      </c>
      <c r="S25" s="19">
        <f t="shared" ref="S25:AB25" si="33">S26/R26*100</f>
        <v>101.04454685099846</v>
      </c>
      <c r="T25" s="18">
        <f t="shared" si="33"/>
        <v>103.10124657950746</v>
      </c>
      <c r="U25" s="19">
        <f t="shared" si="33"/>
        <v>100.1179593040401</v>
      </c>
      <c r="V25" s="18">
        <f t="shared" si="33"/>
        <v>101.56111929307805</v>
      </c>
      <c r="W25" s="19">
        <f t="shared" si="33"/>
        <v>103.33526682134571</v>
      </c>
      <c r="X25" s="18">
        <f t="shared" si="33"/>
        <v>101.59977547010945</v>
      </c>
      <c r="Y25" s="19">
        <f t="shared" si="33"/>
        <v>104.64088397790054</v>
      </c>
      <c r="Z25" s="18">
        <f t="shared" si="33"/>
        <v>105.04223864836327</v>
      </c>
      <c r="AA25" s="19">
        <f t="shared" si="33"/>
        <v>103.01583312390048</v>
      </c>
      <c r="AB25" s="20">
        <f t="shared" si="33"/>
        <v>96.950475725786774</v>
      </c>
      <c r="AD25" s="83">
        <v>11</v>
      </c>
      <c r="AE25" s="83" t="s">
        <v>26</v>
      </c>
      <c r="AF25" s="37">
        <v>96</v>
      </c>
      <c r="AG25" s="19">
        <f t="shared" ref="AG25:AP25" si="34">AG26/AF26*100</f>
        <v>97.560975609756099</v>
      </c>
      <c r="AH25" s="18">
        <f t="shared" si="34"/>
        <v>92.634408602150543</v>
      </c>
      <c r="AI25" s="19">
        <f t="shared" si="34"/>
        <v>101.39291932675565</v>
      </c>
      <c r="AJ25" s="18">
        <f t="shared" si="34"/>
        <v>99.267315397824845</v>
      </c>
      <c r="AK25" s="19">
        <f t="shared" si="34"/>
        <v>91.61573059624034</v>
      </c>
      <c r="AL25" s="19">
        <f t="shared" si="34"/>
        <v>101.61757301107754</v>
      </c>
      <c r="AM25" s="19">
        <f t="shared" si="34"/>
        <v>99.811087023846383</v>
      </c>
      <c r="AN25" s="19">
        <f t="shared" si="34"/>
        <v>98.886096372831929</v>
      </c>
      <c r="AO25" s="19">
        <f t="shared" si="34"/>
        <v>99.874490116096652</v>
      </c>
      <c r="AP25" s="19">
        <f t="shared" si="34"/>
        <v>90.417844800502664</v>
      </c>
      <c r="AR25" s="87">
        <v>11</v>
      </c>
      <c r="AS25" s="83" t="s">
        <v>28</v>
      </c>
      <c r="AT25" s="48"/>
      <c r="AU25" s="24"/>
      <c r="AV25" s="48"/>
      <c r="AW25" s="48"/>
      <c r="AX25" s="22">
        <f>AX26/29*100</f>
        <v>172.41379310344826</v>
      </c>
      <c r="AY25" s="22">
        <f>AY26/29*100</f>
        <v>151.72413793103448</v>
      </c>
      <c r="AZ25" s="22">
        <f>AZ26/AY26*100</f>
        <v>113.63636363636364</v>
      </c>
      <c r="BA25" s="22">
        <f>BA26/AZ26*100</f>
        <v>70</v>
      </c>
      <c r="BB25" s="22">
        <f>BB26/BA26*100</f>
        <v>114.28571428571428</v>
      </c>
      <c r="BC25" s="22">
        <f>BC26/BB26*100</f>
        <v>107.5</v>
      </c>
      <c r="BD25" s="22">
        <f>BD26/BC26*100</f>
        <v>81.395348837209298</v>
      </c>
      <c r="BE25" s="18"/>
      <c r="BF25" s="87">
        <v>11</v>
      </c>
      <c r="BG25" s="83" t="s">
        <v>29</v>
      </c>
      <c r="BH25" s="22">
        <f>BH26/BD26*100</f>
        <v>102.85714285714285</v>
      </c>
      <c r="BI25" s="22">
        <f t="shared" ref="BI25:BP25" si="35">BI26/BH26*100</f>
        <v>91.666666666666657</v>
      </c>
      <c r="BJ25" s="22">
        <f t="shared" si="35"/>
        <v>96.969696969696969</v>
      </c>
      <c r="BK25" s="26">
        <f t="shared" si="35"/>
        <v>96.875</v>
      </c>
      <c r="BL25" s="26">
        <f t="shared" si="35"/>
        <v>90.322580645161281</v>
      </c>
      <c r="BM25" s="26">
        <f t="shared" si="35"/>
        <v>46.428571428571431</v>
      </c>
      <c r="BN25" s="26">
        <f t="shared" si="35"/>
        <v>92.307692307692307</v>
      </c>
      <c r="BO25" s="26">
        <f t="shared" si="35"/>
        <v>141.66666666666669</v>
      </c>
      <c r="BP25" s="26">
        <f t="shared" si="35"/>
        <v>100</v>
      </c>
    </row>
    <row r="26" spans="2:68" s="27" customFormat="1" ht="12" customHeight="1" x14ac:dyDescent="0.15">
      <c r="B26" s="84"/>
      <c r="C26" s="97"/>
      <c r="D26" s="31">
        <v>756</v>
      </c>
      <c r="E26" s="32">
        <v>839</v>
      </c>
      <c r="F26" s="31">
        <v>882</v>
      </c>
      <c r="G26" s="32">
        <v>923</v>
      </c>
      <c r="H26" s="31">
        <v>948</v>
      </c>
      <c r="I26" s="32">
        <v>956</v>
      </c>
      <c r="J26" s="31">
        <v>984</v>
      </c>
      <c r="K26" s="32">
        <v>1016</v>
      </c>
      <c r="L26" s="31">
        <v>989</v>
      </c>
      <c r="M26" s="32">
        <v>988</v>
      </c>
      <c r="N26" s="32">
        <v>988</v>
      </c>
      <c r="P26" s="84"/>
      <c r="Q26" s="84"/>
      <c r="R26" s="27">
        <v>3255</v>
      </c>
      <c r="S26" s="29">
        <v>3289</v>
      </c>
      <c r="T26" s="27">
        <v>3391</v>
      </c>
      <c r="U26" s="29">
        <v>3395</v>
      </c>
      <c r="V26" s="27">
        <v>3448</v>
      </c>
      <c r="W26" s="29">
        <v>3563</v>
      </c>
      <c r="X26" s="27">
        <v>3620</v>
      </c>
      <c r="Y26" s="29">
        <v>3788</v>
      </c>
      <c r="Z26" s="27">
        <v>3979</v>
      </c>
      <c r="AA26" s="29">
        <v>4099</v>
      </c>
      <c r="AB26" s="30">
        <v>3974</v>
      </c>
      <c r="AD26" s="84"/>
      <c r="AE26" s="84"/>
      <c r="AF26" s="31">
        <v>3813</v>
      </c>
      <c r="AG26" s="32">
        <v>3720</v>
      </c>
      <c r="AH26" s="31">
        <v>3446</v>
      </c>
      <c r="AI26" s="32">
        <v>3494</v>
      </c>
      <c r="AJ26" s="31">
        <v>3468.4</v>
      </c>
      <c r="AK26" s="32">
        <v>3177.6</v>
      </c>
      <c r="AL26" s="46">
        <v>3229</v>
      </c>
      <c r="AM26" s="46">
        <v>3222.9</v>
      </c>
      <c r="AN26" s="46">
        <v>3187</v>
      </c>
      <c r="AO26" s="32">
        <v>3183</v>
      </c>
      <c r="AP26" s="32">
        <v>2878</v>
      </c>
      <c r="AR26" s="88"/>
      <c r="AS26" s="97"/>
      <c r="AT26" s="32"/>
      <c r="AU26" s="34"/>
      <c r="AV26" s="32"/>
      <c r="AW26" s="49" t="s">
        <v>30</v>
      </c>
      <c r="AX26" s="32">
        <v>50</v>
      </c>
      <c r="AY26" s="32">
        <v>44</v>
      </c>
      <c r="AZ26" s="32">
        <v>50</v>
      </c>
      <c r="BA26" s="32">
        <v>35</v>
      </c>
      <c r="BB26" s="32">
        <v>40</v>
      </c>
      <c r="BC26" s="32">
        <v>43</v>
      </c>
      <c r="BD26" s="32">
        <v>35</v>
      </c>
      <c r="BF26" s="88"/>
      <c r="BG26" s="97"/>
      <c r="BH26" s="35">
        <v>36</v>
      </c>
      <c r="BI26" s="35">
        <v>33</v>
      </c>
      <c r="BJ26" s="29">
        <v>32</v>
      </c>
      <c r="BK26" s="50">
        <v>31</v>
      </c>
      <c r="BL26" s="50">
        <v>28</v>
      </c>
      <c r="BM26" s="50">
        <v>13</v>
      </c>
      <c r="BN26" s="50">
        <v>12</v>
      </c>
      <c r="BO26" s="50">
        <v>17</v>
      </c>
      <c r="BP26" s="50">
        <v>17</v>
      </c>
    </row>
    <row r="27" spans="2:68" s="1" customFormat="1" ht="12" customHeight="1" x14ac:dyDescent="0.15">
      <c r="B27" s="83">
        <v>12</v>
      </c>
      <c r="C27" s="83" t="s">
        <v>31</v>
      </c>
      <c r="E27" s="19"/>
      <c r="F27" s="18"/>
      <c r="G27" s="19">
        <v>118</v>
      </c>
      <c r="H27" s="18">
        <v>77</v>
      </c>
      <c r="I27" s="19">
        <v>80</v>
      </c>
      <c r="J27" s="18">
        <v>125</v>
      </c>
      <c r="K27" s="19">
        <v>120</v>
      </c>
      <c r="L27" s="18">
        <v>125</v>
      </c>
      <c r="M27" s="19">
        <v>107</v>
      </c>
      <c r="N27" s="19">
        <v>68</v>
      </c>
      <c r="O27" s="18"/>
      <c r="P27" s="83">
        <v>12</v>
      </c>
      <c r="Q27" s="83" t="s">
        <v>27</v>
      </c>
      <c r="R27" s="36">
        <v>91</v>
      </c>
      <c r="S27" s="22">
        <f t="shared" ref="S27:AB27" si="36">S28/R28*100</f>
        <v>101.1061946902655</v>
      </c>
      <c r="T27" s="21">
        <f t="shared" si="36"/>
        <v>109.51859956236322</v>
      </c>
      <c r="U27" s="22">
        <f t="shared" si="36"/>
        <v>99.20079920079921</v>
      </c>
      <c r="V27" s="21">
        <f t="shared" si="36"/>
        <v>100.60422960725074</v>
      </c>
      <c r="W27" s="22">
        <f t="shared" si="36"/>
        <v>102.60260260260262</v>
      </c>
      <c r="X27" s="21">
        <f t="shared" si="36"/>
        <v>110.34146341463415</v>
      </c>
      <c r="Y27" s="22">
        <f t="shared" si="36"/>
        <v>99.734748010610076</v>
      </c>
      <c r="Z27" s="21">
        <f t="shared" si="36"/>
        <v>105.49645390070923</v>
      </c>
      <c r="AA27" s="22">
        <f t="shared" si="36"/>
        <v>107.22689075630252</v>
      </c>
      <c r="AB27" s="23">
        <f t="shared" si="36"/>
        <v>101.09717868338556</v>
      </c>
      <c r="AD27" s="83">
        <v>12</v>
      </c>
      <c r="AE27" s="83" t="s">
        <v>27</v>
      </c>
      <c r="AF27" s="37">
        <v>102</v>
      </c>
      <c r="AG27" s="19">
        <f t="shared" ref="AG27:AP27" si="37">AG28/AF28*100</f>
        <v>99.543378995433784</v>
      </c>
      <c r="AH27" s="18">
        <f t="shared" si="37"/>
        <v>115.1376146788991</v>
      </c>
      <c r="AI27" s="19">
        <f t="shared" si="37"/>
        <v>93.293492695883131</v>
      </c>
      <c r="AJ27" s="18">
        <f t="shared" si="37"/>
        <v>98.206405693950174</v>
      </c>
      <c r="AK27" s="19">
        <f t="shared" si="37"/>
        <v>104.25423974489057</v>
      </c>
      <c r="AL27" s="22">
        <f t="shared" si="37"/>
        <v>109.21098366353841</v>
      </c>
      <c r="AM27" s="22">
        <f t="shared" si="37"/>
        <v>99.719923615531499</v>
      </c>
      <c r="AN27" s="22">
        <f t="shared" si="37"/>
        <v>100.1531980084259</v>
      </c>
      <c r="AO27" s="19">
        <f t="shared" si="37"/>
        <v>101.27469725940091</v>
      </c>
      <c r="AP27" s="19">
        <f t="shared" si="37"/>
        <v>92.511013215859023</v>
      </c>
      <c r="AR27" s="83">
        <v>12</v>
      </c>
      <c r="AS27" s="83" t="s">
        <v>26</v>
      </c>
      <c r="AT27" s="19">
        <f>AT28/AP26*100</f>
        <v>100.72967338429466</v>
      </c>
      <c r="AU27" s="47">
        <v>-98</v>
      </c>
      <c r="AV27" s="38">
        <v>-96</v>
      </c>
      <c r="AW27" s="19">
        <f t="shared" ref="AW27:BB27" si="38">AW28/AV28*100</f>
        <v>98.868613138686129</v>
      </c>
      <c r="AX27" s="19">
        <f t="shared" si="38"/>
        <v>98.08047249907716</v>
      </c>
      <c r="AY27" s="19">
        <f t="shared" si="38"/>
        <v>98.381633421151676</v>
      </c>
      <c r="AZ27" s="22">
        <f t="shared" si="38"/>
        <v>99.005355776587606</v>
      </c>
      <c r="BA27" s="22">
        <f t="shared" si="38"/>
        <v>97.21792890262752</v>
      </c>
      <c r="BB27" s="22">
        <f t="shared" si="38"/>
        <v>103.89507154213035</v>
      </c>
      <c r="BC27" s="22">
        <f>BC28/BB28*100</f>
        <v>101.26243305279266</v>
      </c>
      <c r="BD27" s="22">
        <f>BD28/BC28*100</f>
        <v>98.828862863619193</v>
      </c>
      <c r="BE27" s="18"/>
      <c r="BF27" s="83">
        <v>12</v>
      </c>
      <c r="BG27" s="83" t="s">
        <v>26</v>
      </c>
      <c r="BH27" s="22">
        <f>BH28/BD28*100</f>
        <v>83.792048929663608</v>
      </c>
      <c r="BI27" s="22">
        <f t="shared" ref="BI27:BP27" si="39">BI28/BH28*100</f>
        <v>99.452554744525543</v>
      </c>
      <c r="BJ27" s="22">
        <f t="shared" si="39"/>
        <v>101.05504587155963</v>
      </c>
      <c r="BK27" s="26">
        <f t="shared" si="39"/>
        <v>99.182932364956883</v>
      </c>
      <c r="BL27" s="26">
        <f t="shared" si="39"/>
        <v>108.55835240274601</v>
      </c>
      <c r="BM27" s="26">
        <f t="shared" si="39"/>
        <v>63.701517706576723</v>
      </c>
      <c r="BN27" s="26">
        <f t="shared" si="39"/>
        <v>77.365982792852421</v>
      </c>
      <c r="BO27" s="26">
        <f t="shared" si="39"/>
        <v>132.67750213858</v>
      </c>
      <c r="BP27" s="26">
        <f t="shared" si="39"/>
        <v>112.44358478401031</v>
      </c>
    </row>
    <row r="28" spans="2:68" s="27" customFormat="1" ht="12" customHeight="1" x14ac:dyDescent="0.15">
      <c r="B28" s="84"/>
      <c r="C28" s="84"/>
      <c r="E28" s="29">
        <v>0</v>
      </c>
      <c r="F28" s="27">
        <v>1</v>
      </c>
      <c r="G28" s="29">
        <v>1</v>
      </c>
      <c r="H28" s="27">
        <v>1</v>
      </c>
      <c r="I28" s="29">
        <v>1</v>
      </c>
      <c r="J28" s="27">
        <v>1</v>
      </c>
      <c r="K28" s="29">
        <v>1</v>
      </c>
      <c r="L28" s="27">
        <v>1</v>
      </c>
      <c r="M28" s="29">
        <v>2</v>
      </c>
      <c r="N28" s="29">
        <v>1</v>
      </c>
      <c r="P28" s="84"/>
      <c r="Q28" s="97"/>
      <c r="R28" s="31">
        <v>904</v>
      </c>
      <c r="S28" s="32">
        <v>914</v>
      </c>
      <c r="T28" s="31">
        <v>1001</v>
      </c>
      <c r="U28" s="32">
        <v>993</v>
      </c>
      <c r="V28" s="31">
        <v>999</v>
      </c>
      <c r="W28" s="32">
        <v>1025</v>
      </c>
      <c r="X28" s="31">
        <v>1131</v>
      </c>
      <c r="Y28" s="32">
        <v>1128</v>
      </c>
      <c r="Z28" s="31">
        <v>1190</v>
      </c>
      <c r="AA28" s="32">
        <v>1276</v>
      </c>
      <c r="AB28" s="39">
        <v>1290</v>
      </c>
      <c r="AD28" s="84"/>
      <c r="AE28" s="97"/>
      <c r="AF28" s="27">
        <v>1314</v>
      </c>
      <c r="AG28" s="29">
        <v>1308</v>
      </c>
      <c r="AH28" s="27">
        <v>1506</v>
      </c>
      <c r="AI28" s="29">
        <v>1405</v>
      </c>
      <c r="AJ28" s="27">
        <v>1379.8</v>
      </c>
      <c r="AK28" s="29">
        <v>1438.5</v>
      </c>
      <c r="AL28" s="46">
        <v>1571</v>
      </c>
      <c r="AM28" s="46">
        <v>1566.6</v>
      </c>
      <c r="AN28" s="46">
        <v>1569</v>
      </c>
      <c r="AO28" s="32">
        <v>1589</v>
      </c>
      <c r="AP28" s="32">
        <v>1470</v>
      </c>
      <c r="AR28" s="84"/>
      <c r="AS28" s="84"/>
      <c r="AT28" s="32">
        <v>2899</v>
      </c>
      <c r="AU28" s="34">
        <v>2844</v>
      </c>
      <c r="AV28" s="32">
        <v>2740</v>
      </c>
      <c r="AW28" s="29">
        <v>2709</v>
      </c>
      <c r="AX28" s="29">
        <v>2657</v>
      </c>
      <c r="AY28" s="32">
        <v>2614</v>
      </c>
      <c r="AZ28" s="32">
        <v>2588</v>
      </c>
      <c r="BA28" s="32">
        <v>2516</v>
      </c>
      <c r="BB28" s="32">
        <v>2614</v>
      </c>
      <c r="BC28" s="32">
        <v>2647</v>
      </c>
      <c r="BD28" s="32">
        <v>2616</v>
      </c>
      <c r="BF28" s="84"/>
      <c r="BG28" s="84"/>
      <c r="BH28" s="32">
        <v>2192</v>
      </c>
      <c r="BI28" s="32">
        <v>2180</v>
      </c>
      <c r="BJ28" s="29">
        <v>2203</v>
      </c>
      <c r="BK28" s="50">
        <v>2185</v>
      </c>
      <c r="BL28" s="50">
        <v>2372</v>
      </c>
      <c r="BM28" s="50">
        <v>1511</v>
      </c>
      <c r="BN28" s="50">
        <v>1169</v>
      </c>
      <c r="BO28" s="50">
        <v>1551</v>
      </c>
      <c r="BP28" s="50">
        <v>1744</v>
      </c>
    </row>
    <row r="29" spans="2:68" s="1" customFormat="1" ht="12" customHeight="1" x14ac:dyDescent="0.15">
      <c r="B29" s="83">
        <v>13</v>
      </c>
      <c r="C29" s="83" t="s">
        <v>32</v>
      </c>
      <c r="D29" s="36">
        <v>105</v>
      </c>
      <c r="E29" s="22">
        <f>E30/D30*100</f>
        <v>104.08087323244852</v>
      </c>
      <c r="F29" s="21">
        <f>F30/E30*100</f>
        <v>102.86020736503396</v>
      </c>
      <c r="G29" s="22">
        <v>95</v>
      </c>
      <c r="H29" s="21">
        <f t="shared" ref="H29:N29" si="40">H30/G30*100</f>
        <v>97.997572815533985</v>
      </c>
      <c r="I29" s="22">
        <f t="shared" si="40"/>
        <v>99.232198142414859</v>
      </c>
      <c r="J29" s="21">
        <f t="shared" si="40"/>
        <v>100.54910769998753</v>
      </c>
      <c r="K29" s="22">
        <f t="shared" si="40"/>
        <v>102.0479086508626</v>
      </c>
      <c r="L29" s="21">
        <f t="shared" si="40"/>
        <v>100.80272439795669</v>
      </c>
      <c r="M29" s="22">
        <f t="shared" si="40"/>
        <v>99.96380308880309</v>
      </c>
      <c r="N29" s="22">
        <f t="shared" si="40"/>
        <v>102.8002414001207</v>
      </c>
      <c r="O29" s="18"/>
      <c r="P29" s="83">
        <v>13</v>
      </c>
      <c r="Q29" s="83" t="s">
        <v>31</v>
      </c>
      <c r="R29" s="37">
        <v>200</v>
      </c>
      <c r="S29" s="19">
        <v>105</v>
      </c>
      <c r="T29" s="18">
        <v>96</v>
      </c>
      <c r="U29" s="19">
        <v>95</v>
      </c>
      <c r="V29" s="18">
        <v>96</v>
      </c>
      <c r="W29" s="19">
        <v>90</v>
      </c>
      <c r="X29" s="18">
        <v>139</v>
      </c>
      <c r="Y29" s="19">
        <v>92</v>
      </c>
      <c r="Z29" s="18">
        <v>113</v>
      </c>
      <c r="AA29" s="19">
        <v>100</v>
      </c>
      <c r="AB29" s="20">
        <v>100</v>
      </c>
      <c r="AD29" s="83">
        <v>13</v>
      </c>
      <c r="AE29" s="83" t="s">
        <v>31</v>
      </c>
      <c r="AF29" s="36">
        <v>100</v>
      </c>
      <c r="AG29" s="22">
        <v>83</v>
      </c>
      <c r="AH29" s="21">
        <v>79</v>
      </c>
      <c r="AI29" s="22">
        <v>100</v>
      </c>
      <c r="AJ29" s="21">
        <f t="shared" ref="AJ29:AP29" si="41">AJ30/AI30*100</f>
        <v>80</v>
      </c>
      <c r="AK29" s="22">
        <f t="shared" si="41"/>
        <v>131.25</v>
      </c>
      <c r="AL29" s="22">
        <f t="shared" si="41"/>
        <v>142.85714285714286</v>
      </c>
      <c r="AM29" s="22">
        <f t="shared" si="41"/>
        <v>90</v>
      </c>
      <c r="AN29" s="22">
        <f t="shared" si="41"/>
        <v>111.1111111111111</v>
      </c>
      <c r="AO29" s="19">
        <f t="shared" si="41"/>
        <v>66.666666666666657</v>
      </c>
      <c r="AP29" s="19">
        <f t="shared" si="41"/>
        <v>100</v>
      </c>
      <c r="AR29" s="83">
        <v>13</v>
      </c>
      <c r="AS29" s="83" t="s">
        <v>27</v>
      </c>
      <c r="AT29" s="22">
        <f>AT30/AP28*100</f>
        <v>100.81632653061226</v>
      </c>
      <c r="AU29" s="24">
        <v>-113</v>
      </c>
      <c r="AV29" s="38">
        <v>-101</v>
      </c>
      <c r="AW29" s="22">
        <f t="shared" ref="AW29:BB29" si="42">AW30/AV30*100</f>
        <v>91.352941176470594</v>
      </c>
      <c r="AX29" s="22">
        <f t="shared" si="42"/>
        <v>105.53766902768835</v>
      </c>
      <c r="AY29" s="22">
        <f t="shared" si="42"/>
        <v>92.678462477120192</v>
      </c>
      <c r="AZ29" s="22">
        <f t="shared" si="42"/>
        <v>94.140882159315339</v>
      </c>
      <c r="BA29" s="22">
        <f t="shared" si="42"/>
        <v>90</v>
      </c>
      <c r="BB29" s="22">
        <f t="shared" si="42"/>
        <v>111.88811188811189</v>
      </c>
      <c r="BC29" s="22">
        <f>BC30/BB30*100</f>
        <v>96.944444444444443</v>
      </c>
      <c r="BD29" s="22">
        <f>BD30/BC30*100</f>
        <v>90.830945558739245</v>
      </c>
      <c r="BE29" s="18"/>
      <c r="BF29" s="83">
        <v>13</v>
      </c>
      <c r="BG29" s="83" t="s">
        <v>33</v>
      </c>
      <c r="BH29" s="51" t="s">
        <v>34</v>
      </c>
      <c r="BI29" s="22">
        <f t="shared" ref="BI29:BP29" si="43">BI30/BH30*100</f>
        <v>105.34979423868313</v>
      </c>
      <c r="BJ29" s="22">
        <f t="shared" si="43"/>
        <v>100.390625</v>
      </c>
      <c r="BK29" s="26">
        <f t="shared" si="43"/>
        <v>104.28015564202336</v>
      </c>
      <c r="BL29" s="26">
        <f t="shared" si="43"/>
        <v>93.470149253731336</v>
      </c>
      <c r="BM29" s="26">
        <f t="shared" si="43"/>
        <v>54.690618762475054</v>
      </c>
      <c r="BN29" s="26">
        <f t="shared" si="43"/>
        <v>98.175182481751818</v>
      </c>
      <c r="BO29" s="26">
        <f t="shared" si="43"/>
        <v>133.45724907063197</v>
      </c>
      <c r="BP29" s="26">
        <f t="shared" si="43"/>
        <v>111.6991643454039</v>
      </c>
    </row>
    <row r="30" spans="2:68" s="27" customFormat="1" ht="12" customHeight="1" x14ac:dyDescent="0.15">
      <c r="B30" s="84"/>
      <c r="C30" s="97"/>
      <c r="D30" s="31">
        <v>8062</v>
      </c>
      <c r="E30" s="32">
        <v>8391</v>
      </c>
      <c r="F30" s="31">
        <v>8631</v>
      </c>
      <c r="G30" s="32">
        <v>8240</v>
      </c>
      <c r="H30" s="31">
        <v>8075</v>
      </c>
      <c r="I30" s="32">
        <v>8013</v>
      </c>
      <c r="J30" s="31">
        <v>8057</v>
      </c>
      <c r="K30" s="32">
        <v>8222</v>
      </c>
      <c r="L30" s="31">
        <v>8288</v>
      </c>
      <c r="M30" s="32">
        <v>8285</v>
      </c>
      <c r="N30" s="32">
        <v>8517</v>
      </c>
      <c r="P30" s="84"/>
      <c r="Q30" s="84"/>
      <c r="R30" s="27">
        <v>2</v>
      </c>
      <c r="S30" s="29">
        <v>2</v>
      </c>
      <c r="T30" s="27">
        <v>2</v>
      </c>
      <c r="U30" s="29">
        <v>2</v>
      </c>
      <c r="V30" s="27">
        <v>2</v>
      </c>
      <c r="W30" s="29">
        <v>2</v>
      </c>
      <c r="X30" s="27">
        <v>3</v>
      </c>
      <c r="Y30" s="29">
        <v>2</v>
      </c>
      <c r="Z30" s="27">
        <v>3</v>
      </c>
      <c r="AA30" s="29">
        <v>3</v>
      </c>
      <c r="AB30" s="30">
        <v>3</v>
      </c>
      <c r="AD30" s="84"/>
      <c r="AE30" s="84"/>
      <c r="AF30" s="31">
        <v>3</v>
      </c>
      <c r="AG30" s="32">
        <v>2</v>
      </c>
      <c r="AH30" s="31">
        <v>2</v>
      </c>
      <c r="AI30" s="32">
        <v>2</v>
      </c>
      <c r="AJ30" s="31">
        <v>1.6</v>
      </c>
      <c r="AK30" s="32">
        <v>2.1</v>
      </c>
      <c r="AL30" s="30">
        <v>3</v>
      </c>
      <c r="AM30" s="30">
        <v>2.7</v>
      </c>
      <c r="AN30" s="30">
        <v>3</v>
      </c>
      <c r="AO30" s="32">
        <v>2</v>
      </c>
      <c r="AP30" s="32">
        <v>2</v>
      </c>
      <c r="AR30" s="84"/>
      <c r="AS30" s="97"/>
      <c r="AT30" s="29">
        <v>1482</v>
      </c>
      <c r="AU30" s="34">
        <v>1682</v>
      </c>
      <c r="AV30" s="29">
        <v>1700</v>
      </c>
      <c r="AW30" s="32">
        <v>1553</v>
      </c>
      <c r="AX30" s="32">
        <v>1639</v>
      </c>
      <c r="AY30" s="32">
        <v>1519</v>
      </c>
      <c r="AZ30" s="32">
        <v>1430</v>
      </c>
      <c r="BA30" s="32">
        <v>1287</v>
      </c>
      <c r="BB30" s="32">
        <v>1440</v>
      </c>
      <c r="BC30" s="32">
        <v>1396</v>
      </c>
      <c r="BD30" s="32">
        <v>1268</v>
      </c>
      <c r="BF30" s="84"/>
      <c r="BG30" s="84"/>
      <c r="BH30" s="32">
        <v>486</v>
      </c>
      <c r="BI30" s="32">
        <v>512</v>
      </c>
      <c r="BJ30" s="29">
        <v>514</v>
      </c>
      <c r="BK30" s="50">
        <v>536</v>
      </c>
      <c r="BL30" s="50">
        <v>501</v>
      </c>
      <c r="BM30" s="50">
        <v>274</v>
      </c>
      <c r="BN30" s="50">
        <v>269</v>
      </c>
      <c r="BO30" s="50">
        <v>359</v>
      </c>
      <c r="BP30" s="50">
        <v>401</v>
      </c>
    </row>
    <row r="31" spans="2:68" s="1" customFormat="1" ht="12" customHeight="1" x14ac:dyDescent="0.15">
      <c r="B31" s="83">
        <v>14</v>
      </c>
      <c r="C31" s="83" t="s">
        <v>35</v>
      </c>
      <c r="D31" s="37">
        <v>117</v>
      </c>
      <c r="E31" s="19">
        <f>E32/D32*100</f>
        <v>107.23404255319149</v>
      </c>
      <c r="F31" s="18">
        <v>105</v>
      </c>
      <c r="G31" s="19">
        <f>G32/F32*100</f>
        <v>88.471177944862163</v>
      </c>
      <c r="H31" s="18">
        <f>H32/G32*100</f>
        <v>98.016997167138811</v>
      </c>
      <c r="I31" s="19">
        <v>98</v>
      </c>
      <c r="J31" s="18">
        <v>114</v>
      </c>
      <c r="K31" s="19">
        <f>K32/J32*100</f>
        <v>104.48143405889884</v>
      </c>
      <c r="L31" s="18">
        <f>L32/K32*100</f>
        <v>94.975490196078425</v>
      </c>
      <c r="M31" s="19">
        <f>M32/L32*100</f>
        <v>101.93548387096773</v>
      </c>
      <c r="N31" s="19">
        <f>N32/M32*100</f>
        <v>100.8860759493671</v>
      </c>
      <c r="O31" s="18"/>
      <c r="P31" s="83">
        <v>14</v>
      </c>
      <c r="Q31" s="83" t="s">
        <v>32</v>
      </c>
      <c r="R31" s="36">
        <v>99</v>
      </c>
      <c r="S31" s="22">
        <f t="shared" ref="S31:AB31" si="44">S32/R32*100</f>
        <v>101.03847061600189</v>
      </c>
      <c r="T31" s="21">
        <f t="shared" si="44"/>
        <v>107.94206960990422</v>
      </c>
      <c r="U31" s="22">
        <f t="shared" si="44"/>
        <v>102.47781865397101</v>
      </c>
      <c r="V31" s="21">
        <f t="shared" si="44"/>
        <v>107.20092915214867</v>
      </c>
      <c r="W31" s="22">
        <f t="shared" si="44"/>
        <v>103.93972224958141</v>
      </c>
      <c r="X31" s="21">
        <f t="shared" si="44"/>
        <v>100.13266369752678</v>
      </c>
      <c r="Y31" s="22">
        <f t="shared" si="44"/>
        <v>95.883410617961573</v>
      </c>
      <c r="Z31" s="21">
        <f t="shared" si="44"/>
        <v>107.74772996446902</v>
      </c>
      <c r="AA31" s="22">
        <f t="shared" si="44"/>
        <v>104.73573326005312</v>
      </c>
      <c r="AB31" s="23">
        <f t="shared" si="44"/>
        <v>97.245058597166349</v>
      </c>
      <c r="AD31" s="83">
        <v>14</v>
      </c>
      <c r="AE31" s="83" t="s">
        <v>32</v>
      </c>
      <c r="AF31" s="37">
        <v>92</v>
      </c>
      <c r="AG31" s="19">
        <f t="shared" ref="AG31:AP31" si="45">AG32/AF32*100</f>
        <v>103.09691285658459</v>
      </c>
      <c r="AH31" s="18">
        <f t="shared" si="45"/>
        <v>97.678385293281536</v>
      </c>
      <c r="AI31" s="19">
        <f t="shared" si="45"/>
        <v>102.10516103996896</v>
      </c>
      <c r="AJ31" s="18">
        <f t="shared" si="45"/>
        <v>96.968171021377671</v>
      </c>
      <c r="AK31" s="19">
        <f t="shared" si="45"/>
        <v>96.994875513183558</v>
      </c>
      <c r="AL31" s="22">
        <f t="shared" si="45"/>
        <v>105.13980927751736</v>
      </c>
      <c r="AM31" s="22">
        <f t="shared" si="45"/>
        <v>94.68485780169101</v>
      </c>
      <c r="AN31" s="22">
        <f t="shared" si="45"/>
        <v>103.61448228274548</v>
      </c>
      <c r="AO31" s="19">
        <f t="shared" si="45"/>
        <v>100.88140240916658</v>
      </c>
      <c r="AP31" s="19">
        <f t="shared" si="45"/>
        <v>98.805941170760121</v>
      </c>
      <c r="AR31" s="87">
        <v>14</v>
      </c>
      <c r="AS31" s="83" t="s">
        <v>31</v>
      </c>
      <c r="AT31" s="22">
        <f>AT32/AP30*100</f>
        <v>100</v>
      </c>
      <c r="AU31" s="24">
        <v>-100</v>
      </c>
      <c r="AV31" s="25">
        <v>-100</v>
      </c>
      <c r="AW31" s="19">
        <f t="shared" ref="AW31:BB31" si="46">AW32/AV32*100</f>
        <v>150</v>
      </c>
      <c r="AX31" s="19">
        <f>AX32/AW32*100</f>
        <v>66.666666666666657</v>
      </c>
      <c r="AY31" s="19">
        <f>AY32/AX32*100</f>
        <v>100</v>
      </c>
      <c r="AZ31" s="19">
        <f t="shared" si="46"/>
        <v>100</v>
      </c>
      <c r="BA31" s="19">
        <f t="shared" si="46"/>
        <v>200</v>
      </c>
      <c r="BB31" s="19">
        <f t="shared" si="46"/>
        <v>100</v>
      </c>
      <c r="BC31" s="19">
        <f>BC32/BB32*100</f>
        <v>100</v>
      </c>
      <c r="BD31" s="19">
        <f>BD32/BC32*100</f>
        <v>75</v>
      </c>
      <c r="BE31" s="18"/>
      <c r="BF31" s="87">
        <v>14</v>
      </c>
      <c r="BG31" s="83" t="s">
        <v>27</v>
      </c>
      <c r="BH31" s="22">
        <f>BH32/BD30*100</f>
        <v>110.64668769716089</v>
      </c>
      <c r="BI31" s="22">
        <f t="shared" ref="BI31:BP31" si="47">BI32/BH32*100</f>
        <v>98.431931575196003</v>
      </c>
      <c r="BJ31" s="22">
        <f t="shared" si="47"/>
        <v>94.931209268645915</v>
      </c>
      <c r="BK31" s="26">
        <f t="shared" si="47"/>
        <v>104.72921434019833</v>
      </c>
      <c r="BL31" s="26">
        <f t="shared" si="47"/>
        <v>97.523670793882005</v>
      </c>
      <c r="BM31" s="26">
        <f t="shared" si="47"/>
        <v>70.500373412994776</v>
      </c>
      <c r="BN31" s="26">
        <f t="shared" si="47"/>
        <v>98.516949152542381</v>
      </c>
      <c r="BO31" s="26">
        <f t="shared" si="47"/>
        <v>112.79569892473118</v>
      </c>
      <c r="BP31" s="26">
        <f t="shared" si="47"/>
        <v>104.57578646329837</v>
      </c>
    </row>
    <row r="32" spans="2:68" s="27" customFormat="1" ht="12" customHeight="1" x14ac:dyDescent="0.15">
      <c r="B32" s="84"/>
      <c r="C32" s="84"/>
      <c r="D32" s="27">
        <v>705</v>
      </c>
      <c r="E32" s="29">
        <v>756</v>
      </c>
      <c r="F32" s="27">
        <v>798</v>
      </c>
      <c r="G32" s="29">
        <v>706</v>
      </c>
      <c r="H32" s="27">
        <v>692</v>
      </c>
      <c r="I32" s="29">
        <v>682</v>
      </c>
      <c r="J32" s="27">
        <v>781</v>
      </c>
      <c r="K32" s="29">
        <v>816</v>
      </c>
      <c r="L32" s="27">
        <v>775</v>
      </c>
      <c r="M32" s="29">
        <v>790</v>
      </c>
      <c r="N32" s="29">
        <v>797</v>
      </c>
      <c r="P32" s="84"/>
      <c r="Q32" s="97"/>
      <c r="R32" s="31">
        <v>8474</v>
      </c>
      <c r="S32" s="32">
        <v>8562</v>
      </c>
      <c r="T32" s="31">
        <v>9242</v>
      </c>
      <c r="U32" s="32">
        <v>9471</v>
      </c>
      <c r="V32" s="31">
        <v>10153</v>
      </c>
      <c r="W32" s="32">
        <v>10553</v>
      </c>
      <c r="X32" s="31">
        <v>10567</v>
      </c>
      <c r="Y32" s="32">
        <v>10132</v>
      </c>
      <c r="Z32" s="31">
        <v>10917</v>
      </c>
      <c r="AA32" s="32">
        <v>11434</v>
      </c>
      <c r="AB32" s="39">
        <v>11119</v>
      </c>
      <c r="AD32" s="84"/>
      <c r="AE32" s="97"/>
      <c r="AF32" s="27">
        <v>10236</v>
      </c>
      <c r="AG32" s="29">
        <v>10553</v>
      </c>
      <c r="AH32" s="27">
        <v>10308</v>
      </c>
      <c r="AI32" s="29">
        <v>10525</v>
      </c>
      <c r="AJ32" s="27">
        <v>10205.9</v>
      </c>
      <c r="AK32" s="29">
        <v>9899.2000000000007</v>
      </c>
      <c r="AL32" s="46">
        <v>10408</v>
      </c>
      <c r="AM32" s="46">
        <v>9854.7999999999993</v>
      </c>
      <c r="AN32" s="46">
        <v>10211</v>
      </c>
      <c r="AO32" s="32">
        <v>10301</v>
      </c>
      <c r="AP32" s="32">
        <v>10178</v>
      </c>
      <c r="AR32" s="88"/>
      <c r="AS32" s="84"/>
      <c r="AT32" s="32">
        <v>2</v>
      </c>
      <c r="AU32" s="34">
        <v>2</v>
      </c>
      <c r="AV32" s="32">
        <v>2</v>
      </c>
      <c r="AW32" s="29">
        <v>3</v>
      </c>
      <c r="AX32" s="29">
        <v>2</v>
      </c>
      <c r="AY32" s="32">
        <v>2</v>
      </c>
      <c r="AZ32" s="32">
        <v>2</v>
      </c>
      <c r="BA32" s="32">
        <v>4</v>
      </c>
      <c r="BB32" s="32">
        <v>4</v>
      </c>
      <c r="BC32" s="32">
        <v>4</v>
      </c>
      <c r="BD32" s="32">
        <v>3</v>
      </c>
      <c r="BF32" s="88"/>
      <c r="BG32" s="97"/>
      <c r="BH32" s="32">
        <v>1403</v>
      </c>
      <c r="BI32" s="32">
        <v>1381</v>
      </c>
      <c r="BJ32" s="29">
        <v>1311</v>
      </c>
      <c r="BK32" s="50">
        <v>1373</v>
      </c>
      <c r="BL32" s="50">
        <v>1339</v>
      </c>
      <c r="BM32" s="50">
        <v>944</v>
      </c>
      <c r="BN32" s="50">
        <v>930</v>
      </c>
      <c r="BO32" s="50">
        <v>1049</v>
      </c>
      <c r="BP32" s="50">
        <v>1097</v>
      </c>
    </row>
    <row r="33" spans="2:68" s="1" customFormat="1" ht="12" customHeight="1" x14ac:dyDescent="0.15">
      <c r="B33" s="83">
        <v>15</v>
      </c>
      <c r="C33" s="83" t="s">
        <v>36</v>
      </c>
      <c r="D33" s="36">
        <v>141</v>
      </c>
      <c r="E33" s="22">
        <f t="shared" ref="E33:L33" si="48">E34/D34*100</f>
        <v>148.38709677419354</v>
      </c>
      <c r="F33" s="21">
        <f t="shared" si="48"/>
        <v>117.39130434782609</v>
      </c>
      <c r="G33" s="22">
        <f t="shared" si="48"/>
        <v>137.03703703703704</v>
      </c>
      <c r="H33" s="21">
        <f t="shared" si="48"/>
        <v>101.35135135135135</v>
      </c>
      <c r="I33" s="22">
        <f t="shared" si="48"/>
        <v>93.333333333333329</v>
      </c>
      <c r="J33" s="21">
        <f t="shared" si="48"/>
        <v>175.71428571428572</v>
      </c>
      <c r="K33" s="22">
        <f t="shared" si="48"/>
        <v>100</v>
      </c>
      <c r="L33" s="21">
        <f t="shared" si="48"/>
        <v>83.739837398373979</v>
      </c>
      <c r="M33" s="22">
        <v>87</v>
      </c>
      <c r="N33" s="22">
        <f>N34/M34*100</f>
        <v>97.752808988764045</v>
      </c>
      <c r="O33" s="18"/>
      <c r="P33" s="83">
        <v>15</v>
      </c>
      <c r="Q33" s="83" t="s">
        <v>35</v>
      </c>
      <c r="R33" s="37">
        <v>101</v>
      </c>
      <c r="S33" s="19">
        <f>S34/R34*100</f>
        <v>102.84653465346534</v>
      </c>
      <c r="T33" s="18">
        <f>T34/S34*100</f>
        <v>99.518652226233456</v>
      </c>
      <c r="U33" s="19">
        <v>109</v>
      </c>
      <c r="V33" s="18">
        <f t="shared" ref="V33:AB33" si="49">V34/U34*100</f>
        <v>108.69565217391303</v>
      </c>
      <c r="W33" s="19">
        <f t="shared" si="49"/>
        <v>102.87179487179488</v>
      </c>
      <c r="X33" s="18">
        <f t="shared" si="49"/>
        <v>103.58923230309071</v>
      </c>
      <c r="Y33" s="19">
        <f t="shared" si="49"/>
        <v>110.39461020211743</v>
      </c>
      <c r="Z33" s="18">
        <f t="shared" si="49"/>
        <v>107.75937227550129</v>
      </c>
      <c r="AA33" s="19">
        <f t="shared" si="49"/>
        <v>102.66990291262137</v>
      </c>
      <c r="AB33" s="20">
        <f t="shared" si="49"/>
        <v>99.211977935382194</v>
      </c>
      <c r="AD33" s="83">
        <v>15</v>
      </c>
      <c r="AE33" s="83" t="s">
        <v>35</v>
      </c>
      <c r="AF33" s="36">
        <v>95</v>
      </c>
      <c r="AG33" s="22">
        <f t="shared" ref="AG33:AP33" si="50">AG34/AF34*100</f>
        <v>93.34442595673876</v>
      </c>
      <c r="AH33" s="21">
        <f t="shared" si="50"/>
        <v>116.66666666666667</v>
      </c>
      <c r="AI33" s="22">
        <f t="shared" si="50"/>
        <v>104.04889228418641</v>
      </c>
      <c r="AJ33" s="21">
        <f t="shared" si="50"/>
        <v>96.409691629955944</v>
      </c>
      <c r="AK33" s="22">
        <f t="shared" si="50"/>
        <v>98.43119335922627</v>
      </c>
      <c r="AL33" s="22">
        <f t="shared" si="50"/>
        <v>96.866537717601545</v>
      </c>
      <c r="AM33" s="22">
        <f t="shared" si="50"/>
        <v>100.8626198083067</v>
      </c>
      <c r="AN33" s="22">
        <f t="shared" si="50"/>
        <v>93.20557491289199</v>
      </c>
      <c r="AO33" s="19">
        <f t="shared" si="50"/>
        <v>100.84961767204759</v>
      </c>
      <c r="AP33" s="19">
        <f t="shared" si="50"/>
        <v>93.513058129738837</v>
      </c>
      <c r="AR33" s="83">
        <v>15</v>
      </c>
      <c r="AS33" s="83" t="s">
        <v>32</v>
      </c>
      <c r="AT33" s="22">
        <f>AT34/AP32*100</f>
        <v>100.25545293770878</v>
      </c>
      <c r="AU33" s="24">
        <v>-100</v>
      </c>
      <c r="AV33" s="38">
        <v>-103</v>
      </c>
      <c r="AW33" s="22">
        <f t="shared" ref="AW33:BB33" si="51">AW34/AV34*100</f>
        <v>101.02099236641222</v>
      </c>
      <c r="AX33" s="22">
        <f t="shared" si="51"/>
        <v>101.47350524227828</v>
      </c>
      <c r="AY33" s="22">
        <f t="shared" si="51"/>
        <v>101.64758447361073</v>
      </c>
      <c r="AZ33" s="22">
        <f t="shared" si="51"/>
        <v>103.02197802197801</v>
      </c>
      <c r="BA33" s="22">
        <f t="shared" si="51"/>
        <v>92.56</v>
      </c>
      <c r="BB33" s="22">
        <f t="shared" si="51"/>
        <v>108.85431671948527</v>
      </c>
      <c r="BC33" s="22">
        <f>BC34/BB34*100</f>
        <v>109.54565505072785</v>
      </c>
      <c r="BD33" s="22">
        <f>BD34/BC34*100</f>
        <v>99.782556172988649</v>
      </c>
      <c r="BE33" s="18"/>
      <c r="BF33" s="87">
        <v>15</v>
      </c>
      <c r="BG33" s="83" t="s">
        <v>31</v>
      </c>
      <c r="BH33" s="19">
        <f>BH34/BD32*100</f>
        <v>100</v>
      </c>
      <c r="BI33" s="19">
        <f t="shared" ref="BI33:BP33" si="52">BI34/BH34*100</f>
        <v>100</v>
      </c>
      <c r="BJ33" s="22">
        <f t="shared" si="52"/>
        <v>133.33333333333331</v>
      </c>
      <c r="BK33" s="26">
        <f t="shared" si="52"/>
        <v>100</v>
      </c>
      <c r="BL33" s="26">
        <f t="shared" si="52"/>
        <v>75</v>
      </c>
      <c r="BM33" s="26">
        <f t="shared" si="52"/>
        <v>66.666666666666657</v>
      </c>
      <c r="BN33" s="26">
        <f t="shared" si="52"/>
        <v>100</v>
      </c>
      <c r="BO33" s="26">
        <f t="shared" si="52"/>
        <v>150</v>
      </c>
      <c r="BP33" s="26">
        <f t="shared" si="52"/>
        <v>100</v>
      </c>
    </row>
    <row r="34" spans="2:68" s="27" customFormat="1" ht="12" customHeight="1" x14ac:dyDescent="0.15">
      <c r="B34" s="84"/>
      <c r="C34" s="97"/>
      <c r="D34" s="31">
        <v>31</v>
      </c>
      <c r="E34" s="32">
        <v>46</v>
      </c>
      <c r="F34" s="31">
        <v>54</v>
      </c>
      <c r="G34" s="32">
        <v>74</v>
      </c>
      <c r="H34" s="31">
        <v>75</v>
      </c>
      <c r="I34" s="32">
        <v>70</v>
      </c>
      <c r="J34" s="31">
        <v>123</v>
      </c>
      <c r="K34" s="32">
        <v>123</v>
      </c>
      <c r="L34" s="31">
        <v>103</v>
      </c>
      <c r="M34" s="32">
        <v>89</v>
      </c>
      <c r="N34" s="32">
        <v>87</v>
      </c>
      <c r="P34" s="84"/>
      <c r="Q34" s="84"/>
      <c r="R34" s="27">
        <v>808</v>
      </c>
      <c r="S34" s="29">
        <v>831</v>
      </c>
      <c r="T34" s="27">
        <v>827</v>
      </c>
      <c r="U34" s="29">
        <v>897</v>
      </c>
      <c r="V34" s="27">
        <v>975</v>
      </c>
      <c r="W34" s="29">
        <v>1003</v>
      </c>
      <c r="X34" s="27">
        <v>1039</v>
      </c>
      <c r="Y34" s="29">
        <v>1147</v>
      </c>
      <c r="Z34" s="27">
        <v>1236</v>
      </c>
      <c r="AA34" s="29">
        <v>1269</v>
      </c>
      <c r="AB34" s="30">
        <v>1259</v>
      </c>
      <c r="AD34" s="84"/>
      <c r="AE34" s="84"/>
      <c r="AF34" s="31">
        <v>1202</v>
      </c>
      <c r="AG34" s="32">
        <v>1122</v>
      </c>
      <c r="AH34" s="31">
        <v>1309</v>
      </c>
      <c r="AI34" s="32">
        <v>1362</v>
      </c>
      <c r="AJ34" s="31">
        <v>1313.1</v>
      </c>
      <c r="AK34" s="32">
        <v>1292.5</v>
      </c>
      <c r="AL34" s="46">
        <v>1252</v>
      </c>
      <c r="AM34" s="46">
        <v>1262.8</v>
      </c>
      <c r="AN34" s="46">
        <v>1177</v>
      </c>
      <c r="AO34" s="32">
        <v>1187</v>
      </c>
      <c r="AP34" s="32">
        <v>1110</v>
      </c>
      <c r="AR34" s="84"/>
      <c r="AS34" s="97"/>
      <c r="AT34" s="29">
        <v>10204</v>
      </c>
      <c r="AU34" s="34">
        <v>10196</v>
      </c>
      <c r="AV34" s="29">
        <v>10480</v>
      </c>
      <c r="AW34" s="32">
        <v>10587</v>
      </c>
      <c r="AX34" s="32">
        <v>10743</v>
      </c>
      <c r="AY34" s="32">
        <v>10920</v>
      </c>
      <c r="AZ34" s="32">
        <v>11250</v>
      </c>
      <c r="BA34" s="32">
        <v>10413</v>
      </c>
      <c r="BB34" s="32">
        <v>11335</v>
      </c>
      <c r="BC34" s="32">
        <v>12417</v>
      </c>
      <c r="BD34" s="32">
        <v>12390</v>
      </c>
      <c r="BF34" s="88"/>
      <c r="BG34" s="84"/>
      <c r="BH34" s="32">
        <v>3</v>
      </c>
      <c r="BI34" s="32">
        <v>3</v>
      </c>
      <c r="BJ34" s="29">
        <v>4</v>
      </c>
      <c r="BK34" s="50">
        <v>4</v>
      </c>
      <c r="BL34" s="50">
        <v>3</v>
      </c>
      <c r="BM34" s="50">
        <v>2</v>
      </c>
      <c r="BN34" s="50">
        <v>2</v>
      </c>
      <c r="BO34" s="50">
        <v>3</v>
      </c>
      <c r="BP34" s="50">
        <v>3</v>
      </c>
    </row>
    <row r="35" spans="2:68" s="1" customFormat="1" ht="12" customHeight="1" x14ac:dyDescent="0.15">
      <c r="B35" s="83">
        <v>16</v>
      </c>
      <c r="C35" s="83" t="s">
        <v>37</v>
      </c>
      <c r="D35" s="37">
        <v>176</v>
      </c>
      <c r="E35" s="19">
        <f>E36/D36*100</f>
        <v>111.94029850746267</v>
      </c>
      <c r="F35" s="18">
        <f>F36/E36*100</f>
        <v>68</v>
      </c>
      <c r="G35" s="19">
        <f>G36/F36*100</f>
        <v>96.078431372549019</v>
      </c>
      <c r="H35" s="18">
        <v>100</v>
      </c>
      <c r="I35" s="19">
        <v>95</v>
      </c>
      <c r="J35" s="18">
        <f>J36/I36*100</f>
        <v>86.956521739130437</v>
      </c>
      <c r="K35" s="19">
        <f>K36/J36*100</f>
        <v>105</v>
      </c>
      <c r="L35" s="18">
        <f>L36/K36*100</f>
        <v>100</v>
      </c>
      <c r="M35" s="19">
        <v>97</v>
      </c>
      <c r="N35" s="19">
        <v>101</v>
      </c>
      <c r="O35" s="18"/>
      <c r="P35" s="83">
        <v>16</v>
      </c>
      <c r="Q35" s="83" t="s">
        <v>36</v>
      </c>
      <c r="R35" s="36">
        <v>114</v>
      </c>
      <c r="S35" s="22">
        <f>S36/R36*100</f>
        <v>101.01010101010101</v>
      </c>
      <c r="T35" s="21">
        <v>116</v>
      </c>
      <c r="U35" s="22">
        <f t="shared" ref="U35:AB35" si="53">U36/T36*100</f>
        <v>98.290598290598282</v>
      </c>
      <c r="V35" s="21">
        <f t="shared" si="53"/>
        <v>105.21739130434781</v>
      </c>
      <c r="W35" s="22">
        <f t="shared" si="53"/>
        <v>101.65289256198346</v>
      </c>
      <c r="X35" s="21">
        <f t="shared" si="53"/>
        <v>108.9430894308943</v>
      </c>
      <c r="Y35" s="22">
        <f t="shared" si="53"/>
        <v>105.97014925373134</v>
      </c>
      <c r="Z35" s="21">
        <f t="shared" si="53"/>
        <v>105.63380281690141</v>
      </c>
      <c r="AA35" s="22">
        <f t="shared" si="53"/>
        <v>88.666666666666671</v>
      </c>
      <c r="AB35" s="23">
        <f t="shared" si="53"/>
        <v>144.36090225563908</v>
      </c>
      <c r="AD35" s="83">
        <v>16</v>
      </c>
      <c r="AE35" s="83" t="s">
        <v>36</v>
      </c>
      <c r="AF35" s="37">
        <v>78</v>
      </c>
      <c r="AG35" s="19">
        <v>106</v>
      </c>
      <c r="AH35" s="18">
        <f t="shared" ref="AH35:AP35" si="54">AH36/AG36*100</f>
        <v>107.00636942675159</v>
      </c>
      <c r="AI35" s="19">
        <f t="shared" si="54"/>
        <v>92.857142857142861</v>
      </c>
      <c r="AJ35" s="18">
        <f t="shared" si="54"/>
        <v>99.551282051282058</v>
      </c>
      <c r="AK35" s="19">
        <f t="shared" si="54"/>
        <v>98.003863490019299</v>
      </c>
      <c r="AL35" s="22">
        <f t="shared" si="54"/>
        <v>98.554533508541397</v>
      </c>
      <c r="AM35" s="22">
        <f t="shared" si="54"/>
        <v>111.39999999999999</v>
      </c>
      <c r="AN35" s="22">
        <f t="shared" si="54"/>
        <v>95.751047277079593</v>
      </c>
      <c r="AO35" s="19">
        <f t="shared" si="54"/>
        <v>90.625</v>
      </c>
      <c r="AP35" s="19">
        <f t="shared" si="54"/>
        <v>101.37931034482759</v>
      </c>
      <c r="AR35" s="83">
        <v>16</v>
      </c>
      <c r="AS35" s="83" t="s">
        <v>35</v>
      </c>
      <c r="AT35" s="22">
        <f>AT36/AP34*100</f>
        <v>91.171171171171167</v>
      </c>
      <c r="AU35" s="24">
        <v>-97</v>
      </c>
      <c r="AV35" s="25">
        <v>-103</v>
      </c>
      <c r="AW35" s="19">
        <f t="shared" ref="AW35:BB35" si="55">AW36/AV36*100</f>
        <v>99.40357852882704</v>
      </c>
      <c r="AX35" s="19">
        <f t="shared" si="55"/>
        <v>97.7</v>
      </c>
      <c r="AY35" s="19">
        <f t="shared" si="55"/>
        <v>95.087001023541447</v>
      </c>
      <c r="AZ35" s="19">
        <f t="shared" si="55"/>
        <v>98.70828848223897</v>
      </c>
      <c r="BA35" s="19">
        <f t="shared" si="55"/>
        <v>94.111232279171205</v>
      </c>
      <c r="BB35" s="19">
        <f t="shared" si="55"/>
        <v>103.93974507531864</v>
      </c>
      <c r="BC35" s="19">
        <f>BC36/BB36*100</f>
        <v>102.22965440356744</v>
      </c>
      <c r="BD35" s="19">
        <f>BD36/BC36*100</f>
        <v>92.475463467829883</v>
      </c>
      <c r="BE35" s="18"/>
      <c r="BF35" s="87">
        <v>16</v>
      </c>
      <c r="BG35" s="83" t="s">
        <v>32</v>
      </c>
      <c r="BH35" s="22">
        <f>BH36/BD34*100</f>
        <v>100.29055690072639</v>
      </c>
      <c r="BI35" s="22">
        <f t="shared" ref="BI35:BP35" si="56">BI36/BH36*100</f>
        <v>102.88105585063576</v>
      </c>
      <c r="BJ35" s="22">
        <f t="shared" si="56"/>
        <v>103.66864831038798</v>
      </c>
      <c r="BK35" s="26">
        <f t="shared" si="56"/>
        <v>102.49000226363843</v>
      </c>
      <c r="BL35" s="26">
        <f t="shared" si="56"/>
        <v>97.563130383567696</v>
      </c>
      <c r="BM35" s="26">
        <f t="shared" si="56"/>
        <v>56.067008753395712</v>
      </c>
      <c r="BN35" s="26">
        <f t="shared" si="56"/>
        <v>95.302826379542395</v>
      </c>
      <c r="BO35" s="26">
        <f t="shared" si="56"/>
        <v>132.84846773054653</v>
      </c>
      <c r="BP35" s="26">
        <f t="shared" si="56"/>
        <v>119.33666418624429</v>
      </c>
    </row>
    <row r="36" spans="2:68" s="27" customFormat="1" ht="12" customHeight="1" x14ac:dyDescent="0.15">
      <c r="B36" s="84"/>
      <c r="C36" s="84"/>
      <c r="D36" s="27">
        <v>67</v>
      </c>
      <c r="E36" s="29">
        <v>75</v>
      </c>
      <c r="F36" s="27">
        <v>51</v>
      </c>
      <c r="G36" s="29">
        <v>49</v>
      </c>
      <c r="H36" s="27">
        <v>48</v>
      </c>
      <c r="I36" s="29">
        <v>46</v>
      </c>
      <c r="J36" s="27">
        <v>40</v>
      </c>
      <c r="K36" s="29">
        <v>42</v>
      </c>
      <c r="L36" s="27">
        <v>42</v>
      </c>
      <c r="M36" s="29">
        <v>41</v>
      </c>
      <c r="N36" s="29">
        <v>42</v>
      </c>
      <c r="P36" s="84"/>
      <c r="Q36" s="97"/>
      <c r="R36" s="31">
        <v>99</v>
      </c>
      <c r="S36" s="32">
        <v>100</v>
      </c>
      <c r="T36" s="31">
        <v>117</v>
      </c>
      <c r="U36" s="32">
        <v>115</v>
      </c>
      <c r="V36" s="31">
        <v>121</v>
      </c>
      <c r="W36" s="32">
        <v>123</v>
      </c>
      <c r="X36" s="31">
        <v>134</v>
      </c>
      <c r="Y36" s="32">
        <v>142</v>
      </c>
      <c r="Z36" s="31">
        <v>150</v>
      </c>
      <c r="AA36" s="32">
        <v>133</v>
      </c>
      <c r="AB36" s="39">
        <v>192</v>
      </c>
      <c r="AD36" s="84"/>
      <c r="AE36" s="97"/>
      <c r="AF36" s="27">
        <v>149</v>
      </c>
      <c r="AG36" s="29">
        <v>157</v>
      </c>
      <c r="AH36" s="27">
        <v>168</v>
      </c>
      <c r="AI36" s="29">
        <v>156</v>
      </c>
      <c r="AJ36" s="27">
        <v>155.30000000000001</v>
      </c>
      <c r="AK36" s="29">
        <v>152.19999999999999</v>
      </c>
      <c r="AL36" s="30">
        <v>150</v>
      </c>
      <c r="AM36" s="30">
        <v>167.1</v>
      </c>
      <c r="AN36" s="30">
        <v>160</v>
      </c>
      <c r="AO36" s="32">
        <v>145</v>
      </c>
      <c r="AP36" s="32">
        <v>147</v>
      </c>
      <c r="AR36" s="84"/>
      <c r="AS36" s="84"/>
      <c r="AT36" s="32">
        <v>1012</v>
      </c>
      <c r="AU36" s="34">
        <v>980</v>
      </c>
      <c r="AV36" s="32">
        <v>1006</v>
      </c>
      <c r="AW36" s="32">
        <v>1000</v>
      </c>
      <c r="AX36" s="32">
        <v>977</v>
      </c>
      <c r="AY36" s="32">
        <v>929</v>
      </c>
      <c r="AZ36" s="32">
        <v>917</v>
      </c>
      <c r="BA36" s="32">
        <v>863</v>
      </c>
      <c r="BB36" s="32">
        <v>897</v>
      </c>
      <c r="BC36" s="32">
        <v>917</v>
      </c>
      <c r="BD36" s="32">
        <v>848</v>
      </c>
      <c r="BF36" s="88"/>
      <c r="BG36" s="97"/>
      <c r="BH36" s="32">
        <v>12426</v>
      </c>
      <c r="BI36" s="32">
        <v>12784</v>
      </c>
      <c r="BJ36" s="29">
        <v>13253</v>
      </c>
      <c r="BK36" s="50">
        <v>13583</v>
      </c>
      <c r="BL36" s="50">
        <v>13252</v>
      </c>
      <c r="BM36" s="50">
        <v>7430</v>
      </c>
      <c r="BN36" s="50">
        <v>7081</v>
      </c>
      <c r="BO36" s="50">
        <v>9407</v>
      </c>
      <c r="BP36" s="50">
        <v>11226</v>
      </c>
    </row>
    <row r="37" spans="2:68" s="27" customFormat="1" ht="12" customHeight="1" x14ac:dyDescent="0.15">
      <c r="B37" s="83">
        <v>17</v>
      </c>
      <c r="C37" s="83" t="s">
        <v>38</v>
      </c>
      <c r="D37" s="36">
        <v>103</v>
      </c>
      <c r="E37" s="22">
        <f>E38/D38*100</f>
        <v>106.99453551912568</v>
      </c>
      <c r="F37" s="21">
        <v>108</v>
      </c>
      <c r="G37" s="22">
        <f t="shared" ref="G37:N37" si="57">G38/F38*100</f>
        <v>113.02957633892885</v>
      </c>
      <c r="H37" s="21">
        <f t="shared" si="57"/>
        <v>89.038189533239049</v>
      </c>
      <c r="I37" s="22">
        <f t="shared" si="57"/>
        <v>105.48054011119936</v>
      </c>
      <c r="J37" s="21">
        <f t="shared" si="57"/>
        <v>101.20481927710843</v>
      </c>
      <c r="K37" s="22">
        <f t="shared" si="57"/>
        <v>104.91071428571428</v>
      </c>
      <c r="L37" s="21">
        <f t="shared" si="57"/>
        <v>101.48936170212765</v>
      </c>
      <c r="M37" s="22">
        <f t="shared" si="57"/>
        <v>96.016771488469601</v>
      </c>
      <c r="N37" s="22">
        <f t="shared" si="57"/>
        <v>100</v>
      </c>
      <c r="O37" s="18"/>
      <c r="P37" s="83">
        <v>17</v>
      </c>
      <c r="Q37" s="83" t="s">
        <v>37</v>
      </c>
      <c r="R37" s="37">
        <v>55</v>
      </c>
      <c r="S37" s="19">
        <v>101</v>
      </c>
      <c r="T37" s="18">
        <v>149</v>
      </c>
      <c r="U37" s="19">
        <f>U38/T38*100</f>
        <v>100</v>
      </c>
      <c r="V37" s="18">
        <v>104</v>
      </c>
      <c r="W37" s="19">
        <v>103</v>
      </c>
      <c r="X37" s="18">
        <v>93</v>
      </c>
      <c r="Y37" s="19">
        <f>Y38/X38*100</f>
        <v>100</v>
      </c>
      <c r="Z37" s="18">
        <f>Z38/Y38*100</f>
        <v>97.142857142857139</v>
      </c>
      <c r="AA37" s="19">
        <f>AA38/Z38*100</f>
        <v>102.94117647058823</v>
      </c>
      <c r="AB37" s="20">
        <f>AB38/AA38*100</f>
        <v>108.57142857142857</v>
      </c>
      <c r="AC37" s="1"/>
      <c r="AD37" s="83">
        <v>17</v>
      </c>
      <c r="AE37" s="83" t="s">
        <v>37</v>
      </c>
      <c r="AF37" s="36">
        <v>116</v>
      </c>
      <c r="AG37" s="22">
        <v>108</v>
      </c>
      <c r="AH37" s="21">
        <v>99</v>
      </c>
      <c r="AI37" s="22">
        <v>97</v>
      </c>
      <c r="AJ37" s="21">
        <f t="shared" ref="AJ37:AP37" si="58">AJ38/AI38*100</f>
        <v>103.33333333333334</v>
      </c>
      <c r="AK37" s="22">
        <f t="shared" si="58"/>
        <v>104.08602150537634</v>
      </c>
      <c r="AL37" s="22">
        <f t="shared" si="58"/>
        <v>163.22314049586777</v>
      </c>
      <c r="AM37" s="22">
        <f t="shared" si="58"/>
        <v>102.65822784810126</v>
      </c>
      <c r="AN37" s="22">
        <f t="shared" si="58"/>
        <v>76.448828606658452</v>
      </c>
      <c r="AO37" s="19">
        <f t="shared" si="58"/>
        <v>100</v>
      </c>
      <c r="AP37" s="19">
        <f t="shared" si="58"/>
        <v>66.129032258064512</v>
      </c>
      <c r="AQ37" s="1"/>
      <c r="AR37" s="83">
        <v>17</v>
      </c>
      <c r="AS37" s="83" t="s">
        <v>36</v>
      </c>
      <c r="AT37" s="19">
        <f>AT38/AP36*100</f>
        <v>78.911564625850332</v>
      </c>
      <c r="AU37" s="47">
        <v>-100</v>
      </c>
      <c r="AV37" s="38">
        <v>-100</v>
      </c>
      <c r="AW37" s="19">
        <f t="shared" ref="AW37:BB37" si="59">AW38/AV38*100</f>
        <v>93.965517241379317</v>
      </c>
      <c r="AX37" s="19">
        <f t="shared" si="59"/>
        <v>108.25688073394495</v>
      </c>
      <c r="AY37" s="19">
        <f t="shared" si="59"/>
        <v>97.457627118644069</v>
      </c>
      <c r="AZ37" s="19">
        <f t="shared" si="59"/>
        <v>92.173913043478265</v>
      </c>
      <c r="BA37" s="19">
        <f t="shared" si="59"/>
        <v>74.528301886792448</v>
      </c>
      <c r="BB37" s="19">
        <f t="shared" si="59"/>
        <v>96.202531645569621</v>
      </c>
      <c r="BC37" s="19">
        <f>BC38/BB38*100</f>
        <v>86.842105263157904</v>
      </c>
      <c r="BD37" s="19">
        <f>BD38/BC38*100</f>
        <v>98.484848484848484</v>
      </c>
      <c r="BF37" s="87">
        <v>17</v>
      </c>
      <c r="BG37" s="83" t="s">
        <v>35</v>
      </c>
      <c r="BH37" s="19">
        <f>BH38/BD36*100</f>
        <v>103.65566037735849</v>
      </c>
      <c r="BI37" s="19">
        <f t="shared" ref="BI37:BP37" si="60">BI38/BH38*100</f>
        <v>94.197952218430032</v>
      </c>
      <c r="BJ37" s="22">
        <f t="shared" si="60"/>
        <v>100.48309178743962</v>
      </c>
      <c r="BK37" s="26">
        <f t="shared" si="60"/>
        <v>102.16346153846155</v>
      </c>
      <c r="BL37" s="26">
        <f t="shared" si="60"/>
        <v>99.529411764705884</v>
      </c>
      <c r="BM37" s="26">
        <f t="shared" si="60"/>
        <v>50.472813238770684</v>
      </c>
      <c r="BN37" s="26">
        <f t="shared" si="60"/>
        <v>94.847775175644031</v>
      </c>
      <c r="BO37" s="26">
        <f t="shared" si="60"/>
        <v>146.41975308641975</v>
      </c>
      <c r="BP37" s="26">
        <f t="shared" si="60"/>
        <v>126.47554806070826</v>
      </c>
    </row>
    <row r="38" spans="2:68" s="27" customFormat="1" ht="12" customHeight="1" x14ac:dyDescent="0.15">
      <c r="B38" s="84"/>
      <c r="C38" s="97"/>
      <c r="D38" s="31">
        <v>915</v>
      </c>
      <c r="E38" s="32">
        <v>979</v>
      </c>
      <c r="F38" s="31">
        <v>1251</v>
      </c>
      <c r="G38" s="32">
        <v>1414</v>
      </c>
      <c r="H38" s="31">
        <v>1259</v>
      </c>
      <c r="I38" s="32">
        <v>1328</v>
      </c>
      <c r="J38" s="31">
        <v>1344</v>
      </c>
      <c r="K38" s="32">
        <v>1410</v>
      </c>
      <c r="L38" s="31">
        <v>1431</v>
      </c>
      <c r="M38" s="32">
        <v>1374</v>
      </c>
      <c r="N38" s="32">
        <v>1374</v>
      </c>
      <c r="P38" s="84"/>
      <c r="Q38" s="84"/>
      <c r="R38" s="27">
        <v>23</v>
      </c>
      <c r="S38" s="29">
        <v>24</v>
      </c>
      <c r="T38" s="27">
        <v>35</v>
      </c>
      <c r="U38" s="29">
        <v>35</v>
      </c>
      <c r="V38" s="27">
        <v>36</v>
      </c>
      <c r="W38" s="29">
        <v>38</v>
      </c>
      <c r="X38" s="27">
        <v>35</v>
      </c>
      <c r="Y38" s="29">
        <v>35</v>
      </c>
      <c r="Z38" s="27">
        <v>34</v>
      </c>
      <c r="AA38" s="29">
        <v>35</v>
      </c>
      <c r="AB38" s="30">
        <v>38</v>
      </c>
      <c r="AD38" s="84"/>
      <c r="AE38" s="84"/>
      <c r="AF38" s="31">
        <v>44</v>
      </c>
      <c r="AG38" s="32">
        <v>47</v>
      </c>
      <c r="AH38" s="31">
        <v>47</v>
      </c>
      <c r="AI38" s="32">
        <v>45</v>
      </c>
      <c r="AJ38" s="31">
        <v>46.5</v>
      </c>
      <c r="AK38" s="32">
        <v>48.4</v>
      </c>
      <c r="AL38" s="30">
        <v>79</v>
      </c>
      <c r="AM38" s="30">
        <v>81.099999999999994</v>
      </c>
      <c r="AN38" s="30">
        <v>62</v>
      </c>
      <c r="AO38" s="32">
        <v>62</v>
      </c>
      <c r="AP38" s="32">
        <v>41</v>
      </c>
      <c r="AR38" s="84"/>
      <c r="AS38" s="97"/>
      <c r="AT38" s="29">
        <v>116</v>
      </c>
      <c r="AU38" s="34">
        <v>116</v>
      </c>
      <c r="AV38" s="29">
        <v>116</v>
      </c>
      <c r="AW38" s="32">
        <v>109</v>
      </c>
      <c r="AX38" s="32">
        <v>118</v>
      </c>
      <c r="AY38" s="32">
        <v>115</v>
      </c>
      <c r="AZ38" s="32">
        <v>106</v>
      </c>
      <c r="BA38" s="32">
        <v>79</v>
      </c>
      <c r="BB38" s="32">
        <v>76</v>
      </c>
      <c r="BC38" s="32">
        <v>66</v>
      </c>
      <c r="BD38" s="32">
        <v>65</v>
      </c>
      <c r="BF38" s="88"/>
      <c r="BG38" s="84"/>
      <c r="BH38" s="32">
        <v>879</v>
      </c>
      <c r="BI38" s="32">
        <v>828</v>
      </c>
      <c r="BJ38" s="29">
        <v>832</v>
      </c>
      <c r="BK38" s="50">
        <v>850</v>
      </c>
      <c r="BL38" s="50">
        <v>846</v>
      </c>
      <c r="BM38" s="50">
        <v>427</v>
      </c>
      <c r="BN38" s="50">
        <v>405</v>
      </c>
      <c r="BO38" s="50">
        <v>593</v>
      </c>
      <c r="BP38" s="50">
        <v>750</v>
      </c>
    </row>
    <row r="39" spans="2:68" s="1" customFormat="1" ht="12" customHeight="1" x14ac:dyDescent="0.15">
      <c r="B39" s="83">
        <v>18</v>
      </c>
      <c r="C39" s="83" t="s">
        <v>39</v>
      </c>
      <c r="D39" s="37">
        <v>111</v>
      </c>
      <c r="E39" s="19">
        <f>E40/D40*100</f>
        <v>97.480451781059955</v>
      </c>
      <c r="F39" s="18">
        <f>F40/E40*100</f>
        <v>103.83244206773618</v>
      </c>
      <c r="G39" s="19">
        <v>107</v>
      </c>
      <c r="H39" s="18">
        <f>H40/G40*100</f>
        <v>90.954773869346738</v>
      </c>
      <c r="I39" s="19">
        <v>100</v>
      </c>
      <c r="J39" s="18">
        <f>J40/I40*100</f>
        <v>92.314730100640446</v>
      </c>
      <c r="K39" s="19">
        <f>K40/J40*100</f>
        <v>80.178394449950446</v>
      </c>
      <c r="L39" s="18">
        <f>L40/K40*100</f>
        <v>98.145859085290482</v>
      </c>
      <c r="M39" s="19">
        <f>M40/L40*100</f>
        <v>95.843828715365248</v>
      </c>
      <c r="N39" s="19">
        <f>N40/M40*100</f>
        <v>104.07358738501971</v>
      </c>
      <c r="O39" s="18"/>
      <c r="P39" s="83">
        <v>18</v>
      </c>
      <c r="Q39" s="83" t="s">
        <v>38</v>
      </c>
      <c r="R39" s="36">
        <v>96</v>
      </c>
      <c r="S39" s="22">
        <f t="shared" ref="S39:AB39" si="61">S40/R40*100</f>
        <v>99.923896499238964</v>
      </c>
      <c r="T39" s="21">
        <f t="shared" si="61"/>
        <v>106.54988575780655</v>
      </c>
      <c r="U39" s="22">
        <f t="shared" si="61"/>
        <v>99.285203716940671</v>
      </c>
      <c r="V39" s="21">
        <f t="shared" si="61"/>
        <v>98.920086393088553</v>
      </c>
      <c r="W39" s="22">
        <f t="shared" si="61"/>
        <v>97.161572052401752</v>
      </c>
      <c r="X39" s="21">
        <f t="shared" si="61"/>
        <v>93.483146067415731</v>
      </c>
      <c r="Y39" s="22">
        <f t="shared" si="61"/>
        <v>105.92948717948718</v>
      </c>
      <c r="Z39" s="21">
        <f t="shared" si="61"/>
        <v>109.22844175491679</v>
      </c>
      <c r="AA39" s="22">
        <f t="shared" si="61"/>
        <v>96.81440443213296</v>
      </c>
      <c r="AB39" s="23">
        <f t="shared" si="61"/>
        <v>97.353361945636621</v>
      </c>
      <c r="AD39" s="83">
        <v>18</v>
      </c>
      <c r="AE39" s="83" t="s">
        <v>38</v>
      </c>
      <c r="AF39" s="37">
        <v>111</v>
      </c>
      <c r="AG39" s="19">
        <f t="shared" ref="AG39:AP39" si="62">AG40/AF40*100</f>
        <v>129.57559681697612</v>
      </c>
      <c r="AH39" s="18">
        <f t="shared" si="62"/>
        <v>72.517911975434998</v>
      </c>
      <c r="AI39" s="19">
        <f t="shared" si="62"/>
        <v>97.247706422018354</v>
      </c>
      <c r="AJ39" s="18">
        <f t="shared" si="62"/>
        <v>94.005805515239487</v>
      </c>
      <c r="AK39" s="19">
        <f t="shared" si="62"/>
        <v>89.98764860274818</v>
      </c>
      <c r="AL39" s="22">
        <f t="shared" si="62"/>
        <v>92.733979583083126</v>
      </c>
      <c r="AM39" s="22">
        <f t="shared" si="62"/>
        <v>99.500462534690087</v>
      </c>
      <c r="AN39" s="22">
        <f t="shared" si="62"/>
        <v>99.200446262551139</v>
      </c>
      <c r="AO39" s="19">
        <f t="shared" si="62"/>
        <v>95.407685098406745</v>
      </c>
      <c r="AP39" s="19">
        <f t="shared" si="62"/>
        <v>100.5893909626719</v>
      </c>
      <c r="AR39" s="83">
        <v>18</v>
      </c>
      <c r="AS39" s="83" t="s">
        <v>37</v>
      </c>
      <c r="AT39" s="22">
        <f>AT40/AP38*100</f>
        <v>151.21951219512195</v>
      </c>
      <c r="AU39" s="24">
        <v>-105</v>
      </c>
      <c r="AV39" s="25">
        <v>-91</v>
      </c>
      <c r="AW39" s="19">
        <f t="shared" ref="AW39:BB39" si="63">AW40/AV40*100</f>
        <v>94.915254237288138</v>
      </c>
      <c r="AX39" s="19">
        <f t="shared" si="63"/>
        <v>101.78571428571428</v>
      </c>
      <c r="AY39" s="19">
        <f t="shared" si="63"/>
        <v>105.26315789473684</v>
      </c>
      <c r="AZ39" s="19">
        <f t="shared" si="63"/>
        <v>133.33333333333331</v>
      </c>
      <c r="BA39" s="19">
        <f t="shared" si="63"/>
        <v>63.749999999999993</v>
      </c>
      <c r="BB39" s="19">
        <f t="shared" si="63"/>
        <v>127.45098039215685</v>
      </c>
      <c r="BC39" s="22">
        <f>BC40/BB40*100</f>
        <v>109.23076923076923</v>
      </c>
      <c r="BD39" s="19">
        <f>BD40/BC40*100</f>
        <v>56.338028169014088</v>
      </c>
      <c r="BE39" s="18"/>
      <c r="BF39" s="83">
        <v>18</v>
      </c>
      <c r="BG39" s="83" t="s">
        <v>36</v>
      </c>
      <c r="BH39" s="19">
        <f>BH40/BD38*100</f>
        <v>104.61538461538463</v>
      </c>
      <c r="BI39" s="19">
        <f t="shared" ref="BI39:BP39" si="64">BI40/BH40*100</f>
        <v>101.47058823529412</v>
      </c>
      <c r="BJ39" s="22">
        <f t="shared" si="64"/>
        <v>131.8840579710145</v>
      </c>
      <c r="BK39" s="26">
        <f t="shared" si="64"/>
        <v>78.021978021978029</v>
      </c>
      <c r="BL39" s="26">
        <f t="shared" si="64"/>
        <v>94.366197183098592</v>
      </c>
      <c r="BM39" s="26">
        <f t="shared" si="64"/>
        <v>38.805970149253731</v>
      </c>
      <c r="BN39" s="26">
        <f t="shared" si="64"/>
        <v>169.23076923076923</v>
      </c>
      <c r="BO39" s="26">
        <f t="shared" si="64"/>
        <v>70.454545454545453</v>
      </c>
      <c r="BP39" s="26">
        <f t="shared" si="64"/>
        <v>180.64516129032256</v>
      </c>
    </row>
    <row r="40" spans="2:68" s="27" customFormat="1" ht="12" customHeight="1" x14ac:dyDescent="0.15">
      <c r="B40" s="84"/>
      <c r="C40" s="84"/>
      <c r="D40" s="27">
        <v>1151</v>
      </c>
      <c r="E40" s="29">
        <v>1122</v>
      </c>
      <c r="F40" s="27">
        <v>1165</v>
      </c>
      <c r="G40" s="29">
        <v>1194</v>
      </c>
      <c r="H40" s="27">
        <v>1086</v>
      </c>
      <c r="I40" s="29">
        <v>1093</v>
      </c>
      <c r="J40" s="27">
        <v>1009</v>
      </c>
      <c r="K40" s="29">
        <v>809</v>
      </c>
      <c r="L40" s="27">
        <v>794</v>
      </c>
      <c r="M40" s="29">
        <v>761</v>
      </c>
      <c r="N40" s="29">
        <v>792</v>
      </c>
      <c r="P40" s="84"/>
      <c r="Q40" s="97"/>
      <c r="R40" s="31">
        <v>1314</v>
      </c>
      <c r="S40" s="32">
        <v>1313</v>
      </c>
      <c r="T40" s="31">
        <v>1399</v>
      </c>
      <c r="U40" s="32">
        <v>1389</v>
      </c>
      <c r="V40" s="31">
        <v>1374</v>
      </c>
      <c r="W40" s="32">
        <v>1335</v>
      </c>
      <c r="X40" s="31">
        <v>1248</v>
      </c>
      <c r="Y40" s="32">
        <v>1322</v>
      </c>
      <c r="Z40" s="31">
        <v>1444</v>
      </c>
      <c r="AA40" s="32">
        <v>1398</v>
      </c>
      <c r="AB40" s="39">
        <v>1361</v>
      </c>
      <c r="AD40" s="84"/>
      <c r="AE40" s="97"/>
      <c r="AF40" s="27">
        <v>1508</v>
      </c>
      <c r="AG40" s="29">
        <v>1954</v>
      </c>
      <c r="AH40" s="27">
        <v>1417</v>
      </c>
      <c r="AI40" s="29">
        <v>1378</v>
      </c>
      <c r="AJ40" s="27">
        <v>1295.4000000000001</v>
      </c>
      <c r="AK40" s="29">
        <v>1165.7</v>
      </c>
      <c r="AL40" s="46">
        <v>1081</v>
      </c>
      <c r="AM40" s="46">
        <v>1075.5999999999999</v>
      </c>
      <c r="AN40" s="46">
        <v>1067</v>
      </c>
      <c r="AO40" s="32">
        <v>1018</v>
      </c>
      <c r="AP40" s="32">
        <v>1024</v>
      </c>
      <c r="AR40" s="84"/>
      <c r="AS40" s="84"/>
      <c r="AT40" s="32">
        <v>62</v>
      </c>
      <c r="AU40" s="34">
        <v>65</v>
      </c>
      <c r="AV40" s="32">
        <v>59</v>
      </c>
      <c r="AW40" s="29">
        <v>56</v>
      </c>
      <c r="AX40" s="29">
        <v>57</v>
      </c>
      <c r="AY40" s="32">
        <v>60</v>
      </c>
      <c r="AZ40" s="32">
        <v>80</v>
      </c>
      <c r="BA40" s="32">
        <v>51</v>
      </c>
      <c r="BB40" s="32">
        <v>65</v>
      </c>
      <c r="BC40" s="32">
        <v>71</v>
      </c>
      <c r="BD40" s="32">
        <v>40</v>
      </c>
      <c r="BF40" s="84"/>
      <c r="BG40" s="97"/>
      <c r="BH40" s="32">
        <v>68</v>
      </c>
      <c r="BI40" s="32">
        <v>69</v>
      </c>
      <c r="BJ40" s="29">
        <v>91</v>
      </c>
      <c r="BK40" s="50">
        <v>71</v>
      </c>
      <c r="BL40" s="50">
        <v>67</v>
      </c>
      <c r="BM40" s="50">
        <v>26</v>
      </c>
      <c r="BN40" s="50">
        <v>44</v>
      </c>
      <c r="BO40" s="50">
        <v>31</v>
      </c>
      <c r="BP40" s="50">
        <v>56</v>
      </c>
    </row>
    <row r="41" spans="2:68" s="1" customFormat="1" ht="12" customHeight="1" x14ac:dyDescent="0.15">
      <c r="B41" s="83">
        <v>19</v>
      </c>
      <c r="C41" s="83" t="s">
        <v>40</v>
      </c>
      <c r="D41" s="36">
        <v>109</v>
      </c>
      <c r="E41" s="22">
        <f>E42/D42*100</f>
        <v>115.53930530164533</v>
      </c>
      <c r="F41" s="21">
        <f>F42/E42*100</f>
        <v>106.96202531645569</v>
      </c>
      <c r="G41" s="22">
        <f>G42/F42*100</f>
        <v>108.87573964497041</v>
      </c>
      <c r="H41" s="21">
        <f>H42/G42*100</f>
        <v>95.923913043478265</v>
      </c>
      <c r="I41" s="22">
        <v>99</v>
      </c>
      <c r="J41" s="21">
        <v>102</v>
      </c>
      <c r="K41" s="22">
        <f>K42/J42*100</f>
        <v>107.07350901525659</v>
      </c>
      <c r="L41" s="21">
        <f>L42/K42*100</f>
        <v>90.284974093264253</v>
      </c>
      <c r="M41" s="22">
        <f>M42/L42*100</f>
        <v>89.383070301291241</v>
      </c>
      <c r="N41" s="22">
        <f>N42/M42*100</f>
        <v>111.23595505617978</v>
      </c>
      <c r="O41" s="18"/>
      <c r="P41" s="83">
        <v>19</v>
      </c>
      <c r="Q41" s="83" t="s">
        <v>39</v>
      </c>
      <c r="R41" s="37">
        <v>97</v>
      </c>
      <c r="S41" s="19">
        <f t="shared" ref="S41:AB41" si="65">S42/R42*100</f>
        <v>96.502590673575128</v>
      </c>
      <c r="T41" s="18">
        <f t="shared" si="65"/>
        <v>102.5503355704698</v>
      </c>
      <c r="U41" s="19">
        <f t="shared" si="65"/>
        <v>99.869109947643977</v>
      </c>
      <c r="V41" s="18">
        <f t="shared" si="65"/>
        <v>104.58715596330275</v>
      </c>
      <c r="W41" s="19">
        <f t="shared" si="65"/>
        <v>100.50125313283209</v>
      </c>
      <c r="X41" s="18">
        <f t="shared" si="65"/>
        <v>91.645885286783042</v>
      </c>
      <c r="Y41" s="19">
        <f t="shared" si="65"/>
        <v>103.53741496598639</v>
      </c>
      <c r="Z41" s="18">
        <f t="shared" si="65"/>
        <v>104.86202365308803</v>
      </c>
      <c r="AA41" s="19">
        <f t="shared" si="65"/>
        <v>104.63659147869674</v>
      </c>
      <c r="AB41" s="20">
        <f t="shared" si="65"/>
        <v>104.91017964071855</v>
      </c>
      <c r="AD41" s="83">
        <v>19</v>
      </c>
      <c r="AE41" s="83" t="s">
        <v>39</v>
      </c>
      <c r="AF41" s="36">
        <v>95</v>
      </c>
      <c r="AG41" s="22">
        <f t="shared" ref="AG41:AP41" si="66">AG42/AF42*100</f>
        <v>100.72289156626506</v>
      </c>
      <c r="AH41" s="21">
        <f t="shared" si="66"/>
        <v>104.42583732057416</v>
      </c>
      <c r="AI41" s="22">
        <f t="shared" si="66"/>
        <v>102.63459335624283</v>
      </c>
      <c r="AJ41" s="21">
        <f t="shared" si="66"/>
        <v>100.81473214285714</v>
      </c>
      <c r="AK41" s="22">
        <f t="shared" si="66"/>
        <v>92.438835381379391</v>
      </c>
      <c r="AL41" s="22">
        <f t="shared" si="66"/>
        <v>113.17365269461077</v>
      </c>
      <c r="AM41" s="22">
        <f t="shared" si="66"/>
        <v>91.291005291005305</v>
      </c>
      <c r="AN41" s="22">
        <f t="shared" si="66"/>
        <v>97.136895792280043</v>
      </c>
      <c r="AO41" s="19">
        <f t="shared" si="66"/>
        <v>99.64200477326969</v>
      </c>
      <c r="AP41" s="19">
        <f t="shared" si="66"/>
        <v>95.568862275449106</v>
      </c>
      <c r="AR41" s="83">
        <v>19</v>
      </c>
      <c r="AS41" s="83" t="s">
        <v>38</v>
      </c>
      <c r="AT41" s="22">
        <f>AT42/AP40*100</f>
        <v>99.31640625</v>
      </c>
      <c r="AU41" s="24">
        <v>-103</v>
      </c>
      <c r="AV41" s="38">
        <v>-110</v>
      </c>
      <c r="AW41" s="22">
        <f t="shared" ref="AW41:BD41" si="67">AW42/AV42*100</f>
        <v>89.739130434782609</v>
      </c>
      <c r="AX41" s="22">
        <f t="shared" si="67"/>
        <v>77.810077519379846</v>
      </c>
      <c r="AY41" s="22">
        <f t="shared" si="67"/>
        <v>98.754669987546691</v>
      </c>
      <c r="AZ41" s="22">
        <f t="shared" si="67"/>
        <v>103.4047919293821</v>
      </c>
      <c r="BA41" s="22">
        <f t="shared" si="67"/>
        <v>91.219512195121951</v>
      </c>
      <c r="BB41" s="22">
        <f t="shared" si="67"/>
        <v>99.465240641711233</v>
      </c>
      <c r="BC41" s="22">
        <f>BC42/BB42*100</f>
        <v>142.8763440860215</v>
      </c>
      <c r="BD41" s="22">
        <f t="shared" si="67"/>
        <v>83.44308560677328</v>
      </c>
      <c r="BE41" s="18"/>
      <c r="BF41" s="83">
        <v>19</v>
      </c>
      <c r="BG41" s="83" t="s">
        <v>37</v>
      </c>
      <c r="BH41" s="19">
        <f>BH42/BD40*100</f>
        <v>132.5</v>
      </c>
      <c r="BI41" s="19">
        <f t="shared" ref="BI41:BP41" si="68">BI42/BH42*100</f>
        <v>579.24528301886789</v>
      </c>
      <c r="BJ41" s="22">
        <f t="shared" si="68"/>
        <v>62.866449511400646</v>
      </c>
      <c r="BK41" s="26">
        <f t="shared" si="68"/>
        <v>101.03626943005182</v>
      </c>
      <c r="BL41" s="26">
        <f t="shared" si="68"/>
        <v>95.897435897435898</v>
      </c>
      <c r="BM41" s="26">
        <f t="shared" si="68"/>
        <v>1.0695187165775399</v>
      </c>
      <c r="BN41" s="26">
        <f t="shared" si="68"/>
        <v>250</v>
      </c>
      <c r="BO41" s="26">
        <f t="shared" si="68"/>
        <v>280</v>
      </c>
      <c r="BP41" s="26">
        <f t="shared" si="68"/>
        <v>3114.2857142857142</v>
      </c>
    </row>
    <row r="42" spans="2:68" s="27" customFormat="1" ht="12" customHeight="1" x14ac:dyDescent="0.15">
      <c r="B42" s="84"/>
      <c r="C42" s="97"/>
      <c r="D42" s="31">
        <v>547</v>
      </c>
      <c r="E42" s="32">
        <v>632</v>
      </c>
      <c r="F42" s="31">
        <v>676</v>
      </c>
      <c r="G42" s="32">
        <v>736</v>
      </c>
      <c r="H42" s="31">
        <v>706</v>
      </c>
      <c r="I42" s="32">
        <v>703</v>
      </c>
      <c r="J42" s="31">
        <v>721</v>
      </c>
      <c r="K42" s="32">
        <v>772</v>
      </c>
      <c r="L42" s="31">
        <v>697</v>
      </c>
      <c r="M42" s="32">
        <v>623</v>
      </c>
      <c r="N42" s="32">
        <v>693</v>
      </c>
      <c r="P42" s="84"/>
      <c r="Q42" s="84"/>
      <c r="R42" s="27">
        <v>772</v>
      </c>
      <c r="S42" s="29">
        <v>745</v>
      </c>
      <c r="T42" s="27">
        <v>764</v>
      </c>
      <c r="U42" s="29">
        <v>763</v>
      </c>
      <c r="V42" s="27">
        <v>798</v>
      </c>
      <c r="W42" s="29">
        <v>802</v>
      </c>
      <c r="X42" s="27">
        <v>735</v>
      </c>
      <c r="Y42" s="29">
        <v>761</v>
      </c>
      <c r="Z42" s="27">
        <v>798</v>
      </c>
      <c r="AA42" s="29">
        <v>835</v>
      </c>
      <c r="AB42" s="30">
        <v>876</v>
      </c>
      <c r="AD42" s="84"/>
      <c r="AE42" s="84"/>
      <c r="AF42" s="31">
        <v>830</v>
      </c>
      <c r="AG42" s="32">
        <v>836</v>
      </c>
      <c r="AH42" s="31">
        <v>873</v>
      </c>
      <c r="AI42" s="32">
        <v>896</v>
      </c>
      <c r="AJ42" s="31">
        <v>903.3</v>
      </c>
      <c r="AK42" s="32">
        <v>835</v>
      </c>
      <c r="AL42" s="30">
        <v>945</v>
      </c>
      <c r="AM42" s="30">
        <v>862.7</v>
      </c>
      <c r="AN42" s="30">
        <v>838</v>
      </c>
      <c r="AO42" s="32">
        <v>835</v>
      </c>
      <c r="AP42" s="32">
        <v>798</v>
      </c>
      <c r="AR42" s="84"/>
      <c r="AS42" s="97"/>
      <c r="AT42" s="29">
        <v>1017</v>
      </c>
      <c r="AU42" s="34">
        <v>1046</v>
      </c>
      <c r="AV42" s="29">
        <v>1150</v>
      </c>
      <c r="AW42" s="32">
        <v>1032</v>
      </c>
      <c r="AX42" s="32">
        <v>803</v>
      </c>
      <c r="AY42" s="32">
        <v>793</v>
      </c>
      <c r="AZ42" s="32">
        <v>820</v>
      </c>
      <c r="BA42" s="32">
        <v>748</v>
      </c>
      <c r="BB42" s="32">
        <v>744</v>
      </c>
      <c r="BC42" s="32">
        <v>1063</v>
      </c>
      <c r="BD42" s="32">
        <v>887</v>
      </c>
      <c r="BF42" s="84"/>
      <c r="BG42" s="84"/>
      <c r="BH42" s="32">
        <v>53</v>
      </c>
      <c r="BI42" s="32">
        <v>307</v>
      </c>
      <c r="BJ42" s="29">
        <v>193</v>
      </c>
      <c r="BK42" s="50">
        <v>195</v>
      </c>
      <c r="BL42" s="50">
        <v>187</v>
      </c>
      <c r="BM42" s="50">
        <v>2</v>
      </c>
      <c r="BN42" s="50">
        <v>5</v>
      </c>
      <c r="BO42" s="50">
        <v>14</v>
      </c>
      <c r="BP42" s="50">
        <v>436</v>
      </c>
    </row>
    <row r="43" spans="2:68" s="1" customFormat="1" ht="12" customHeight="1" x14ac:dyDescent="0.15">
      <c r="B43" s="83">
        <v>20</v>
      </c>
      <c r="C43" s="83" t="s">
        <v>41</v>
      </c>
      <c r="D43" s="37">
        <v>98</v>
      </c>
      <c r="E43" s="19">
        <f>E44/D44*100</f>
        <v>106.15886833514689</v>
      </c>
      <c r="F43" s="18">
        <v>103</v>
      </c>
      <c r="G43" s="19">
        <f t="shared" ref="G43:N43" si="69">G44/F44*100</f>
        <v>101.95961995249405</v>
      </c>
      <c r="H43" s="18">
        <f t="shared" si="69"/>
        <v>95.942535430013592</v>
      </c>
      <c r="I43" s="19">
        <f t="shared" si="69"/>
        <v>97.045730473492512</v>
      </c>
      <c r="J43" s="18">
        <f t="shared" si="69"/>
        <v>97.143452877397834</v>
      </c>
      <c r="K43" s="19">
        <f t="shared" si="69"/>
        <v>94.033054303498602</v>
      </c>
      <c r="L43" s="18">
        <f t="shared" si="69"/>
        <v>103.97169595982652</v>
      </c>
      <c r="M43" s="19">
        <f t="shared" si="69"/>
        <v>84.32491767288694</v>
      </c>
      <c r="N43" s="19">
        <f t="shared" si="69"/>
        <v>111.84587347045041</v>
      </c>
      <c r="O43" s="18"/>
      <c r="P43" s="83">
        <v>20</v>
      </c>
      <c r="Q43" s="83" t="s">
        <v>40</v>
      </c>
      <c r="R43" s="36">
        <v>98</v>
      </c>
      <c r="S43" s="22">
        <f t="shared" ref="S43:AB43" si="70">S44/R44*100</f>
        <v>96.449704142011839</v>
      </c>
      <c r="T43" s="21">
        <f t="shared" si="70"/>
        <v>102.1472392638037</v>
      </c>
      <c r="U43" s="22">
        <f t="shared" si="70"/>
        <v>103.9039039039039</v>
      </c>
      <c r="V43" s="21">
        <f t="shared" si="70"/>
        <v>101.73410404624276</v>
      </c>
      <c r="W43" s="22">
        <f t="shared" si="70"/>
        <v>100.14204545454545</v>
      </c>
      <c r="X43" s="21">
        <f t="shared" si="70"/>
        <v>97.730496453900713</v>
      </c>
      <c r="Y43" s="22">
        <f t="shared" si="70"/>
        <v>104.2089985486212</v>
      </c>
      <c r="Z43" s="21">
        <f t="shared" si="70"/>
        <v>97.493036211699163</v>
      </c>
      <c r="AA43" s="22">
        <f t="shared" si="70"/>
        <v>101.85714285714285</v>
      </c>
      <c r="AB43" s="23">
        <f t="shared" si="70"/>
        <v>100.98176718092566</v>
      </c>
      <c r="AD43" s="83">
        <v>20</v>
      </c>
      <c r="AE43" s="83" t="s">
        <v>40</v>
      </c>
      <c r="AF43" s="37">
        <v>97</v>
      </c>
      <c r="AG43" s="19">
        <f t="shared" ref="AG43:AP43" si="71">AG44/AF44*100</f>
        <v>120.65997130559541</v>
      </c>
      <c r="AH43" s="18">
        <f t="shared" si="71"/>
        <v>89.65517241379311</v>
      </c>
      <c r="AI43" s="19">
        <f t="shared" si="71"/>
        <v>103.9787798408488</v>
      </c>
      <c r="AJ43" s="18">
        <f t="shared" si="71"/>
        <v>92.665816326530617</v>
      </c>
      <c r="AK43" s="19">
        <f t="shared" si="71"/>
        <v>93.158981417756365</v>
      </c>
      <c r="AL43" s="22">
        <f t="shared" si="71"/>
        <v>94.858156028368796</v>
      </c>
      <c r="AM43" s="22">
        <f t="shared" si="71"/>
        <v>107.57009345794393</v>
      </c>
      <c r="AN43" s="22">
        <f t="shared" si="71"/>
        <v>99.044309296264117</v>
      </c>
      <c r="AO43" s="19">
        <f t="shared" si="71"/>
        <v>99.122807017543863</v>
      </c>
      <c r="AP43" s="19">
        <f t="shared" si="71"/>
        <v>89.675516224188783</v>
      </c>
      <c r="AR43" s="83">
        <v>20</v>
      </c>
      <c r="AS43" s="83" t="s">
        <v>39</v>
      </c>
      <c r="AT43" s="22">
        <f>AT44/AP42*100</f>
        <v>107.01754385964912</v>
      </c>
      <c r="AU43" s="24">
        <v>-104</v>
      </c>
      <c r="AV43" s="25">
        <v>-97</v>
      </c>
      <c r="AW43" s="19">
        <f t="shared" ref="AW43:BB43" si="72">AW44/AV44*100</f>
        <v>100.46457607433217</v>
      </c>
      <c r="AX43" s="19">
        <f t="shared" si="72"/>
        <v>94.104046242774558</v>
      </c>
      <c r="AY43" s="19">
        <f t="shared" si="72"/>
        <v>94.96314496314497</v>
      </c>
      <c r="AZ43" s="19">
        <f t="shared" si="72"/>
        <v>105.04527813712808</v>
      </c>
      <c r="BA43" s="19">
        <f t="shared" si="72"/>
        <v>76.108374384236456</v>
      </c>
      <c r="BB43" s="19">
        <f t="shared" si="72"/>
        <v>109.8705501618123</v>
      </c>
      <c r="BC43" s="22">
        <f>BC44/BB44*100</f>
        <v>104.56553755522829</v>
      </c>
      <c r="BD43" s="22">
        <f>BD44/BC44*100</f>
        <v>105.91549295774647</v>
      </c>
      <c r="BE43" s="18"/>
      <c r="BF43" s="83">
        <v>20</v>
      </c>
      <c r="BG43" s="83" t="s">
        <v>38</v>
      </c>
      <c r="BH43" s="22">
        <f>BH44/BD42*100</f>
        <v>97.519729425028189</v>
      </c>
      <c r="BI43" s="22">
        <f t="shared" ref="BI43:BP43" si="73">BI44/BH44*100</f>
        <v>101.61849710982661</v>
      </c>
      <c r="BJ43" s="22">
        <f t="shared" si="73"/>
        <v>96.131968145620021</v>
      </c>
      <c r="BK43" s="26">
        <f t="shared" si="73"/>
        <v>97.869822485207109</v>
      </c>
      <c r="BL43" s="26">
        <f t="shared" si="73"/>
        <v>95.042321644498188</v>
      </c>
      <c r="BM43" s="26">
        <f t="shared" si="73"/>
        <v>73.282442748091597</v>
      </c>
      <c r="BN43" s="26">
        <f t="shared" si="73"/>
        <v>81.944444444444443</v>
      </c>
      <c r="BO43" s="26">
        <f t="shared" si="73"/>
        <v>147.03389830508476</v>
      </c>
      <c r="BP43" s="26">
        <f t="shared" si="73"/>
        <v>113.54466858789624</v>
      </c>
    </row>
    <row r="44" spans="2:68" s="27" customFormat="1" ht="12" customHeight="1" x14ac:dyDescent="0.15">
      <c r="B44" s="84"/>
      <c r="C44" s="84"/>
      <c r="D44" s="27">
        <v>4595</v>
      </c>
      <c r="E44" s="29">
        <v>4878</v>
      </c>
      <c r="F44" s="27">
        <v>5052</v>
      </c>
      <c r="G44" s="29">
        <v>5151</v>
      </c>
      <c r="H44" s="27">
        <v>4942</v>
      </c>
      <c r="I44" s="29">
        <v>4796</v>
      </c>
      <c r="J44" s="27">
        <v>4659</v>
      </c>
      <c r="K44" s="29">
        <v>4381</v>
      </c>
      <c r="L44" s="27">
        <v>4555</v>
      </c>
      <c r="M44" s="29">
        <v>3841</v>
      </c>
      <c r="N44" s="29">
        <v>4296</v>
      </c>
      <c r="P44" s="84"/>
      <c r="Q44" s="97"/>
      <c r="R44" s="31">
        <v>676</v>
      </c>
      <c r="S44" s="32">
        <v>652</v>
      </c>
      <c r="T44" s="31">
        <v>666</v>
      </c>
      <c r="U44" s="32">
        <v>692</v>
      </c>
      <c r="V44" s="31">
        <v>704</v>
      </c>
      <c r="W44" s="32">
        <v>705</v>
      </c>
      <c r="X44" s="31">
        <v>689</v>
      </c>
      <c r="Y44" s="32">
        <v>718</v>
      </c>
      <c r="Z44" s="31">
        <v>700</v>
      </c>
      <c r="AA44" s="32">
        <v>713</v>
      </c>
      <c r="AB44" s="39">
        <v>720</v>
      </c>
      <c r="AD44" s="84"/>
      <c r="AE44" s="97"/>
      <c r="AF44" s="27">
        <v>697</v>
      </c>
      <c r="AG44" s="29">
        <v>841</v>
      </c>
      <c r="AH44" s="27">
        <v>754</v>
      </c>
      <c r="AI44" s="29">
        <v>784</v>
      </c>
      <c r="AJ44" s="27">
        <v>726.5</v>
      </c>
      <c r="AK44" s="29">
        <v>676.8</v>
      </c>
      <c r="AL44" s="30">
        <v>642</v>
      </c>
      <c r="AM44" s="30">
        <v>690.6</v>
      </c>
      <c r="AN44" s="30">
        <v>684</v>
      </c>
      <c r="AO44" s="32">
        <v>678</v>
      </c>
      <c r="AP44" s="32">
        <v>608</v>
      </c>
      <c r="AR44" s="84"/>
      <c r="AS44" s="84"/>
      <c r="AT44" s="32">
        <v>854</v>
      </c>
      <c r="AU44" s="34">
        <v>892</v>
      </c>
      <c r="AV44" s="32">
        <v>861</v>
      </c>
      <c r="AW44" s="29">
        <v>865</v>
      </c>
      <c r="AX44" s="29">
        <v>814</v>
      </c>
      <c r="AY44" s="32">
        <v>773</v>
      </c>
      <c r="AZ44" s="32">
        <v>812</v>
      </c>
      <c r="BA44" s="32">
        <v>618</v>
      </c>
      <c r="BB44" s="32">
        <v>679</v>
      </c>
      <c r="BC44" s="32">
        <v>710</v>
      </c>
      <c r="BD44" s="32">
        <v>752</v>
      </c>
      <c r="BF44" s="84"/>
      <c r="BG44" s="97"/>
      <c r="BH44" s="32">
        <v>865</v>
      </c>
      <c r="BI44" s="32">
        <v>879</v>
      </c>
      <c r="BJ44" s="29">
        <v>845</v>
      </c>
      <c r="BK44" s="50">
        <v>827</v>
      </c>
      <c r="BL44" s="50">
        <v>786</v>
      </c>
      <c r="BM44" s="50">
        <v>576</v>
      </c>
      <c r="BN44" s="50">
        <v>472</v>
      </c>
      <c r="BO44" s="50">
        <v>694</v>
      </c>
      <c r="BP44" s="50">
        <v>788</v>
      </c>
    </row>
    <row r="45" spans="2:68" s="1" customFormat="1" ht="12" customHeight="1" x14ac:dyDescent="0.15">
      <c r="B45" s="83">
        <v>21</v>
      </c>
      <c r="C45" s="83" t="s">
        <v>42</v>
      </c>
      <c r="D45" s="52">
        <v>114</v>
      </c>
      <c r="E45" s="22">
        <f>E46/D46*100</f>
        <v>118.18181818181819</v>
      </c>
      <c r="F45" s="21">
        <f>F46/E46*100</f>
        <v>106.10500610500611</v>
      </c>
      <c r="G45" s="22">
        <f>G46/F46*100</f>
        <v>91.944764096662837</v>
      </c>
      <c r="H45" s="21">
        <f>H46/G46*100</f>
        <v>94.493116395494368</v>
      </c>
      <c r="I45" s="22">
        <f>I46/H46*100</f>
        <v>103.44370860927152</v>
      </c>
      <c r="J45" s="21">
        <v>102</v>
      </c>
      <c r="K45" s="22">
        <f>K46/J46*100</f>
        <v>109.28217821782178</v>
      </c>
      <c r="L45" s="21">
        <f>L46/K46*100</f>
        <v>117.44054360135901</v>
      </c>
      <c r="M45" s="22">
        <f>M46/L46*100</f>
        <v>90.453230472516879</v>
      </c>
      <c r="N45" s="22">
        <f>N46/M46*100</f>
        <v>97.974413646055439</v>
      </c>
      <c r="O45" s="18"/>
      <c r="P45" s="83">
        <v>21</v>
      </c>
      <c r="Q45" s="83" t="s">
        <v>41</v>
      </c>
      <c r="R45" s="37">
        <v>98</v>
      </c>
      <c r="S45" s="19">
        <f t="shared" ref="S45:AB45" si="74">S46/R46*100</f>
        <v>102.74397518492006</v>
      </c>
      <c r="T45" s="18">
        <f t="shared" si="74"/>
        <v>105.50394797956339</v>
      </c>
      <c r="U45" s="19">
        <f t="shared" si="74"/>
        <v>106.11930442438917</v>
      </c>
      <c r="V45" s="18">
        <f t="shared" si="74"/>
        <v>95.249948143538688</v>
      </c>
      <c r="W45" s="19">
        <f t="shared" si="74"/>
        <v>99.21602787456446</v>
      </c>
      <c r="X45" s="18">
        <f t="shared" si="74"/>
        <v>107.81387181738367</v>
      </c>
      <c r="Y45" s="19">
        <f t="shared" si="74"/>
        <v>103.48127035830619</v>
      </c>
      <c r="Z45" s="18">
        <f t="shared" si="74"/>
        <v>100.0786936848318</v>
      </c>
      <c r="AA45" s="19">
        <f t="shared" si="74"/>
        <v>96.835069785728322</v>
      </c>
      <c r="AB45" s="20">
        <f t="shared" si="74"/>
        <v>96.914332115306536</v>
      </c>
      <c r="AD45" s="83">
        <v>21</v>
      </c>
      <c r="AE45" s="83" t="s">
        <v>41</v>
      </c>
      <c r="AF45" s="36">
        <v>94</v>
      </c>
      <c r="AG45" s="22">
        <f t="shared" ref="AG45:AP45" si="75">AG46/AF46*100</f>
        <v>99.622892635314997</v>
      </c>
      <c r="AH45" s="21">
        <f t="shared" si="75"/>
        <v>86.150077933645065</v>
      </c>
      <c r="AI45" s="22">
        <f t="shared" si="75"/>
        <v>108.45179632980097</v>
      </c>
      <c r="AJ45" s="21">
        <f t="shared" si="75"/>
        <v>97.802669208770268</v>
      </c>
      <c r="AK45" s="22">
        <f t="shared" si="75"/>
        <v>116.06072420683269</v>
      </c>
      <c r="AL45" s="22">
        <f t="shared" si="75"/>
        <v>91.120955720254472</v>
      </c>
      <c r="AM45" s="22">
        <f t="shared" si="75"/>
        <v>95.748847926267274</v>
      </c>
      <c r="AN45" s="22">
        <f t="shared" si="75"/>
        <v>98.784743111538916</v>
      </c>
      <c r="AO45" s="19">
        <f t="shared" si="75"/>
        <v>96.492082825822166</v>
      </c>
      <c r="AP45" s="19">
        <f t="shared" si="75"/>
        <v>97.879323403181019</v>
      </c>
      <c r="AR45" s="83">
        <v>21</v>
      </c>
      <c r="AS45" s="83" t="s">
        <v>40</v>
      </c>
      <c r="AT45" s="22">
        <f>AT46/AP44*100</f>
        <v>100.6578947368421</v>
      </c>
      <c r="AU45" s="24">
        <v>-92</v>
      </c>
      <c r="AV45" s="38">
        <v>-103</v>
      </c>
      <c r="AW45" s="22">
        <f t="shared" ref="AW45:BB45" si="76">AW46/AV46*100</f>
        <v>99.143835616438352</v>
      </c>
      <c r="AX45" s="22">
        <f t="shared" si="76"/>
        <v>103.45423143350605</v>
      </c>
      <c r="AY45" s="22">
        <f t="shared" si="76"/>
        <v>98.497495826377289</v>
      </c>
      <c r="AZ45" s="22">
        <f t="shared" si="76"/>
        <v>106.10169491525423</v>
      </c>
      <c r="BA45" s="22">
        <f t="shared" si="76"/>
        <v>91.214057507987221</v>
      </c>
      <c r="BB45" s="22">
        <f t="shared" si="76"/>
        <v>121.89141856392294</v>
      </c>
      <c r="BC45" s="22">
        <f>BC46/BB46*100</f>
        <v>106.32183908045978</v>
      </c>
      <c r="BD45" s="22">
        <f>BD46/BC46*100</f>
        <v>97.702702702702709</v>
      </c>
      <c r="BE45" s="18"/>
      <c r="BF45" s="83">
        <v>21</v>
      </c>
      <c r="BG45" s="83" t="s">
        <v>39</v>
      </c>
      <c r="BH45" s="22">
        <f>BH46/BD44*100</f>
        <v>175.93085106382981</v>
      </c>
      <c r="BI45" s="22">
        <f t="shared" ref="BI45:BP45" si="77">BI46/BH46*100</f>
        <v>102.04081632653062</v>
      </c>
      <c r="BJ45" s="22">
        <f t="shared" si="77"/>
        <v>102.66666666666666</v>
      </c>
      <c r="BK45" s="26">
        <f t="shared" si="77"/>
        <v>103.24675324675326</v>
      </c>
      <c r="BL45" s="26">
        <f t="shared" si="77"/>
        <v>98.462613556953187</v>
      </c>
      <c r="BM45" s="26">
        <f t="shared" si="77"/>
        <v>53.016323633782825</v>
      </c>
      <c r="BN45" s="26">
        <f t="shared" si="77"/>
        <v>101.60642570281124</v>
      </c>
      <c r="BO45" s="26">
        <f t="shared" si="77"/>
        <v>125.69169960474309</v>
      </c>
      <c r="BP45" s="26">
        <f t="shared" si="77"/>
        <v>116.45702306079664</v>
      </c>
    </row>
    <row r="46" spans="2:68" s="27" customFormat="1" ht="12" customHeight="1" x14ac:dyDescent="0.15">
      <c r="B46" s="84"/>
      <c r="C46" s="97"/>
      <c r="D46" s="31">
        <v>693</v>
      </c>
      <c r="E46" s="32">
        <v>819</v>
      </c>
      <c r="F46" s="31">
        <v>869</v>
      </c>
      <c r="G46" s="32">
        <v>799</v>
      </c>
      <c r="H46" s="31">
        <v>755</v>
      </c>
      <c r="I46" s="32">
        <v>781</v>
      </c>
      <c r="J46" s="31">
        <v>808</v>
      </c>
      <c r="K46" s="32">
        <v>883</v>
      </c>
      <c r="L46" s="31">
        <v>1037</v>
      </c>
      <c r="M46" s="32">
        <v>938</v>
      </c>
      <c r="N46" s="32">
        <v>919</v>
      </c>
      <c r="P46" s="84"/>
      <c r="Q46" s="84"/>
      <c r="R46" s="27">
        <v>4191</v>
      </c>
      <c r="S46" s="29">
        <v>4306</v>
      </c>
      <c r="T46" s="27">
        <v>4543</v>
      </c>
      <c r="U46" s="29">
        <v>4821</v>
      </c>
      <c r="V46" s="27">
        <v>4592</v>
      </c>
      <c r="W46" s="29">
        <v>4556</v>
      </c>
      <c r="X46" s="27">
        <v>4912</v>
      </c>
      <c r="Y46" s="29">
        <v>5083</v>
      </c>
      <c r="Z46" s="27">
        <v>5087</v>
      </c>
      <c r="AA46" s="29">
        <v>4926</v>
      </c>
      <c r="AB46" s="30">
        <v>4774</v>
      </c>
      <c r="AD46" s="84"/>
      <c r="AE46" s="84"/>
      <c r="AF46" s="31">
        <v>4508</v>
      </c>
      <c r="AG46" s="32">
        <v>4491</v>
      </c>
      <c r="AH46" s="31">
        <v>3869</v>
      </c>
      <c r="AI46" s="32">
        <v>4196</v>
      </c>
      <c r="AJ46" s="31">
        <v>4103.8</v>
      </c>
      <c r="AK46" s="32">
        <v>4762.8999999999996</v>
      </c>
      <c r="AL46" s="46">
        <v>4340</v>
      </c>
      <c r="AM46" s="46">
        <v>4155.5</v>
      </c>
      <c r="AN46" s="46">
        <v>4105</v>
      </c>
      <c r="AO46" s="32">
        <v>3961</v>
      </c>
      <c r="AP46" s="32">
        <v>3877</v>
      </c>
      <c r="AR46" s="84"/>
      <c r="AS46" s="97"/>
      <c r="AT46" s="29">
        <v>612</v>
      </c>
      <c r="AU46" s="34">
        <v>566</v>
      </c>
      <c r="AV46" s="29">
        <v>584</v>
      </c>
      <c r="AW46" s="32">
        <v>579</v>
      </c>
      <c r="AX46" s="32">
        <v>599</v>
      </c>
      <c r="AY46" s="32">
        <v>590</v>
      </c>
      <c r="AZ46" s="32">
        <v>626</v>
      </c>
      <c r="BA46" s="32">
        <v>571</v>
      </c>
      <c r="BB46" s="32">
        <v>696</v>
      </c>
      <c r="BC46" s="32">
        <v>740</v>
      </c>
      <c r="BD46" s="32">
        <v>723</v>
      </c>
      <c r="BF46" s="84"/>
      <c r="BG46" s="84"/>
      <c r="BH46" s="32">
        <v>1323</v>
      </c>
      <c r="BI46" s="32">
        <v>1350</v>
      </c>
      <c r="BJ46" s="29">
        <v>1386</v>
      </c>
      <c r="BK46" s="50">
        <v>1431</v>
      </c>
      <c r="BL46" s="50">
        <v>1409</v>
      </c>
      <c r="BM46" s="50">
        <v>747</v>
      </c>
      <c r="BN46" s="50">
        <v>759</v>
      </c>
      <c r="BO46" s="50">
        <v>954</v>
      </c>
      <c r="BP46" s="50">
        <v>1111</v>
      </c>
    </row>
    <row r="47" spans="2:68" s="1" customFormat="1" ht="12" customHeight="1" x14ac:dyDescent="0.15">
      <c r="B47" s="83">
        <v>22</v>
      </c>
      <c r="C47" s="83" t="s">
        <v>43</v>
      </c>
      <c r="E47" s="17"/>
      <c r="F47" s="18">
        <f t="shared" ref="F47:N47" si="78">F48/E48*100</f>
        <v>136.42384105960267</v>
      </c>
      <c r="G47" s="19">
        <f t="shared" si="78"/>
        <v>102.42718446601941</v>
      </c>
      <c r="H47" s="18">
        <f t="shared" si="78"/>
        <v>101.89573459715639</v>
      </c>
      <c r="I47" s="19">
        <f t="shared" si="78"/>
        <v>102.32558139534885</v>
      </c>
      <c r="J47" s="18">
        <f t="shared" si="78"/>
        <v>90</v>
      </c>
      <c r="K47" s="19">
        <f t="shared" si="78"/>
        <v>93.939393939393938</v>
      </c>
      <c r="L47" s="18">
        <f t="shared" si="78"/>
        <v>95.6989247311828</v>
      </c>
      <c r="M47" s="19">
        <f t="shared" si="78"/>
        <v>96.067415730337075</v>
      </c>
      <c r="N47" s="19">
        <f t="shared" si="78"/>
        <v>104.67836257309942</v>
      </c>
      <c r="O47" s="18"/>
      <c r="P47" s="83">
        <v>22</v>
      </c>
      <c r="Q47" s="83" t="s">
        <v>42</v>
      </c>
      <c r="R47" s="52">
        <v>104</v>
      </c>
      <c r="S47" s="22">
        <f t="shared" ref="S47:AB47" si="79">S48/R48*100</f>
        <v>89.285714285714292</v>
      </c>
      <c r="T47" s="21">
        <f t="shared" si="79"/>
        <v>105.05882352941175</v>
      </c>
      <c r="U47" s="22">
        <f t="shared" si="79"/>
        <v>98.096304591265394</v>
      </c>
      <c r="V47" s="21">
        <f t="shared" si="79"/>
        <v>101.02739726027397</v>
      </c>
      <c r="W47" s="22">
        <f t="shared" si="79"/>
        <v>100.45197740112994</v>
      </c>
      <c r="X47" s="21">
        <f t="shared" si="79"/>
        <v>95.725534308211465</v>
      </c>
      <c r="Y47" s="22">
        <f t="shared" si="79"/>
        <v>104.93537015276146</v>
      </c>
      <c r="Z47" s="21">
        <f t="shared" si="79"/>
        <v>104.25531914893618</v>
      </c>
      <c r="AA47" s="22">
        <f t="shared" si="79"/>
        <v>103.43716433941998</v>
      </c>
      <c r="AB47" s="23">
        <f t="shared" si="79"/>
        <v>99.584631360332295</v>
      </c>
      <c r="AD47" s="83">
        <v>22</v>
      </c>
      <c r="AE47" s="83" t="s">
        <v>42</v>
      </c>
      <c r="AF47" s="53">
        <v>99</v>
      </c>
      <c r="AG47" s="19">
        <f t="shared" ref="AG47:AP47" si="80">AG48/AF48*100</f>
        <v>102.32804232804233</v>
      </c>
      <c r="AH47" s="18">
        <f t="shared" si="80"/>
        <v>98.448810754912103</v>
      </c>
      <c r="AI47" s="19">
        <f t="shared" si="80"/>
        <v>101.3655462184874</v>
      </c>
      <c r="AJ47" s="18">
        <f t="shared" si="80"/>
        <v>100.14507772020724</v>
      </c>
      <c r="AK47" s="19">
        <f t="shared" si="80"/>
        <v>95.478062913907294</v>
      </c>
      <c r="AL47" s="22">
        <f t="shared" si="80"/>
        <v>95.805787363173295</v>
      </c>
      <c r="AM47" s="22">
        <f t="shared" si="80"/>
        <v>96.651583710407238</v>
      </c>
      <c r="AN47" s="22">
        <f t="shared" si="80"/>
        <v>103.5814606741573</v>
      </c>
      <c r="AO47" s="19">
        <f t="shared" si="80"/>
        <v>105.64971751412429</v>
      </c>
      <c r="AP47" s="19">
        <f t="shared" si="80"/>
        <v>99.679144385026746</v>
      </c>
      <c r="AR47" s="83">
        <v>22</v>
      </c>
      <c r="AS47" s="83" t="s">
        <v>41</v>
      </c>
      <c r="AT47" s="22">
        <f>AT48/AP46*100</f>
        <v>98.503997936548885</v>
      </c>
      <c r="AU47" s="24">
        <v>-100</v>
      </c>
      <c r="AV47" s="25">
        <v>-99</v>
      </c>
      <c r="AW47" s="19">
        <f t="shared" ref="AW47:BB47" si="81">AW48/AV48*100</f>
        <v>105.32873806998938</v>
      </c>
      <c r="AX47" s="19">
        <f t="shared" si="81"/>
        <v>99.773470928769186</v>
      </c>
      <c r="AY47" s="19">
        <f t="shared" si="81"/>
        <v>99.495459132189708</v>
      </c>
      <c r="AZ47" s="19">
        <f t="shared" si="81"/>
        <v>102.96653144016229</v>
      </c>
      <c r="BA47" s="19">
        <f t="shared" si="81"/>
        <v>93.794631864072883</v>
      </c>
      <c r="BB47" s="19">
        <f t="shared" si="81"/>
        <v>105.77579417169861</v>
      </c>
      <c r="BC47" s="22">
        <f>BC48/BB48*100</f>
        <v>102.33308513278729</v>
      </c>
      <c r="BD47" s="22">
        <f>BD48/BC48*100</f>
        <v>102.83773951006549</v>
      </c>
      <c r="BE47" s="18"/>
      <c r="BF47" s="83">
        <v>22</v>
      </c>
      <c r="BG47" s="83" t="s">
        <v>40</v>
      </c>
      <c r="BH47" s="22">
        <f>BH48/BD46*100</f>
        <v>92.531120331950206</v>
      </c>
      <c r="BI47" s="22">
        <f t="shared" ref="BI47:BP47" si="82">BI48/BH48*100</f>
        <v>98.355754857997013</v>
      </c>
      <c r="BJ47" s="22">
        <f t="shared" si="82"/>
        <v>96.504559270516722</v>
      </c>
      <c r="BK47" s="26">
        <f t="shared" si="82"/>
        <v>99.212598425196859</v>
      </c>
      <c r="BL47" s="26">
        <f t="shared" si="82"/>
        <v>102.69841269841268</v>
      </c>
      <c r="BM47" s="26">
        <f t="shared" si="82"/>
        <v>55.486862442040184</v>
      </c>
      <c r="BN47" s="26">
        <f t="shared" si="82"/>
        <v>101.11420612813372</v>
      </c>
      <c r="BO47" s="26">
        <f t="shared" si="82"/>
        <v>133.05785123966942</v>
      </c>
      <c r="BP47" s="26">
        <f t="shared" si="82"/>
        <v>117.39130434782609</v>
      </c>
    </row>
    <row r="48" spans="2:68" s="27" customFormat="1" ht="12" customHeight="1" x14ac:dyDescent="0.15">
      <c r="B48" s="84"/>
      <c r="C48" s="84"/>
      <c r="E48" s="29">
        <v>151</v>
      </c>
      <c r="F48" s="27">
        <v>206</v>
      </c>
      <c r="G48" s="29">
        <v>211</v>
      </c>
      <c r="H48" s="27">
        <v>215</v>
      </c>
      <c r="I48" s="29">
        <v>220</v>
      </c>
      <c r="J48" s="27">
        <v>198</v>
      </c>
      <c r="K48" s="29">
        <v>186</v>
      </c>
      <c r="L48" s="27">
        <v>178</v>
      </c>
      <c r="M48" s="29">
        <v>171</v>
      </c>
      <c r="N48" s="29">
        <v>179</v>
      </c>
      <c r="P48" s="84"/>
      <c r="Q48" s="97"/>
      <c r="R48" s="31">
        <v>952</v>
      </c>
      <c r="S48" s="32">
        <v>850</v>
      </c>
      <c r="T48" s="31">
        <v>893</v>
      </c>
      <c r="U48" s="32">
        <v>876</v>
      </c>
      <c r="V48" s="31">
        <v>885</v>
      </c>
      <c r="W48" s="32">
        <v>889</v>
      </c>
      <c r="X48" s="31">
        <v>851</v>
      </c>
      <c r="Y48" s="32">
        <v>893</v>
      </c>
      <c r="Z48" s="31">
        <v>931</v>
      </c>
      <c r="AA48" s="32">
        <v>963</v>
      </c>
      <c r="AB48" s="39">
        <v>959</v>
      </c>
      <c r="AD48" s="84"/>
      <c r="AE48" s="97"/>
      <c r="AF48" s="27">
        <v>945</v>
      </c>
      <c r="AG48" s="29">
        <v>967</v>
      </c>
      <c r="AH48" s="27">
        <v>952</v>
      </c>
      <c r="AI48" s="29">
        <v>965</v>
      </c>
      <c r="AJ48" s="27">
        <v>966.4</v>
      </c>
      <c r="AK48" s="29">
        <v>922.7</v>
      </c>
      <c r="AL48" s="30">
        <v>884</v>
      </c>
      <c r="AM48" s="30">
        <v>854.4</v>
      </c>
      <c r="AN48" s="30">
        <v>885</v>
      </c>
      <c r="AO48" s="32">
        <v>935</v>
      </c>
      <c r="AP48" s="32">
        <v>932</v>
      </c>
      <c r="AR48" s="84"/>
      <c r="AS48" s="84"/>
      <c r="AT48" s="32">
        <v>3819</v>
      </c>
      <c r="AU48" s="34">
        <v>3805</v>
      </c>
      <c r="AV48" s="32">
        <v>3772</v>
      </c>
      <c r="AW48" s="29">
        <v>3973</v>
      </c>
      <c r="AX48" s="29">
        <v>3964</v>
      </c>
      <c r="AY48" s="32">
        <v>3944</v>
      </c>
      <c r="AZ48" s="32">
        <v>4061</v>
      </c>
      <c r="BA48" s="32">
        <v>3809</v>
      </c>
      <c r="BB48" s="32">
        <v>4029</v>
      </c>
      <c r="BC48" s="32">
        <v>4123</v>
      </c>
      <c r="BD48" s="32">
        <v>4240</v>
      </c>
      <c r="BF48" s="84"/>
      <c r="BG48" s="97"/>
      <c r="BH48" s="32">
        <v>669</v>
      </c>
      <c r="BI48" s="32">
        <v>658</v>
      </c>
      <c r="BJ48" s="29">
        <v>635</v>
      </c>
      <c r="BK48" s="50">
        <v>630</v>
      </c>
      <c r="BL48" s="50">
        <v>647</v>
      </c>
      <c r="BM48" s="50">
        <v>359</v>
      </c>
      <c r="BN48" s="50">
        <v>363</v>
      </c>
      <c r="BO48" s="50">
        <v>483</v>
      </c>
      <c r="BP48" s="50">
        <v>567</v>
      </c>
    </row>
    <row r="49" spans="2:68" s="1" customFormat="1" ht="12" customHeight="1" x14ac:dyDescent="0.15">
      <c r="B49" s="83">
        <v>23</v>
      </c>
      <c r="C49" s="83" t="s">
        <v>44</v>
      </c>
      <c r="D49" s="36">
        <v>116</v>
      </c>
      <c r="E49" s="22">
        <v>110</v>
      </c>
      <c r="F49" s="21">
        <v>66</v>
      </c>
      <c r="G49" s="22">
        <f>G50/F50*100</f>
        <v>92.459016393442624</v>
      </c>
      <c r="H49" s="21">
        <v>128</v>
      </c>
      <c r="I49" s="22">
        <f t="shared" ref="I49:N49" si="83">I50/H50*100</f>
        <v>87.052341597796143</v>
      </c>
      <c r="J49" s="21">
        <f t="shared" si="83"/>
        <v>112.34177215189874</v>
      </c>
      <c r="K49" s="22">
        <f t="shared" si="83"/>
        <v>103.94366197183098</v>
      </c>
      <c r="L49" s="21">
        <f t="shared" si="83"/>
        <v>81.571815718157183</v>
      </c>
      <c r="M49" s="22">
        <f t="shared" si="83"/>
        <v>100.99667774086379</v>
      </c>
      <c r="N49" s="22">
        <f t="shared" si="83"/>
        <v>108.55263157894737</v>
      </c>
      <c r="O49" s="18"/>
      <c r="P49" s="83">
        <v>23</v>
      </c>
      <c r="Q49" s="83" t="s">
        <v>43</v>
      </c>
      <c r="R49" s="37">
        <v>100</v>
      </c>
      <c r="S49" s="19">
        <f>S50/R50*100</f>
        <v>98.882681564245814</v>
      </c>
      <c r="T49" s="18">
        <f>T50/S50*100</f>
        <v>111.2994350282486</v>
      </c>
      <c r="U49" s="19">
        <f>U50/T50*100</f>
        <v>123.85786802030456</v>
      </c>
      <c r="V49" s="18">
        <f>V50/U50*100</f>
        <v>100</v>
      </c>
      <c r="W49" s="19">
        <v>101</v>
      </c>
      <c r="X49" s="18">
        <f>X50/W50*100</f>
        <v>97.58064516129032</v>
      </c>
      <c r="Y49" s="19">
        <f>Y50/X50*100</f>
        <v>95.454545454545453</v>
      </c>
      <c r="Z49" s="18">
        <f>Z50/Y50*100</f>
        <v>95.67099567099568</v>
      </c>
      <c r="AA49" s="19">
        <f>AA50/Z50*100</f>
        <v>120.36199095022624</v>
      </c>
      <c r="AB49" s="20">
        <f>AB50/AA50*100</f>
        <v>102.25563909774435</v>
      </c>
      <c r="AC49" s="3"/>
      <c r="AD49" s="83">
        <v>23</v>
      </c>
      <c r="AE49" s="83" t="s">
        <v>43</v>
      </c>
      <c r="AF49" s="21">
        <v>94</v>
      </c>
      <c r="AG49" s="22">
        <f>AG50/AF50*100</f>
        <v>94.163424124513611</v>
      </c>
      <c r="AH49" s="21">
        <v>101</v>
      </c>
      <c r="AI49" s="22">
        <f t="shared" ref="AI49:AP49" si="84">AI50/AH50*100</f>
        <v>97.967479674796749</v>
      </c>
      <c r="AJ49" s="21">
        <f t="shared" si="84"/>
        <v>99.128630705394187</v>
      </c>
      <c r="AK49" s="22">
        <f t="shared" si="84"/>
        <v>89.953955629970693</v>
      </c>
      <c r="AL49" s="22">
        <f t="shared" si="84"/>
        <v>90.739879013494658</v>
      </c>
      <c r="AM49" s="22">
        <f t="shared" si="84"/>
        <v>101.53846153846153</v>
      </c>
      <c r="AN49" s="22">
        <f t="shared" si="84"/>
        <v>98.98989898989899</v>
      </c>
      <c r="AO49" s="19">
        <f t="shared" si="84"/>
        <v>98.469387755102048</v>
      </c>
      <c r="AP49" s="19">
        <f t="shared" si="84"/>
        <v>100.51813471502591</v>
      </c>
      <c r="AQ49" s="3"/>
      <c r="AR49" s="83">
        <v>23</v>
      </c>
      <c r="AS49" s="83" t="s">
        <v>42</v>
      </c>
      <c r="AT49" s="22">
        <f>AT50/AP48*100</f>
        <v>93.347639484978544</v>
      </c>
      <c r="AU49" s="24">
        <v>-103</v>
      </c>
      <c r="AV49" s="38">
        <v>-98</v>
      </c>
      <c r="AW49" s="22">
        <f t="shared" ref="AW49:BD49" si="85">AW50/AV50*100</f>
        <v>101.36986301369863</v>
      </c>
      <c r="AX49" s="22">
        <f t="shared" si="85"/>
        <v>103.37837837837837</v>
      </c>
      <c r="AY49" s="22">
        <f t="shared" si="85"/>
        <v>96.732026143790847</v>
      </c>
      <c r="AZ49" s="22">
        <f t="shared" si="85"/>
        <v>104.27927927927927</v>
      </c>
      <c r="BA49" s="22">
        <f t="shared" si="85"/>
        <v>100.43196544276458</v>
      </c>
      <c r="BB49" s="22">
        <f t="shared" si="85"/>
        <v>109.78494623655915</v>
      </c>
      <c r="BC49" s="22">
        <f>BC50/BB50*100</f>
        <v>150.53868756121449</v>
      </c>
      <c r="BD49" s="22">
        <f t="shared" si="85"/>
        <v>87.228366948601177</v>
      </c>
      <c r="BE49" s="18"/>
      <c r="BF49" s="83">
        <v>23</v>
      </c>
      <c r="BG49" s="83" t="s">
        <v>41</v>
      </c>
      <c r="BH49" s="22">
        <f>BH50/BD48*100</f>
        <v>101.93396226415095</v>
      </c>
      <c r="BI49" s="22">
        <f t="shared" ref="BI49:BP49" si="86">BI50/BH50*100</f>
        <v>101.06432207311431</v>
      </c>
      <c r="BJ49" s="22">
        <f t="shared" si="86"/>
        <v>102.47252747252746</v>
      </c>
      <c r="BK49" s="26">
        <f t="shared" si="86"/>
        <v>95.911528150134046</v>
      </c>
      <c r="BL49" s="26">
        <f t="shared" si="86"/>
        <v>103.75029117167483</v>
      </c>
      <c r="BM49" s="26">
        <f t="shared" si="86"/>
        <v>55.904804669959582</v>
      </c>
      <c r="BN49" s="26">
        <f t="shared" si="86"/>
        <v>100.40160642570282</v>
      </c>
      <c r="BO49" s="26">
        <f t="shared" si="86"/>
        <v>130.56</v>
      </c>
      <c r="BP49" s="26">
        <f t="shared" si="86"/>
        <v>127.35906862745099</v>
      </c>
    </row>
    <row r="50" spans="2:68" s="27" customFormat="1" ht="12" customHeight="1" x14ac:dyDescent="0.15">
      <c r="B50" s="84"/>
      <c r="C50" s="97"/>
      <c r="D50" s="31">
        <v>417</v>
      </c>
      <c r="E50" s="32">
        <v>458</v>
      </c>
      <c r="F50" s="31">
        <v>305</v>
      </c>
      <c r="G50" s="32">
        <v>282</v>
      </c>
      <c r="H50" s="31">
        <v>363</v>
      </c>
      <c r="I50" s="32">
        <v>316</v>
      </c>
      <c r="J50" s="31">
        <v>355</v>
      </c>
      <c r="K50" s="32">
        <v>369</v>
      </c>
      <c r="L50" s="31">
        <v>301</v>
      </c>
      <c r="M50" s="32">
        <v>304</v>
      </c>
      <c r="N50" s="32">
        <v>330</v>
      </c>
      <c r="P50" s="84"/>
      <c r="Q50" s="84"/>
      <c r="R50" s="27">
        <v>179</v>
      </c>
      <c r="S50" s="29">
        <v>177</v>
      </c>
      <c r="T50" s="27">
        <v>197</v>
      </c>
      <c r="U50" s="29">
        <v>244</v>
      </c>
      <c r="V50" s="27">
        <v>244</v>
      </c>
      <c r="W50" s="29">
        <v>248</v>
      </c>
      <c r="X50" s="27">
        <v>242</v>
      </c>
      <c r="Y50" s="29">
        <v>231</v>
      </c>
      <c r="Z50" s="27">
        <v>221</v>
      </c>
      <c r="AA50" s="29">
        <v>266</v>
      </c>
      <c r="AB50" s="30">
        <v>272</v>
      </c>
      <c r="AD50" s="84"/>
      <c r="AE50" s="84"/>
      <c r="AF50" s="31">
        <v>257</v>
      </c>
      <c r="AG50" s="32">
        <v>242</v>
      </c>
      <c r="AH50" s="31">
        <v>246</v>
      </c>
      <c r="AI50" s="32">
        <v>241</v>
      </c>
      <c r="AJ50" s="31">
        <v>238.9</v>
      </c>
      <c r="AK50" s="32">
        <v>214.9</v>
      </c>
      <c r="AL50" s="30">
        <v>195</v>
      </c>
      <c r="AM50" s="30">
        <v>198</v>
      </c>
      <c r="AN50" s="30">
        <v>196</v>
      </c>
      <c r="AO50" s="32">
        <v>193</v>
      </c>
      <c r="AP50" s="32">
        <v>194</v>
      </c>
      <c r="AR50" s="84"/>
      <c r="AS50" s="97"/>
      <c r="AT50" s="29">
        <v>870</v>
      </c>
      <c r="AU50" s="34">
        <v>893</v>
      </c>
      <c r="AV50" s="29">
        <v>876</v>
      </c>
      <c r="AW50" s="32">
        <v>888</v>
      </c>
      <c r="AX50" s="32">
        <v>918</v>
      </c>
      <c r="AY50" s="32">
        <v>888</v>
      </c>
      <c r="AZ50" s="32">
        <v>926</v>
      </c>
      <c r="BA50" s="32">
        <v>930</v>
      </c>
      <c r="BB50" s="32">
        <v>1021</v>
      </c>
      <c r="BC50" s="32">
        <v>1537</v>
      </c>
      <c r="BD50" s="32">
        <v>1340.7</v>
      </c>
      <c r="BF50" s="84"/>
      <c r="BG50" s="84"/>
      <c r="BH50" s="32">
        <v>4322</v>
      </c>
      <c r="BI50" s="32">
        <v>4368</v>
      </c>
      <c r="BJ50" s="29">
        <v>4476</v>
      </c>
      <c r="BK50" s="50">
        <v>4293</v>
      </c>
      <c r="BL50" s="50">
        <v>4454</v>
      </c>
      <c r="BM50" s="50">
        <v>2490</v>
      </c>
      <c r="BN50" s="50">
        <v>2500</v>
      </c>
      <c r="BO50" s="50">
        <v>3264</v>
      </c>
      <c r="BP50" s="50">
        <v>4157</v>
      </c>
    </row>
    <row r="51" spans="2:68" s="1" customFormat="1" ht="12" customHeight="1" x14ac:dyDescent="0.15">
      <c r="B51" s="83">
        <v>24</v>
      </c>
      <c r="C51" s="83" t="s">
        <v>45</v>
      </c>
      <c r="D51" s="53">
        <v>111</v>
      </c>
      <c r="E51" s="54">
        <f>E52/D52*100</f>
        <v>110.10752688172043</v>
      </c>
      <c r="F51" s="53">
        <f>F52/E52*100</f>
        <v>89.16015625</v>
      </c>
      <c r="G51" s="54">
        <f>G52/F52*100</f>
        <v>96.714129244249719</v>
      </c>
      <c r="H51" s="53">
        <f>H52/G52*100</f>
        <v>108.4937712344281</v>
      </c>
      <c r="I51" s="54">
        <v>101</v>
      </c>
      <c r="J51" s="53">
        <v>99</v>
      </c>
      <c r="K51" s="54">
        <f>K52/J52*100</f>
        <v>100</v>
      </c>
      <c r="L51" s="53">
        <f>L52/K52*100</f>
        <v>103.49794238683128</v>
      </c>
      <c r="M51" s="54">
        <f>M52/L52*100</f>
        <v>93.538767395626238</v>
      </c>
      <c r="N51" s="54">
        <f>N52/M52*100</f>
        <v>107.01381509032943</v>
      </c>
      <c r="O51" s="18"/>
      <c r="P51" s="83">
        <v>24</v>
      </c>
      <c r="Q51" s="83" t="s">
        <v>44</v>
      </c>
      <c r="R51" s="36">
        <v>97</v>
      </c>
      <c r="S51" s="22">
        <v>105</v>
      </c>
      <c r="T51" s="21">
        <v>102</v>
      </c>
      <c r="U51" s="22">
        <f>U52/T52*100</f>
        <v>98.826979472140764</v>
      </c>
      <c r="V51" s="21">
        <v>100</v>
      </c>
      <c r="W51" s="22">
        <f>W52/V52*100</f>
        <v>96.735905044510389</v>
      </c>
      <c r="X51" s="21">
        <v>103</v>
      </c>
      <c r="Y51" s="22">
        <f>Y52/X52*100</f>
        <v>104.19161676646706</v>
      </c>
      <c r="Z51" s="21">
        <f>Z52/Y52*100</f>
        <v>104.88505747126437</v>
      </c>
      <c r="AA51" s="22">
        <f>AA52/Z52*100</f>
        <v>118.63013698630137</v>
      </c>
      <c r="AB51" s="23">
        <f>AB52/AA52*100</f>
        <v>103.69515011547344</v>
      </c>
      <c r="AD51" s="83">
        <v>24</v>
      </c>
      <c r="AE51" s="83" t="s">
        <v>44</v>
      </c>
      <c r="AF51" s="37">
        <v>88</v>
      </c>
      <c r="AG51" s="19">
        <f t="shared" ref="AG51:AP51" si="87">AG52/AF52*100</f>
        <v>104.07124681933841</v>
      </c>
      <c r="AH51" s="18">
        <f t="shared" si="87"/>
        <v>104.88997555012224</v>
      </c>
      <c r="AI51" s="19">
        <f t="shared" si="87"/>
        <v>101.3986013986014</v>
      </c>
      <c r="AJ51" s="18">
        <f t="shared" si="87"/>
        <v>101.56321839080459</v>
      </c>
      <c r="AK51" s="19">
        <f t="shared" si="87"/>
        <v>99.818922589406966</v>
      </c>
      <c r="AL51" s="22">
        <f t="shared" si="87"/>
        <v>97.732426303854879</v>
      </c>
      <c r="AM51" s="22">
        <f t="shared" si="87"/>
        <v>100.8584686774942</v>
      </c>
      <c r="AN51" s="22">
        <f t="shared" si="87"/>
        <v>81.665516448125146</v>
      </c>
      <c r="AO51" s="19">
        <f t="shared" si="87"/>
        <v>129.57746478873241</v>
      </c>
      <c r="AP51" s="19">
        <f t="shared" si="87"/>
        <v>101.08695652173914</v>
      </c>
      <c r="AR51" s="83">
        <v>24</v>
      </c>
      <c r="AS51" s="83" t="s">
        <v>43</v>
      </c>
      <c r="AT51" s="22">
        <f>AT52/AP50*100</f>
        <v>97.9381443298969</v>
      </c>
      <c r="AU51" s="24">
        <v>-101</v>
      </c>
      <c r="AV51" s="25">
        <v>-98</v>
      </c>
      <c r="AW51" s="19">
        <f t="shared" ref="AW51:BD51" si="88">AW52/AV52*100</f>
        <v>101.05820105820106</v>
      </c>
      <c r="AX51" s="19">
        <f t="shared" si="88"/>
        <v>96.33507853403141</v>
      </c>
      <c r="AY51" s="19">
        <f t="shared" si="88"/>
        <v>98.91304347826086</v>
      </c>
      <c r="AZ51" s="19">
        <f t="shared" si="88"/>
        <v>107.69230769230769</v>
      </c>
      <c r="BA51" s="19">
        <f t="shared" si="88"/>
        <v>80.612244897959187</v>
      </c>
      <c r="BB51" s="19">
        <f t="shared" si="88"/>
        <v>100.63291139240506</v>
      </c>
      <c r="BC51" s="22">
        <f>BC52/BB52*100</f>
        <v>100.62893081761007</v>
      </c>
      <c r="BD51" s="22">
        <f t="shared" si="88"/>
        <v>90.625</v>
      </c>
      <c r="BE51" s="18"/>
      <c r="BF51" s="83">
        <v>24</v>
      </c>
      <c r="BG51" s="83" t="s">
        <v>42</v>
      </c>
      <c r="BH51" s="22">
        <f>BH52/BD50*100</f>
        <v>96.815096591332889</v>
      </c>
      <c r="BI51" s="22">
        <f t="shared" ref="BI51:BP51" si="89">BI52/BH52*100</f>
        <v>100.77041602465331</v>
      </c>
      <c r="BJ51" s="22">
        <f t="shared" si="89"/>
        <v>95.107033639143737</v>
      </c>
      <c r="BK51" s="26">
        <f t="shared" si="89"/>
        <v>97.668810289389057</v>
      </c>
      <c r="BL51" s="26">
        <f t="shared" si="89"/>
        <v>104.69135802469137</v>
      </c>
      <c r="BM51" s="26">
        <f t="shared" si="89"/>
        <v>75.786163522012586</v>
      </c>
      <c r="BN51" s="26">
        <f t="shared" si="89"/>
        <v>97.717842323651453</v>
      </c>
      <c r="BO51" s="26">
        <f t="shared" si="89"/>
        <v>126.96390658174097</v>
      </c>
      <c r="BP51" s="26">
        <f t="shared" si="89"/>
        <v>110.86956521739131</v>
      </c>
    </row>
    <row r="52" spans="2:68" s="27" customFormat="1" ht="12" customHeight="1" x14ac:dyDescent="0.15">
      <c r="B52" s="84"/>
      <c r="C52" s="84"/>
      <c r="D52" s="27">
        <v>930</v>
      </c>
      <c r="E52" s="29">
        <v>1024</v>
      </c>
      <c r="F52" s="27">
        <v>913</v>
      </c>
      <c r="G52" s="29">
        <v>883</v>
      </c>
      <c r="H52" s="27">
        <v>958</v>
      </c>
      <c r="I52" s="29">
        <v>976</v>
      </c>
      <c r="J52" s="27">
        <v>972</v>
      </c>
      <c r="K52" s="29">
        <v>972</v>
      </c>
      <c r="L52" s="27">
        <v>1006</v>
      </c>
      <c r="M52" s="29">
        <v>941</v>
      </c>
      <c r="N52" s="29">
        <v>1007</v>
      </c>
      <c r="P52" s="84"/>
      <c r="Q52" s="97"/>
      <c r="R52" s="31">
        <v>320</v>
      </c>
      <c r="S52" s="32">
        <v>336</v>
      </c>
      <c r="T52" s="31">
        <v>341</v>
      </c>
      <c r="U52" s="32">
        <v>337</v>
      </c>
      <c r="V52" s="31">
        <v>337</v>
      </c>
      <c r="W52" s="32">
        <v>326</v>
      </c>
      <c r="X52" s="31">
        <v>334</v>
      </c>
      <c r="Y52" s="32">
        <v>348</v>
      </c>
      <c r="Z52" s="31">
        <v>365</v>
      </c>
      <c r="AA52" s="32">
        <v>433</v>
      </c>
      <c r="AB52" s="39">
        <v>449</v>
      </c>
      <c r="AD52" s="84"/>
      <c r="AE52" s="97"/>
      <c r="AF52" s="27">
        <v>393</v>
      </c>
      <c r="AG52" s="29">
        <v>409</v>
      </c>
      <c r="AH52" s="27">
        <v>429</v>
      </c>
      <c r="AI52" s="29">
        <v>435</v>
      </c>
      <c r="AJ52" s="27">
        <v>441.8</v>
      </c>
      <c r="AK52" s="29">
        <v>441</v>
      </c>
      <c r="AL52" s="30">
        <v>431</v>
      </c>
      <c r="AM52" s="30">
        <v>434.7</v>
      </c>
      <c r="AN52" s="30">
        <v>355</v>
      </c>
      <c r="AO52" s="32">
        <v>460</v>
      </c>
      <c r="AP52" s="32">
        <v>465</v>
      </c>
      <c r="AR52" s="84"/>
      <c r="AS52" s="84"/>
      <c r="AT52" s="32">
        <v>190</v>
      </c>
      <c r="AU52" s="34">
        <v>192</v>
      </c>
      <c r="AV52" s="32">
        <v>189</v>
      </c>
      <c r="AW52" s="29">
        <v>191</v>
      </c>
      <c r="AX52" s="29">
        <v>184</v>
      </c>
      <c r="AY52" s="32">
        <v>182</v>
      </c>
      <c r="AZ52" s="32">
        <v>196</v>
      </c>
      <c r="BA52" s="32">
        <v>158</v>
      </c>
      <c r="BB52" s="32">
        <v>159</v>
      </c>
      <c r="BC52" s="32">
        <v>160</v>
      </c>
      <c r="BD52" s="32">
        <v>145</v>
      </c>
      <c r="BF52" s="84"/>
      <c r="BG52" s="97"/>
      <c r="BH52" s="32">
        <v>1298</v>
      </c>
      <c r="BI52" s="32">
        <v>1308</v>
      </c>
      <c r="BJ52" s="29">
        <v>1244</v>
      </c>
      <c r="BK52" s="50">
        <v>1215</v>
      </c>
      <c r="BL52" s="50">
        <v>1272</v>
      </c>
      <c r="BM52" s="50">
        <v>964</v>
      </c>
      <c r="BN52" s="50">
        <v>942</v>
      </c>
      <c r="BO52" s="50">
        <v>1196</v>
      </c>
      <c r="BP52" s="50">
        <v>1326</v>
      </c>
    </row>
    <row r="53" spans="2:68" s="1" customFormat="1" ht="12" customHeight="1" x14ac:dyDescent="0.15">
      <c r="B53" s="83">
        <v>25</v>
      </c>
      <c r="C53" s="83" t="s">
        <v>46</v>
      </c>
      <c r="D53" s="52">
        <v>98</v>
      </c>
      <c r="E53" s="55">
        <f>E54/D54*100</f>
        <v>86.196319018404907</v>
      </c>
      <c r="F53" s="52">
        <f>F54/E54*100</f>
        <v>101.35231316725979</v>
      </c>
      <c r="G53" s="55">
        <f>G54/F54*100</f>
        <v>96.839887640449433</v>
      </c>
      <c r="H53" s="52">
        <f>H54/G54*100</f>
        <v>97.969543147208128</v>
      </c>
      <c r="I53" s="55">
        <v>98</v>
      </c>
      <c r="J53" s="52">
        <f>J54/I54*100</f>
        <v>87.771942985746435</v>
      </c>
      <c r="K53" s="55">
        <f>K54/J54*100</f>
        <v>99.743589743589752</v>
      </c>
      <c r="L53" s="52">
        <f>L54/K54*100</f>
        <v>98.886032562125109</v>
      </c>
      <c r="M53" s="55">
        <f>M54/L54*100</f>
        <v>91.941074523396878</v>
      </c>
      <c r="N53" s="55">
        <v>106</v>
      </c>
      <c r="O53" s="18"/>
      <c r="P53" s="83">
        <v>25</v>
      </c>
      <c r="Q53" s="83" t="s">
        <v>45</v>
      </c>
      <c r="R53" s="53">
        <v>96</v>
      </c>
      <c r="S53" s="54">
        <f>S54/R54*100</f>
        <v>102.06185567010309</v>
      </c>
      <c r="T53" s="53">
        <v>99</v>
      </c>
      <c r="U53" s="54">
        <f>U54/T54*100</f>
        <v>94.256410256410263</v>
      </c>
      <c r="V53" s="53">
        <f>V54/U54*100</f>
        <v>98.694232861806313</v>
      </c>
      <c r="W53" s="54">
        <v>100</v>
      </c>
      <c r="X53" s="53">
        <v>102</v>
      </c>
      <c r="Y53" s="54">
        <f>Y54/X54*100</f>
        <v>101.19305856832972</v>
      </c>
      <c r="Z53" s="53">
        <f>Z54/Y54*100</f>
        <v>100.10718113612005</v>
      </c>
      <c r="AA53" s="54">
        <f>AA54/Z54*100</f>
        <v>81.156316916488223</v>
      </c>
      <c r="AB53" s="56">
        <f>AB54/AA54*100</f>
        <v>115.56728232189974</v>
      </c>
      <c r="AD53" s="83">
        <v>25</v>
      </c>
      <c r="AE53" s="83" t="s">
        <v>45</v>
      </c>
      <c r="AF53" s="52">
        <v>95</v>
      </c>
      <c r="AG53" s="55">
        <f>AG54/AF54*100</f>
        <v>108.17307692307692</v>
      </c>
      <c r="AH53" s="52">
        <f>AH54/AG54*100</f>
        <v>98.888888888888886</v>
      </c>
      <c r="AI53" s="55">
        <v>97</v>
      </c>
      <c r="AJ53" s="52">
        <f t="shared" ref="AJ53:AP53" si="90">AJ54/AI54*100</f>
        <v>100.12672811059909</v>
      </c>
      <c r="AK53" s="55">
        <f t="shared" si="90"/>
        <v>101.3922448509953</v>
      </c>
      <c r="AL53" s="22">
        <f t="shared" si="90"/>
        <v>99.977303676804354</v>
      </c>
      <c r="AM53" s="22">
        <f t="shared" si="90"/>
        <v>100.24971623155506</v>
      </c>
      <c r="AN53" s="22">
        <f t="shared" si="90"/>
        <v>99.071557971014485</v>
      </c>
      <c r="AO53" s="19">
        <f t="shared" si="90"/>
        <v>96.8</v>
      </c>
      <c r="AP53" s="19">
        <f t="shared" si="90"/>
        <v>87.131050767414408</v>
      </c>
      <c r="AR53" s="83">
        <v>25</v>
      </c>
      <c r="AS53" s="83" t="s">
        <v>44</v>
      </c>
      <c r="AT53" s="22">
        <f>AT54/AP52*100</f>
        <v>94.623655913978496</v>
      </c>
      <c r="AU53" s="24">
        <v>-105</v>
      </c>
      <c r="AV53" s="38">
        <v>-100</v>
      </c>
      <c r="AW53" s="22">
        <f t="shared" ref="AW53:BD53" si="91">AW54/AV54*100</f>
        <v>100.65359477124183</v>
      </c>
      <c r="AX53" s="22">
        <f t="shared" si="91"/>
        <v>97.402597402597408</v>
      </c>
      <c r="AY53" s="22">
        <f t="shared" si="91"/>
        <v>98.888888888888886</v>
      </c>
      <c r="AZ53" s="22">
        <f t="shared" si="91"/>
        <v>102.47191011235954</v>
      </c>
      <c r="BA53" s="22">
        <f t="shared" si="91"/>
        <v>96.271929824561411</v>
      </c>
      <c r="BB53" s="22">
        <f t="shared" si="91"/>
        <v>99.088838268792713</v>
      </c>
      <c r="BC53" s="22">
        <f>BC54/BB54*100</f>
        <v>106.66666666666667</v>
      </c>
      <c r="BD53" s="22">
        <f t="shared" si="91"/>
        <v>103.01724137931035</v>
      </c>
      <c r="BE53" s="18"/>
      <c r="BF53" s="83">
        <v>25</v>
      </c>
      <c r="BG53" s="83" t="s">
        <v>43</v>
      </c>
      <c r="BH53" s="22">
        <f>BH54/BD52*100</f>
        <v>113.79310344827587</v>
      </c>
      <c r="BI53" s="22">
        <f t="shared" ref="BI53:BP53" si="92">BI54/BH54*100</f>
        <v>93.939393939393938</v>
      </c>
      <c r="BJ53" s="22">
        <f t="shared" si="92"/>
        <v>103.2258064516129</v>
      </c>
      <c r="BK53" s="26">
        <f t="shared" si="92"/>
        <v>89.375</v>
      </c>
      <c r="BL53" s="26">
        <f t="shared" si="92"/>
        <v>96.503496503496507</v>
      </c>
      <c r="BM53" s="26">
        <f t="shared" si="92"/>
        <v>211.59420289855072</v>
      </c>
      <c r="BN53" s="26">
        <f t="shared" si="92"/>
        <v>92.465753424657535</v>
      </c>
      <c r="BO53" s="26">
        <f t="shared" si="92"/>
        <v>97.037037037037038</v>
      </c>
      <c r="BP53" s="26">
        <f t="shared" si="92"/>
        <v>87.022900763358777</v>
      </c>
    </row>
    <row r="54" spans="2:68" s="27" customFormat="1" ht="12" customHeight="1" x14ac:dyDescent="0.15">
      <c r="B54" s="84"/>
      <c r="C54" s="97"/>
      <c r="D54" s="31">
        <v>1630</v>
      </c>
      <c r="E54" s="32">
        <v>1405</v>
      </c>
      <c r="F54" s="31">
        <v>1424</v>
      </c>
      <c r="G54" s="32">
        <v>1379</v>
      </c>
      <c r="H54" s="31">
        <v>1351</v>
      </c>
      <c r="I54" s="32">
        <v>1333</v>
      </c>
      <c r="J54" s="31">
        <v>1170</v>
      </c>
      <c r="K54" s="32">
        <v>1167</v>
      </c>
      <c r="L54" s="31">
        <v>1154</v>
      </c>
      <c r="M54" s="32">
        <v>1061</v>
      </c>
      <c r="N54" s="32">
        <v>1130</v>
      </c>
      <c r="P54" s="84"/>
      <c r="Q54" s="84"/>
      <c r="R54" s="27">
        <v>970</v>
      </c>
      <c r="S54" s="29">
        <v>990</v>
      </c>
      <c r="T54" s="27">
        <v>975</v>
      </c>
      <c r="U54" s="29">
        <v>919</v>
      </c>
      <c r="V54" s="27">
        <v>907</v>
      </c>
      <c r="W54" s="29">
        <v>904</v>
      </c>
      <c r="X54" s="27">
        <v>922</v>
      </c>
      <c r="Y54" s="29">
        <v>933</v>
      </c>
      <c r="Z54" s="27">
        <v>934</v>
      </c>
      <c r="AA54" s="29">
        <v>758</v>
      </c>
      <c r="AB54" s="30">
        <v>876</v>
      </c>
      <c r="AD54" s="84"/>
      <c r="AE54" s="84"/>
      <c r="AF54" s="31">
        <v>832</v>
      </c>
      <c r="AG54" s="32">
        <v>900</v>
      </c>
      <c r="AH54" s="31">
        <v>890</v>
      </c>
      <c r="AI54" s="32">
        <v>868</v>
      </c>
      <c r="AJ54" s="31">
        <v>869.1</v>
      </c>
      <c r="AK54" s="32">
        <v>881.2</v>
      </c>
      <c r="AL54" s="30">
        <v>881</v>
      </c>
      <c r="AM54" s="30">
        <v>883.2</v>
      </c>
      <c r="AN54" s="30">
        <v>875</v>
      </c>
      <c r="AO54" s="32">
        <v>847</v>
      </c>
      <c r="AP54" s="32">
        <v>738</v>
      </c>
      <c r="AR54" s="84"/>
      <c r="AS54" s="97"/>
      <c r="AT54" s="29">
        <v>440</v>
      </c>
      <c r="AU54" s="34">
        <v>460</v>
      </c>
      <c r="AV54" s="29">
        <v>459</v>
      </c>
      <c r="AW54" s="32">
        <v>462</v>
      </c>
      <c r="AX54" s="32">
        <v>450</v>
      </c>
      <c r="AY54" s="32">
        <v>445</v>
      </c>
      <c r="AZ54" s="32">
        <v>456</v>
      </c>
      <c r="BA54" s="32">
        <v>439</v>
      </c>
      <c r="BB54" s="32">
        <v>435</v>
      </c>
      <c r="BC54" s="32">
        <v>464</v>
      </c>
      <c r="BD54" s="32">
        <v>478</v>
      </c>
      <c r="BF54" s="84"/>
      <c r="BG54" s="84"/>
      <c r="BH54" s="32">
        <v>165</v>
      </c>
      <c r="BI54" s="32">
        <v>155</v>
      </c>
      <c r="BJ54" s="29">
        <v>160</v>
      </c>
      <c r="BK54" s="50">
        <v>143</v>
      </c>
      <c r="BL54" s="50">
        <v>138</v>
      </c>
      <c r="BM54" s="50">
        <v>292</v>
      </c>
      <c r="BN54" s="50">
        <v>270</v>
      </c>
      <c r="BO54" s="50">
        <v>262</v>
      </c>
      <c r="BP54" s="50">
        <v>228</v>
      </c>
    </row>
    <row r="55" spans="2:68" s="1" customFormat="1" ht="12" customHeight="1" x14ac:dyDescent="0.15">
      <c r="B55" s="83">
        <v>26</v>
      </c>
      <c r="C55" s="83" t="s">
        <v>47</v>
      </c>
      <c r="D55" s="53">
        <v>107</v>
      </c>
      <c r="E55" s="54">
        <f>E56/D56*100</f>
        <v>105.2059052059052</v>
      </c>
      <c r="F55" s="53">
        <v>113</v>
      </c>
      <c r="G55" s="54">
        <v>99</v>
      </c>
      <c r="H55" s="53">
        <f>H56/G56*100</f>
        <v>91.514360313315919</v>
      </c>
      <c r="I55" s="54">
        <v>91</v>
      </c>
      <c r="J55" s="53">
        <f>J56/I56*100</f>
        <v>95.108695652173907</v>
      </c>
      <c r="K55" s="54">
        <f>K56/J56*100</f>
        <v>99.673469387755091</v>
      </c>
      <c r="L55" s="53">
        <f>L56/K56*100</f>
        <v>101.71990171990173</v>
      </c>
      <c r="M55" s="54">
        <f>M56/L56*100</f>
        <v>95.330112721417066</v>
      </c>
      <c r="N55" s="54">
        <f>N56/M56*100</f>
        <v>97.043918918918919</v>
      </c>
      <c r="O55" s="53"/>
      <c r="P55" s="83">
        <v>26</v>
      </c>
      <c r="Q55" s="83" t="s">
        <v>46</v>
      </c>
      <c r="R55" s="52">
        <v>99</v>
      </c>
      <c r="S55" s="55">
        <f t="shared" ref="S55:AB55" si="93">S56/R56*100</f>
        <v>108.63757791629564</v>
      </c>
      <c r="T55" s="52">
        <f t="shared" si="93"/>
        <v>103.03278688524591</v>
      </c>
      <c r="U55" s="55">
        <f t="shared" si="93"/>
        <v>108.1145584725537</v>
      </c>
      <c r="V55" s="52">
        <f t="shared" si="93"/>
        <v>110.66961000735836</v>
      </c>
      <c r="W55" s="55">
        <f t="shared" si="93"/>
        <v>107.44680851063831</v>
      </c>
      <c r="X55" s="52">
        <f t="shared" si="93"/>
        <v>103.83663366336633</v>
      </c>
      <c r="Y55" s="55">
        <f t="shared" si="93"/>
        <v>98.390941597139445</v>
      </c>
      <c r="Z55" s="52">
        <f t="shared" si="93"/>
        <v>102.54391278013327</v>
      </c>
      <c r="AA55" s="55">
        <f t="shared" si="93"/>
        <v>106.20200826934436</v>
      </c>
      <c r="AB55" s="57">
        <f t="shared" si="93"/>
        <v>98.998887652947715</v>
      </c>
      <c r="AD55" s="83">
        <v>26</v>
      </c>
      <c r="AE55" s="83" t="s">
        <v>46</v>
      </c>
      <c r="AF55" s="53">
        <v>96</v>
      </c>
      <c r="AG55" s="54">
        <f t="shared" ref="AG55:AP55" si="94">AG56/AF56*100</f>
        <v>117.21120186697782</v>
      </c>
      <c r="AH55" s="53">
        <f t="shared" si="94"/>
        <v>100.39820806371328</v>
      </c>
      <c r="AI55" s="54">
        <f t="shared" si="94"/>
        <v>105.9494298463064</v>
      </c>
      <c r="AJ55" s="53">
        <f t="shared" si="94"/>
        <v>107.57136172204025</v>
      </c>
      <c r="AK55" s="54">
        <f t="shared" si="94"/>
        <v>100.43500957021054</v>
      </c>
      <c r="AL55" s="22">
        <f t="shared" si="94"/>
        <v>97.626472626472619</v>
      </c>
      <c r="AM55" s="22">
        <f t="shared" si="94"/>
        <v>101.91659272404614</v>
      </c>
      <c r="AN55" s="22">
        <f t="shared" si="94"/>
        <v>103.64791920598991</v>
      </c>
      <c r="AO55" s="19">
        <f t="shared" si="94"/>
        <v>103.65392692146158</v>
      </c>
      <c r="AP55" s="19">
        <f t="shared" si="94"/>
        <v>98.784440842787674</v>
      </c>
      <c r="AR55" s="83">
        <v>26</v>
      </c>
      <c r="AS55" s="83" t="s">
        <v>45</v>
      </c>
      <c r="AT55" s="22">
        <f>AT56/AP54*100</f>
        <v>92.140921409214087</v>
      </c>
      <c r="AU55" s="24">
        <v>-99</v>
      </c>
      <c r="AV55" s="25">
        <v>-102</v>
      </c>
      <c r="AW55" s="19">
        <f t="shared" ref="AW55:BB55" si="95">AW56/AV56*100</f>
        <v>98.680351906158364</v>
      </c>
      <c r="AX55" s="19">
        <f t="shared" si="95"/>
        <v>95.690936106983656</v>
      </c>
      <c r="AY55" s="19">
        <f t="shared" si="95"/>
        <v>99.534161490683232</v>
      </c>
      <c r="AZ55" s="19">
        <f t="shared" si="95"/>
        <v>101.24804992199688</v>
      </c>
      <c r="BA55" s="19">
        <f t="shared" si="95"/>
        <v>96.14791987673344</v>
      </c>
      <c r="BB55" s="19">
        <f t="shared" si="95"/>
        <v>104.16666666666667</v>
      </c>
      <c r="BC55" s="22">
        <f>BC56/BB56*100</f>
        <v>102.30769230769229</v>
      </c>
      <c r="BD55" s="22">
        <f>BD56/BC56*100</f>
        <v>97.744360902255636</v>
      </c>
      <c r="BE55" s="18"/>
      <c r="BF55" s="83">
        <v>26</v>
      </c>
      <c r="BG55" s="83" t="s">
        <v>44</v>
      </c>
      <c r="BH55" s="22">
        <f>BH56/BD54*100</f>
        <v>101.46443514644352</v>
      </c>
      <c r="BI55" s="22">
        <f t="shared" ref="BI55:BP55" si="96">BI56/BH56*100</f>
        <v>90.721649484536087</v>
      </c>
      <c r="BJ55" s="22">
        <f t="shared" si="96"/>
        <v>102.27272727272727</v>
      </c>
      <c r="BK55" s="26">
        <f t="shared" si="96"/>
        <v>103.77777777777777</v>
      </c>
      <c r="BL55" s="26">
        <f t="shared" si="96"/>
        <v>103.21199143468951</v>
      </c>
      <c r="BM55" s="26">
        <f t="shared" si="96"/>
        <v>56.016597510373444</v>
      </c>
      <c r="BN55" s="26">
        <f t="shared" si="96"/>
        <v>97.407407407407405</v>
      </c>
      <c r="BO55" s="26">
        <f t="shared" si="96"/>
        <v>126.23574144486692</v>
      </c>
      <c r="BP55" s="26">
        <f t="shared" si="96"/>
        <v>114.1566265060241</v>
      </c>
    </row>
    <row r="56" spans="2:68" s="27" customFormat="1" ht="12" customHeight="1" x14ac:dyDescent="0.15">
      <c r="B56" s="84"/>
      <c r="C56" s="84"/>
      <c r="D56" s="27">
        <v>1287</v>
      </c>
      <c r="E56" s="29">
        <v>1354</v>
      </c>
      <c r="F56" s="27">
        <v>1539</v>
      </c>
      <c r="G56" s="29">
        <v>1532</v>
      </c>
      <c r="H56" s="27">
        <v>1402</v>
      </c>
      <c r="I56" s="29">
        <v>1288</v>
      </c>
      <c r="J56" s="27">
        <v>1225</v>
      </c>
      <c r="K56" s="29">
        <v>1221</v>
      </c>
      <c r="L56" s="27">
        <v>1242</v>
      </c>
      <c r="M56" s="29">
        <v>1184</v>
      </c>
      <c r="N56" s="29">
        <v>1149</v>
      </c>
      <c r="P56" s="84"/>
      <c r="Q56" s="97"/>
      <c r="R56" s="31">
        <v>1123</v>
      </c>
      <c r="S56" s="32">
        <v>1220</v>
      </c>
      <c r="T56" s="31">
        <v>1257</v>
      </c>
      <c r="U56" s="32">
        <v>1359</v>
      </c>
      <c r="V56" s="31">
        <v>1504</v>
      </c>
      <c r="W56" s="32">
        <v>1616</v>
      </c>
      <c r="X56" s="31">
        <v>1678</v>
      </c>
      <c r="Y56" s="32">
        <v>1651</v>
      </c>
      <c r="Z56" s="31">
        <v>1693</v>
      </c>
      <c r="AA56" s="32">
        <v>1798</v>
      </c>
      <c r="AB56" s="39">
        <v>1780</v>
      </c>
      <c r="AD56" s="84"/>
      <c r="AE56" s="97"/>
      <c r="AF56" s="27">
        <v>1714</v>
      </c>
      <c r="AG56" s="29">
        <v>2009</v>
      </c>
      <c r="AH56" s="27">
        <v>2017</v>
      </c>
      <c r="AI56" s="29">
        <v>2137</v>
      </c>
      <c r="AJ56" s="27">
        <v>2298.8000000000002</v>
      </c>
      <c r="AK56" s="29">
        <v>2308.8000000000002</v>
      </c>
      <c r="AL56" s="46">
        <v>2254</v>
      </c>
      <c r="AM56" s="46">
        <v>2297.1999999999998</v>
      </c>
      <c r="AN56" s="46">
        <v>2381</v>
      </c>
      <c r="AO56" s="32">
        <v>2468</v>
      </c>
      <c r="AP56" s="32">
        <v>2438</v>
      </c>
      <c r="AR56" s="84"/>
      <c r="AS56" s="84"/>
      <c r="AT56" s="32">
        <v>680</v>
      </c>
      <c r="AU56" s="34">
        <v>671</v>
      </c>
      <c r="AV56" s="32">
        <v>682</v>
      </c>
      <c r="AW56" s="29">
        <v>673</v>
      </c>
      <c r="AX56" s="29">
        <v>644</v>
      </c>
      <c r="AY56" s="32">
        <v>641</v>
      </c>
      <c r="AZ56" s="32">
        <v>649</v>
      </c>
      <c r="BA56" s="32">
        <v>624</v>
      </c>
      <c r="BB56" s="32">
        <v>650</v>
      </c>
      <c r="BC56" s="32">
        <v>665</v>
      </c>
      <c r="BD56" s="32">
        <v>650</v>
      </c>
      <c r="BF56" s="84"/>
      <c r="BG56" s="97"/>
      <c r="BH56" s="32">
        <v>485</v>
      </c>
      <c r="BI56" s="32">
        <v>440</v>
      </c>
      <c r="BJ56" s="29">
        <v>450</v>
      </c>
      <c r="BK56" s="50">
        <v>467</v>
      </c>
      <c r="BL56" s="50">
        <v>482</v>
      </c>
      <c r="BM56" s="50">
        <v>270</v>
      </c>
      <c r="BN56" s="50">
        <v>263</v>
      </c>
      <c r="BO56" s="50">
        <v>332</v>
      </c>
      <c r="BP56" s="50">
        <v>379</v>
      </c>
    </row>
    <row r="57" spans="2:68" s="1" customFormat="1" ht="12" customHeight="1" x14ac:dyDescent="0.15">
      <c r="B57" s="83">
        <v>27</v>
      </c>
      <c r="C57" s="83" t="s">
        <v>48</v>
      </c>
      <c r="D57" s="58"/>
      <c r="E57" s="59"/>
      <c r="F57" s="52">
        <v>188</v>
      </c>
      <c r="G57" s="55">
        <v>132</v>
      </c>
      <c r="H57" s="52">
        <v>120</v>
      </c>
      <c r="I57" s="55">
        <v>168</v>
      </c>
      <c r="J57" s="52">
        <v>84</v>
      </c>
      <c r="K57" s="55">
        <v>128</v>
      </c>
      <c r="L57" s="52">
        <v>105</v>
      </c>
      <c r="M57" s="55">
        <v>106</v>
      </c>
      <c r="N57" s="55">
        <v>96</v>
      </c>
      <c r="O57" s="53"/>
      <c r="P57" s="83">
        <v>27</v>
      </c>
      <c r="Q57" s="83" t="s">
        <v>47</v>
      </c>
      <c r="R57" s="53">
        <v>97</v>
      </c>
      <c r="S57" s="54">
        <f t="shared" ref="S57:AB57" si="97">S58/R58*100</f>
        <v>100.35810205908685</v>
      </c>
      <c r="T57" s="53">
        <f t="shared" si="97"/>
        <v>102.23015165031222</v>
      </c>
      <c r="U57" s="54">
        <f t="shared" si="97"/>
        <v>108.02792321116928</v>
      </c>
      <c r="V57" s="53">
        <f t="shared" si="97"/>
        <v>97.253634894991919</v>
      </c>
      <c r="W57" s="54">
        <f t="shared" si="97"/>
        <v>100.99667774086379</v>
      </c>
      <c r="X57" s="53">
        <f t="shared" si="97"/>
        <v>98.19078947368422</v>
      </c>
      <c r="Y57" s="54">
        <f t="shared" si="97"/>
        <v>110.80402010050253</v>
      </c>
      <c r="Z57" s="53">
        <f t="shared" si="97"/>
        <v>115.11715797430082</v>
      </c>
      <c r="AA57" s="54">
        <f t="shared" si="97"/>
        <v>100.85357846355876</v>
      </c>
      <c r="AB57" s="56">
        <f t="shared" si="97"/>
        <v>103.77604166666667</v>
      </c>
      <c r="AD57" s="83">
        <v>27</v>
      </c>
      <c r="AE57" s="83" t="s">
        <v>47</v>
      </c>
      <c r="AF57" s="52">
        <v>85</v>
      </c>
      <c r="AG57" s="55">
        <f t="shared" ref="AG57:AP57" si="98">AG58/AF58*100</f>
        <v>103.32594235033258</v>
      </c>
      <c r="AH57" s="52">
        <f t="shared" si="98"/>
        <v>103.07582260371959</v>
      </c>
      <c r="AI57" s="55">
        <f t="shared" si="98"/>
        <v>91.186675919500345</v>
      </c>
      <c r="AJ57" s="52">
        <f t="shared" si="98"/>
        <v>98.820395738203956</v>
      </c>
      <c r="AK57" s="55">
        <f t="shared" si="98"/>
        <v>101.91759722757028</v>
      </c>
      <c r="AL57" s="22">
        <f t="shared" si="98"/>
        <v>97.854012392322801</v>
      </c>
      <c r="AM57" s="22">
        <f t="shared" si="98"/>
        <v>98.223938223938219</v>
      </c>
      <c r="AN57" s="22">
        <f t="shared" si="98"/>
        <v>100.1572327044025</v>
      </c>
      <c r="AO57" s="19">
        <f t="shared" si="98"/>
        <v>99.136577708006286</v>
      </c>
      <c r="AP57" s="19">
        <f t="shared" si="98"/>
        <v>94.457640538400639</v>
      </c>
      <c r="AR57" s="83">
        <v>27</v>
      </c>
      <c r="AS57" s="83" t="s">
        <v>46</v>
      </c>
      <c r="AT57" s="22">
        <f>AT58/AP56*100</f>
        <v>93.888433141919606</v>
      </c>
      <c r="AU57" s="24">
        <v>-97</v>
      </c>
      <c r="AV57" s="38">
        <v>-104</v>
      </c>
      <c r="AW57" s="22">
        <f t="shared" ref="AW57:BB57" si="99">AW58/AV58*100</f>
        <v>105.99218410768563</v>
      </c>
      <c r="AX57" s="22">
        <f t="shared" si="99"/>
        <v>93.650143383859074</v>
      </c>
      <c r="AY57" s="22">
        <f t="shared" si="99"/>
        <v>100.87489063867017</v>
      </c>
      <c r="AZ57" s="22">
        <f t="shared" si="99"/>
        <v>96.227233304423237</v>
      </c>
      <c r="BA57" s="22">
        <f t="shared" si="99"/>
        <v>100.36052275799909</v>
      </c>
      <c r="BB57" s="22">
        <f t="shared" si="99"/>
        <v>95.240233497979347</v>
      </c>
      <c r="BC57" s="22">
        <f>BC58/BB58*100</f>
        <v>105.65770862800565</v>
      </c>
      <c r="BD57" s="22">
        <f>BD58/BC58*100</f>
        <v>91.477019187862567</v>
      </c>
      <c r="BE57" s="18"/>
      <c r="BF57" s="83">
        <v>27</v>
      </c>
      <c r="BG57" s="83" t="s">
        <v>45</v>
      </c>
      <c r="BH57" s="22">
        <f>BH58/BD56*100</f>
        <v>101.53846153846153</v>
      </c>
      <c r="BI57" s="22">
        <f t="shared" ref="BI57:BP57" si="100">BI58/BH58*100</f>
        <v>93.333333333333329</v>
      </c>
      <c r="BJ57" s="22">
        <f t="shared" si="100"/>
        <v>101.62337662337661</v>
      </c>
      <c r="BK57" s="26">
        <f t="shared" si="100"/>
        <v>99.520766773162933</v>
      </c>
      <c r="BL57" s="26">
        <f t="shared" si="100"/>
        <v>91.492776886035315</v>
      </c>
      <c r="BM57" s="26">
        <f t="shared" si="100"/>
        <v>70.701754385964904</v>
      </c>
      <c r="BN57" s="26">
        <f t="shared" si="100"/>
        <v>85.607940446650119</v>
      </c>
      <c r="BO57" s="26">
        <f t="shared" si="100"/>
        <v>119.71014492753622</v>
      </c>
      <c r="BP57" s="26">
        <f t="shared" si="100"/>
        <v>119.61259079903148</v>
      </c>
    </row>
    <row r="58" spans="2:68" s="27" customFormat="1" ht="12" customHeight="1" x14ac:dyDescent="0.15">
      <c r="B58" s="84"/>
      <c r="C58" s="92"/>
      <c r="D58" s="31"/>
      <c r="E58" s="32">
        <v>3</v>
      </c>
      <c r="F58" s="31">
        <v>6</v>
      </c>
      <c r="G58" s="32">
        <v>8</v>
      </c>
      <c r="H58" s="31">
        <v>10</v>
      </c>
      <c r="I58" s="32">
        <v>17</v>
      </c>
      <c r="J58" s="31">
        <v>14</v>
      </c>
      <c r="K58" s="32">
        <v>18</v>
      </c>
      <c r="L58" s="31">
        <v>18</v>
      </c>
      <c r="M58" s="32">
        <v>20</v>
      </c>
      <c r="N58" s="32">
        <v>19</v>
      </c>
      <c r="P58" s="84"/>
      <c r="Q58" s="84"/>
      <c r="R58" s="27">
        <v>1117</v>
      </c>
      <c r="S58" s="29">
        <v>1121</v>
      </c>
      <c r="T58" s="27">
        <v>1146</v>
      </c>
      <c r="U58" s="29">
        <v>1238</v>
      </c>
      <c r="V58" s="27">
        <v>1204</v>
      </c>
      <c r="W58" s="29">
        <v>1216</v>
      </c>
      <c r="X58" s="27">
        <v>1194</v>
      </c>
      <c r="Y58" s="29">
        <v>1323</v>
      </c>
      <c r="Z58" s="27">
        <v>1523</v>
      </c>
      <c r="AA58" s="29">
        <v>1536</v>
      </c>
      <c r="AB58" s="30">
        <v>1594</v>
      </c>
      <c r="AD58" s="84"/>
      <c r="AE58" s="84"/>
      <c r="AF58" s="31">
        <v>1353</v>
      </c>
      <c r="AG58" s="32">
        <v>1398</v>
      </c>
      <c r="AH58" s="31">
        <v>1441</v>
      </c>
      <c r="AI58" s="32">
        <v>1314</v>
      </c>
      <c r="AJ58" s="31">
        <v>1298.5</v>
      </c>
      <c r="AK58" s="32">
        <v>1323.4</v>
      </c>
      <c r="AL58" s="46">
        <v>1295</v>
      </c>
      <c r="AM58" s="46">
        <v>1272</v>
      </c>
      <c r="AN58" s="46">
        <v>1274</v>
      </c>
      <c r="AO58" s="32">
        <v>1263</v>
      </c>
      <c r="AP58" s="32">
        <v>1193</v>
      </c>
      <c r="AR58" s="84"/>
      <c r="AS58" s="97"/>
      <c r="AT58" s="29">
        <v>2289</v>
      </c>
      <c r="AU58" s="34">
        <v>2210</v>
      </c>
      <c r="AV58" s="29">
        <v>2303</v>
      </c>
      <c r="AW58" s="60">
        <v>2441</v>
      </c>
      <c r="AX58" s="60">
        <v>2286</v>
      </c>
      <c r="AY58" s="32">
        <v>2306</v>
      </c>
      <c r="AZ58" s="32">
        <v>2219</v>
      </c>
      <c r="BA58" s="32">
        <v>2227</v>
      </c>
      <c r="BB58" s="32">
        <v>2121</v>
      </c>
      <c r="BC58" s="32">
        <v>2241</v>
      </c>
      <c r="BD58" s="32">
        <v>2050</v>
      </c>
      <c r="BF58" s="84"/>
      <c r="BG58" s="84"/>
      <c r="BH58" s="32">
        <v>660</v>
      </c>
      <c r="BI58" s="32">
        <v>616</v>
      </c>
      <c r="BJ58" s="29">
        <v>626</v>
      </c>
      <c r="BK58" s="50">
        <v>623</v>
      </c>
      <c r="BL58" s="50">
        <v>570</v>
      </c>
      <c r="BM58" s="50">
        <v>403</v>
      </c>
      <c r="BN58" s="50">
        <v>345</v>
      </c>
      <c r="BO58" s="50">
        <v>413</v>
      </c>
      <c r="BP58" s="50">
        <v>494</v>
      </c>
    </row>
    <row r="59" spans="2:68" s="1" customFormat="1" ht="12" customHeight="1" x14ac:dyDescent="0.15">
      <c r="B59" s="107" t="s">
        <v>49</v>
      </c>
      <c r="C59" s="108"/>
      <c r="D59" s="22">
        <v>107</v>
      </c>
      <c r="E59" s="22">
        <f t="shared" ref="E59:N59" si="101">SUM(E60/D60)*100</f>
        <v>104.97035573122531</v>
      </c>
      <c r="F59" s="22">
        <f t="shared" si="101"/>
        <v>106.08742037716902</v>
      </c>
      <c r="G59" s="22">
        <f t="shared" si="101"/>
        <v>99.86985713863173</v>
      </c>
      <c r="H59" s="22">
        <f t="shared" si="101"/>
        <v>96.339404709018211</v>
      </c>
      <c r="I59" s="22">
        <f t="shared" si="101"/>
        <v>98.561283777552333</v>
      </c>
      <c r="J59" s="22">
        <f t="shared" si="101"/>
        <v>98.646330432612828</v>
      </c>
      <c r="K59" s="22">
        <f t="shared" si="101"/>
        <v>100.45214531887312</v>
      </c>
      <c r="L59" s="22">
        <f t="shared" si="101"/>
        <v>101.80988353792885</v>
      </c>
      <c r="M59" s="22">
        <f t="shared" si="101"/>
        <v>96.095223373009745</v>
      </c>
      <c r="N59" s="22">
        <f t="shared" si="101"/>
        <v>104.13744289299274</v>
      </c>
      <c r="O59" s="53"/>
      <c r="P59" s="83">
        <v>28</v>
      </c>
      <c r="Q59" s="83" t="s">
        <v>48</v>
      </c>
      <c r="R59" s="52">
        <v>89</v>
      </c>
      <c r="S59" s="55">
        <v>105</v>
      </c>
      <c r="T59" s="52">
        <v>102</v>
      </c>
      <c r="U59" s="55">
        <f>U60/T60*100</f>
        <v>111.11111111111111</v>
      </c>
      <c r="V59" s="52">
        <v>113</v>
      </c>
      <c r="W59" s="55">
        <v>89</v>
      </c>
      <c r="X59" s="52">
        <f>X60/W60*100</f>
        <v>110.00000000000001</v>
      </c>
      <c r="Y59" s="55">
        <v>120</v>
      </c>
      <c r="Z59" s="52">
        <f>Z60/Y60*100</f>
        <v>107.40740740740742</v>
      </c>
      <c r="AA59" s="55">
        <f>AA60/Z60*100</f>
        <v>124.13793103448276</v>
      </c>
      <c r="AB59" s="57">
        <f>AB60/AA60*100</f>
        <v>105.55555555555556</v>
      </c>
      <c r="AD59" s="83">
        <v>28</v>
      </c>
      <c r="AE59" s="83" t="s">
        <v>48</v>
      </c>
      <c r="AF59" s="53">
        <v>100</v>
      </c>
      <c r="AG59" s="19">
        <v>91</v>
      </c>
      <c r="AH59" s="18">
        <f>AH60/AG60*100</f>
        <v>108.8235294117647</v>
      </c>
      <c r="AI59" s="19">
        <v>99</v>
      </c>
      <c r="AJ59" s="18">
        <f t="shared" ref="AJ59:AP59" si="102">AJ60/AI60*100</f>
        <v>126.21621621621621</v>
      </c>
      <c r="AK59" s="19">
        <f t="shared" si="102"/>
        <v>107.49464668094217</v>
      </c>
      <c r="AL59" s="22">
        <f t="shared" si="102"/>
        <v>109.5617529880478</v>
      </c>
      <c r="AM59" s="22">
        <f t="shared" si="102"/>
        <v>117.81818181818183</v>
      </c>
      <c r="AN59" s="22">
        <f t="shared" si="102"/>
        <v>94.135802469135811</v>
      </c>
      <c r="AO59" s="19">
        <f t="shared" si="102"/>
        <v>119.67213114754098</v>
      </c>
      <c r="AP59" s="19">
        <f t="shared" si="102"/>
        <v>124.65753424657535</v>
      </c>
      <c r="AR59" s="83">
        <v>28</v>
      </c>
      <c r="AS59" s="109" t="s">
        <v>50</v>
      </c>
      <c r="AT59" s="22">
        <f>AT60/AP58*100</f>
        <v>101.84409052808047</v>
      </c>
      <c r="AU59" s="24">
        <v>-85</v>
      </c>
      <c r="AV59" s="25">
        <v>-102</v>
      </c>
      <c r="AW59" s="19">
        <f t="shared" ref="AW59:BB59" si="103">AW60/AV60*100</f>
        <v>105.43893129770991</v>
      </c>
      <c r="AX59" s="19">
        <f t="shared" si="103"/>
        <v>104.07239819004526</v>
      </c>
      <c r="AY59" s="19">
        <f t="shared" si="103"/>
        <v>99.565217391304344</v>
      </c>
      <c r="AZ59" s="19">
        <f t="shared" si="103"/>
        <v>96.943231441048042</v>
      </c>
      <c r="BA59" s="19">
        <f t="shared" si="103"/>
        <v>90.36036036036036</v>
      </c>
      <c r="BB59" s="19">
        <f t="shared" si="103"/>
        <v>120.43868394815553</v>
      </c>
      <c r="BC59" s="22">
        <f>BC60/BB60*100</f>
        <v>100.16556291390728</v>
      </c>
      <c r="BD59" s="22">
        <f>BD60/BC60*100</f>
        <v>96.776859504132233</v>
      </c>
      <c r="BE59" s="18"/>
      <c r="BF59" s="83">
        <v>28</v>
      </c>
      <c r="BG59" s="83" t="s">
        <v>46</v>
      </c>
      <c r="BH59" s="22">
        <f>BH60/BD58*100</f>
        <v>95.951219512195124</v>
      </c>
      <c r="BI59" s="22">
        <f t="shared" ref="BI59:BP59" si="104">BI60/BH60*100</f>
        <v>67.615658362989322</v>
      </c>
      <c r="BJ59" s="22">
        <f t="shared" si="104"/>
        <v>118.72180451127821</v>
      </c>
      <c r="BK59" s="26">
        <f t="shared" si="104"/>
        <v>112.3495883470551</v>
      </c>
      <c r="BL59" s="26">
        <f t="shared" si="104"/>
        <v>90.529875986471254</v>
      </c>
      <c r="BM59" s="26">
        <f t="shared" si="104"/>
        <v>64.632627646326284</v>
      </c>
      <c r="BN59" s="26">
        <f t="shared" si="104"/>
        <v>91.522157996146433</v>
      </c>
      <c r="BO59" s="26">
        <f t="shared" si="104"/>
        <v>126.52631578947368</v>
      </c>
      <c r="BP59" s="26">
        <f t="shared" si="104"/>
        <v>119.9667221297837</v>
      </c>
    </row>
    <row r="60" spans="2:68" s="27" customFormat="1" ht="12" customHeight="1" x14ac:dyDescent="0.15">
      <c r="B60" s="105" t="s">
        <v>51</v>
      </c>
      <c r="C60" s="106"/>
      <c r="D60" s="32">
        <v>30360</v>
      </c>
      <c r="E60" s="32">
        <v>31869</v>
      </c>
      <c r="F60" s="32">
        <v>33809</v>
      </c>
      <c r="G60" s="32">
        <v>33765</v>
      </c>
      <c r="H60" s="32">
        <v>32529</v>
      </c>
      <c r="I60" s="32">
        <v>32061</v>
      </c>
      <c r="J60" s="32">
        <v>31627</v>
      </c>
      <c r="K60" s="32">
        <v>31770</v>
      </c>
      <c r="L60" s="32">
        <v>32345</v>
      </c>
      <c r="M60" s="32">
        <v>31082</v>
      </c>
      <c r="N60" s="32">
        <v>32368</v>
      </c>
      <c r="P60" s="84"/>
      <c r="Q60" s="84"/>
      <c r="R60" s="31">
        <v>17</v>
      </c>
      <c r="S60" s="32">
        <v>18</v>
      </c>
      <c r="T60" s="31">
        <v>18</v>
      </c>
      <c r="U60" s="32">
        <v>20</v>
      </c>
      <c r="V60" s="31">
        <v>23</v>
      </c>
      <c r="W60" s="32">
        <v>20</v>
      </c>
      <c r="X60" s="31">
        <v>22</v>
      </c>
      <c r="Y60" s="32">
        <v>27</v>
      </c>
      <c r="Z60" s="31">
        <v>29</v>
      </c>
      <c r="AA60" s="32">
        <v>36</v>
      </c>
      <c r="AB60" s="39">
        <v>38</v>
      </c>
      <c r="AD60" s="84"/>
      <c r="AE60" s="84"/>
      <c r="AF60" s="27">
        <v>38</v>
      </c>
      <c r="AG60" s="29">
        <v>34</v>
      </c>
      <c r="AH60" s="27">
        <v>37</v>
      </c>
      <c r="AI60" s="29">
        <v>37</v>
      </c>
      <c r="AJ60" s="27">
        <v>46.7</v>
      </c>
      <c r="AK60" s="29">
        <v>50.2</v>
      </c>
      <c r="AL60" s="30">
        <v>55</v>
      </c>
      <c r="AM60" s="30">
        <v>64.8</v>
      </c>
      <c r="AN60" s="30">
        <v>61</v>
      </c>
      <c r="AO60" s="32">
        <v>73</v>
      </c>
      <c r="AP60" s="32">
        <v>91</v>
      </c>
      <c r="AR60" s="84"/>
      <c r="AS60" s="110"/>
      <c r="AT60" s="32">
        <v>1215</v>
      </c>
      <c r="AU60" s="34">
        <v>1030</v>
      </c>
      <c r="AV60" s="32">
        <v>1048</v>
      </c>
      <c r="AW60" s="29">
        <v>1105</v>
      </c>
      <c r="AX60" s="29">
        <v>1150</v>
      </c>
      <c r="AY60" s="32">
        <v>1145</v>
      </c>
      <c r="AZ60" s="32">
        <v>1110</v>
      </c>
      <c r="BA60" s="32">
        <v>1003</v>
      </c>
      <c r="BB60" s="32">
        <v>1208</v>
      </c>
      <c r="BC60" s="32">
        <v>1210</v>
      </c>
      <c r="BD60" s="32">
        <v>1171</v>
      </c>
      <c r="BF60" s="84"/>
      <c r="BG60" s="97"/>
      <c r="BH60" s="32">
        <v>1967</v>
      </c>
      <c r="BI60" s="32">
        <v>1330</v>
      </c>
      <c r="BJ60" s="29">
        <v>1579</v>
      </c>
      <c r="BK60" s="50">
        <v>1774</v>
      </c>
      <c r="BL60" s="50">
        <v>1606</v>
      </c>
      <c r="BM60" s="50">
        <v>1038</v>
      </c>
      <c r="BN60" s="50">
        <v>950</v>
      </c>
      <c r="BO60" s="50">
        <v>1202</v>
      </c>
      <c r="BP60" s="50">
        <v>1442</v>
      </c>
    </row>
    <row r="61" spans="2:68" s="1" customFormat="1" ht="12" customHeight="1" x14ac:dyDescent="0.15"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53"/>
      <c r="P61" s="107" t="s">
        <v>49</v>
      </c>
      <c r="Q61" s="108"/>
      <c r="R61" s="63">
        <f>SUM(R62/N60)*100</f>
        <v>99.830079090459705</v>
      </c>
      <c r="S61" s="22">
        <f t="shared" ref="S61:AB61" si="105">SUM(S62/R62)*100</f>
        <v>100.16092594311887</v>
      </c>
      <c r="T61" s="22">
        <f t="shared" si="105"/>
        <v>105.8211030434111</v>
      </c>
      <c r="U61" s="22">
        <f t="shared" si="105"/>
        <v>102.95483079797951</v>
      </c>
      <c r="V61" s="22">
        <f t="shared" si="105"/>
        <v>102.81047049147784</v>
      </c>
      <c r="W61" s="22">
        <f t="shared" si="105"/>
        <v>102.34745669204457</v>
      </c>
      <c r="X61" s="22">
        <f t="shared" si="105"/>
        <v>101.19397353313748</v>
      </c>
      <c r="Y61" s="22">
        <f t="shared" si="105"/>
        <v>103.03627550205081</v>
      </c>
      <c r="Z61" s="22">
        <f t="shared" si="105"/>
        <v>105.24479139740475</v>
      </c>
      <c r="AA61" s="22">
        <f t="shared" si="105"/>
        <v>102.16382168733882</v>
      </c>
      <c r="AB61" s="22">
        <f t="shared" si="105"/>
        <v>99.293201269352821</v>
      </c>
      <c r="AD61" s="107" t="s">
        <v>49</v>
      </c>
      <c r="AE61" s="108"/>
      <c r="AF61" s="22">
        <f>SUM(AF62/AB62)*100</f>
        <v>94.407050506028767</v>
      </c>
      <c r="AG61" s="22">
        <f t="shared" ref="AG61:AN61" si="106">SUM(AG62/AF62)*100</f>
        <v>104.70865818629463</v>
      </c>
      <c r="AH61" s="22">
        <f t="shared" si="106"/>
        <v>95.784755559909868</v>
      </c>
      <c r="AI61" s="22">
        <f t="shared" si="106"/>
        <v>101.19415961336844</v>
      </c>
      <c r="AJ61" s="22">
        <f t="shared" si="106"/>
        <v>97.40713599838277</v>
      </c>
      <c r="AK61" s="22">
        <f t="shared" si="106"/>
        <v>98.842479097434605</v>
      </c>
      <c r="AL61" s="22">
        <f t="shared" si="106"/>
        <v>100.14251332617705</v>
      </c>
      <c r="AM61" s="22">
        <f t="shared" si="106"/>
        <v>96.017140161442484</v>
      </c>
      <c r="AN61" s="22">
        <f t="shared" si="106"/>
        <v>100.44682459746208</v>
      </c>
      <c r="AO61" s="19">
        <f>AO62/AN62*100</f>
        <v>100.42119565217391</v>
      </c>
      <c r="AP61" s="19">
        <f>AP62/AO62*100</f>
        <v>96.852929238262746</v>
      </c>
      <c r="AR61" s="83">
        <v>29</v>
      </c>
      <c r="AS61" s="83" t="s">
        <v>52</v>
      </c>
      <c r="AT61" s="41"/>
      <c r="AV61" s="41"/>
      <c r="AW61" s="41"/>
      <c r="AX61" s="41"/>
      <c r="AY61" s="41"/>
      <c r="AZ61" s="41"/>
      <c r="BA61" s="41"/>
      <c r="BB61" s="41"/>
      <c r="BC61" s="22">
        <f>BC62/18*100</f>
        <v>94.444444444444443</v>
      </c>
      <c r="BD61" s="22">
        <f>BD62/BC62*100</f>
        <v>94.117647058823522</v>
      </c>
      <c r="BE61" s="18"/>
      <c r="BF61" s="83">
        <v>29</v>
      </c>
      <c r="BG61" s="109" t="s">
        <v>75</v>
      </c>
      <c r="BH61" s="22">
        <f>BH62/BD60*100</f>
        <v>98.121263877028184</v>
      </c>
      <c r="BI61" s="22">
        <f t="shared" ref="BI61:BP61" si="107">BI62/BH62*100</f>
        <v>98.868581375108789</v>
      </c>
      <c r="BJ61" s="22">
        <f t="shared" si="107"/>
        <v>103.4330985915493</v>
      </c>
      <c r="BK61" s="26">
        <f t="shared" si="107"/>
        <v>104.59574468085107</v>
      </c>
      <c r="BL61" s="26">
        <f t="shared" si="107"/>
        <v>95.362082994304302</v>
      </c>
      <c r="BM61" s="26">
        <f t="shared" si="107"/>
        <v>69.283276450511948</v>
      </c>
      <c r="BN61" s="26">
        <f t="shared" si="107"/>
        <v>96.921182266009851</v>
      </c>
      <c r="BO61" s="26">
        <f t="shared" si="107"/>
        <v>131.63913595933928</v>
      </c>
      <c r="BP61" s="26">
        <f t="shared" si="107"/>
        <v>112.93436293436294</v>
      </c>
    </row>
    <row r="62" spans="2:68" s="27" customFormat="1" ht="12" customHeight="1" x14ac:dyDescent="0.15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P62" s="105" t="s">
        <v>51</v>
      </c>
      <c r="Q62" s="106"/>
      <c r="R62" s="45">
        <v>32313</v>
      </c>
      <c r="S62" s="32">
        <v>32365</v>
      </c>
      <c r="T62" s="31">
        <v>34249</v>
      </c>
      <c r="U62" s="32">
        <v>35261</v>
      </c>
      <c r="V62" s="31">
        <v>36252</v>
      </c>
      <c r="W62" s="32">
        <v>37103</v>
      </c>
      <c r="X62" s="31">
        <v>37546</v>
      </c>
      <c r="Y62" s="32">
        <v>38686</v>
      </c>
      <c r="Z62" s="31">
        <v>40715</v>
      </c>
      <c r="AA62" s="32">
        <v>41596</v>
      </c>
      <c r="AB62" s="39">
        <v>41302</v>
      </c>
      <c r="AD62" s="105" t="s">
        <v>51</v>
      </c>
      <c r="AE62" s="106"/>
      <c r="AF62" s="32">
        <v>38992</v>
      </c>
      <c r="AG62" s="32">
        <v>40828</v>
      </c>
      <c r="AH62" s="32">
        <v>39107</v>
      </c>
      <c r="AI62" s="32">
        <v>39574</v>
      </c>
      <c r="AJ62" s="32">
        <f>SUM(AJ6,AJ8,AJ10,AJ14,AJ16,AJ12,AJ18,AJ20,AJ22,AJ24,AJ26,AJ28,AJ30,AJ32,AJ34,AJ36,AJ38,AJ40,AJ42,AJ44,AJ46,AJ48,AJ50,AJ52,AJ54,AJ56,AJ58,AJ60)</f>
        <v>38547.9</v>
      </c>
      <c r="AK62" s="32">
        <f>SUM(AK6,AK8,AK10,AK14,AK16,AK12,AK18,AK20,AK22,AK24,AK26,AK28,AK30,AK32,AK34,AK36,AK38,AK40,AK42,AK44,AK46,AK48,AK50,AK52,AK54,AK56,AK58,AK60)</f>
        <v>38101.699999999997</v>
      </c>
      <c r="AL62" s="32">
        <f>SUM(AL6,AL8,AL10,AL14,AL16,AL12,AL18,AL20,AL22,AL24,AL26,AL28,AL30,AL32,AL34,AL36,AL38,AL40,AL42,AL44,AL46,AL48,AL50,AL52,AL54,AL56,AL58,AL60)</f>
        <v>38156</v>
      </c>
      <c r="AM62" s="32">
        <f>SUM(AM6,AM8,AM10,AM14,AM16,AM12,AM18,AM20,AM22,AM24,AM26,AM28,AM30,AM32,AM34,AM36,AM38,AM40,AM42,AM44,AM46,AM48,AM50,AM52,AM54,AM56,AM58,AM60)</f>
        <v>36636.299999999996</v>
      </c>
      <c r="AN62" s="32">
        <f>SUM(AN6,AN8,AN10,AN14,AN16,AN12,AN18,AN20,AN22,AN24,AN26,AN28,AN30,AN32,AN34,AN36,AN38,AN40,AN42,AN44,AN46,AN48,AN50,AN52,AN54,AN56,AN58,AN60)</f>
        <v>36800</v>
      </c>
      <c r="AO62" s="32">
        <v>36955</v>
      </c>
      <c r="AP62" s="32">
        <v>35792</v>
      </c>
      <c r="AR62" s="84"/>
      <c r="AS62" s="97"/>
      <c r="AT62" s="32"/>
      <c r="AU62" s="32"/>
      <c r="AV62" s="32"/>
      <c r="AW62" s="32"/>
      <c r="AX62" s="32"/>
      <c r="AY62" s="32"/>
      <c r="AZ62" s="32"/>
      <c r="BA62" s="32"/>
      <c r="BB62" s="32" t="s">
        <v>53</v>
      </c>
      <c r="BC62" s="32">
        <v>17</v>
      </c>
      <c r="BD62" s="49">
        <v>16</v>
      </c>
      <c r="BF62" s="84"/>
      <c r="BG62" s="110"/>
      <c r="BH62" s="32">
        <v>1149</v>
      </c>
      <c r="BI62" s="32">
        <v>1136</v>
      </c>
      <c r="BJ62" s="29">
        <v>1175</v>
      </c>
      <c r="BK62" s="50">
        <v>1229</v>
      </c>
      <c r="BL62" s="50">
        <v>1172</v>
      </c>
      <c r="BM62" s="50">
        <v>812</v>
      </c>
      <c r="BN62" s="50">
        <v>787</v>
      </c>
      <c r="BO62" s="50">
        <v>1036</v>
      </c>
      <c r="BP62" s="50">
        <v>1170</v>
      </c>
    </row>
    <row r="63" spans="2:68" s="1" customFormat="1" ht="12" customHeight="1" x14ac:dyDescent="0.15">
      <c r="B63" s="6"/>
      <c r="O63" s="18"/>
      <c r="P63" s="61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18"/>
      <c r="AD63" s="61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18"/>
      <c r="AR63" s="83">
        <v>30</v>
      </c>
      <c r="AS63" s="83" t="s">
        <v>54</v>
      </c>
      <c r="AT63" s="29"/>
      <c r="AU63" s="27"/>
      <c r="AV63" s="29"/>
      <c r="AW63" s="29"/>
      <c r="AX63" s="29"/>
      <c r="AY63" s="29"/>
      <c r="AZ63" s="29"/>
      <c r="BA63" s="29"/>
      <c r="BB63" s="29"/>
      <c r="BC63" s="29"/>
      <c r="BD63" s="51" t="s">
        <v>55</v>
      </c>
      <c r="BE63" s="18"/>
      <c r="BF63" s="83">
        <v>30</v>
      </c>
      <c r="BG63" s="83" t="s">
        <v>56</v>
      </c>
      <c r="BH63" s="22">
        <f>BH64/BD62*100</f>
        <v>100</v>
      </c>
      <c r="BI63" s="22">
        <f t="shared" ref="BI63:BP63" si="108">BI64/BH64*100</f>
        <v>93.75</v>
      </c>
      <c r="BJ63" s="22">
        <f t="shared" si="108"/>
        <v>113.33333333333333</v>
      </c>
      <c r="BK63" s="26">
        <f t="shared" si="108"/>
        <v>94.117647058823522</v>
      </c>
      <c r="BL63" s="26">
        <f t="shared" si="108"/>
        <v>93.75</v>
      </c>
      <c r="BM63" s="26">
        <f t="shared" si="108"/>
        <v>66.666666666666657</v>
      </c>
      <c r="BN63" s="26">
        <f t="shared" si="108"/>
        <v>90</v>
      </c>
      <c r="BO63" s="26">
        <f t="shared" si="108"/>
        <v>133.33333333333331</v>
      </c>
      <c r="BP63" s="26">
        <f t="shared" si="108"/>
        <v>116.66666666666667</v>
      </c>
    </row>
    <row r="64" spans="2:68" s="27" customFormat="1" ht="12" customHeight="1" x14ac:dyDescent="0.15"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R64" s="84"/>
      <c r="AS64" s="98"/>
      <c r="AT64" s="29"/>
      <c r="AV64" s="32"/>
      <c r="AW64" s="29"/>
      <c r="AX64" s="29"/>
      <c r="AY64" s="29"/>
      <c r="AZ64" s="29"/>
      <c r="BA64" s="29"/>
      <c r="BB64" s="29"/>
      <c r="BC64" s="32"/>
      <c r="BD64" s="49">
        <v>20</v>
      </c>
      <c r="BE64" s="64"/>
      <c r="BF64" s="84"/>
      <c r="BG64" s="97"/>
      <c r="BH64" s="49">
        <v>16</v>
      </c>
      <c r="BI64" s="49">
        <v>15</v>
      </c>
      <c r="BJ64" s="29">
        <v>17</v>
      </c>
      <c r="BK64" s="50">
        <v>16</v>
      </c>
      <c r="BL64" s="50">
        <v>15</v>
      </c>
      <c r="BM64" s="50">
        <v>10</v>
      </c>
      <c r="BN64" s="50">
        <v>9</v>
      </c>
      <c r="BO64" s="50">
        <v>12</v>
      </c>
      <c r="BP64" s="50">
        <v>14</v>
      </c>
    </row>
    <row r="65" spans="2:68" s="18" customFormat="1" ht="12" customHeight="1" x14ac:dyDescent="0.15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62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62"/>
      <c r="AR65" s="83">
        <v>31</v>
      </c>
      <c r="AS65" s="83" t="s">
        <v>57</v>
      </c>
      <c r="AT65" s="22">
        <f>AT66/AP60*100</f>
        <v>93.406593406593402</v>
      </c>
      <c r="AU65" s="24">
        <v>-113</v>
      </c>
      <c r="AV65" s="38">
        <v>-105</v>
      </c>
      <c r="AW65" s="22">
        <f>AW66/AV66*100</f>
        <v>184.15841584158417</v>
      </c>
      <c r="AX65" s="22">
        <f>AX66/AW66*100</f>
        <v>101.0752688172043</v>
      </c>
      <c r="AY65" s="22">
        <f>AY66/AX66*100</f>
        <v>87.2340425531915</v>
      </c>
      <c r="AZ65" s="22">
        <f>AZ66/AY66*100</f>
        <v>95.731707317073173</v>
      </c>
      <c r="BA65" s="22">
        <v>89.171974522292999</v>
      </c>
      <c r="BB65" s="22">
        <v>112.85714285714286</v>
      </c>
      <c r="BC65" s="22">
        <f>BC66/BB66*100</f>
        <v>125.9493670886076</v>
      </c>
      <c r="BD65" s="22">
        <f>BD66/BC66*100</f>
        <v>114.07035175879396</v>
      </c>
      <c r="BE65" s="64"/>
      <c r="BF65" s="83">
        <v>31</v>
      </c>
      <c r="BG65" s="83" t="s">
        <v>58</v>
      </c>
      <c r="BH65" s="22"/>
      <c r="BI65" s="66" t="s">
        <v>59</v>
      </c>
      <c r="BJ65" s="66" t="s">
        <v>59</v>
      </c>
      <c r="BK65" s="26">
        <f t="shared" ref="BK65:BP65" si="109">BK66/BJ66*100</f>
        <v>111.11111111111111</v>
      </c>
      <c r="BL65" s="26">
        <f t="shared" si="109"/>
        <v>93.333333333333329</v>
      </c>
      <c r="BM65" s="26">
        <f t="shared" si="109"/>
        <v>58.928571428571431</v>
      </c>
      <c r="BN65" s="26">
        <f t="shared" si="109"/>
        <v>106.06060606060606</v>
      </c>
      <c r="BO65" s="26">
        <f t="shared" si="109"/>
        <v>114.28571428571428</v>
      </c>
      <c r="BP65" s="26">
        <f t="shared" si="109"/>
        <v>152.5</v>
      </c>
    </row>
    <row r="66" spans="2:68" s="27" customFormat="1" ht="12" customHeight="1" x14ac:dyDescent="0.15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62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62"/>
      <c r="AR66" s="84"/>
      <c r="AS66" s="98"/>
      <c r="AT66" s="29">
        <v>85</v>
      </c>
      <c r="AU66" s="34">
        <v>96</v>
      </c>
      <c r="AV66" s="29">
        <v>101</v>
      </c>
      <c r="AW66" s="32">
        <v>186</v>
      </c>
      <c r="AX66" s="32">
        <v>188</v>
      </c>
      <c r="AY66" s="32">
        <v>164</v>
      </c>
      <c r="AZ66" s="32">
        <v>157</v>
      </c>
      <c r="BA66" s="32">
        <v>140</v>
      </c>
      <c r="BB66" s="32">
        <v>158</v>
      </c>
      <c r="BC66" s="32">
        <v>199</v>
      </c>
      <c r="BD66" s="32">
        <v>227</v>
      </c>
      <c r="BE66" s="64"/>
      <c r="BF66" s="84"/>
      <c r="BG66" s="98"/>
      <c r="BH66" s="49"/>
      <c r="BI66" s="67" t="s">
        <v>55</v>
      </c>
      <c r="BJ66" s="29">
        <v>54</v>
      </c>
      <c r="BK66" s="50">
        <v>60</v>
      </c>
      <c r="BL66" s="50">
        <v>56</v>
      </c>
      <c r="BM66" s="50">
        <v>33</v>
      </c>
      <c r="BN66" s="50">
        <v>35</v>
      </c>
      <c r="BO66" s="50">
        <v>40</v>
      </c>
      <c r="BP66" s="50">
        <v>61</v>
      </c>
    </row>
    <row r="67" spans="2:68" s="62" customFormat="1" ht="12" customHeight="1" x14ac:dyDescent="0.15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1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1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1"/>
      <c r="AR67" s="107" t="s">
        <v>49</v>
      </c>
      <c r="AS67" s="111"/>
      <c r="AT67" s="22">
        <f>SUM(AT68/AP62)*100</f>
        <v>98.164394278050963</v>
      </c>
      <c r="AU67" s="24">
        <v>-100</v>
      </c>
      <c r="AV67" s="25">
        <v>-100</v>
      </c>
      <c r="AW67" s="19">
        <f>AW68/AV68*100</f>
        <v>100.41669028856511</v>
      </c>
      <c r="AX67" s="19">
        <f>AX68/AW68*100</f>
        <v>97.609033168666187</v>
      </c>
      <c r="AY67" s="19">
        <f>AY68/AX68*100</f>
        <v>99.357973277806693</v>
      </c>
      <c r="AZ67" s="19">
        <f>AZ68/AY68*100</f>
        <v>99.217021772034002</v>
      </c>
      <c r="BA67" s="19">
        <v>90.662129257488189</v>
      </c>
      <c r="BB67" s="19">
        <v>107.74980585037535</v>
      </c>
      <c r="BC67" s="22">
        <f>BC68/BB68*100</f>
        <v>106.59479263641552</v>
      </c>
      <c r="BD67" s="19">
        <f>BD68/BC68*100</f>
        <v>99.219608395548661</v>
      </c>
      <c r="BE67" s="18"/>
      <c r="BF67" s="83">
        <v>32</v>
      </c>
      <c r="BG67" s="83" t="s">
        <v>60</v>
      </c>
      <c r="BH67" s="29"/>
      <c r="BI67" s="51" t="s">
        <v>61</v>
      </c>
      <c r="BJ67" s="66" t="s">
        <v>61</v>
      </c>
      <c r="BK67" s="26">
        <f t="shared" ref="BK67:BP67" si="110">BK68/BJ68*100</f>
        <v>113.51351351351352</v>
      </c>
      <c r="BL67" s="26">
        <f t="shared" si="110"/>
        <v>122.61904761904762</v>
      </c>
      <c r="BM67" s="26">
        <f t="shared" si="110"/>
        <v>80.582524271844662</v>
      </c>
      <c r="BN67" s="26">
        <f t="shared" si="110"/>
        <v>107.22891566265061</v>
      </c>
      <c r="BO67" s="26">
        <f t="shared" si="110"/>
        <v>153.93258426966293</v>
      </c>
      <c r="BP67" s="26">
        <f t="shared" si="110"/>
        <v>100</v>
      </c>
    </row>
    <row r="68" spans="2:68" s="62" customFormat="1" ht="12" customHeight="1" x14ac:dyDescent="0.1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1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1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Q68" s="1"/>
      <c r="AR68" s="105" t="s">
        <v>62</v>
      </c>
      <c r="AS68" s="112"/>
      <c r="AT68" s="32">
        <v>35135</v>
      </c>
      <c r="AU68" s="34">
        <v>35184</v>
      </c>
      <c r="AV68" s="32">
        <f>SUM(AV6,AV8,AV10,AV14,AV16,AV12,AV18,AV20,AV22,AV24,AV28,AV30,AV32,AV34,AV36,AV38,AV40,AV42,AV44,AV46,AV48,AV50,AV52,AV54,AV56,AV58,AV60,AV66)</f>
        <v>35278</v>
      </c>
      <c r="AW68" s="32">
        <v>35425</v>
      </c>
      <c r="AX68" s="32">
        <f>SUM(AX6+AX8+AX10+AX12+AX14+AX16+AX18+AX20+AX22+AX24+AX26+AX28+AX30+AX32+AX34+AX36+AX38+AX40+AX42+AX44+AX46+AX48+AX50+AX52+AX54+AX56+AX58+AX60+AX66)</f>
        <v>34578</v>
      </c>
      <c r="AY68" s="32">
        <f>SUM(AY6+AY8+AY10+AY12+AY14+AY16+AY18+AY20+AY22+AY24+AY26+AY28+AY30+AY32+AY34+AY36+AY38+AY40+AY42+AY44+AY46+AY48+AY50+AY52+AY54+AY56+AY58+AY60+AY66)</f>
        <v>34356</v>
      </c>
      <c r="AZ68" s="32">
        <f>SUM(AZ6+AZ8+AZ10+AZ12+AZ14+AZ16+AZ18+AZ20+AZ22+AZ24+AZ26+AZ28+AZ30+AZ32+AZ34+AZ36+AZ38+AZ40+AZ42+AZ44+AZ46+AZ48+AZ50+AZ52+AZ54+AZ56+AZ58+AZ60+AZ66)</f>
        <v>34087</v>
      </c>
      <c r="BA68" s="32">
        <v>30904</v>
      </c>
      <c r="BB68" s="32">
        <v>33299</v>
      </c>
      <c r="BC68" s="32">
        <v>35495</v>
      </c>
      <c r="BD68" s="32">
        <v>35218</v>
      </c>
      <c r="BE68" s="27"/>
      <c r="BF68" s="84"/>
      <c r="BG68" s="98"/>
      <c r="BH68" s="32"/>
      <c r="BI68" s="32">
        <v>23</v>
      </c>
      <c r="BJ68" s="68">
        <v>74</v>
      </c>
      <c r="BK68" s="69">
        <v>84</v>
      </c>
      <c r="BL68" s="69">
        <v>103</v>
      </c>
      <c r="BM68" s="69">
        <v>83</v>
      </c>
      <c r="BN68" s="69">
        <v>89</v>
      </c>
      <c r="BO68" s="69">
        <v>137</v>
      </c>
      <c r="BP68" s="69">
        <v>137</v>
      </c>
    </row>
    <row r="69" spans="2:68" s="1" customFormat="1" ht="12" customHeight="1" x14ac:dyDescent="0.1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S69" s="62"/>
      <c r="AT69" s="62"/>
      <c r="AU69" s="70"/>
      <c r="AV69" s="62"/>
      <c r="AW69" s="62"/>
      <c r="AX69" s="62"/>
      <c r="AY69" s="62"/>
      <c r="AZ69" s="62"/>
      <c r="BA69" s="62"/>
      <c r="BB69" s="62"/>
      <c r="BC69" s="62"/>
      <c r="BD69" s="62"/>
      <c r="BE69" s="18"/>
      <c r="BF69" s="83">
        <v>33</v>
      </c>
      <c r="BG69" s="83" t="s">
        <v>63</v>
      </c>
      <c r="BH69" s="22">
        <f>BH70/BD64*100</f>
        <v>100</v>
      </c>
      <c r="BI69" s="22">
        <f t="shared" ref="BI69:BP69" si="111">BI70/BH70*100</f>
        <v>335</v>
      </c>
      <c r="BJ69" s="22">
        <f t="shared" si="111"/>
        <v>37.313432835820898</v>
      </c>
      <c r="BK69" s="26">
        <f t="shared" si="111"/>
        <v>92</v>
      </c>
      <c r="BL69" s="26">
        <f t="shared" si="111"/>
        <v>100</v>
      </c>
      <c r="BM69" s="26">
        <f t="shared" si="111"/>
        <v>43.478260869565219</v>
      </c>
      <c r="BN69" s="26">
        <f t="shared" si="111"/>
        <v>100</v>
      </c>
      <c r="BO69" s="26">
        <f t="shared" si="111"/>
        <v>140</v>
      </c>
      <c r="BP69" s="26">
        <f t="shared" si="111"/>
        <v>150</v>
      </c>
    </row>
    <row r="70" spans="2:68" s="1" customFormat="1" ht="12" customHeight="1" x14ac:dyDescent="0.15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1" t="s">
        <v>64</v>
      </c>
      <c r="AS70" s="62"/>
      <c r="AT70" s="62"/>
      <c r="AU70" s="70"/>
      <c r="AV70" s="62"/>
      <c r="AW70" s="62"/>
      <c r="AX70" s="62"/>
      <c r="AY70" s="62"/>
      <c r="AZ70" s="62"/>
      <c r="BA70" s="62"/>
      <c r="BB70" s="62"/>
      <c r="BC70" s="62"/>
      <c r="BD70" s="62"/>
      <c r="BE70" s="27"/>
      <c r="BF70" s="84"/>
      <c r="BG70" s="98"/>
      <c r="BH70" s="51">
        <v>20</v>
      </c>
      <c r="BI70" s="51">
        <v>67</v>
      </c>
      <c r="BJ70" s="71">
        <v>25</v>
      </c>
      <c r="BK70" s="72">
        <v>23</v>
      </c>
      <c r="BL70" s="72">
        <v>23</v>
      </c>
      <c r="BM70" s="72">
        <v>10</v>
      </c>
      <c r="BN70" s="72">
        <v>10</v>
      </c>
      <c r="BO70" s="72">
        <v>14</v>
      </c>
      <c r="BP70" s="72">
        <v>21</v>
      </c>
    </row>
    <row r="71" spans="2:68" ht="12" customHeight="1" x14ac:dyDescent="0.15">
      <c r="AR71" s="61" t="s">
        <v>65</v>
      </c>
      <c r="AS71" s="62"/>
      <c r="AT71" s="62"/>
      <c r="AU71" s="70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83">
        <v>34</v>
      </c>
      <c r="BG71" s="83" t="s">
        <v>57</v>
      </c>
      <c r="BH71" s="22">
        <f>BH68/BD66*100</f>
        <v>0</v>
      </c>
      <c r="BI71" s="22">
        <f t="shared" ref="BI71:BP71" si="112">BI72/BH72*100</f>
        <v>102.21238938053096</v>
      </c>
      <c r="BJ71" s="22">
        <f t="shared" si="112"/>
        <v>106.49350649350649</v>
      </c>
      <c r="BK71" s="26">
        <f t="shared" si="112"/>
        <v>97.967479674796749</v>
      </c>
      <c r="BL71" s="26">
        <f t="shared" si="112"/>
        <v>103.73443983402491</v>
      </c>
      <c r="BM71" s="26">
        <f t="shared" si="112"/>
        <v>49.6</v>
      </c>
      <c r="BN71" s="26">
        <f t="shared" si="112"/>
        <v>75.806451612903231</v>
      </c>
      <c r="BO71" s="26">
        <f t="shared" si="112"/>
        <v>174.468085106383</v>
      </c>
      <c r="BP71" s="26">
        <f t="shared" si="112"/>
        <v>123.17073170731707</v>
      </c>
    </row>
    <row r="72" spans="2:68" ht="12" customHeight="1" x14ac:dyDescent="0.15">
      <c r="AR72" s="61" t="s">
        <v>66</v>
      </c>
      <c r="AS72" s="62"/>
      <c r="AT72" s="62"/>
      <c r="AU72" s="70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84"/>
      <c r="BG72" s="98"/>
      <c r="BH72" s="32">
        <v>226</v>
      </c>
      <c r="BI72" s="32">
        <v>231</v>
      </c>
      <c r="BJ72" s="71">
        <v>246</v>
      </c>
      <c r="BK72" s="72">
        <v>241</v>
      </c>
      <c r="BL72" s="72">
        <v>250</v>
      </c>
      <c r="BM72" s="72">
        <v>124</v>
      </c>
      <c r="BN72" s="72">
        <v>94</v>
      </c>
      <c r="BO72" s="72">
        <v>164</v>
      </c>
      <c r="BP72" s="72">
        <v>202</v>
      </c>
    </row>
    <row r="73" spans="2:68" ht="12" customHeight="1" x14ac:dyDescent="0.15">
      <c r="AR73" s="1"/>
      <c r="BE73" s="62"/>
      <c r="BF73" s="107" t="s">
        <v>49</v>
      </c>
      <c r="BG73" s="111"/>
      <c r="BH73" s="19">
        <f>BH74/BD68*100</f>
        <v>102.6804474984383</v>
      </c>
      <c r="BI73" s="19">
        <f t="shared" ref="BI73:BP73" si="113">BI74/BH74*100</f>
        <v>99.319727891156461</v>
      </c>
      <c r="BJ73" s="22">
        <f t="shared" si="113"/>
        <v>102.31373204143</v>
      </c>
      <c r="BK73" s="26">
        <f t="shared" si="113"/>
        <v>101.09940947560345</v>
      </c>
      <c r="BL73" s="26">
        <f t="shared" si="113"/>
        <v>99.364754649942128</v>
      </c>
      <c r="BM73" s="26">
        <f t="shared" si="113"/>
        <v>59.187322226737095</v>
      </c>
      <c r="BN73" s="26">
        <f t="shared" si="113"/>
        <v>95.043251407387061</v>
      </c>
      <c r="BO73" s="26">
        <f t="shared" si="113"/>
        <v>130.06356544351343</v>
      </c>
      <c r="BP73" s="26">
        <f t="shared" si="113"/>
        <v>119.47498981820874</v>
      </c>
    </row>
    <row r="74" spans="2:68" ht="12" customHeight="1" x14ac:dyDescent="0.15">
      <c r="AR74" s="1"/>
      <c r="BE74" s="62"/>
      <c r="BF74" s="105" t="s">
        <v>67</v>
      </c>
      <c r="BG74" s="112"/>
      <c r="BH74" s="32">
        <v>36162</v>
      </c>
      <c r="BI74" s="35">
        <v>35916</v>
      </c>
      <c r="BJ74" s="35">
        <v>36747</v>
      </c>
      <c r="BK74" s="35">
        <v>37151</v>
      </c>
      <c r="BL74" s="35">
        <v>36915</v>
      </c>
      <c r="BM74" s="35">
        <v>21849</v>
      </c>
      <c r="BN74" s="35">
        <v>20766</v>
      </c>
      <c r="BO74" s="35">
        <v>27009</v>
      </c>
      <c r="BP74" s="35">
        <v>32269</v>
      </c>
    </row>
    <row r="75" spans="2:68" ht="12" customHeight="1" x14ac:dyDescent="0.15">
      <c r="AR75" s="1"/>
      <c r="BE75" s="62"/>
      <c r="BF75" s="77"/>
      <c r="BG75" s="78"/>
      <c r="BH75" s="27"/>
      <c r="BI75" s="79"/>
      <c r="BJ75" s="79"/>
      <c r="BK75" s="79"/>
      <c r="BL75" s="79"/>
      <c r="BM75" s="79"/>
      <c r="BN75" s="79"/>
      <c r="BO75" s="79"/>
      <c r="BP75" s="79"/>
    </row>
    <row r="76" spans="2:68" ht="12" customHeight="1" x14ac:dyDescent="0.15">
      <c r="AR76" s="1"/>
      <c r="BE76" s="62"/>
      <c r="BF76" s="61" t="s">
        <v>68</v>
      </c>
      <c r="BG76" s="62"/>
    </row>
    <row r="77" spans="2:68" ht="12" customHeight="1" x14ac:dyDescent="0.15">
      <c r="BA77" s="76"/>
      <c r="BB77" s="27"/>
      <c r="BC77" s="27"/>
      <c r="BD77" s="27"/>
      <c r="BF77" s="75" t="s">
        <v>69</v>
      </c>
      <c r="BG77" s="62"/>
    </row>
    <row r="78" spans="2:68" ht="12" customHeight="1" x14ac:dyDescent="0.15">
      <c r="AR78" s="1"/>
      <c r="BE78" s="62"/>
      <c r="BF78" s="75" t="s">
        <v>70</v>
      </c>
      <c r="BG78" s="62"/>
    </row>
    <row r="79" spans="2:68" ht="12" customHeight="1" x14ac:dyDescent="0.15">
      <c r="AR79" s="1"/>
      <c r="BE79" s="62"/>
      <c r="BF79" s="75" t="s">
        <v>76</v>
      </c>
      <c r="BG79" s="62"/>
    </row>
    <row r="80" spans="2:68" ht="12" customHeight="1" x14ac:dyDescent="0.15">
      <c r="AR80" s="1"/>
      <c r="BE80" s="62"/>
      <c r="BF80" s="75"/>
      <c r="BG80" s="62"/>
    </row>
    <row r="81" spans="57:68" ht="21.6" customHeight="1" x14ac:dyDescent="0.15">
      <c r="BF81" s="93" t="s">
        <v>71</v>
      </c>
      <c r="BG81" s="93"/>
      <c r="BH81" s="93"/>
      <c r="BI81" s="93"/>
      <c r="BJ81" s="93"/>
      <c r="BK81" s="93"/>
      <c r="BL81" s="93"/>
      <c r="BM81" s="93"/>
      <c r="BN81" s="65"/>
      <c r="BO81" s="65"/>
      <c r="BP81" s="65"/>
    </row>
    <row r="82" spans="57:68" ht="12" customHeight="1" x14ac:dyDescent="0.15">
      <c r="BE82" s="27"/>
      <c r="BF82" s="61"/>
      <c r="BG82" s="62"/>
    </row>
    <row r="83" spans="57:68" ht="12" customHeight="1" x14ac:dyDescent="0.15">
      <c r="BG83" s="62"/>
    </row>
    <row r="84" spans="57:68" ht="12.6" customHeight="1" x14ac:dyDescent="0.15">
      <c r="BG84" s="62"/>
    </row>
    <row r="85" spans="57:68" x14ac:dyDescent="0.15">
      <c r="BF85" s="1"/>
    </row>
    <row r="86" spans="57:68" x14ac:dyDescent="0.15">
      <c r="BH86" s="27"/>
      <c r="BI86" s="27"/>
    </row>
  </sheetData>
  <mergeCells count="357">
    <mergeCell ref="BH3:BH4"/>
    <mergeCell ref="BG43:BG44"/>
    <mergeCell ref="BG45:BG46"/>
    <mergeCell ref="BG39:BG40"/>
    <mergeCell ref="BG41:BG42"/>
    <mergeCell ref="BP3:BP4"/>
    <mergeCell ref="BO2:BP2"/>
    <mergeCell ref="BO3:BO4"/>
    <mergeCell ref="BN3:BN4"/>
    <mergeCell ref="BF69:BF70"/>
    <mergeCell ref="BG69:BG70"/>
    <mergeCell ref="BG35:BG36"/>
    <mergeCell ref="BG37:BG38"/>
    <mergeCell ref="BG31:BG32"/>
    <mergeCell ref="BG33:BG34"/>
    <mergeCell ref="BG27:BG28"/>
    <mergeCell ref="BG29:BG30"/>
    <mergeCell ref="BG23:BG24"/>
    <mergeCell ref="BG25:BG26"/>
    <mergeCell ref="BG19:BG20"/>
    <mergeCell ref="BG21:BG22"/>
    <mergeCell ref="BG15:BG16"/>
    <mergeCell ref="BG17:BG18"/>
    <mergeCell ref="BG11:BG12"/>
    <mergeCell ref="BG13:BG14"/>
    <mergeCell ref="BG55:BG56"/>
    <mergeCell ref="AR57:AR58"/>
    <mergeCell ref="AS57:AS58"/>
    <mergeCell ref="BF57:BF58"/>
    <mergeCell ref="BG57:BG58"/>
    <mergeCell ref="BF74:BG74"/>
    <mergeCell ref="BG51:BG52"/>
    <mergeCell ref="BG53:BG54"/>
    <mergeCell ref="BG47:BG48"/>
    <mergeCell ref="BG49:BG50"/>
    <mergeCell ref="BF71:BF72"/>
    <mergeCell ref="BG71:BG72"/>
    <mergeCell ref="BF73:BG73"/>
    <mergeCell ref="P62:Q62"/>
    <mergeCell ref="AD62:AE62"/>
    <mergeCell ref="AR63:AR64"/>
    <mergeCell ref="AS63:AS64"/>
    <mergeCell ref="BF63:BF64"/>
    <mergeCell ref="BG63:BG64"/>
    <mergeCell ref="AS59:AS60"/>
    <mergeCell ref="BF59:BF60"/>
    <mergeCell ref="BG59:BG60"/>
    <mergeCell ref="AR61:AR62"/>
    <mergeCell ref="AS61:AS62"/>
    <mergeCell ref="BF61:BF62"/>
    <mergeCell ref="BG61:BG62"/>
    <mergeCell ref="AR59:AR60"/>
    <mergeCell ref="B57:B58"/>
    <mergeCell ref="C57:C58"/>
    <mergeCell ref="P57:P58"/>
    <mergeCell ref="Q57:Q58"/>
    <mergeCell ref="AD57:AD58"/>
    <mergeCell ref="AE57:AE58"/>
    <mergeCell ref="B60:C60"/>
    <mergeCell ref="P61:Q61"/>
    <mergeCell ref="AD61:AE61"/>
    <mergeCell ref="B59:C59"/>
    <mergeCell ref="P59:P60"/>
    <mergeCell ref="Q59:Q60"/>
    <mergeCell ref="AD59:AD60"/>
    <mergeCell ref="AE59:AE60"/>
    <mergeCell ref="B55:B56"/>
    <mergeCell ref="C55:C56"/>
    <mergeCell ref="P55:P56"/>
    <mergeCell ref="Q55:Q56"/>
    <mergeCell ref="AD55:AD56"/>
    <mergeCell ref="AE55:AE56"/>
    <mergeCell ref="AR55:AR56"/>
    <mergeCell ref="AS55:AS56"/>
    <mergeCell ref="BF55:BF56"/>
    <mergeCell ref="B53:B54"/>
    <mergeCell ref="C53:C54"/>
    <mergeCell ref="P53:P54"/>
    <mergeCell ref="Q53:Q54"/>
    <mergeCell ref="AD53:AD54"/>
    <mergeCell ref="AE53:AE54"/>
    <mergeCell ref="AR53:AR54"/>
    <mergeCell ref="AS53:AS54"/>
    <mergeCell ref="BF53:BF54"/>
    <mergeCell ref="B51:B52"/>
    <mergeCell ref="C51:C52"/>
    <mergeCell ref="P51:P52"/>
    <mergeCell ref="Q51:Q52"/>
    <mergeCell ref="AD51:AD52"/>
    <mergeCell ref="AE51:AE52"/>
    <mergeCell ref="AR51:AR52"/>
    <mergeCell ref="AS51:AS52"/>
    <mergeCell ref="BF51:BF52"/>
    <mergeCell ref="B47:B48"/>
    <mergeCell ref="C47:C48"/>
    <mergeCell ref="P47:P48"/>
    <mergeCell ref="Q47:Q48"/>
    <mergeCell ref="AD47:AD48"/>
    <mergeCell ref="AE47:AE48"/>
    <mergeCell ref="AR47:AR48"/>
    <mergeCell ref="AS47:AS48"/>
    <mergeCell ref="BF47:BF48"/>
    <mergeCell ref="B49:B50"/>
    <mergeCell ref="C49:C50"/>
    <mergeCell ref="P49:P50"/>
    <mergeCell ref="Q49:Q50"/>
    <mergeCell ref="AD49:AD50"/>
    <mergeCell ref="AE49:AE50"/>
    <mergeCell ref="AR49:AR50"/>
    <mergeCell ref="AS49:AS50"/>
    <mergeCell ref="BF49:BF50"/>
    <mergeCell ref="B45:B46"/>
    <mergeCell ref="C45:C46"/>
    <mergeCell ref="P45:P46"/>
    <mergeCell ref="Q45:Q46"/>
    <mergeCell ref="AD45:AD46"/>
    <mergeCell ref="AE45:AE46"/>
    <mergeCell ref="AR45:AR46"/>
    <mergeCell ref="AS45:AS46"/>
    <mergeCell ref="BF45:BF46"/>
    <mergeCell ref="B43:B44"/>
    <mergeCell ref="C43:C44"/>
    <mergeCell ref="P43:P44"/>
    <mergeCell ref="Q43:Q44"/>
    <mergeCell ref="AD43:AD44"/>
    <mergeCell ref="AE43:AE44"/>
    <mergeCell ref="AR43:AR44"/>
    <mergeCell ref="AS43:AS44"/>
    <mergeCell ref="BF43:BF44"/>
    <mergeCell ref="B41:B42"/>
    <mergeCell ref="C41:C42"/>
    <mergeCell ref="P41:P42"/>
    <mergeCell ref="Q41:Q42"/>
    <mergeCell ref="AD41:AD42"/>
    <mergeCell ref="AE41:AE42"/>
    <mergeCell ref="AR41:AR42"/>
    <mergeCell ref="AS41:AS42"/>
    <mergeCell ref="BF41:BF42"/>
    <mergeCell ref="B39:B40"/>
    <mergeCell ref="C39:C40"/>
    <mergeCell ref="P39:P40"/>
    <mergeCell ref="Q39:Q40"/>
    <mergeCell ref="AD39:AD40"/>
    <mergeCell ref="AE39:AE40"/>
    <mergeCell ref="AR39:AR40"/>
    <mergeCell ref="AS39:AS40"/>
    <mergeCell ref="BF39:BF40"/>
    <mergeCell ref="B37:B38"/>
    <mergeCell ref="C37:C38"/>
    <mergeCell ref="P37:P38"/>
    <mergeCell ref="Q37:Q38"/>
    <mergeCell ref="AD37:AD38"/>
    <mergeCell ref="AE37:AE38"/>
    <mergeCell ref="AR37:AR38"/>
    <mergeCell ref="AS37:AS38"/>
    <mergeCell ref="BF37:BF38"/>
    <mergeCell ref="B35:B36"/>
    <mergeCell ref="C35:C36"/>
    <mergeCell ref="P35:P36"/>
    <mergeCell ref="Q35:Q36"/>
    <mergeCell ref="AD35:AD36"/>
    <mergeCell ref="AE35:AE36"/>
    <mergeCell ref="AR35:AR36"/>
    <mergeCell ref="AS35:AS36"/>
    <mergeCell ref="BF35:BF36"/>
    <mergeCell ref="B33:B34"/>
    <mergeCell ref="C33:C34"/>
    <mergeCell ref="P33:P34"/>
    <mergeCell ref="Q33:Q34"/>
    <mergeCell ref="AD33:AD34"/>
    <mergeCell ref="AE33:AE34"/>
    <mergeCell ref="AR33:AR34"/>
    <mergeCell ref="AS33:AS34"/>
    <mergeCell ref="BF33:BF34"/>
    <mergeCell ref="B31:B32"/>
    <mergeCell ref="C31:C32"/>
    <mergeCell ref="P31:P32"/>
    <mergeCell ref="Q31:Q32"/>
    <mergeCell ref="AD31:AD32"/>
    <mergeCell ref="AE31:AE32"/>
    <mergeCell ref="AR31:AR32"/>
    <mergeCell ref="AS31:AS32"/>
    <mergeCell ref="BF31:BF32"/>
    <mergeCell ref="B29:B30"/>
    <mergeCell ref="C29:C30"/>
    <mergeCell ref="P29:P30"/>
    <mergeCell ref="Q29:Q30"/>
    <mergeCell ref="AD29:AD30"/>
    <mergeCell ref="AE29:AE30"/>
    <mergeCell ref="AR29:AR30"/>
    <mergeCell ref="AS29:AS30"/>
    <mergeCell ref="BF29:BF30"/>
    <mergeCell ref="B27:B28"/>
    <mergeCell ref="C27:C28"/>
    <mergeCell ref="P27:P28"/>
    <mergeCell ref="Q27:Q28"/>
    <mergeCell ref="AD27:AD28"/>
    <mergeCell ref="AE27:AE28"/>
    <mergeCell ref="AR27:AR28"/>
    <mergeCell ref="AS27:AS28"/>
    <mergeCell ref="BF27:BF28"/>
    <mergeCell ref="B23:B24"/>
    <mergeCell ref="C23:C24"/>
    <mergeCell ref="P23:P24"/>
    <mergeCell ref="Q23:Q24"/>
    <mergeCell ref="AD23:AD24"/>
    <mergeCell ref="AE23:AE24"/>
    <mergeCell ref="AR23:AR24"/>
    <mergeCell ref="AS23:AS24"/>
    <mergeCell ref="BF23:BF24"/>
    <mergeCell ref="B25:B26"/>
    <mergeCell ref="C25:C26"/>
    <mergeCell ref="P25:P26"/>
    <mergeCell ref="Q25:Q26"/>
    <mergeCell ref="AD25:AD26"/>
    <mergeCell ref="AE25:AE26"/>
    <mergeCell ref="AR25:AR26"/>
    <mergeCell ref="AS25:AS26"/>
    <mergeCell ref="BF25:BF26"/>
    <mergeCell ref="B21:B22"/>
    <mergeCell ref="C21:C22"/>
    <mergeCell ref="P21:P22"/>
    <mergeCell ref="Q21:Q22"/>
    <mergeCell ref="AD21:AD22"/>
    <mergeCell ref="AE21:AE22"/>
    <mergeCell ref="AR21:AR22"/>
    <mergeCell ref="AS21:AS22"/>
    <mergeCell ref="BF21:BF22"/>
    <mergeCell ref="B19:B20"/>
    <mergeCell ref="C19:C20"/>
    <mergeCell ref="P19:P20"/>
    <mergeCell ref="Q19:Q20"/>
    <mergeCell ref="AD19:AD20"/>
    <mergeCell ref="AE19:AE20"/>
    <mergeCell ref="AR19:AR20"/>
    <mergeCell ref="AS19:AS20"/>
    <mergeCell ref="BF19:BF20"/>
    <mergeCell ref="B17:B18"/>
    <mergeCell ref="C17:C18"/>
    <mergeCell ref="P17:P18"/>
    <mergeCell ref="Q17:Q18"/>
    <mergeCell ref="AD17:AD18"/>
    <mergeCell ref="AE17:AE18"/>
    <mergeCell ref="AR17:AR18"/>
    <mergeCell ref="AS17:AS18"/>
    <mergeCell ref="BF17:BF18"/>
    <mergeCell ref="B15:B16"/>
    <mergeCell ref="C15:C16"/>
    <mergeCell ref="P15:P16"/>
    <mergeCell ref="Q15:Q16"/>
    <mergeCell ref="AD15:AD16"/>
    <mergeCell ref="AE15:AE16"/>
    <mergeCell ref="AR15:AR16"/>
    <mergeCell ref="AS15:AS16"/>
    <mergeCell ref="BF15:BF16"/>
    <mergeCell ref="B13:B14"/>
    <mergeCell ref="C13:C14"/>
    <mergeCell ref="P13:P14"/>
    <mergeCell ref="Q13:Q14"/>
    <mergeCell ref="AD13:AD14"/>
    <mergeCell ref="AE13:AE14"/>
    <mergeCell ref="AR13:AR14"/>
    <mergeCell ref="AS13:AS14"/>
    <mergeCell ref="BF13:BF14"/>
    <mergeCell ref="B11:B12"/>
    <mergeCell ref="C11:C12"/>
    <mergeCell ref="P11:P12"/>
    <mergeCell ref="Q11:Q12"/>
    <mergeCell ref="AD11:AD12"/>
    <mergeCell ref="AE11:AE12"/>
    <mergeCell ref="AR11:AR12"/>
    <mergeCell ref="AS11:AS12"/>
    <mergeCell ref="BF11:BF12"/>
    <mergeCell ref="B9:B10"/>
    <mergeCell ref="C9:C10"/>
    <mergeCell ref="P9:P10"/>
    <mergeCell ref="Q9:Q10"/>
    <mergeCell ref="AD9:AD10"/>
    <mergeCell ref="AE9:AE10"/>
    <mergeCell ref="B7:B8"/>
    <mergeCell ref="C7:C8"/>
    <mergeCell ref="P7:P8"/>
    <mergeCell ref="Q7:Q8"/>
    <mergeCell ref="AD7:AD8"/>
    <mergeCell ref="AE7:AE8"/>
    <mergeCell ref="B5:B6"/>
    <mergeCell ref="P5:P6"/>
    <mergeCell ref="AD5:AD6"/>
    <mergeCell ref="AR5:AR6"/>
    <mergeCell ref="BF5:BF6"/>
    <mergeCell ref="AY3:AY4"/>
    <mergeCell ref="AZ3:AZ4"/>
    <mergeCell ref="BA3:BA4"/>
    <mergeCell ref="BB3:BB4"/>
    <mergeCell ref="BC3:BC4"/>
    <mergeCell ref="BD3:BD4"/>
    <mergeCell ref="AP3:AP4"/>
    <mergeCell ref="AT3:AT4"/>
    <mergeCell ref="AU3:AU4"/>
    <mergeCell ref="AV3:AV4"/>
    <mergeCell ref="AW3:AW4"/>
    <mergeCell ref="AX3:AX4"/>
    <mergeCell ref="AJ3:AJ4"/>
    <mergeCell ref="AK3:AK4"/>
    <mergeCell ref="AM3:AM4"/>
    <mergeCell ref="AA3:AA4"/>
    <mergeCell ref="AB3:AB4"/>
    <mergeCell ref="AF3:AF4"/>
    <mergeCell ref="AG3:AG4"/>
    <mergeCell ref="AH3:AH4"/>
    <mergeCell ref="AI3:AI4"/>
    <mergeCell ref="BF81:BM81"/>
    <mergeCell ref="BM3:BM4"/>
    <mergeCell ref="BI3:BI4"/>
    <mergeCell ref="BJ3:BJ4"/>
    <mergeCell ref="BK3:BK4"/>
    <mergeCell ref="BL3:BL4"/>
    <mergeCell ref="AR7:AR8"/>
    <mergeCell ref="AS7:AS8"/>
    <mergeCell ref="BF7:BF8"/>
    <mergeCell ref="BG7:BG8"/>
    <mergeCell ref="AR9:AR10"/>
    <mergeCell ref="AS9:AS10"/>
    <mergeCell ref="BF9:BF10"/>
    <mergeCell ref="BG9:BG10"/>
    <mergeCell ref="AR65:AR66"/>
    <mergeCell ref="AS65:AS66"/>
    <mergeCell ref="BF65:BF66"/>
    <mergeCell ref="BG65:BG66"/>
    <mergeCell ref="AR67:AS67"/>
    <mergeCell ref="BF67:BF68"/>
    <mergeCell ref="BG67:BG68"/>
    <mergeCell ref="AR68:AS68"/>
    <mergeCell ref="BC2:BD2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  <mergeCell ref="X3:X4"/>
    <mergeCell ref="Y3:Y4"/>
    <mergeCell ref="Z3:Z4"/>
    <mergeCell ref="L3:L4"/>
    <mergeCell ref="M3:M4"/>
    <mergeCell ref="N3:N4"/>
    <mergeCell ref="R3:R4"/>
    <mergeCell ref="S3:S4"/>
    <mergeCell ref="T3:T4"/>
    <mergeCell ref="AL3:AL4"/>
    <mergeCell ref="AN3:AN4"/>
    <mergeCell ref="AO3:AO4"/>
  </mergeCells>
  <phoneticPr fontId="3"/>
  <pageMargins left="0.7" right="0.7" top="0.75" bottom="0.75" header="0.3" footer="0.3"/>
  <pageSetup paperSize="9" scale="83" orientation="portrait" r:id="rId1"/>
  <colBreaks count="4" manualBreakCount="4">
    <brk id="15" max="1048575" man="1"/>
    <brk id="29" max="1048575" man="1"/>
    <brk id="43" max="1048575" man="1"/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表Ⅱ-１・国立公園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2025-04-18T05:52:56Z</dcterms:created>
  <dcterms:modified xsi:type="dcterms:W3CDTF">2025-04-18T05:53:33Z</dcterms:modified>
</cp:coreProperties>
</file>