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mc:AlternateContent xmlns:mc="http://schemas.openxmlformats.org/markup-compatibility/2006">
    <mc:Choice Requires="x15">
      <x15ac:absPath xmlns:x15ac="http://schemas.microsoft.com/office/spreadsheetml/2010/11/ac" url="C:\XX_WORK\01_RPA\01_国立公園管理業務\第2フェーズ\【作業】様式作成\様式出力_20241202092425\"/>
    </mc:Choice>
  </mc:AlternateContent>
  <xr:revisionPtr revIDLastSave="0" documentId="13_ncr:1_{2A8D87CD-55EB-4247-8919-B4C8574CE4AF}" xr6:coauthVersionLast="47" xr6:coauthVersionMax="47" xr10:uidLastSave="{00000000-0000-0000-0000-000000000000}"/>
  <workbookProtection workbookAlgorithmName="SHA-512" workbookHashValue="oWzQtgxXF8PN4goC+/DyXHsTc8NJuKDgNjCDuMTXVWsxRBS7va37QPH/LssoNlbEJacrFSzF2E0Wzroit0ul9w==" workbookSaltValue="Y6egZsyj+DzM444s1W8l2A==" workbookSpinCount="100000" lockStructure="1"/>
  <bookViews>
    <workbookView xWindow="28680" yWindow="-120" windowWidth="29040" windowHeight="15840" xr2:uid="{00000000-000D-0000-FFFF-FFFF00000000}"/>
  </bookViews>
  <sheets>
    <sheet name="許可申請書" sheetId="43" r:id="rId1"/>
    <sheet name="環境省記載事項" sheetId="27" state="hidden" r:id="rId2"/>
    <sheet name="RPA設定用" sheetId="36" state="hidden" r:id="rId3"/>
    <sheet name="リスト設定内容" sheetId="31" state="hidden" r:id="rId4"/>
    <sheet name="国立公園連動リスト" sheetId="41" state="hidden" r:id="rId5"/>
    <sheet name="地域名連動リスト" sheetId="40" state="hidden" r:id="rId6"/>
    <sheet name="国立公園連動リスト_コード値" sheetId="35" state="hidden" r:id="rId7"/>
    <sheet name="自然保護官事務所ごと接受番号" sheetId="38" state="hidden" r:id="rId8"/>
    <sheet name="条件連動リスト" sheetId="34" state="hidden" r:id="rId9"/>
    <sheet name="該当条項号連動リスト" sheetId="37" state="hidden" r:id="rId10"/>
    <sheet name="追加案文" sheetId="42" state="hidden" r:id="rId11"/>
  </sheets>
  <definedNames>
    <definedName name="_xlnm.Print_Area" localSheetId="0">許可申請書!$A$1:$K$32</definedName>
    <definedName name="くじゅう_自然保護官事務所名">地域名連動リスト!$H$70</definedName>
    <definedName name="くじゅう_都道府県">地域名連動リスト!$C$70</definedName>
    <definedName name="モニタリング調査">条件連動リスト!$B$12</definedName>
    <definedName name="やんばる国立公園_管理計画の地域名">国立公園連動リスト!$N$35</definedName>
    <definedName name="やんばる国立公園_地域名">国立公園連動リスト!$B$35</definedName>
    <definedName name="やんばる全域_自然保護官事務所名">地域名連動リスト!$H$77</definedName>
    <definedName name="やんばる全域_都道府県">地域名連動リスト!$C$77</definedName>
    <definedName name="阿寒_自然保護官事務所名">地域名連動リスト!$H$4</definedName>
    <definedName name="阿寒_都道府県">地域名連動リスト!$C$4</definedName>
    <definedName name="阿寒摩周国立公園_管理計画の地域名">国立公園連動リスト!$N$4:$O$4</definedName>
    <definedName name="阿寒摩周国立公園_地域名">国立公園連動リスト!$B$4:$C$4</definedName>
    <definedName name="阿蘇_自然保護官事務所名">地域名連動リスト!$H$69</definedName>
    <definedName name="阿蘇_都道府県">地域名連動リスト!$C$69</definedName>
    <definedName name="阿蘇くじゅう国立公園_管理計画の地域名">国立公園連動リスト!$N$30:$O$30</definedName>
    <definedName name="阿蘇くじゅう国立公園_地域名">国立公園連動リスト!$B$30:$C$30</definedName>
    <definedName name="愛媛県_自然保護官事務所名">地域名連動リスト!$H$56</definedName>
    <definedName name="愛媛県_都道府県">地域名連動リスト!$C$56</definedName>
    <definedName name="伊勢志摩国立公園_管理計画の地域名">国立公園連動リスト!$N$22</definedName>
    <definedName name="伊勢志摩国立公園_地域名">国立公園連動リスト!$B$22</definedName>
    <definedName name="伊勢志摩全域_自然保護官事務所名">地域名連動リスト!$H$43</definedName>
    <definedName name="伊勢志摩全域_都道府県">地域名連動リスト!$C$43</definedName>
    <definedName name="伊豆諸島三宅島支庁管内_自然保護官事務所名">地域名連動リスト!$H$30:$L$30</definedName>
    <definedName name="伊豆諸島三宅島支庁管内_都道府県">地域名連動リスト!$C$30</definedName>
    <definedName name="伊豆諸島大島支庁管内_自然保護官事務所名">地域名連動リスト!$H$28:$L$28</definedName>
    <definedName name="伊豆諸島大島支庁管内_都道府県">地域名連動リスト!$C$28</definedName>
    <definedName name="伊豆諸島八丈島支庁管内_自然保護官事務所名">地域名連動リスト!$H$29:$L$29</definedName>
    <definedName name="伊豆諸島八丈島支庁管内_都道府県">地域名連動リスト!$C$29</definedName>
    <definedName name="伊豆半島_自然保護官事務所名">地域名連動リスト!$H$32:$L$32</definedName>
    <definedName name="伊豆半島_都道府県">地域名連動リスト!$C$32</definedName>
    <definedName name="維持管理">条件連動リスト!$B$10</definedName>
    <definedName name="宇和海_自然保護官事務所名">地域名連動リスト!$H$63</definedName>
    <definedName name="宇和海_都道府県">地域名連動リスト!$C$63</definedName>
    <definedName name="雲仙_自然保護官事務所名">地域名連動リスト!$H$67</definedName>
    <definedName name="雲仙_都道府県">地域名連動リスト!$C$67</definedName>
    <definedName name="雲仙天草国立公園_管理計画の地域名">国立公園連動リスト!$N$29:$O$29</definedName>
    <definedName name="雲仙天草国立公園_地域名">国立公園連動リスト!$B$29:$C$29</definedName>
    <definedName name="奄美群島国立公園_管理計画の地域名">国立公園連動リスト!$N$36:$P$36</definedName>
    <definedName name="奄美群島国立公園_地域名">国立公園連動リスト!$B$36:$F$36</definedName>
    <definedName name="奄美大島_自然保護官事務所名">地域名連動リスト!$H$78:$I$78</definedName>
    <definedName name="奄美大島_都道府県">地域名連動リスト!$C$78</definedName>
    <definedName name="岡山県_自然保護官事務所名">地域名連動リスト!$H$52</definedName>
    <definedName name="岡山県_都道府県">地域名連動リスト!$C$52</definedName>
    <definedName name="沖永良部島_自然保護官事務所名">地域名連動リスト!$H$81:$I$81</definedName>
    <definedName name="沖永良部島_都道府県">地域名連動リスト!$C$81</definedName>
    <definedName name="沖縄奄美自然環境事務所_追加案文">追加案文!$B$4</definedName>
    <definedName name="屋久島_自然保護官事務所名">地域名連動リスト!$H$73</definedName>
    <definedName name="屋久島_都道府県">地域名連動リスト!$C$73</definedName>
    <definedName name="屋久島国立公園_管理計画の地域名">国立公園連動リスト!$N$32</definedName>
    <definedName name="屋久島国立公園_地域名">国立公園連動リスト!$B$32</definedName>
    <definedName name="該当条項号">該当条項号連動リスト!$A$1:$AJ$1</definedName>
    <definedName name="関門海峡_自然保護官事務所名">地域名連動リスト!$H$58:$I$58</definedName>
    <definedName name="関門海峡_都道府県">地域名連動リスト!$C$58:$D$58</definedName>
    <definedName name="喜界島_自然保護官事務所名">地域名連動リスト!$H$79:$I$79</definedName>
    <definedName name="喜界島_都道府県">地域名連動リスト!$C$79</definedName>
    <definedName name="期間の限定">条件連動リスト!$B$2</definedName>
    <definedName name="鬼怒川_栗山_自然保護官事務所名">地域名連動リスト!$H$19</definedName>
    <definedName name="鬼怒川_栗山_都道府県">地域名連動リスト!$C$19</definedName>
    <definedName name="吉野_自然保護官事務所名">地域名連動リスト!$H$44</definedName>
    <definedName name="吉野_都道府県">地域名連動リスト!$C$44:$D$44</definedName>
    <definedName name="吉野熊野国立公園_管理計画の地域名">国立公園連動リスト!$N$23:$P$23</definedName>
    <definedName name="吉野熊野国立公園_地域名">国立公園連動リスト!$B$23:$D$23</definedName>
    <definedName name="許可番号">リスト設定内容!$O$4:$O$58</definedName>
    <definedName name="許可番号_コード">リスト設定内容!$O$4:$P$58</definedName>
    <definedName name="錦江湾_自然保護官事務所名">地域名連動リスト!$H$72</definedName>
    <definedName name="錦江湾_都道府県">地域名連動リスト!$C$72</definedName>
    <definedName name="釧路湿原国立公園_管理計画の地域名">国立公園連動リスト!$N$5</definedName>
    <definedName name="釧路湿原国立公園_地域名">国立公園連動リスト!$B$5</definedName>
    <definedName name="釧路湿原全域_自然保護官事務所名">地域名連動リスト!$H$6</definedName>
    <definedName name="釧路湿原全域_都道府県">地域名連動リスト!$C$6</definedName>
    <definedName name="熊野_自然保護官事務所名">地域名連動リスト!$H$45</definedName>
    <definedName name="熊野_都道府県">地域名連動リスト!$C$45:$E$45</definedName>
    <definedName name="慶良間諸島国立公園_管理計画の地域名">国立公園連動リスト!$N$33</definedName>
    <definedName name="慶良間諸島国立公園_地域名">国立公園連動リスト!$B$33</definedName>
    <definedName name="慶良間諸島全域_自然保護官事務所名">地域名連動リスト!$H$74</definedName>
    <definedName name="慶良間諸島全域_都道府県">地域名連動リスト!$C$74</definedName>
    <definedName name="敬称">リスト設定内容!$AF$4:$AF$6</definedName>
    <definedName name="敬称_コード">リスト設定内容!$AF$4:$AG$6</definedName>
    <definedName name="決裁区分">リスト設定内容!$M$4:$M$6</definedName>
    <definedName name="決裁区分_コード">リスト設定内容!$M$4:$N$6</definedName>
    <definedName name="元号">リスト設定内容!$H$4</definedName>
    <definedName name="元号_基準の特例">リスト設定内容!$I$4:$I$6</definedName>
    <definedName name="元号_基準の特例_コード">リスト設定内容!$I$4:$J$6</definedName>
    <definedName name="戸隠_自然保護官事務所名">地域名連動リスト!$H$39</definedName>
    <definedName name="戸隠_都道府県">地域名連動リスト!$C$39</definedName>
    <definedName name="五島列島_自然保護官事務所名">地域名連動リスト!$H$66</definedName>
    <definedName name="五島列島_都道府県">地域名連動リスト!$C$66</definedName>
    <definedName name="後立山_自然保護官事務所名">地域名連動リスト!$H$34:$K$34</definedName>
    <definedName name="後立山_都道府県">地域名連動リスト!$C$34</definedName>
    <definedName name="工作物等の意匠">条件連動リスト!$B$5:$D$5</definedName>
    <definedName name="工作物等の撤去">条件連動リスト!$B$7:$E$7</definedName>
    <definedName name="広島県_自然保護官事務所名">地域名連動リスト!$H$53</definedName>
    <definedName name="広島県_都道府県">地域名連動リスト!$C$53</definedName>
    <definedName name="香川県_自然保護官事務所名">地域名連動リスト!$H$55</definedName>
    <definedName name="香川県_都道府県">地域名連動リスト!$C$55</definedName>
    <definedName name="告示番号">リスト設定内容!$S$4:$S$7</definedName>
    <definedName name="告示番号_コード">リスト設定内容!$S$4:$T$7</definedName>
    <definedName name="国立公園名_コード">国立公園連動リスト_コード値!$A$2:$B$41</definedName>
    <definedName name="三瓶山_自然保護官事務所名">地域名連動リスト!$H$62</definedName>
    <definedName name="三瓶山_都道府県">地域名連動リスト!$C$62</definedName>
    <definedName name="三陸復興国立公園_管理計画の地域名">国立公園連動リスト!$N$10:$P$10</definedName>
    <definedName name="三陸復興国立公園_地域名">国立公園連動リスト!$B$10</definedName>
    <definedName name="三陸復興全域_自然保護官事務所名">地域名連動リスト!$H$13:$K$13</definedName>
    <definedName name="三陸復興全域_都道府県">地域名連動リスト!$C$13:$E$13</definedName>
    <definedName name="山陰海岸国立公園_管理計画の地域名">国立公園連動リスト!$N$24</definedName>
    <definedName name="山陰海岸国立公園_地域名">国立公園連動リスト!$B$24</definedName>
    <definedName name="山陰海岸全域_自然保護官事務所名">地域名連動リスト!$H$47:$I$47</definedName>
    <definedName name="山陰海岸全域_都道府県">地域名連動リスト!$C$47:$E$47</definedName>
    <definedName name="山口県_自然保護官事務所名">地域名連動リスト!$H$54</definedName>
    <definedName name="山口県_都道府県">地域名連動リスト!$C$54</definedName>
    <definedName name="残土廃材の処理">条件連動リスト!$B$6</definedName>
    <definedName name="志賀高原_自然保護官事務所名">地域名連動リスト!$H$24:$J$24</definedName>
    <definedName name="志賀高原_都道府県">地域名連動リスト!$C$24</definedName>
    <definedName name="支障木の処理">条件連動リスト!$B$3:$C$3</definedName>
    <definedName name="支笏湖_定山渓_自然保護官事務所名">地域名連動リスト!$H$10</definedName>
    <definedName name="支笏湖_定山渓_都道府県">地域名連動リスト!$C$10</definedName>
    <definedName name="支笏洞爺国立公園_管理計画の地域名">国立公園連動リスト!$N$8:$P$8</definedName>
    <definedName name="支笏洞爺国立公園_地域名">国立公園連動リスト!$B$8:$C$8</definedName>
    <definedName name="施行上の注意">条件連動リスト!$B$4:$D$4</definedName>
    <definedName name="自然保護官事務所_ブロック事務所">自然保護官事務所ごと接受番号!$A$2:$D$80</definedName>
    <definedName name="自然保護官事務所ごと接受番号">自然保護官事務所ごと接受番号!$A$2:$B$80</definedName>
    <definedName name="自然保護官事務所名_コード">国立公園連動リスト_コード値!$E$2:$F$131</definedName>
    <definedName name="手続名">リスト設定内容!$F$4:$F$49</definedName>
    <definedName name="手続名_コード">リスト設定内容!$F$4:$G$49</definedName>
    <definedName name="十和田_八甲田_自然保護官事務所名">地域名連動リスト!$H$11:$J$11</definedName>
    <definedName name="十和田_八甲田_都道府県">地域名連動リスト!$C$11:$D$11</definedName>
    <definedName name="十和田八幡平国立公園_管理計画の地域名">国立公園連動リスト!$N$9:$O$9</definedName>
    <definedName name="十和田八幡平国立公園_地域名">国立公園連動リスト!$B$9:$C$9</definedName>
    <definedName name="出羽三山_朝日_自然保護官事務所名">地域名連動リスト!$H$14:$I$14</definedName>
    <definedName name="出羽三山_朝日_都道府県">地域名連動リスト!$C$14:$D$14</definedName>
    <definedName name="処理方針">リスト設定内容!$Y$4:$Y$6</definedName>
    <definedName name="処理方針_コード">リスト設定内容!$Y$4:$Z$6</definedName>
    <definedName name="小笠原国立公園_管理計画の地域名">国立公園連動リスト!$N$16</definedName>
    <definedName name="小笠原国立公園_地域名">国立公園連動リスト!$B$16</definedName>
    <definedName name="小笠原全域_自然保護官事務所名">地域名連動リスト!$H$27:$I$27</definedName>
    <definedName name="小笠原全域_都道府県">地域名連動リスト!$C$27</definedName>
    <definedName name="上高地_自然保護官事務所名">地域名連動リスト!$H$36:$K$36</definedName>
    <definedName name="上高地_都道府県">地域名連動リスト!$C$36</definedName>
    <definedName name="上信越高原国立公園_管理計画の地域名">国立公園連動リスト!$N$14:$T$14</definedName>
    <definedName name="上信越高原国立公園_地域名">国立公園連動リスト!$B$14:$F$14</definedName>
    <definedName name="乗鞍_自然保護官事務所名">地域名連動リスト!$H$37:$K$37</definedName>
    <definedName name="乗鞍_都道府県">地域名連動リスト!$C$37:$D$37</definedName>
    <definedName name="条件">条件連動リスト!$A$2:$A$13</definedName>
    <definedName name="申請者属性">リスト設定内容!$K$4:$K$7</definedName>
    <definedName name="申請者属性_コード">リスト設定内容!$K$4:$L$7</definedName>
    <definedName name="申請書_宛先">リスト設定内容!$C$4:$C$15</definedName>
    <definedName name="申請書_国立公園名">リスト設定内容!$D$4:$D$39</definedName>
    <definedName name="申請書_都道府県">リスト設定内容!$E$4:$E$51</definedName>
    <definedName name="菅平_自然保護官事務所名">地域名連動リスト!$H$25:$J$25</definedName>
    <definedName name="菅平_都道府県">地域名連動リスト!$C$25</definedName>
    <definedName name="瀬戸内海国立公園_管理計画の地域名">国立公園連動リスト!$N$25:$Y$25</definedName>
    <definedName name="瀬戸内海国立公園_地域名">国立公園連動リスト!$B$25:$M$25</definedName>
    <definedName name="西海国立公園_管理計画の地域名">国立公園連動リスト!$N$28:$O$28</definedName>
    <definedName name="西海国立公園_地域名">国立公園連動リスト!$B$28:$C$28</definedName>
    <definedName name="西播_自然保護官事務所名">地域名連動リスト!$H$50</definedName>
    <definedName name="西播_都道府県">地域名連動リスト!$C$50</definedName>
    <definedName name="西表_自然保護官事務所名">地域名連動リスト!$H$75</definedName>
    <definedName name="西表_都道府県">地域名連動リスト!$C$75</definedName>
    <definedName name="西表石垣国立公園_管理計画の地域名">国立公園連動リスト!$N$34:$O$34</definedName>
    <definedName name="西表石垣国立公園_地域名">国立公園連動リスト!$B$34:$C$34</definedName>
    <definedName name="石垣_自然保護官事務所名">地域名連動リスト!$H$76</definedName>
    <definedName name="石垣_都道府県">地域名連動リスト!$C$76</definedName>
    <definedName name="跡地の整理">条件連動リスト!$B$8</definedName>
    <definedName name="接受番号_コード">自然保護官事務所ごと接受番号!$B$2:$C$80</definedName>
    <definedName name="川湯_自然保護官事務所名">地域名連動リスト!$H$5</definedName>
    <definedName name="川湯_都道府県">地域名連動リスト!$C$5</definedName>
    <definedName name="浅間_自然保護官事務所名">地域名連動リスト!$H$23:$J$23</definedName>
    <definedName name="浅間_都道府県">地域名連動リスト!$C$23:$D$23</definedName>
    <definedName name="足摺_自然保護官事務所名">地域名連動リスト!$H$64</definedName>
    <definedName name="足摺_都道府県">地域名連動リスト!$C$64</definedName>
    <definedName name="足摺宇和海国立公園_管理計画の地域名">国立公園連動リスト!$N$27:$O$27</definedName>
    <definedName name="足摺宇和海国立公園_地域名">国立公園連動リスト!$B$27:$C$27</definedName>
    <definedName name="大山_蒜山_自然保護官事務所名">地域名連動リスト!$H$60</definedName>
    <definedName name="大山_蒜山_都道府県">地域名連動リスト!$C$60:$D$60</definedName>
    <definedName name="大山隠岐国立公園_管理計画の地域名">国立公園連動リスト!$N$26:$Q$26</definedName>
    <definedName name="大山隠岐国立公園_地域名">国立公園連動リスト!$B$26:$D$26</definedName>
    <definedName name="大雪山国立公園_管理計画の地域名">国立公園連動リスト!$N$6</definedName>
    <definedName name="大雪山国立公園_地域名">国立公園連動リスト!$B$6</definedName>
    <definedName name="大雪山全域_自然保護官事務所名">地域名連動リスト!$H$7:$J$7</definedName>
    <definedName name="大雪山全域_都道府県">地域名連動リスト!$C$7</definedName>
    <definedName name="大分県_自然保護官事務所名">地域名連動リスト!$H$59</definedName>
    <definedName name="大分県_都道府県">地域名連動リスト!$C$59</definedName>
    <definedName name="第10項">該当条項号連動リスト!$J$2:$J$3</definedName>
    <definedName name="第11項">該当条項号連動リスト!$K$2:$K$4</definedName>
    <definedName name="第12項">該当条項号連動リスト!$L$2:$L$20</definedName>
    <definedName name="第13項">該当条項号連動リスト!$M$2:$M$11</definedName>
    <definedName name="第14項">該当条項号連動リスト!$N$2:$N$17</definedName>
    <definedName name="第15項">該当条項号連動リスト!$O$2:$O$7</definedName>
    <definedName name="第16項">該当条項号連動リスト!$P$2</definedName>
    <definedName name="第17項">該当条項号連動リスト!$Q$2:$Q$17</definedName>
    <definedName name="第18項">該当条項号連動リスト!$R$2:$R$8</definedName>
    <definedName name="第19項">該当条項号連動リスト!$S$2:$S$7</definedName>
    <definedName name="第１項">該当条項号連動リスト!$A$2:$A$3</definedName>
    <definedName name="第20項">該当条項号連動リスト!$T$2</definedName>
    <definedName name="第21項">該当条項号連動リスト!$U$2:$U$6</definedName>
    <definedName name="第22項">該当条項号連動リスト!$V$2:$V$3</definedName>
    <definedName name="第23項">該当条項号連動リスト!$W$2:$W$17</definedName>
    <definedName name="第24項">該当条項号連動リスト!$X$2:$X$12</definedName>
    <definedName name="第25項">該当条項号連動リスト!$Y$2:$Y$3</definedName>
    <definedName name="第26項">該当条項号連動リスト!$Z$2:$Z$3</definedName>
    <definedName name="第27項">該当条項号連動リスト!$AA$2</definedName>
    <definedName name="第28項">該当条項号連動リスト!$AB$2:$AB$3</definedName>
    <definedName name="第29項">該当条項号連動リスト!$AC$2:$AC$4</definedName>
    <definedName name="第２項">該当条項号連動リスト!$B$2:$B$3</definedName>
    <definedName name="第30項">該当条項号連動リスト!$AD$2:$AD$6</definedName>
    <definedName name="第31項">該当条項号連動リスト!$AE$2:$AE$3</definedName>
    <definedName name="第32項">該当条項号連動リスト!$AF$2:$AF$4</definedName>
    <definedName name="第33項">該当条項号連動リスト!$AG$2</definedName>
    <definedName name="第34項">該当条項号連動リスト!$AH$2:$AH$3</definedName>
    <definedName name="第35項">該当条項号連動リスト!$AI$2:$AI$3</definedName>
    <definedName name="第36項">該当条項号連動リスト!$AJ$2</definedName>
    <definedName name="第３項">該当条項号連動リスト!$C$2:$C$3</definedName>
    <definedName name="第４項">該当条項号連動リスト!$D$2:$D$3</definedName>
    <definedName name="第５項">該当条項号連動リスト!$E$2:$E$3</definedName>
    <definedName name="第６項">該当条項号連動リスト!$F$2:$F$3</definedName>
    <definedName name="第７項">該当条項号連動リスト!$G$2:$G$45</definedName>
    <definedName name="第８項">該当条項号連動リスト!$H$2:$H$5</definedName>
    <definedName name="第９項">該当条項号連動リスト!$I$2:$I$5</definedName>
    <definedName name="谷川_苗場_自然保護官事務所名">地域名連動リスト!$H$21:$J$21</definedName>
    <definedName name="谷川_苗場_都道府県">地域名連動リスト!$C$21:$D$21</definedName>
    <definedName name="淡路_自然保護官事務所名">地域名連動リスト!$H$49</definedName>
    <definedName name="淡路_都道府県">地域名連動リスト!$C$49</definedName>
    <definedName name="知床国立公園_管理計画の地域名">国立公園連動リスト!$N$3</definedName>
    <definedName name="知床国立公園_地域名">国立公園連動リスト!$B$3</definedName>
    <definedName name="知床全域_自然保護官事務所名">地域名連動リスト!$H$3:$I$3</definedName>
    <definedName name="知床全域_都道府県">地域名連動リスト!$C$3</definedName>
    <definedName name="地域名_コード">国立公園連動リスト_コード値!$C$2:$D$84</definedName>
    <definedName name="秩父多摩甲斐国立公園_管理計画の地域名">国立公園連動リスト!$N$15</definedName>
    <definedName name="秩父多摩甲斐国立公園_地域名">国立公園連動リスト!$B$15</definedName>
    <definedName name="秩父多摩甲斐全域_自然保護官事務所名">地域名連動リスト!$H$26</definedName>
    <definedName name="秩父多摩甲斐全域_都道府県">地域名連動リスト!$C$26:$F$26</definedName>
    <definedName name="中部山岳国立公園_管理計画の地域名">国立公園連動リスト!$N$18:$R$18</definedName>
    <definedName name="中部山岳国立公園_地域名">国立公園連動リスト!$B$18:$F$18</definedName>
    <definedName name="中部山岳南部_自然保護官事務所名">地域名連動リスト!$H$35:$K$35</definedName>
    <definedName name="中部山岳南部_都道府県">地域名連動リスト!$C$35:$D$35</definedName>
    <definedName name="中部地方環境事務所_追加案文">追加案文!$B$3</definedName>
    <definedName name="適否①">リスト設定内容!$U$4:$U$5</definedName>
    <definedName name="適否①_コード">リスト設定内容!$U$4:$V$5</definedName>
    <definedName name="適否②">リスト設定内容!$W$4:$W$6</definedName>
    <definedName name="適否②_コード">リスト設定内容!$W$4:$X$6</definedName>
    <definedName name="天草_自然保護官事務所名">地域名連動リスト!$H$68</definedName>
    <definedName name="天草_都道府県">地域名連動リスト!$C$68:$D$68</definedName>
    <definedName name="田辺_自然保護官事務所名">地域名連動リスト!$H$46</definedName>
    <definedName name="田辺_都道府県">地域名連動リスト!$C$46</definedName>
    <definedName name="電子決裁">リスト設定内容!$AD$4</definedName>
    <definedName name="電子決裁_コード">リスト設定内容!$AD$4:$AE$4</definedName>
    <definedName name="島根半島_隠岐_自然保護官事務所名">地域名連動リスト!$H$61:$I$61</definedName>
    <definedName name="島根半島_隠岐_都道府県">地域名連動リスト!$C$61</definedName>
    <definedName name="東北地方環境事務所_追加案文">追加案文!$B$2</definedName>
    <definedName name="徳島県_自然保護官事務所名">地域名連動リスト!$H$57</definedName>
    <definedName name="徳島県_都道府県">地域名連動リスト!$C$57</definedName>
    <definedName name="徳之島_自然保護官事務所名">地域名連動リスト!$H$80:$I$80</definedName>
    <definedName name="徳之島_都道府県">地域名連動リスト!$C$80</definedName>
    <definedName name="那須甲子_塩原_自然保護官事務所名">地域名連動リスト!$H$17</definedName>
    <definedName name="那須甲子_塩原_都道府県">地域名連動リスト!$C$17:$D$17</definedName>
    <definedName name="南アルプス国立公園_管理計画の地域名">国立公園連動リスト!$N$21</definedName>
    <definedName name="南アルプス国立公園_地域名">国立公園連動リスト!$B$21</definedName>
    <definedName name="南アルプス全域_自然保護官事務所名">地域名連動リスト!$H$42:$I$42</definedName>
    <definedName name="南アルプス全域_都道府県">地域名連動リスト!$C$42:$E$42</definedName>
    <definedName name="日光_自然保護官事務所名">地域名連動リスト!$H$18</definedName>
    <definedName name="日光_都道府県">地域名連動リスト!$C$18:$D$18</definedName>
    <definedName name="日光国立公園_管理計画の地域名">国立公園連動リスト!$N$12:$P$12</definedName>
    <definedName name="日光国立公園_地域名">国立公園連動リスト!$B$12:$D$12</definedName>
    <definedName name="日高山脈襟裳十勝国立公園_管理計画の地域名">国立公園連動リスト!$N$7</definedName>
    <definedName name="日高山脈襟裳十勝国立公園_自然保護官事務所名">地域名連動リスト!$H$8:$I$8</definedName>
    <definedName name="日高山脈襟裳十勝国立公園_地域名">国立公園連動リスト!$B$7</definedName>
    <definedName name="日高山脈襟裳十勝国立公園_都道府県">地域名連動リスト!$C$8</definedName>
    <definedName name="日高山脈襟裳十勝全域_自然保護官事務所名">地域名連動リスト!$H$8:$I$8</definedName>
    <definedName name="日高山脈襟裳十勝全域_都道府県">地域名連動リスト!$C$8</definedName>
    <definedName name="白山国立公園_管理計画の地域名">国立公園連動リスト!$N$20</definedName>
    <definedName name="白山国立公園_地域名">国立公園連動リスト!$B$20</definedName>
    <definedName name="白山全域_自然保護官事務所名">地域名連動リスト!$H$41</definedName>
    <definedName name="白山全域_都道府県">地域名連動リスト!$C$41:$F$41</definedName>
    <definedName name="箱根_自然保護官事務所名">地域名連動リスト!$H$33:$L$33</definedName>
    <definedName name="箱根_都道府県">地域名連動リスト!$C$33:$D$33</definedName>
    <definedName name="八幡平_自然保護官事務所名">地域名連動リスト!$H$12:$J$12</definedName>
    <definedName name="八幡平_都道府県">地域名連動リスト!$C$12:$D$12</definedName>
    <definedName name="発行者役職">リスト設定内容!$AB$4:$AB$5</definedName>
    <definedName name="発行者役職_コード">リスト設定内容!$AB$4:$AC$5</definedName>
    <definedName name="飯豊_自然保護官事務所名">地域名連動リスト!$H$15:$I$15</definedName>
    <definedName name="飯豊_都道府県">地域名連動リスト!$C$15:$E$15</definedName>
    <definedName name="磐梯吾妻_猪苗代_自然保護官事務所名">地域名連動リスト!$H$16:$I$16</definedName>
    <definedName name="磐梯吾妻_猪苗代_都道府県">地域名連動リスト!$C$16:$D$16</definedName>
    <definedName name="磐梯朝日国立公園_管理計画の地域名">国立公園連動リスト!$N$11:$P$11</definedName>
    <definedName name="磐梯朝日国立公園_地域名">国立公園連動リスト!$B$11:$D$11</definedName>
    <definedName name="尾瀬_自然保護官事務所名">地域名連動リスト!$H$20:$I$20</definedName>
    <definedName name="尾瀬_都道府県">地域名連動リスト!$C$20:$E$20</definedName>
    <definedName name="尾瀬国立公園_管理計画の地域名">国立公園連動リスト!$N$13</definedName>
    <definedName name="尾瀬国立公園_地域名">国立公園連動リスト!$B$13</definedName>
    <definedName name="富士山_自然保護官事務所名">地域名連動リスト!$H$31:$L$31</definedName>
    <definedName name="富士山_都道府県">地域名連動リスト!$C$31:$D$31</definedName>
    <definedName name="富士箱根伊豆国立公園_管理計画の地域名">国立公園連動リスト!$N$17:$S$17</definedName>
    <definedName name="富士箱根伊豆国立公園_地域名">国立公園連動リスト!$B$17:$G$17</definedName>
    <definedName name="分譲地等の造成">条件連動リスト!$B$11:$C$11</definedName>
    <definedName name="平戸_九十九島_自然保護官事務所名">地域名連動リスト!$H$65</definedName>
    <definedName name="平戸_九十九島_都道府県">地域名連動リスト!$C$65</definedName>
    <definedName name="報告">条件連動リスト!$B$13:$C$13</definedName>
    <definedName name="万座_草津_自然保護官事務所名">地域名連動リスト!$H$22:$J$22</definedName>
    <definedName name="万座_草津_都道府県">地域名連動リスト!$C$22</definedName>
    <definedName name="妙高戸隠連山国立公園_管理計画の地域名">国立公園連動リスト!$N$19</definedName>
    <definedName name="妙高戸隠連山国立公園_地域名">国立公園連動リスト!$B$19:$C$19</definedName>
    <definedName name="妙高高原_自然保護官事務所名">地域名連動リスト!$H$40</definedName>
    <definedName name="妙高高原_都道府県">地域名連動リスト!$C$40</definedName>
    <definedName name="霧島_自然保護官事務所名">地域名連動リスト!$H$71</definedName>
    <definedName name="霧島_都道府県">地域名連動リスト!$C$71:$D$71</definedName>
    <definedName name="霧島錦江湾国立公園_管理計画の地域名">国立公園連動リスト!$N$31:$O$31</definedName>
    <definedName name="霧島錦江湾国立公園_地域名">国立公園連動リスト!$B$31:$C$31</definedName>
    <definedName name="与論島_自然保護官事務所名">地域名連動リスト!$H$82:$I$82</definedName>
    <definedName name="与論島_都道府県">地域名連動リスト!$C$82</definedName>
    <definedName name="羊蹄山_洞爺_登別_自然保護官事務所名">地域名連動リスト!$H$9</definedName>
    <definedName name="羊蹄山_洞爺_登別_都道府県">地域名連動リスト!$C$9</definedName>
    <definedName name="利尻礼文サロベツ国立公園_管理計画の地域名">国立公園連動リスト!$N$2:$Q$2</definedName>
    <definedName name="利尻礼文サロベツ国立公園_地域名">国立公園連動リスト!$B$2</definedName>
    <definedName name="利尻礼文サロベツ全域_自然保護官事務所名">地域名連動リスト!$H$2</definedName>
    <definedName name="利尻礼文サロベツ全域_都道府県">地域名連動リスト!$C$2</definedName>
    <definedName name="利用調整地区">リスト設定内容!$Q$4:$Q$5</definedName>
    <definedName name="利用調整地区_コード">リスト設定内容!$Q$4:$R$5</definedName>
    <definedName name="立山_自然保護官事務所名">地域名連動リスト!$H$38:$K$38</definedName>
    <definedName name="立山_都道府県">地域名連動リスト!$C$38</definedName>
    <definedName name="緑化">条件連動リスト!$B$9:$D$9</definedName>
    <definedName name="六甲_自然保護官事務所名">地域名連動リスト!$H$48</definedName>
    <definedName name="六甲_都道府県">地域名連動リスト!$C$48</definedName>
    <definedName name="和歌山県_自然保護官事務所名">地域名連動リスト!$H$51</definedName>
    <definedName name="和歌山県_都道府県">地域名連動リスト!$C$51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43" l="1"/>
  <c r="C10" i="43"/>
  <c r="AC8" i="43"/>
  <c r="C8" i="43"/>
  <c r="AC7" i="43"/>
  <c r="J7" i="43"/>
  <c r="AC6" i="43"/>
  <c r="C6" i="43"/>
  <c r="AC5" i="43"/>
  <c r="AA3" i="43"/>
  <c r="AA2" i="43"/>
  <c r="D235" i="27" a="1"/>
  <c r="D235" i="27" s="1"/>
  <c r="N20" i="36"/>
  <c r="N19" i="36"/>
  <c r="N18" i="36"/>
  <c r="B271" i="27"/>
  <c r="B266" i="27"/>
  <c r="D55" i="27" a="1"/>
  <c r="D55" i="27" l="1"/>
  <c r="N17" i="36"/>
  <c r="N16" i="36"/>
  <c r="N15" i="36"/>
  <c r="N14" i="36"/>
  <c r="N13" i="36"/>
  <c r="N12" i="36"/>
  <c r="N11" i="36"/>
  <c r="N10" i="36"/>
  <c r="N9" i="36"/>
  <c r="N8" i="36"/>
  <c r="N7" i="36"/>
  <c r="N5" i="36"/>
  <c r="N4" i="36"/>
  <c r="N3" i="36"/>
  <c r="D56" i="36"/>
  <c r="J12" i="27" a="1"/>
  <c r="D14" i="27" a="1"/>
  <c r="D8" i="36" a="1"/>
  <c r="D3" i="36" a="1"/>
  <c r="D121" i="27" a="1"/>
  <c r="D13" i="36" a="1"/>
  <c r="D136" i="27" a="1"/>
  <c r="E99" i="27" a="1"/>
  <c r="D6" i="27" a="1"/>
  <c r="H12" i="27" a="1"/>
  <c r="D134" i="27" a="1"/>
  <c r="F12" i="27" a="1"/>
  <c r="D138" i="27" a="1"/>
  <c r="D16" i="27" a="1"/>
  <c r="D18" i="27" a="1"/>
  <c r="D12" i="27" a="1"/>
  <c r="N6" i="36" l="1"/>
  <c r="D13" i="36"/>
  <c r="D8" i="36"/>
  <c r="D3" i="36"/>
  <c r="D138" i="27"/>
  <c r="D136" i="27"/>
  <c r="D134" i="27"/>
  <c r="D121" i="27"/>
  <c r="E99" i="27"/>
  <c r="D16" i="27"/>
  <c r="D18" i="27"/>
  <c r="D14" i="27"/>
  <c r="J12" i="27"/>
  <c r="H12" i="27"/>
  <c r="F12" i="27"/>
  <c r="D12" i="27"/>
  <c r="D6" i="27"/>
  <c r="D57" i="36"/>
  <c r="D58" i="36"/>
  <c r="D59" i="36"/>
  <c r="D55" i="36"/>
  <c r="D54" i="36"/>
  <c r="D53" i="36"/>
  <c r="D52" i="36"/>
  <c r="D18" i="36"/>
  <c r="J71" i="27" l="1"/>
  <c r="D62" i="36" s="1"/>
  <c r="H71" i="27"/>
  <c r="D61" i="36" s="1"/>
  <c r="F71" i="27"/>
  <c r="D60" i="36" s="1"/>
  <c r="D78" i="27" a="1"/>
  <c r="D35" i="27" a="1"/>
  <c r="E39" i="27" a="1"/>
  <c r="E33" i="27" a="1"/>
  <c r="D37" i="27" a="1"/>
  <c r="D34" i="27" a="1"/>
  <c r="E38" i="27" a="1"/>
  <c r="E27" i="27" a="1"/>
  <c r="E28" i="27" a="1"/>
  <c r="D25" i="27" a="1"/>
  <c r="D4" i="27" a="1"/>
  <c r="D31" i="27" a="1"/>
  <c r="D26" i="27" a="1"/>
  <c r="D28" i="27" a="1"/>
  <c r="E26" i="27" a="1"/>
  <c r="E29" i="27" a="1"/>
  <c r="D41" i="27" a="1"/>
  <c r="E32" i="27" a="1"/>
  <c r="D40" i="27" a="1"/>
  <c r="D38" i="27" a="1"/>
  <c r="E40" i="27" a="1"/>
  <c r="E35" i="27" a="1"/>
  <c r="E41" i="27" a="1"/>
  <c r="E34" i="27" a="1"/>
  <c r="D32" i="27" a="1"/>
  <c r="D39" i="27" a="1"/>
  <c r="D27" i="27" a="1"/>
  <c r="D33" i="27" a="1"/>
  <c r="D29" i="27" a="1"/>
  <c r="D78" i="27" l="1"/>
  <c r="D29" i="27"/>
  <c r="D7" i="36" s="1"/>
  <c r="D28" i="27"/>
  <c r="D6" i="36" s="1"/>
  <c r="D26" i="27"/>
  <c r="D4" i="36" s="1"/>
  <c r="D27" i="27"/>
  <c r="D5" i="36" s="1"/>
  <c r="D4" i="27"/>
  <c r="E34" i="27"/>
  <c r="D40" i="27"/>
  <c r="D16" i="36" s="1"/>
  <c r="D25" i="27"/>
  <c r="D33" i="27"/>
  <c r="D10" i="36" s="1"/>
  <c r="E38" i="27"/>
  <c r="E40" i="27"/>
  <c r="E32" i="27"/>
  <c r="D38" i="27"/>
  <c r="E27" i="27"/>
  <c r="D35" i="27"/>
  <c r="D12" i="36" s="1"/>
  <c r="D31" i="27"/>
  <c r="E33" i="27"/>
  <c r="E35" i="27"/>
  <c r="D39" i="27"/>
  <c r="D15" i="36" s="1"/>
  <c r="D41" i="27"/>
  <c r="D17" i="36" s="1"/>
  <c r="E29" i="27"/>
  <c r="E26" i="27"/>
  <c r="E28" i="27"/>
  <c r="D32" i="27"/>
  <c r="D34" i="27"/>
  <c r="D11" i="36" s="1"/>
  <c r="D37" i="27"/>
  <c r="E39" i="27"/>
  <c r="E41" i="27"/>
  <c r="D14" i="36" l="1"/>
  <c r="D9" i="36"/>
  <c r="F24" i="36" l="1"/>
  <c r="D111" i="27"/>
  <c r="B14" i="36"/>
  <c r="D46" i="27"/>
  <c r="D19" i="36" s="1"/>
  <c r="B4" i="36"/>
  <c r="B6" i="36"/>
  <c r="B5" i="36"/>
  <c r="L8" i="36"/>
  <c r="J3" i="36"/>
  <c r="H8" i="36"/>
  <c r="F34" i="36"/>
  <c r="F33" i="36"/>
  <c r="F30" i="36"/>
  <c r="F28" i="36"/>
  <c r="F13" i="36"/>
  <c r="B3" i="36"/>
  <c r="F23" i="36" l="1"/>
  <c r="D51" i="36"/>
  <c r="F20" i="36"/>
  <c r="F15" i="36"/>
  <c r="F16" i="36"/>
  <c r="F17" i="36"/>
  <c r="F18" i="36"/>
  <c r="F14" i="36"/>
  <c r="F11" i="36"/>
  <c r="F6" i="36"/>
  <c r="F7" i="36"/>
  <c r="F8" i="36"/>
  <c r="F9" i="36"/>
  <c r="F10" i="36"/>
  <c r="F12" i="36"/>
  <c r="F5" i="36"/>
  <c r="L7" i="36"/>
  <c r="L6" i="36"/>
  <c r="L5" i="36"/>
  <c r="L4" i="36"/>
  <c r="L3" i="36"/>
  <c r="J4" i="36"/>
  <c r="J7" i="36"/>
  <c r="J6" i="36"/>
  <c r="J5" i="36"/>
  <c r="H3" i="36"/>
  <c r="H25" i="36"/>
  <c r="H24" i="36"/>
  <c r="H23" i="36"/>
  <c r="H22" i="36"/>
  <c r="H21" i="36"/>
  <c r="H20" i="36"/>
  <c r="H19" i="36"/>
  <c r="H18" i="36"/>
  <c r="H17" i="36"/>
  <c r="H16" i="36"/>
  <c r="H15" i="36"/>
  <c r="H13" i="36"/>
  <c r="H14" i="36"/>
  <c r="H12" i="36"/>
  <c r="H11" i="36"/>
  <c r="H10" i="36"/>
  <c r="H9" i="36"/>
  <c r="H7" i="36"/>
  <c r="H6" i="36"/>
  <c r="F3" i="36"/>
  <c r="F21" i="36"/>
  <c r="F35" i="36"/>
  <c r="F36" i="36"/>
  <c r="F32" i="36"/>
  <c r="F31" i="36"/>
  <c r="F27" i="36"/>
  <c r="F29" i="36"/>
  <c r="F26" i="36"/>
  <c r="F25" i="36"/>
  <c r="F22" i="36"/>
  <c r="F19" i="36"/>
  <c r="D32" i="36"/>
  <c r="F4" i="36"/>
  <c r="D47" i="36"/>
  <c r="D50" i="36"/>
  <c r="D49" i="36"/>
  <c r="D48" i="36"/>
  <c r="D46" i="36"/>
  <c r="D45" i="36"/>
  <c r="D44" i="36"/>
  <c r="D43" i="36"/>
  <c r="D42" i="36"/>
  <c r="D41" i="36"/>
  <c r="D40" i="36"/>
  <c r="D39" i="36"/>
  <c r="D38" i="36"/>
  <c r="D37" i="36"/>
  <c r="D36" i="36"/>
  <c r="D35" i="36"/>
  <c r="D34" i="36"/>
  <c r="D33" i="36"/>
  <c r="D31" i="36"/>
  <c r="D30" i="36"/>
  <c r="D29" i="36"/>
  <c r="D28" i="36"/>
  <c r="D24" i="36"/>
  <c r="D25" i="36"/>
  <c r="D26" i="36"/>
  <c r="D27" i="36"/>
  <c r="D23" i="36"/>
  <c r="D22" i="36"/>
  <c r="D20" i="36"/>
  <c r="D21" i="36" l="1"/>
  <c r="B10" i="36"/>
  <c r="B9" i="36"/>
  <c r="B8" i="36"/>
  <c r="B7" i="36"/>
  <c r="B11" i="36"/>
  <c r="B13" i="36"/>
  <c r="B12" i="36"/>
  <c r="H5" i="36"/>
  <c r="H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NW-T004</author>
  </authors>
  <commentList>
    <comment ref="H3" authorId="0" shapeId="0" xr:uid="{431EBD86-FC35-41CD-AB6C-4600A9A4C144}">
      <text>
        <r>
          <rPr>
            <sz val="9"/>
            <color indexed="81"/>
            <rFont val="MS P ゴシック"/>
            <family val="3"/>
            <charset val="128"/>
          </rPr>
          <t>元号プルダウン
コード値なし
元号をそのまま送信</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<sst xmlns="http://schemas.openxmlformats.org/spreadsheetml/2006/main" count="2574" uniqueCount="1801">
  <si>
    <t>地域名</t>
    <rPh sb="0" eb="3">
      <t>チイキメイ</t>
    </rPh>
    <phoneticPr fontId="1"/>
  </si>
  <si>
    <t>第３項の規定により</t>
    <rPh sb="0" eb="1">
      <t>ダイ</t>
    </rPh>
    <rPh sb="2" eb="3">
      <t>コウ</t>
    </rPh>
    <rPh sb="4" eb="6">
      <t>キテイ</t>
    </rPh>
    <phoneticPr fontId="1"/>
  </si>
  <si>
    <t>年</t>
    <rPh sb="0" eb="1">
      <t>ネン</t>
    </rPh>
    <phoneticPr fontId="1"/>
  </si>
  <si>
    <t>月</t>
    <rPh sb="0" eb="1">
      <t>ガツ</t>
    </rPh>
    <phoneticPr fontId="1"/>
  </si>
  <si>
    <t>日</t>
    <rPh sb="0" eb="1">
      <t>ヒ</t>
    </rPh>
    <phoneticPr fontId="1"/>
  </si>
  <si>
    <t>殿</t>
    <rPh sb="0" eb="1">
      <t>トノ</t>
    </rPh>
    <phoneticPr fontId="1"/>
  </si>
  <si>
    <t>申請者の氏名(法人名)</t>
    <rPh sb="0" eb="3">
      <t>シンセイシャ</t>
    </rPh>
    <rPh sb="4" eb="6">
      <t>シメイ</t>
    </rPh>
    <rPh sb="7" eb="9">
      <t>ホウジン</t>
    </rPh>
    <rPh sb="9" eb="10">
      <t>メイ</t>
    </rPh>
    <phoneticPr fontId="1"/>
  </si>
  <si>
    <t>()内は法人の場合</t>
    <rPh sb="2" eb="3">
      <t>ナイ</t>
    </rPh>
    <rPh sb="4" eb="6">
      <t>ホウジン</t>
    </rPh>
    <rPh sb="7" eb="9">
      <t>バアイ</t>
    </rPh>
    <phoneticPr fontId="1"/>
  </si>
  <si>
    <t>(代表者氏名)</t>
    <rPh sb="1" eb="6">
      <t>ダイヒョウシャシメイ</t>
    </rPh>
    <phoneticPr fontId="1"/>
  </si>
  <si>
    <t>号</t>
    <rPh sb="0" eb="1">
      <t>ゴウ</t>
    </rPh>
    <phoneticPr fontId="1"/>
  </si>
  <si>
    <t>大雪山国立公園</t>
  </si>
  <si>
    <t>支笏洞爺国立公園</t>
  </si>
  <si>
    <t>釧路湿原国立公園</t>
  </si>
  <si>
    <t>十和田八幡平国立公園</t>
  </si>
  <si>
    <t>磐梯朝日国立公園</t>
  </si>
  <si>
    <t>三陸復興国立公園</t>
  </si>
  <si>
    <t>日光国立公園</t>
  </si>
  <si>
    <t>富士箱根伊豆国立公園</t>
  </si>
  <si>
    <t>秩父多摩甲斐国立公園</t>
  </si>
  <si>
    <t>南アルプス国立公園</t>
  </si>
  <si>
    <t>小笠原国立公園</t>
  </si>
  <si>
    <t>尾瀬国立公園</t>
  </si>
  <si>
    <t>中部山岳国立公園</t>
  </si>
  <si>
    <t>伊勢志摩国立公園</t>
  </si>
  <si>
    <t>妙高戸隠連山国立公園</t>
  </si>
  <si>
    <t>吉野熊野国立公園</t>
  </si>
  <si>
    <t>山陰海岸国立公園</t>
  </si>
  <si>
    <t>大山隠岐国立公園</t>
  </si>
  <si>
    <t>足摺宇和海国立公園</t>
  </si>
  <si>
    <t>雲仙天草国立公園</t>
  </si>
  <si>
    <t>霧島錦江湾国立公園</t>
  </si>
  <si>
    <t>阿蘇くじゅう国立公園</t>
  </si>
  <si>
    <t>西海国立公園</t>
  </si>
  <si>
    <t>屋久島国立公園</t>
  </si>
  <si>
    <t>西表石垣国立公園</t>
  </si>
  <si>
    <t>慶良間諸島国立公園</t>
  </si>
  <si>
    <t>瀬戸内海国立公園</t>
  </si>
  <si>
    <t>令和</t>
    <rPh sb="0" eb="2">
      <t>レイワ</t>
    </rPh>
    <phoneticPr fontId="1"/>
  </si>
  <si>
    <t>環境大臣</t>
    <rPh sb="0" eb="2">
      <t>カンキョウ</t>
    </rPh>
    <rPh sb="2" eb="4">
      <t>ダイジン</t>
    </rPh>
    <phoneticPr fontId="1"/>
  </si>
  <si>
    <t>北海道地方環境事務所長</t>
    <rPh sb="10" eb="11">
      <t>チョウ</t>
    </rPh>
    <phoneticPr fontId="1"/>
  </si>
  <si>
    <t>阿寒</t>
  </si>
  <si>
    <t>行為の概要</t>
    <rPh sb="0" eb="2">
      <t>コウイ</t>
    </rPh>
    <rPh sb="3" eb="5">
      <t>ガイヨウ</t>
    </rPh>
    <phoneticPr fontId="1"/>
  </si>
  <si>
    <t>管理計画との関係</t>
    <rPh sb="0" eb="4">
      <t>カンリケイカク</t>
    </rPh>
    <rPh sb="6" eb="8">
      <t>カンケイ</t>
    </rPh>
    <phoneticPr fontId="1"/>
  </si>
  <si>
    <t>処理方針</t>
    <rPh sb="0" eb="4">
      <t>ショリホウシン</t>
    </rPh>
    <phoneticPr fontId="1"/>
  </si>
  <si>
    <t>利尻礼文サロベツ全域</t>
  </si>
  <si>
    <t>知床全域</t>
  </si>
  <si>
    <t>阿寒摩周国立公園</t>
  </si>
  <si>
    <t>川湯</t>
  </si>
  <si>
    <t>釧路湿原全域</t>
  </si>
  <si>
    <t>大雪山全域</t>
  </si>
  <si>
    <t>羊蹄山・洞爺・登別</t>
  </si>
  <si>
    <t>支笏湖・定山渓</t>
  </si>
  <si>
    <t>十和田・八甲田</t>
  </si>
  <si>
    <t>八幡平</t>
  </si>
  <si>
    <t>三陸復興全域</t>
  </si>
  <si>
    <t>出羽三山・朝日</t>
  </si>
  <si>
    <t>飯豊</t>
  </si>
  <si>
    <t>磐梯吾妻・猪苗代</t>
  </si>
  <si>
    <t>尾瀬</t>
  </si>
  <si>
    <t>那須甲子・塩原</t>
  </si>
  <si>
    <t>日光</t>
  </si>
  <si>
    <t>鬼怒川・栗山</t>
  </si>
  <si>
    <t>上信越高原国立公園</t>
  </si>
  <si>
    <t>谷川・苗場</t>
  </si>
  <si>
    <t>万座・草津</t>
  </si>
  <si>
    <t>浅間</t>
  </si>
  <si>
    <t>志賀高原</t>
  </si>
  <si>
    <t>菅平</t>
  </si>
  <si>
    <t>戸隠</t>
  </si>
  <si>
    <t>妙高高原</t>
  </si>
  <si>
    <t>秩父多摩甲斐全域</t>
  </si>
  <si>
    <t>小笠原全域</t>
  </si>
  <si>
    <t>伊豆諸島大島支庁管内</t>
  </si>
  <si>
    <t>伊豆諸島八丈島支庁管内</t>
  </si>
  <si>
    <t>伊豆諸島三宅島支庁管内</t>
  </si>
  <si>
    <t>富士山</t>
  </si>
  <si>
    <t>伊豆半島</t>
  </si>
  <si>
    <t>箱根</t>
  </si>
  <si>
    <t>後立山</t>
  </si>
  <si>
    <t>中部山岳南部</t>
  </si>
  <si>
    <t>上高地</t>
  </si>
  <si>
    <t>乗鞍</t>
  </si>
  <si>
    <t>立山</t>
  </si>
  <si>
    <t>白山国立公園</t>
  </si>
  <si>
    <t>白山全域</t>
  </si>
  <si>
    <t>南アルプス全域</t>
  </si>
  <si>
    <t>伊勢志摩全域</t>
  </si>
  <si>
    <t>吉野</t>
  </si>
  <si>
    <t>熊野</t>
  </si>
  <si>
    <t>田辺</t>
  </si>
  <si>
    <t>山陰海岸全域</t>
  </si>
  <si>
    <t>六甲</t>
  </si>
  <si>
    <t>淡路</t>
  </si>
  <si>
    <t>西播</t>
  </si>
  <si>
    <t>和歌山県</t>
  </si>
  <si>
    <t>岡山県</t>
  </si>
  <si>
    <t>広島県</t>
  </si>
  <si>
    <t>山口県</t>
  </si>
  <si>
    <t>香川県</t>
  </si>
  <si>
    <t>愛媛県</t>
  </si>
  <si>
    <t>徳島県</t>
  </si>
  <si>
    <t>大分県</t>
  </si>
  <si>
    <t>大山・蒜山</t>
  </si>
  <si>
    <t>島根半島・隠岐</t>
  </si>
  <si>
    <t>三瓶山</t>
  </si>
  <si>
    <t>足摺</t>
  </si>
  <si>
    <t>平戸・九十九島</t>
  </si>
  <si>
    <t>五島列島</t>
  </si>
  <si>
    <t>雲仙</t>
  </si>
  <si>
    <t>天草</t>
  </si>
  <si>
    <t>阿蘇</t>
  </si>
  <si>
    <t>くじゅう</t>
  </si>
  <si>
    <t>霧島</t>
  </si>
  <si>
    <t>錦江湾</t>
  </si>
  <si>
    <t>屋久島</t>
  </si>
  <si>
    <t>奄美群島国立公園</t>
  </si>
  <si>
    <t>奄美大島</t>
  </si>
  <si>
    <t>喜界島</t>
  </si>
  <si>
    <t>徳之島</t>
  </si>
  <si>
    <t>沖永良部島</t>
  </si>
  <si>
    <t>与論島</t>
  </si>
  <si>
    <t>やんばる国立公園</t>
  </si>
  <si>
    <t>やんばる全域</t>
  </si>
  <si>
    <t>西表</t>
  </si>
  <si>
    <t>石垣</t>
  </si>
  <si>
    <t>慶良間諸島全域</t>
  </si>
  <si>
    <t>郵便番号</t>
    <rPh sb="0" eb="4">
      <t>ユウビンバンゴウ</t>
    </rPh>
    <phoneticPr fontId="1"/>
  </si>
  <si>
    <t>事務連絡</t>
    <rPh sb="0" eb="4">
      <t>ジムレンラク</t>
    </rPh>
    <phoneticPr fontId="1"/>
  </si>
  <si>
    <t>処理意見</t>
    <rPh sb="0" eb="4">
      <t>ショリイケン</t>
    </rPh>
    <phoneticPr fontId="1"/>
  </si>
  <si>
    <t>利尻礼文サロベツ国立公園</t>
  </si>
  <si>
    <t>知床国立公園</t>
  </si>
  <si>
    <t>阿寒国立公園</t>
  </si>
  <si>
    <t>陸中海岸全域</t>
  </si>
  <si>
    <t>陸中海岸国立公園</t>
  </si>
  <si>
    <t>関門海峡</t>
  </si>
  <si>
    <t>宇和海</t>
  </si>
  <si>
    <t>霧島屋久国立公園</t>
  </si>
  <si>
    <t>西表全域</t>
  </si>
  <si>
    <t>西表国立公園</t>
  </si>
  <si>
    <t>福岡</t>
  </si>
  <si>
    <t>鹿児島</t>
  </si>
  <si>
    <t>北海道</t>
  </si>
  <si>
    <t>秋田</t>
  </si>
  <si>
    <t>宮城</t>
  </si>
  <si>
    <t>福島</t>
  </si>
  <si>
    <t>新潟</t>
  </si>
  <si>
    <t>長野</t>
  </si>
  <si>
    <t>静岡</t>
  </si>
  <si>
    <t>岐阜</t>
  </si>
  <si>
    <t>奈良</t>
  </si>
  <si>
    <t>和歌山</t>
  </si>
  <si>
    <t>鳥取</t>
  </si>
  <si>
    <t>申請者属性</t>
  </si>
  <si>
    <t>申請者属性</t>
    <phoneticPr fontId="1"/>
  </si>
  <si>
    <t>民間</t>
    <phoneticPr fontId="1"/>
  </si>
  <si>
    <t>公共団体</t>
    <phoneticPr fontId="1"/>
  </si>
  <si>
    <t>国</t>
    <phoneticPr fontId="1"/>
  </si>
  <si>
    <t>環境省</t>
  </si>
  <si>
    <t>＃</t>
    <phoneticPr fontId="1"/>
  </si>
  <si>
    <t>都道府県名</t>
  </si>
  <si>
    <t>接受番号</t>
  </si>
  <si>
    <t>概要</t>
  </si>
  <si>
    <t>元号</t>
    <rPh sb="0" eb="2">
      <t>ゲンゴウ</t>
    </rPh>
    <phoneticPr fontId="1"/>
  </si>
  <si>
    <t>手続名</t>
    <rPh sb="0" eb="3">
      <t>テツヅキメイ</t>
    </rPh>
    <phoneticPr fontId="1"/>
  </si>
  <si>
    <t>日</t>
    <rPh sb="0" eb="1">
      <t>ニチ</t>
    </rPh>
    <phoneticPr fontId="1"/>
  </si>
  <si>
    <t>海域公園地区内工作物の新（改，増）築許可</t>
  </si>
  <si>
    <t>行為許可台帳　入力</t>
    <rPh sb="0" eb="6">
      <t>コウイキョカダイチョウ</t>
    </rPh>
    <rPh sb="7" eb="9">
      <t>ニュウリョク</t>
    </rPh>
    <phoneticPr fontId="1"/>
  </si>
  <si>
    <t>告示番号</t>
    <rPh sb="0" eb="4">
      <t>コクジバンゴウ</t>
    </rPh>
    <phoneticPr fontId="1"/>
  </si>
  <si>
    <t>適否</t>
    <rPh sb="0" eb="2">
      <t>テキヒ</t>
    </rPh>
    <phoneticPr fontId="1"/>
  </si>
  <si>
    <t>適合</t>
    <rPh sb="0" eb="2">
      <t>テキゴウ</t>
    </rPh>
    <phoneticPr fontId="1"/>
  </si>
  <si>
    <t>不適合</t>
    <rPh sb="0" eb="3">
      <t>フテキゴウ</t>
    </rPh>
    <phoneticPr fontId="1"/>
  </si>
  <si>
    <t>該当項目なし</t>
    <rPh sb="0" eb="2">
      <t>ガイトウ</t>
    </rPh>
    <rPh sb="2" eb="4">
      <t>コウモク</t>
    </rPh>
    <phoneticPr fontId="1"/>
  </si>
  <si>
    <t>適否①</t>
    <rPh sb="0" eb="2">
      <t>テキヒ</t>
    </rPh>
    <phoneticPr fontId="1"/>
  </si>
  <si>
    <t>適否②</t>
    <rPh sb="0" eb="2">
      <t>テキヒ</t>
    </rPh>
    <phoneticPr fontId="1"/>
  </si>
  <si>
    <t>許可</t>
  </si>
  <si>
    <t>条件付き許可</t>
  </si>
  <si>
    <t>不許可</t>
  </si>
  <si>
    <t>処理方針</t>
    <rPh sb="0" eb="2">
      <t>ショリ</t>
    </rPh>
    <rPh sb="2" eb="4">
      <t>ホウシン</t>
    </rPh>
    <phoneticPr fontId="1"/>
  </si>
  <si>
    <t>チェック</t>
    <phoneticPr fontId="1"/>
  </si>
  <si>
    <t>保護規制計画</t>
    <rPh sb="0" eb="4">
      <t>ホゴキセイ</t>
    </rPh>
    <rPh sb="4" eb="6">
      <t>ケイカク</t>
    </rPh>
    <phoneticPr fontId="1"/>
  </si>
  <si>
    <t>特別保護地区</t>
  </si>
  <si>
    <t>第１種特別地域</t>
  </si>
  <si>
    <t>第２種特別地域</t>
  </si>
  <si>
    <t>第３種特別地域</t>
  </si>
  <si>
    <t>特別地域</t>
  </si>
  <si>
    <t>普通地区</t>
  </si>
  <si>
    <t>植生復元施設</t>
  </si>
  <si>
    <t>動物繁殖施設</t>
  </si>
  <si>
    <t>砂防施設</t>
  </si>
  <si>
    <t>防火施設</t>
  </si>
  <si>
    <t>自然再生施設</t>
  </si>
  <si>
    <t>利用調整地区</t>
    <rPh sb="0" eb="2">
      <t>リヨウ</t>
    </rPh>
    <rPh sb="2" eb="6">
      <t>チョウセイチク</t>
    </rPh>
    <phoneticPr fontId="1"/>
  </si>
  <si>
    <t>利用施設計画</t>
    <rPh sb="0" eb="2">
      <t>リヨウ</t>
    </rPh>
    <rPh sb="2" eb="6">
      <t>シセツケイカク</t>
    </rPh>
    <phoneticPr fontId="1"/>
  </si>
  <si>
    <t>生態系維持回復</t>
    <rPh sb="0" eb="3">
      <t>セイタイケイ</t>
    </rPh>
    <rPh sb="3" eb="5">
      <t>イジ</t>
    </rPh>
    <rPh sb="5" eb="7">
      <t>カイフク</t>
    </rPh>
    <phoneticPr fontId="1"/>
  </si>
  <si>
    <t>事業計画</t>
    <rPh sb="0" eb="4">
      <t>ジギョウケイカク</t>
    </rPh>
    <phoneticPr fontId="1"/>
  </si>
  <si>
    <t>生態系維持回復事業計画</t>
    <rPh sb="0" eb="7">
      <t>セイタイケイイジカイフク</t>
    </rPh>
    <rPh sb="7" eb="11">
      <t>ジギョウケイカク</t>
    </rPh>
    <phoneticPr fontId="1"/>
  </si>
  <si>
    <t>区域</t>
  </si>
  <si>
    <t>✓</t>
    <phoneticPr fontId="1"/>
  </si>
  <si>
    <t>指令書案作成（行為）　入力</t>
    <rPh sb="0" eb="3">
      <t>シレイショ</t>
    </rPh>
    <rPh sb="3" eb="4">
      <t>アン</t>
    </rPh>
    <rPh sb="4" eb="6">
      <t>サクセイ</t>
    </rPh>
    <rPh sb="7" eb="9">
      <t>コウイ</t>
    </rPh>
    <rPh sb="11" eb="13">
      <t>ニュウリョク</t>
    </rPh>
    <phoneticPr fontId="1"/>
  </si>
  <si>
    <t>行為許可審査調書　入力</t>
    <rPh sb="0" eb="4">
      <t>コウイキョカ</t>
    </rPh>
    <rPh sb="4" eb="6">
      <t>シンサ</t>
    </rPh>
    <rPh sb="6" eb="8">
      <t>チョウショ</t>
    </rPh>
    <rPh sb="9" eb="11">
      <t>ニュウリョク</t>
    </rPh>
    <phoneticPr fontId="1"/>
  </si>
  <si>
    <t>申請（協議）の文書番号</t>
  </si>
  <si>
    <t>宛先１（１行目）</t>
    <rPh sb="0" eb="2">
      <t>アテサキ</t>
    </rPh>
    <rPh sb="5" eb="7">
      <t>ギョウメ</t>
    </rPh>
    <phoneticPr fontId="2"/>
  </si>
  <si>
    <t>宛先１（２行目）</t>
    <rPh sb="0" eb="2">
      <t>アテサキ</t>
    </rPh>
    <rPh sb="5" eb="7">
      <t>ギョウメ</t>
    </rPh>
    <phoneticPr fontId="2"/>
  </si>
  <si>
    <t>条件１</t>
    <rPh sb="0" eb="2">
      <t>ジョウケン</t>
    </rPh>
    <phoneticPr fontId="1"/>
  </si>
  <si>
    <t>○○を行うことができる期間は、（許可（同意）の日／△年△月△日）から△年△月△日までとすること。</t>
    <phoneticPr fontId="1"/>
  </si>
  <si>
    <t>期間の限定</t>
    <phoneticPr fontId="1"/>
  </si>
  <si>
    <t>支障木の処理</t>
    <phoneticPr fontId="1"/>
  </si>
  <si>
    <t>条件２</t>
    <rPh sb="0" eb="2">
      <t>ジョウケン</t>
    </rPh>
    <phoneticPr fontId="1"/>
  </si>
  <si>
    <t>条件３</t>
    <rPh sb="0" eb="2">
      <t>ジョウケン</t>
    </rPh>
    <phoneticPr fontId="1"/>
  </si>
  <si>
    <t>条件４</t>
    <rPh sb="0" eb="2">
      <t>ジョウケン</t>
    </rPh>
    <phoneticPr fontId="1"/>
  </si>
  <si>
    <t>条件５</t>
    <rPh sb="0" eb="2">
      <t>ジョウケン</t>
    </rPh>
    <phoneticPr fontId="1"/>
  </si>
  <si>
    <t>学術調査</t>
    <rPh sb="0" eb="2">
      <t>ガクジュツ</t>
    </rPh>
    <rPh sb="2" eb="4">
      <t>チョウサ</t>
    </rPh>
    <phoneticPr fontId="1"/>
  </si>
  <si>
    <t>発行者名</t>
    <rPh sb="0" eb="4">
      <t>ハッコウシャメイ</t>
    </rPh>
    <phoneticPr fontId="1"/>
  </si>
  <si>
    <t>東北地方環境事務所長</t>
  </si>
  <si>
    <t>関東地方環境事務所長</t>
  </si>
  <si>
    <t>中部地方環境事務所長</t>
  </si>
  <si>
    <t>近畿地方環境事務所長</t>
  </si>
  <si>
    <t>九州地方環境事務所</t>
  </si>
  <si>
    <t>国立公園名</t>
    <rPh sb="0" eb="5">
      <t>コクリツコウエンメイ</t>
    </rPh>
    <phoneticPr fontId="1"/>
  </si>
  <si>
    <t>→宛先を選択してください</t>
    <rPh sb="1" eb="3">
      <t>アテサキ</t>
    </rPh>
    <rPh sb="4" eb="6">
      <t>センタク</t>
    </rPh>
    <phoneticPr fontId="1"/>
  </si>
  <si>
    <t>→国立公園を選択してください</t>
    <rPh sb="1" eb="5">
      <t>コクリツコウエン</t>
    </rPh>
    <rPh sb="6" eb="8">
      <t>センタク</t>
    </rPh>
    <phoneticPr fontId="1"/>
  </si>
  <si>
    <t>申請情報　入力</t>
    <rPh sb="0" eb="4">
      <t>シンセイジョウホウ</t>
    </rPh>
    <rPh sb="5" eb="7">
      <t>ニュウリョク</t>
    </rPh>
    <phoneticPr fontId="1"/>
  </si>
  <si>
    <t>国立公園名</t>
    <rPh sb="0" eb="2">
      <t>コクリツ</t>
    </rPh>
    <rPh sb="2" eb="4">
      <t>コウエン</t>
    </rPh>
    <rPh sb="4" eb="5">
      <t>メイ</t>
    </rPh>
    <phoneticPr fontId="1"/>
  </si>
  <si>
    <t>地域名</t>
    <rPh sb="0" eb="3">
      <t>チイキメイ</t>
    </rPh>
    <phoneticPr fontId="2"/>
  </si>
  <si>
    <t>自然保護官事務所名</t>
    <rPh sb="0" eb="2">
      <t>シゼン</t>
    </rPh>
    <rPh sb="2" eb="4">
      <t>ホゴ</t>
    </rPh>
    <rPh sb="4" eb="5">
      <t>カン</t>
    </rPh>
    <rPh sb="5" eb="7">
      <t>ジム</t>
    </rPh>
    <rPh sb="7" eb="8">
      <t>ショ</t>
    </rPh>
    <rPh sb="8" eb="9">
      <t>メイ</t>
    </rPh>
    <phoneticPr fontId="2"/>
  </si>
  <si>
    <t>申請日</t>
    <phoneticPr fontId="1"/>
  </si>
  <si>
    <t>申請者住所１</t>
    <phoneticPr fontId="1"/>
  </si>
  <si>
    <t>申請者（１行目）</t>
    <phoneticPr fontId="1"/>
  </si>
  <si>
    <t>申請者（２行目）</t>
    <phoneticPr fontId="1"/>
  </si>
  <si>
    <t>位置</t>
    <rPh sb="0" eb="2">
      <t>イチ</t>
    </rPh>
    <phoneticPr fontId="1"/>
  </si>
  <si>
    <t>環北稚自</t>
  </si>
  <si>
    <t>環北大国</t>
  </si>
  <si>
    <t>環北東管</t>
  </si>
  <si>
    <t>環北洞管</t>
  </si>
  <si>
    <t>環東鹿管</t>
  </si>
  <si>
    <t>環東盛管</t>
  </si>
  <si>
    <t>環関檜自</t>
  </si>
  <si>
    <t>環関片自</t>
  </si>
  <si>
    <t>環関那管</t>
  </si>
  <si>
    <t>環関湯管</t>
  </si>
  <si>
    <t>環関奥自</t>
  </si>
  <si>
    <t>環関南自</t>
  </si>
  <si>
    <t>環関伊自</t>
  </si>
  <si>
    <t>環関富国</t>
  </si>
  <si>
    <t>環関富管</t>
  </si>
  <si>
    <t>環関沼管</t>
  </si>
  <si>
    <t>環関下管</t>
  </si>
  <si>
    <t>環関小自</t>
  </si>
  <si>
    <t>環関豆管</t>
  </si>
  <si>
    <t>環中白自</t>
  </si>
  <si>
    <t>環中伊国</t>
  </si>
  <si>
    <t>環中賀管</t>
  </si>
  <si>
    <t>環中妙自</t>
  </si>
  <si>
    <t>環中戸自</t>
  </si>
  <si>
    <t>環中上国</t>
  </si>
  <si>
    <t>環中谷管</t>
  </si>
  <si>
    <t>環中中国</t>
  </si>
  <si>
    <t>環中立管</t>
  </si>
  <si>
    <t>環中平管</t>
  </si>
  <si>
    <t>環中上管</t>
  </si>
  <si>
    <t>環近吉国</t>
  </si>
  <si>
    <t>環近吉管</t>
  </si>
  <si>
    <t>環近田管</t>
  </si>
  <si>
    <t>環近大自</t>
  </si>
  <si>
    <t>環近竹自</t>
  </si>
  <si>
    <t>環近浦自</t>
  </si>
  <si>
    <t>環近神自</t>
  </si>
  <si>
    <t>環国大国</t>
  </si>
  <si>
    <t>環国江管</t>
  </si>
  <si>
    <t>環国岡自</t>
  </si>
  <si>
    <t>環国地広</t>
  </si>
  <si>
    <t>環国松自</t>
  </si>
  <si>
    <t>環国山自</t>
  </si>
  <si>
    <t>環国土自</t>
  </si>
  <si>
    <t>環国隠管</t>
  </si>
  <si>
    <t>環九佐自</t>
  </si>
  <si>
    <t>環九五自</t>
  </si>
  <si>
    <t>環九雲自</t>
  </si>
  <si>
    <t>環九天自</t>
  </si>
  <si>
    <t>環九地福</t>
  </si>
  <si>
    <t>環九阿国</t>
  </si>
  <si>
    <t>環九く管</t>
  </si>
  <si>
    <t>環九え管</t>
  </si>
  <si>
    <t>環九霧国</t>
  </si>
  <si>
    <t>環九屋自</t>
  </si>
  <si>
    <t>環九奄国</t>
  </si>
  <si>
    <t>環九徳管</t>
  </si>
  <si>
    <t>環九や自</t>
  </si>
  <si>
    <t>環九石自</t>
  </si>
  <si>
    <t>環九西自</t>
  </si>
  <si>
    <t>環九慶自</t>
  </si>
  <si>
    <t>環関母自</t>
  </si>
  <si>
    <t>コード</t>
    <phoneticPr fontId="1"/>
  </si>
  <si>
    <t>00102010001</t>
  </si>
  <si>
    <t>00103020001</t>
  </si>
  <si>
    <t>00103020011</t>
  </si>
  <si>
    <t>00103020021</t>
  </si>
  <si>
    <t>00103010001</t>
  </si>
  <si>
    <t>00103010011</t>
  </si>
  <si>
    <t>00112010001</t>
  </si>
  <si>
    <t>00112010011</t>
  </si>
  <si>
    <t>00113010001</t>
  </si>
  <si>
    <t>00113010011</t>
  </si>
  <si>
    <t>00110000031</t>
  </si>
  <si>
    <t>00203010001</t>
  </si>
  <si>
    <t>00203010011</t>
  </si>
  <si>
    <t>00203010021</t>
  </si>
  <si>
    <t>00202030001</t>
  </si>
  <si>
    <t>00202030011</t>
  </si>
  <si>
    <t>00302030001</t>
  </si>
  <si>
    <t>00302030011</t>
  </si>
  <si>
    <t>00303010031</t>
  </si>
  <si>
    <t>00303010021</t>
  </si>
  <si>
    <t>00300000011</t>
  </si>
  <si>
    <t>00300000021</t>
  </si>
  <si>
    <t>00300000041</t>
  </si>
  <si>
    <t>00303020001</t>
  </si>
  <si>
    <t>00303020011</t>
  </si>
  <si>
    <t>00303020021</t>
  </si>
  <si>
    <t>00303020031</t>
  </si>
  <si>
    <t>00302010001</t>
  </si>
  <si>
    <t>00303020041</t>
  </si>
  <si>
    <t>00400000011</t>
  </si>
  <si>
    <t>00403010001</t>
  </si>
  <si>
    <t>00423020011</t>
  </si>
  <si>
    <t>00412010011</t>
  </si>
  <si>
    <t>00412010021</t>
  </si>
  <si>
    <t>00423020001</t>
  </si>
  <si>
    <t>00423020021</t>
  </si>
  <si>
    <t>00423010001</t>
  </si>
  <si>
    <t>00423010011</t>
  </si>
  <si>
    <t>00423010021</t>
  </si>
  <si>
    <t>00423010031</t>
  </si>
  <si>
    <t>00503010001</t>
  </si>
  <si>
    <t>00503010011</t>
  </si>
  <si>
    <t>00503010021</t>
  </si>
  <si>
    <t>00500000011</t>
  </si>
  <si>
    <t>00502020001</t>
  </si>
  <si>
    <t>00502020011</t>
  </si>
  <si>
    <t>00500000021</t>
  </si>
  <si>
    <t>00603010001</t>
  </si>
  <si>
    <t>00603010011</t>
  </si>
  <si>
    <t>00602010001</t>
  </si>
  <si>
    <t>00602010011</t>
  </si>
  <si>
    <t>00601020011</t>
  </si>
  <si>
    <t>00601020021</t>
  </si>
  <si>
    <t>00601020031</t>
  </si>
  <si>
    <t>00603010031</t>
  </si>
  <si>
    <t>00700000011</t>
  </si>
  <si>
    <t>00700000021</t>
  </si>
  <si>
    <t>00700000031</t>
  </si>
  <si>
    <t>00700000041</t>
  </si>
  <si>
    <t>00700000051</t>
  </si>
  <si>
    <t>00703010001</t>
  </si>
  <si>
    <t>00703010011</t>
  </si>
  <si>
    <t>00703020011</t>
  </si>
  <si>
    <t>00703020001</t>
  </si>
  <si>
    <t>00702010001</t>
  </si>
  <si>
    <t>00723020001</t>
  </si>
  <si>
    <t>00723020011</t>
  </si>
  <si>
    <t>00720000021</t>
  </si>
  <si>
    <t>00712010001</t>
  </si>
  <si>
    <t>00722010011</t>
  </si>
  <si>
    <t>00720000011</t>
  </si>
  <si>
    <t>50105580002</t>
  </si>
  <si>
    <t>自然保護官事務所 受付日</t>
    <rPh sb="9" eb="11">
      <t>ウケツケ</t>
    </rPh>
    <phoneticPr fontId="1"/>
  </si>
  <si>
    <t>法定受託県</t>
    <rPh sb="0" eb="4">
      <t>ホウテイジュタク</t>
    </rPh>
    <rPh sb="4" eb="5">
      <t>ケン</t>
    </rPh>
    <phoneticPr fontId="1"/>
  </si>
  <si>
    <t>県受付日</t>
    <rPh sb="0" eb="1">
      <t>ケン</t>
    </rPh>
    <rPh sb="1" eb="4">
      <t>ウケツケビ</t>
    </rPh>
    <phoneticPr fontId="1"/>
  </si>
  <si>
    <t>県進達日</t>
    <rPh sb="0" eb="1">
      <t>ケン</t>
    </rPh>
    <rPh sb="1" eb="3">
      <t>シンタツ</t>
    </rPh>
    <rPh sb="3" eb="4">
      <t>ビ</t>
    </rPh>
    <phoneticPr fontId="1"/>
  </si>
  <si>
    <t>県進達番号</t>
    <rPh sb="0" eb="5">
      <t>ケンシンタツバンゴウ</t>
    </rPh>
    <phoneticPr fontId="1"/>
  </si>
  <si>
    <t>保護施設計画</t>
  </si>
  <si>
    <t>告示番号</t>
    <phoneticPr fontId="1"/>
  </si>
  <si>
    <t>地域　管理計画書</t>
    <rPh sb="0" eb="2">
      <t>チイキ</t>
    </rPh>
    <rPh sb="3" eb="8">
      <t>カンリケイカクショ</t>
    </rPh>
    <phoneticPr fontId="1"/>
  </si>
  <si>
    <t>ページに</t>
    <phoneticPr fontId="1"/>
  </si>
  <si>
    <t>参考事項</t>
    <rPh sb="0" eb="2">
      <t>サンコウ</t>
    </rPh>
    <rPh sb="2" eb="4">
      <t>ジコウ</t>
    </rPh>
    <phoneticPr fontId="1"/>
  </si>
  <si>
    <t>環境庁</t>
  </si>
  <si>
    <t>厚生省</t>
  </si>
  <si>
    <t>内務省</t>
  </si>
  <si>
    <t>0</t>
  </si>
  <si>
    <t>1</t>
  </si>
  <si>
    <t>2</t>
  </si>
  <si>
    <t>3</t>
  </si>
  <si>
    <t>宛先２（１行目）</t>
    <rPh sb="0" eb="2">
      <t>アテサキ</t>
    </rPh>
    <rPh sb="5" eb="7">
      <t>ギョウメ</t>
    </rPh>
    <phoneticPr fontId="2"/>
  </si>
  <si>
    <t>宛先２（２行目）</t>
    <rPh sb="0" eb="2">
      <t>アテサキ</t>
    </rPh>
    <rPh sb="5" eb="7">
      <t>ギョウメ</t>
    </rPh>
    <phoneticPr fontId="2"/>
  </si>
  <si>
    <t>発行者役職</t>
    <rPh sb="0" eb="3">
      <t>ハッコウシャ</t>
    </rPh>
    <rPh sb="3" eb="5">
      <t>ヤクショク</t>
    </rPh>
    <phoneticPr fontId="1"/>
  </si>
  <si>
    <t>環境大臣</t>
    <rPh sb="0" eb="4">
      <t>カンキョウダイジン</t>
    </rPh>
    <phoneticPr fontId="1"/>
  </si>
  <si>
    <t>環境大臣臨時代理　国務大臣</t>
    <phoneticPr fontId="1"/>
  </si>
  <si>
    <t>条件６</t>
    <rPh sb="0" eb="2">
      <t>ジョウケン</t>
    </rPh>
    <phoneticPr fontId="1"/>
  </si>
  <si>
    <t>条件７</t>
    <rPh sb="0" eb="2">
      <t>ジョウケン</t>
    </rPh>
    <phoneticPr fontId="1"/>
  </si>
  <si>
    <t>条件８</t>
    <rPh sb="0" eb="2">
      <t>ジョウケン</t>
    </rPh>
    <phoneticPr fontId="1"/>
  </si>
  <si>
    <t>条件９</t>
    <rPh sb="0" eb="2">
      <t>ジョウケン</t>
    </rPh>
    <phoneticPr fontId="1"/>
  </si>
  <si>
    <t>条件１０</t>
    <rPh sb="0" eb="2">
      <t>ジョウケン</t>
    </rPh>
    <phoneticPr fontId="1"/>
  </si>
  <si>
    <t>条件１１</t>
    <rPh sb="0" eb="2">
      <t>ジョウケン</t>
    </rPh>
    <phoneticPr fontId="1"/>
  </si>
  <si>
    <t>条件１２</t>
    <rPh sb="0" eb="2">
      <t>ジョウケン</t>
    </rPh>
    <phoneticPr fontId="1"/>
  </si>
  <si>
    <t>条件１３</t>
    <rPh sb="0" eb="2">
      <t>ジョウケン</t>
    </rPh>
    <phoneticPr fontId="1"/>
  </si>
  <si>
    <t>条件１４</t>
    <rPh sb="0" eb="2">
      <t>ジョウケン</t>
    </rPh>
    <phoneticPr fontId="1"/>
  </si>
  <si>
    <t>条件１５</t>
    <rPh sb="0" eb="2">
      <t>ジョウケン</t>
    </rPh>
    <phoneticPr fontId="1"/>
  </si>
  <si>
    <t>事務連絡　入力</t>
    <rPh sb="0" eb="4">
      <t>ジムレンラク</t>
    </rPh>
    <rPh sb="5" eb="7">
      <t>ニュウリョク</t>
    </rPh>
    <phoneticPr fontId="1"/>
  </si>
  <si>
    <t>本省</t>
  </si>
  <si>
    <t>地方</t>
  </si>
  <si>
    <t>首席</t>
  </si>
  <si>
    <t>保護官事務所進達日</t>
  </si>
  <si>
    <t>有り</t>
    <rPh sb="0" eb="1">
      <t>ア</t>
    </rPh>
    <phoneticPr fontId="1"/>
  </si>
  <si>
    <t>郵送伝票　入力</t>
    <rPh sb="0" eb="4">
      <t>ユウソウデンピョウ</t>
    </rPh>
    <rPh sb="5" eb="7">
      <t>ニュウリョク</t>
    </rPh>
    <phoneticPr fontId="1"/>
  </si>
  <si>
    <t>住所１</t>
    <phoneticPr fontId="1"/>
  </si>
  <si>
    <t>宛先１（１行目）</t>
    <rPh sb="0" eb="2">
      <t>アテサキ</t>
    </rPh>
    <phoneticPr fontId="1"/>
  </si>
  <si>
    <t>宛先１（２行目）</t>
    <rPh sb="0" eb="2">
      <t>アテサキ</t>
    </rPh>
    <phoneticPr fontId="1"/>
  </si>
  <si>
    <t>敬称</t>
    <rPh sb="0" eb="2">
      <t>ケイショウ</t>
    </rPh>
    <phoneticPr fontId="1"/>
  </si>
  <si>
    <t>様</t>
    <rPh sb="0" eb="1">
      <t>サマ</t>
    </rPh>
    <phoneticPr fontId="1"/>
  </si>
  <si>
    <t>御中</t>
    <rPh sb="0" eb="2">
      <t>オンチュウ</t>
    </rPh>
    <phoneticPr fontId="1"/>
  </si>
  <si>
    <t>-</t>
    <phoneticPr fontId="1"/>
  </si>
  <si>
    <t>環境省記載事項　選択肢</t>
    <phoneticPr fontId="1"/>
  </si>
  <si>
    <t>手続名</t>
    <phoneticPr fontId="1"/>
  </si>
  <si>
    <t>その他</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</si>
  <si>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</si>
  <si>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</si>
  <si>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</si>
  <si>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</si>
  <si>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</si>
  <si>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</si>
  <si>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</si>
  <si>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</si>
  <si>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</si>
  <si>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</si>
  <si>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</si>
  <si>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</si>
  <si>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</si>
  <si>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</si>
  <si>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</si>
  <si>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</si>
  <si>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</si>
  <si>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</si>
  <si>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</si>
  <si>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</si>
  <si>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</si>
  <si>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</si>
  <si>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</si>
  <si>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</si>
  <si>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</si>
  <si>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</si>
  <si>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</si>
  <si>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</si>
  <si>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</si>
  <si>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</si>
  <si>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</si>
  <si>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</si>
  <si>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</si>
  <si>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</si>
  <si>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</si>
  <si>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</si>
  <si>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</si>
  <si>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</si>
  <si>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99</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</si>
  <si>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</si>
  <si>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</si>
  <si>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</si>
  <si>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</si>
  <si>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</si>
  <si>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</si>
  <si>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</si>
  <si>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</si>
  <si>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</si>
  <si>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</si>
  <si>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</si>
  <si>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</si>
  <si>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</si>
  <si>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</si>
  <si>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</si>
  <si>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</si>
  <si>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</si>
  <si>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</si>
  <si>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</si>
  <si>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</si>
  <si>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</si>
  <si>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</si>
  <si>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</si>
  <si>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</si>
  <si>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</si>
  <si>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</si>
  <si>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</si>
  <si>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</si>
  <si>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</si>
  <si>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</si>
  <si>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</si>
  <si>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</si>
  <si>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</si>
  <si>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</si>
  <si>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</si>
  <si>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</si>
  <si>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</si>
  <si>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</si>
  <si>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</si>
  <si>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</si>
  <si>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</si>
  <si>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</si>
  <si>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</si>
  <si>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0010201000</t>
  </si>
  <si>
    <t>稚内自然保護官事務所</t>
  </si>
  <si>
    <t>0010301000</t>
  </si>
  <si>
    <t>支笏洞爺国立公園管理事務所</t>
  </si>
  <si>
    <t>0010301001</t>
  </si>
  <si>
    <t>洞爺湖管理官事務所</t>
  </si>
  <si>
    <t>0010302000</t>
  </si>
  <si>
    <t>大雪山国立公園管理事務所</t>
  </si>
  <si>
    <t>0010302001</t>
  </si>
  <si>
    <t>東川管理官事務所</t>
  </si>
  <si>
    <t>0010302002</t>
  </si>
  <si>
    <t>上士幌管理官事務所</t>
  </si>
  <si>
    <t>0011000001</t>
  </si>
  <si>
    <t>川湯自然保護官事務所</t>
  </si>
  <si>
    <t>0011000002</t>
  </si>
  <si>
    <t>阿寒湖自然保護官事務所</t>
  </si>
  <si>
    <t>0011000003</t>
  </si>
  <si>
    <t>釧路湿原自然保護官事務所</t>
  </si>
  <si>
    <t>0011201000</t>
  </si>
  <si>
    <t>ウトロ自然保護官事務所</t>
  </si>
  <si>
    <t>0011201001</t>
  </si>
  <si>
    <t>羅臼自然保護官事務所</t>
  </si>
  <si>
    <t>0011301000</t>
  </si>
  <si>
    <t>阿寒摩周国立公園管理事務所</t>
  </si>
  <si>
    <t>0011301001</t>
  </si>
  <si>
    <t>阿寒湖管理官事務所</t>
  </si>
  <si>
    <t>0020203000</t>
  </si>
  <si>
    <t>裏磐梯自然保護官事務所</t>
  </si>
  <si>
    <t>0020203001</t>
  </si>
  <si>
    <t>羽黒自然保護官事務所</t>
  </si>
  <si>
    <t>0020301000</t>
  </si>
  <si>
    <t>十和田八幡平国立公園管理事務所</t>
  </si>
  <si>
    <t>0020301001</t>
  </si>
  <si>
    <t>鹿角管理官事務所</t>
  </si>
  <si>
    <t>0020301002</t>
  </si>
  <si>
    <t>盛岡管理官事務所</t>
  </si>
  <si>
    <t>0030000001</t>
  </si>
  <si>
    <t>奥多摩自然保護官事務所</t>
  </si>
  <si>
    <t>0030000002</t>
  </si>
  <si>
    <t>南アルプス自然保護官事務所</t>
  </si>
  <si>
    <t>0030000004</t>
  </si>
  <si>
    <t>伊那自然保護官事務所</t>
  </si>
  <si>
    <t>0030201000</t>
  </si>
  <si>
    <t>小笠原自然保護官事務所</t>
  </si>
  <si>
    <t>0030201001</t>
  </si>
  <si>
    <t>母島自然保護官事務所</t>
  </si>
  <si>
    <t>0030203000</t>
  </si>
  <si>
    <t>檜枝岐自然保護官事務所</t>
  </si>
  <si>
    <t>0030203001</t>
  </si>
  <si>
    <t>片品自然保護官事務所</t>
  </si>
  <si>
    <t>0030301000</t>
  </si>
  <si>
    <t>日光国立公園管理事務所</t>
  </si>
  <si>
    <t>0030301002</t>
  </si>
  <si>
    <t>日光湯元管理官事務所</t>
  </si>
  <si>
    <t>0030301003</t>
  </si>
  <si>
    <t>那須管理官事務所</t>
  </si>
  <si>
    <t>0030302000</t>
  </si>
  <si>
    <t>富士箱根伊豆国立公園管理事務所</t>
  </si>
  <si>
    <t>0030302001</t>
  </si>
  <si>
    <t>富士五湖管理官事務所</t>
  </si>
  <si>
    <t>0030302002</t>
  </si>
  <si>
    <t>沼津管理官事務所</t>
  </si>
  <si>
    <t>0030302003</t>
  </si>
  <si>
    <t>下田管理官事務所</t>
  </si>
  <si>
    <t>0030302004</t>
  </si>
  <si>
    <t>伊豆諸島管理官事務所</t>
  </si>
  <si>
    <t>0040000001</t>
  </si>
  <si>
    <t>白山自然保護官事務所</t>
  </si>
  <si>
    <t>0040301000</t>
  </si>
  <si>
    <t>伊勢志摩国立公園管理事務所</t>
  </si>
  <si>
    <t>0042201001</t>
  </si>
  <si>
    <t>妙高高原自然保護官事務所</t>
  </si>
  <si>
    <t>0042201002</t>
  </si>
  <si>
    <t>戸隠自然保護官事務所</t>
  </si>
  <si>
    <t>0042301000</t>
  </si>
  <si>
    <t>中部山岳国立公園管理事務所</t>
  </si>
  <si>
    <t>0042301001</t>
  </si>
  <si>
    <t>立山管理官事務所</t>
  </si>
  <si>
    <t>0042301002</t>
  </si>
  <si>
    <t>平湯管理官事務所</t>
  </si>
  <si>
    <t>0042301003</t>
  </si>
  <si>
    <t>上高地管理官事務所</t>
  </si>
  <si>
    <t>0042302000</t>
  </si>
  <si>
    <t>上信越高原国立公園管理事務所</t>
  </si>
  <si>
    <t>0042302001</t>
  </si>
  <si>
    <t>志賀高原管理官事務所</t>
  </si>
  <si>
    <t>0042302002</t>
  </si>
  <si>
    <t>谷川管理官事務所</t>
  </si>
  <si>
    <t>0050000001</t>
  </si>
  <si>
    <t>大阪自然保護官事務所</t>
  </si>
  <si>
    <t>0050000002</t>
  </si>
  <si>
    <t>神戸自然保護官事務所</t>
  </si>
  <si>
    <t>0050202000</t>
  </si>
  <si>
    <t>竹野自然保護官事務所</t>
  </si>
  <si>
    <t>0050202001</t>
  </si>
  <si>
    <t>浦富自然保護官事務所</t>
  </si>
  <si>
    <t>0050301000</t>
  </si>
  <si>
    <t>吉野熊野国立公園管理事務所</t>
  </si>
  <si>
    <t>0050301001</t>
  </si>
  <si>
    <t>吉野管理官事務所</t>
  </si>
  <si>
    <t>0050301002</t>
  </si>
  <si>
    <t>田辺管理官事務所</t>
  </si>
  <si>
    <t>0060103001</t>
  </si>
  <si>
    <t>高松自然保護官事務所</t>
  </si>
  <si>
    <t>0060103002</t>
  </si>
  <si>
    <t>松山自然保護官事務所</t>
  </si>
  <si>
    <t>0060103003</t>
  </si>
  <si>
    <t>土佐清水自然保護官事務所</t>
  </si>
  <si>
    <t>0060201000</t>
  </si>
  <si>
    <t>岡山自然保護官事務所</t>
  </si>
  <si>
    <t>0060201001</t>
  </si>
  <si>
    <t>広島事務所</t>
  </si>
  <si>
    <t>0060301000</t>
  </si>
  <si>
    <t>大山隠岐国立公園管理事務所</t>
  </si>
  <si>
    <t>0060301001</t>
  </si>
  <si>
    <t>松江管理官事務所</t>
  </si>
  <si>
    <t>0060301003</t>
  </si>
  <si>
    <t>隠岐管理官事務所</t>
  </si>
  <si>
    <t>0070000001</t>
  </si>
  <si>
    <t>佐世保自然保護官事務所</t>
  </si>
  <si>
    <t>0070000002</t>
  </si>
  <si>
    <t>五島自然保護官事務所</t>
  </si>
  <si>
    <t>0070000003</t>
  </si>
  <si>
    <t>雲仙自然保護官事務所</t>
  </si>
  <si>
    <t>0070000004</t>
  </si>
  <si>
    <t>天草自然保護官事務所</t>
  </si>
  <si>
    <t>0070000005</t>
  </si>
  <si>
    <t>福岡事務所</t>
  </si>
  <si>
    <t>0070201000</t>
  </si>
  <si>
    <t>屋久島自然保護官事務所</t>
  </si>
  <si>
    <t>0070301000</t>
  </si>
  <si>
    <t>阿蘇くじゅう国立公園管理事務所</t>
  </si>
  <si>
    <t>0070301001</t>
  </si>
  <si>
    <t>くじゅう管理官事務所</t>
  </si>
  <si>
    <t>0070302000</t>
  </si>
  <si>
    <t>霧島錦江湾国立公園管理事務所</t>
  </si>
  <si>
    <t>0070302001</t>
  </si>
  <si>
    <t>えびの管理官事務所</t>
  </si>
  <si>
    <t>0072000001</t>
  </si>
  <si>
    <t>慶良間自然保護官事務所</t>
  </si>
  <si>
    <t>0072000002</t>
  </si>
  <si>
    <t>やんばる自然保護官事務所</t>
  </si>
  <si>
    <t>0072201000</t>
  </si>
  <si>
    <t>石垣自然保護官事務所</t>
  </si>
  <si>
    <t>0072201001</t>
  </si>
  <si>
    <t>西表自然保護官事務所</t>
  </si>
  <si>
    <t>0072302000</t>
  </si>
  <si>
    <t>奄美群島国立公園管理事務所</t>
  </si>
  <si>
    <t>0072302001</t>
  </si>
  <si>
    <t>徳之島管理官事務所</t>
  </si>
  <si>
    <t>0010000001</t>
  </si>
  <si>
    <t>支笏湖自然保護官事務所（旧）</t>
  </si>
  <si>
    <t>0010000002</t>
  </si>
  <si>
    <t>洞爺湖自然保護官事務所（旧）</t>
  </si>
  <si>
    <t>0010202000</t>
  </si>
  <si>
    <t>上川自然保護官事務所（旧）</t>
  </si>
  <si>
    <t>0010202001</t>
  </si>
  <si>
    <t>東川自然保護官事務所（旧）</t>
  </si>
  <si>
    <t>0010202002</t>
  </si>
  <si>
    <t>上士幌自然保護官事務所（旧）</t>
  </si>
  <si>
    <t>0020201000</t>
  </si>
  <si>
    <t>十和田自然保護官事務所（旧）</t>
  </si>
  <si>
    <t>0020201001</t>
  </si>
  <si>
    <t>鹿角自然保護官事務所（旧）</t>
  </si>
  <si>
    <t>0020201002</t>
  </si>
  <si>
    <t>盛岡自然保護官事務所（旧）</t>
  </si>
  <si>
    <t>0030000003</t>
  </si>
  <si>
    <t>伊豆諸島自然保護官事務所（旧）</t>
  </si>
  <si>
    <t>0030101000</t>
  </si>
  <si>
    <t>日光自然環境事務所（旧）</t>
  </si>
  <si>
    <t>0030101002</t>
  </si>
  <si>
    <t>日光湯元自然保護官事務所（旧）</t>
  </si>
  <si>
    <t>0030101003</t>
  </si>
  <si>
    <t>那須自然保護官事務所（旧）</t>
  </si>
  <si>
    <t>0030102000</t>
  </si>
  <si>
    <t>箱根自然環境事務所（旧）</t>
  </si>
  <si>
    <t>0030102001</t>
  </si>
  <si>
    <t>富士五湖自然保護官事務所（旧）</t>
  </si>
  <si>
    <t>0030102002</t>
  </si>
  <si>
    <t>沼津自然保護官事務所（旧）</t>
  </si>
  <si>
    <t>0030102003</t>
  </si>
  <si>
    <t>下田自然保護官事務所（旧）</t>
  </si>
  <si>
    <t>0030202000</t>
  </si>
  <si>
    <t>尾瀬自然保護官事務所（旧）</t>
  </si>
  <si>
    <t>0040201000</t>
  </si>
  <si>
    <t>志摩自然保護官事務所（旧）</t>
  </si>
  <si>
    <t>0041101000</t>
  </si>
  <si>
    <t>松本自然環境事務所（旧）</t>
  </si>
  <si>
    <t>0041101001</t>
  </si>
  <si>
    <t>立山自然保護官事務所（旧）</t>
  </si>
  <si>
    <t>0041101002</t>
  </si>
  <si>
    <t>平湯自然保護官事務所（旧）</t>
  </si>
  <si>
    <t>0041101003</t>
  </si>
  <si>
    <t>上高地自然保護官事務所（旧）</t>
  </si>
  <si>
    <t>0041201000</t>
  </si>
  <si>
    <t>志賀高原自然保護官事務所（旧）</t>
  </si>
  <si>
    <t>0041201001</t>
  </si>
  <si>
    <t>妙高高原自然保護官事務所（旧）</t>
  </si>
  <si>
    <t>0041201002</t>
  </si>
  <si>
    <t>戸隠自然保護官事務所（旧）</t>
  </si>
  <si>
    <t>0041201003</t>
  </si>
  <si>
    <t>万座自然保護官事務所（旧）</t>
  </si>
  <si>
    <t>0041201004</t>
  </si>
  <si>
    <t>谷川自然保護官事務所（旧）</t>
  </si>
  <si>
    <t>0042201000</t>
  </si>
  <si>
    <t>0042201003</t>
  </si>
  <si>
    <t>0042201004</t>
  </si>
  <si>
    <t>0050201000</t>
  </si>
  <si>
    <t>熊野自然保護官事務所（旧）</t>
  </si>
  <si>
    <t>0050201001</t>
  </si>
  <si>
    <t>吉野自然保護官事務所（旧）</t>
  </si>
  <si>
    <t>0050201002</t>
  </si>
  <si>
    <t>田辺自然保護官事務所（旧）</t>
  </si>
  <si>
    <t>0060101000</t>
  </si>
  <si>
    <t>米子自然環境事務所（旧）</t>
  </si>
  <si>
    <t>0060101001</t>
  </si>
  <si>
    <t>松江自然保護官事務所（旧）</t>
  </si>
  <si>
    <t>0060101003</t>
  </si>
  <si>
    <t>隠岐自然保護官事務所（旧）</t>
  </si>
  <si>
    <t>0060102001</t>
  </si>
  <si>
    <t>高松自然保護官事務所（旧）</t>
  </si>
  <si>
    <t>0060102002</t>
  </si>
  <si>
    <t>松山自然保護官事務所（旧）</t>
  </si>
  <si>
    <t>0060102003</t>
  </si>
  <si>
    <t>土佐清水自然保護官事務所（旧）</t>
  </si>
  <si>
    <t>0070000006</t>
  </si>
  <si>
    <t>えびの自然保護官事務所（旧）</t>
  </si>
  <si>
    <t>0070000007</t>
  </si>
  <si>
    <t>鹿児島自然保護官事務所（旧）</t>
  </si>
  <si>
    <t>0070101000</t>
  </si>
  <si>
    <t>阿蘇自然環境事務所（旧）</t>
  </si>
  <si>
    <t>0070101001</t>
  </si>
  <si>
    <t>くじゅう自然保護官事務所（旧）</t>
  </si>
  <si>
    <t>0071000001</t>
  </si>
  <si>
    <t>慶良間自然保護官事務所（旧）</t>
  </si>
  <si>
    <t>0071000002</t>
  </si>
  <si>
    <t>やんばる自然保護官事務所（旧）</t>
  </si>
  <si>
    <t>0071201000</t>
  </si>
  <si>
    <t>石垣自然保護官事務所（旧）</t>
  </si>
  <si>
    <t>0071201001</t>
  </si>
  <si>
    <t>西表自然保護官事務所（旧）</t>
  </si>
  <si>
    <t>0071202000</t>
  </si>
  <si>
    <t>奄美自然保護官事務所（旧）</t>
  </si>
  <si>
    <t>0071202001</t>
  </si>
  <si>
    <t>徳之島自然保護官事務所（旧）</t>
  </si>
  <si>
    <t>自然保護官事務所名</t>
  </si>
  <si>
    <t>手続名</t>
    <rPh sb="0" eb="2">
      <t>テツヅ</t>
    </rPh>
    <rPh sb="2" eb="3">
      <t>メイ</t>
    </rPh>
    <phoneticPr fontId="2"/>
  </si>
  <si>
    <t>国立公園名</t>
    <rPh sb="0" eb="5">
      <t>コクリツコウエンメイ</t>
    </rPh>
    <phoneticPr fontId="2"/>
  </si>
  <si>
    <t>申請日[元号]</t>
    <rPh sb="0" eb="3">
      <t>シンセイビ</t>
    </rPh>
    <rPh sb="4" eb="6">
      <t>ゲンゴウ</t>
    </rPh>
    <phoneticPr fontId="2"/>
  </si>
  <si>
    <t>申請日[年]</t>
    <rPh sb="0" eb="3">
      <t>シンセイビ</t>
    </rPh>
    <rPh sb="4" eb="5">
      <t>ネン</t>
    </rPh>
    <phoneticPr fontId="2"/>
  </si>
  <si>
    <t>申請日[月]</t>
    <rPh sb="0" eb="3">
      <t>シンセイビ</t>
    </rPh>
    <rPh sb="4" eb="5">
      <t>ツキ</t>
    </rPh>
    <phoneticPr fontId="2"/>
  </si>
  <si>
    <t>申請日[日]</t>
    <rPh sb="0" eb="3">
      <t>シンセイビ</t>
    </rPh>
    <rPh sb="4" eb="5">
      <t>ヒ</t>
    </rPh>
    <phoneticPr fontId="2"/>
  </si>
  <si>
    <t>申請者住所１</t>
    <rPh sb="0" eb="5">
      <t>シンセイシャジュウショ</t>
    </rPh>
    <phoneticPr fontId="2"/>
  </si>
  <si>
    <t>申請者（１行目）</t>
    <rPh sb="0" eb="3">
      <t>シンセイシャ</t>
    </rPh>
    <rPh sb="5" eb="7">
      <t>ギョウメ</t>
    </rPh>
    <phoneticPr fontId="2"/>
  </si>
  <si>
    <t>申請者（２行目）</t>
    <rPh sb="0" eb="3">
      <t>シンセイシャ</t>
    </rPh>
    <rPh sb="5" eb="7">
      <t>ギョウメ</t>
    </rPh>
    <phoneticPr fontId="2"/>
  </si>
  <si>
    <t>申請者属性</t>
    <rPh sb="0" eb="3">
      <t>シンセイシャ</t>
    </rPh>
    <rPh sb="3" eb="5">
      <t>ゾクセイ</t>
    </rPh>
    <phoneticPr fontId="2"/>
  </si>
  <si>
    <t>項目名</t>
    <rPh sb="0" eb="3">
      <t>コウモクメイ</t>
    </rPh>
    <phoneticPr fontId="1"/>
  </si>
  <si>
    <t>申請情報入力画面</t>
    <rPh sb="6" eb="8">
      <t>ガメン</t>
    </rPh>
    <phoneticPr fontId="1"/>
  </si>
  <si>
    <t>行為許可台帳入力</t>
    <phoneticPr fontId="1"/>
  </si>
  <si>
    <t>接受番号[番号]</t>
  </si>
  <si>
    <t>位置</t>
    <rPh sb="0" eb="2">
      <t>イチ</t>
    </rPh>
    <phoneticPr fontId="2"/>
  </si>
  <si>
    <t>概要</t>
    <rPh sb="0" eb="2">
      <t>ガイヨウ</t>
    </rPh>
    <phoneticPr fontId="2"/>
  </si>
  <si>
    <t>法定受託県１</t>
    <rPh sb="0" eb="5">
      <t>ホウテイジュタクケン</t>
    </rPh>
    <phoneticPr fontId="2"/>
  </si>
  <si>
    <t>法定受託県１_県受付日[元号]</t>
    <rPh sb="12" eb="14">
      <t>ゲンゴウ</t>
    </rPh>
    <phoneticPr fontId="2"/>
  </si>
  <si>
    <t>法定受託県１_県受付日[年]</t>
    <rPh sb="12" eb="13">
      <t>ネン</t>
    </rPh>
    <phoneticPr fontId="2"/>
  </si>
  <si>
    <t>法定受託県１_県受付日[月]</t>
    <rPh sb="12" eb="13">
      <t>ツキ</t>
    </rPh>
    <phoneticPr fontId="2"/>
  </si>
  <si>
    <t>法定受託県１_県受付日[日]</t>
    <rPh sb="12" eb="13">
      <t>ヒ</t>
    </rPh>
    <phoneticPr fontId="2"/>
  </si>
  <si>
    <t>法定受託県１_県通達日[元号]</t>
    <rPh sb="12" eb="14">
      <t>ゲンゴウ</t>
    </rPh>
    <phoneticPr fontId="2"/>
  </si>
  <si>
    <t>法定受託県１_県通達日[年]</t>
    <rPh sb="12" eb="13">
      <t>ネン</t>
    </rPh>
    <phoneticPr fontId="2"/>
  </si>
  <si>
    <t>法定受託県１_県通達日[月]</t>
    <rPh sb="12" eb="13">
      <t>ツキ</t>
    </rPh>
    <phoneticPr fontId="2"/>
  </si>
  <si>
    <t>法定受託県１_県通達日[日]</t>
    <rPh sb="12" eb="13">
      <t>ヒ</t>
    </rPh>
    <phoneticPr fontId="2"/>
  </si>
  <si>
    <t>法定受託県１_県通達番号</t>
    <rPh sb="0" eb="5">
      <t>ホウテイジュタクケン</t>
    </rPh>
    <rPh sb="7" eb="8">
      <t>ケン</t>
    </rPh>
    <rPh sb="8" eb="10">
      <t>ツウタツ</t>
    </rPh>
    <rPh sb="10" eb="12">
      <t>バンゴウ</t>
    </rPh>
    <phoneticPr fontId="2"/>
  </si>
  <si>
    <t>法定受託県２</t>
    <rPh sb="0" eb="5">
      <t>ホウテイジュタクケン</t>
    </rPh>
    <phoneticPr fontId="2"/>
  </si>
  <si>
    <t>法定受託県２_県受付日[元号]</t>
    <rPh sb="12" eb="14">
      <t>ゲンゴウ</t>
    </rPh>
    <phoneticPr fontId="2"/>
  </si>
  <si>
    <t>法定受託県２_県受付日[年]</t>
    <rPh sb="12" eb="13">
      <t>ネン</t>
    </rPh>
    <phoneticPr fontId="2"/>
  </si>
  <si>
    <t>法定受託県２_県受付日[月]</t>
    <rPh sb="12" eb="13">
      <t>ツキ</t>
    </rPh>
    <phoneticPr fontId="2"/>
  </si>
  <si>
    <t>法定受託県２_県受付日[日]</t>
    <rPh sb="12" eb="13">
      <t>ヒ</t>
    </rPh>
    <phoneticPr fontId="2"/>
  </si>
  <si>
    <t>法定受託県２_県通達日[元号]</t>
    <rPh sb="12" eb="14">
      <t>ゲンゴウ</t>
    </rPh>
    <phoneticPr fontId="2"/>
  </si>
  <si>
    <t>法定受託県２_県通達日[年]</t>
    <rPh sb="12" eb="13">
      <t>ネン</t>
    </rPh>
    <phoneticPr fontId="2"/>
  </si>
  <si>
    <t>法定受託県２_県通達日[月]</t>
    <rPh sb="12" eb="13">
      <t>ツキ</t>
    </rPh>
    <phoneticPr fontId="2"/>
  </si>
  <si>
    <t>法定受託県２_県通達日[日]</t>
    <rPh sb="12" eb="13">
      <t>ヒ</t>
    </rPh>
    <phoneticPr fontId="2"/>
  </si>
  <si>
    <t>法定受託県２_県通達番号</t>
    <rPh sb="0" eb="5">
      <t>ホウテイジュタクケン</t>
    </rPh>
    <rPh sb="7" eb="8">
      <t>ケン</t>
    </rPh>
    <rPh sb="8" eb="10">
      <t>ツウタツ</t>
    </rPh>
    <rPh sb="10" eb="12">
      <t>バンゴウ</t>
    </rPh>
    <phoneticPr fontId="2"/>
  </si>
  <si>
    <t>自然保護官事務所_受付日[元号]</t>
    <rPh sb="9" eb="12">
      <t>ウケツケビ</t>
    </rPh>
    <phoneticPr fontId="2"/>
  </si>
  <si>
    <t>自然保護官事務所_受付日[年]</t>
    <rPh sb="9" eb="12">
      <t>ウケツケビ</t>
    </rPh>
    <rPh sb="13" eb="14">
      <t>ネン</t>
    </rPh>
    <phoneticPr fontId="2"/>
  </si>
  <si>
    <t>自然保護官事務所_受付日[月]</t>
    <rPh sb="9" eb="12">
      <t>ウケツケビ</t>
    </rPh>
    <rPh sb="13" eb="14">
      <t>ガツ</t>
    </rPh>
    <phoneticPr fontId="2"/>
  </si>
  <si>
    <t>自然保護官事務所_受付日[日]</t>
    <rPh sb="9" eb="12">
      <t>ウケツケビ</t>
    </rPh>
    <rPh sb="13" eb="14">
      <t>ヒ</t>
    </rPh>
    <phoneticPr fontId="2"/>
  </si>
  <si>
    <t>決裁区分</t>
  </si>
  <si>
    <t>決裁区分</t>
    <phoneticPr fontId="1"/>
  </si>
  <si>
    <t>電子決裁</t>
    <phoneticPr fontId="1"/>
  </si>
  <si>
    <t>RPA設定値</t>
    <rPh sb="3" eb="6">
      <t>セッテイチ</t>
    </rPh>
    <phoneticPr fontId="1"/>
  </si>
  <si>
    <t>定型文項目</t>
    <rPh sb="0" eb="3">
      <t>テイケイブン</t>
    </rPh>
    <rPh sb="3" eb="5">
      <t>コウモク</t>
    </rPh>
    <phoneticPr fontId="1"/>
  </si>
  <si>
    <t>定型文選択肢１</t>
    <rPh sb="0" eb="3">
      <t>テイケイブン</t>
    </rPh>
    <rPh sb="3" eb="6">
      <t>センタクシ</t>
    </rPh>
    <phoneticPr fontId="1"/>
  </si>
  <si>
    <t>定型文選択肢２</t>
    <rPh sb="0" eb="3">
      <t>テイケイブン</t>
    </rPh>
    <rPh sb="3" eb="6">
      <t>センタクシ</t>
    </rPh>
    <phoneticPr fontId="1"/>
  </si>
  <si>
    <t>定型文選択肢３</t>
    <rPh sb="0" eb="3">
      <t>テイケイブン</t>
    </rPh>
    <rPh sb="3" eb="6">
      <t>センタクシ</t>
    </rPh>
    <phoneticPr fontId="1"/>
  </si>
  <si>
    <t>横：全角30文字×縦：10行以上入力すると、帳票出力時に文字がはみ出すことがあります。</t>
    <phoneticPr fontId="1"/>
  </si>
  <si>
    <t>出力後にExcelファイルで調整してください。</t>
  </si>
  <si>
    <t>&lt;凡例&gt;</t>
    <rPh sb="1" eb="3">
      <t>ハンレイ</t>
    </rPh>
    <phoneticPr fontId="1"/>
  </si>
  <si>
    <t>[リスト設定内容]コード変換対象</t>
    <rPh sb="12" eb="14">
      <t>ヘンカン</t>
    </rPh>
    <rPh sb="14" eb="16">
      <t>タイショウ</t>
    </rPh>
    <phoneticPr fontId="1"/>
  </si>
  <si>
    <t>[国立公園連動リスト_コード値]コード変換対象</t>
    <rPh sb="19" eb="21">
      <t>ヘンカン</t>
    </rPh>
    <rPh sb="21" eb="23">
      <t>タイショウ</t>
    </rPh>
    <phoneticPr fontId="1"/>
  </si>
  <si>
    <t>行為許可審査調書</t>
    <phoneticPr fontId="1"/>
  </si>
  <si>
    <t>行為の概要</t>
  </si>
  <si>
    <t>保護規制計画[特別保護地区]</t>
  </si>
  <si>
    <t>保護規制計画[第１種特別地域]</t>
  </si>
  <si>
    <t>保護規制計画[第２種特別地域]</t>
  </si>
  <si>
    <t>保護規制計画[第３種特別地域]</t>
  </si>
  <si>
    <t>保護規制計画[特別地域]</t>
  </si>
  <si>
    <t>保護規制計画[普通地区]</t>
  </si>
  <si>
    <t>保護規制計画[海域公園地区]</t>
  </si>
  <si>
    <t>保護施設計画[植生復元施設]</t>
  </si>
  <si>
    <t>保護施設計画[動物繁殖施設]</t>
  </si>
  <si>
    <t>保護施設計画[砂防施設]</t>
  </si>
  <si>
    <t>保護施設計画[防火施設]</t>
  </si>
  <si>
    <t>保護施設計画[自然再生施設]</t>
  </si>
  <si>
    <t>利用施設計画</t>
  </si>
  <si>
    <t>生態系維持回復事業計画[チェック]</t>
    <rPh sb="0" eb="3">
      <t>セイタイケイ</t>
    </rPh>
    <rPh sb="3" eb="7">
      <t>イジカイフク</t>
    </rPh>
    <rPh sb="7" eb="11">
      <t>ジギョウケイカク</t>
    </rPh>
    <phoneticPr fontId="2"/>
  </si>
  <si>
    <t>生態系維持回復事業計画[入力１]</t>
    <rPh sb="12" eb="14">
      <t>ニュウリョク</t>
    </rPh>
    <phoneticPr fontId="2"/>
  </si>
  <si>
    <t>生態系維持回復事業計画[入力２]</t>
    <rPh sb="12" eb="14">
      <t>ニュウリョク</t>
    </rPh>
    <phoneticPr fontId="2"/>
  </si>
  <si>
    <t>適否</t>
  </si>
  <si>
    <t>管理計画との関係[地域]</t>
    <rPh sb="0" eb="4">
      <t>カンリケイカク</t>
    </rPh>
    <rPh sb="6" eb="8">
      <t>カンケイ</t>
    </rPh>
    <rPh sb="9" eb="11">
      <t>チイキ</t>
    </rPh>
    <phoneticPr fontId="2"/>
  </si>
  <si>
    <t>管理計画との関係[ページ]</t>
    <rPh sb="0" eb="4">
      <t>カンリケイカク</t>
    </rPh>
    <rPh sb="6" eb="8">
      <t>カンケイ</t>
    </rPh>
    <phoneticPr fontId="2"/>
  </si>
  <si>
    <t>管理計画との関係[適否]</t>
    <rPh sb="0" eb="4">
      <t>カンリケイカク</t>
    </rPh>
    <rPh sb="6" eb="8">
      <t>カンケイ</t>
    </rPh>
    <rPh sb="9" eb="11">
      <t>テキヒ</t>
    </rPh>
    <phoneticPr fontId="2"/>
  </si>
  <si>
    <t>処理方針</t>
    <rPh sb="0" eb="2">
      <t>ショリ</t>
    </rPh>
    <rPh sb="2" eb="4">
      <t>ホウシン</t>
    </rPh>
    <phoneticPr fontId="2"/>
  </si>
  <si>
    <t>処理意見</t>
  </si>
  <si>
    <t>参考事項</t>
    <rPh sb="0" eb="4">
      <t>サンコウジコウ</t>
    </rPh>
    <phoneticPr fontId="2"/>
  </si>
  <si>
    <t>指令書案作成</t>
    <phoneticPr fontId="1"/>
  </si>
  <si>
    <t>条件１</t>
    <rPh sb="0" eb="2">
      <t>ジョウケン</t>
    </rPh>
    <phoneticPr fontId="2"/>
  </si>
  <si>
    <t>条件２</t>
    <rPh sb="0" eb="2">
      <t>ジョウケン</t>
    </rPh>
    <phoneticPr fontId="2"/>
  </si>
  <si>
    <t>条件３</t>
    <rPh sb="0" eb="2">
      <t>ジョウケン</t>
    </rPh>
    <phoneticPr fontId="2"/>
  </si>
  <si>
    <t>条件４</t>
    <rPh sb="0" eb="2">
      <t>ジョウケン</t>
    </rPh>
    <phoneticPr fontId="2"/>
  </si>
  <si>
    <t>条件５</t>
    <rPh sb="0" eb="2">
      <t>ジョウケン</t>
    </rPh>
    <phoneticPr fontId="2"/>
  </si>
  <si>
    <t>条件６</t>
    <rPh sb="0" eb="2">
      <t>ジョウケン</t>
    </rPh>
    <phoneticPr fontId="2"/>
  </si>
  <si>
    <t>条件７</t>
    <rPh sb="0" eb="2">
      <t>ジョウケン</t>
    </rPh>
    <phoneticPr fontId="2"/>
  </si>
  <si>
    <t>条件８</t>
    <rPh sb="0" eb="2">
      <t>ジョウケン</t>
    </rPh>
    <phoneticPr fontId="2"/>
  </si>
  <si>
    <t>条件９</t>
    <rPh sb="0" eb="2">
      <t>ジョウケン</t>
    </rPh>
    <phoneticPr fontId="2"/>
  </si>
  <si>
    <t>条件１０</t>
    <rPh sb="0" eb="2">
      <t>ジョウケン</t>
    </rPh>
    <phoneticPr fontId="2"/>
  </si>
  <si>
    <t>条件１１</t>
    <rPh sb="0" eb="2">
      <t>ジョウケン</t>
    </rPh>
    <phoneticPr fontId="2"/>
  </si>
  <si>
    <t>条件１２</t>
    <rPh sb="0" eb="2">
      <t>ジョウケン</t>
    </rPh>
    <phoneticPr fontId="2"/>
  </si>
  <si>
    <t>条件１３</t>
    <rPh sb="0" eb="2">
      <t>ジョウケン</t>
    </rPh>
    <phoneticPr fontId="2"/>
  </si>
  <si>
    <t>条件１４</t>
    <rPh sb="0" eb="2">
      <t>ジョウケン</t>
    </rPh>
    <phoneticPr fontId="2"/>
  </si>
  <si>
    <t>条件１５</t>
    <rPh sb="0" eb="2">
      <t>ジョウケン</t>
    </rPh>
    <phoneticPr fontId="2"/>
  </si>
  <si>
    <t>学術調査</t>
  </si>
  <si>
    <t>電子決裁</t>
  </si>
  <si>
    <t>保護官事務所進達日[元号]</t>
    <rPh sb="0" eb="3">
      <t>ホゴカン</t>
    </rPh>
    <rPh sb="3" eb="6">
      <t>ジムショ</t>
    </rPh>
    <rPh sb="6" eb="9">
      <t>シンタツビ</t>
    </rPh>
    <rPh sb="10" eb="12">
      <t>ゲンゴウ</t>
    </rPh>
    <phoneticPr fontId="2"/>
  </si>
  <si>
    <t>保護官事務所進達日[年]</t>
    <rPh sb="0" eb="3">
      <t>ホゴカン</t>
    </rPh>
    <rPh sb="3" eb="6">
      <t>ジムショ</t>
    </rPh>
    <rPh sb="6" eb="9">
      <t>シンタツビ</t>
    </rPh>
    <rPh sb="10" eb="11">
      <t>ネン</t>
    </rPh>
    <phoneticPr fontId="2"/>
  </si>
  <si>
    <t>保護官事務所進達日[月]</t>
    <rPh sb="0" eb="3">
      <t>ホゴカン</t>
    </rPh>
    <rPh sb="3" eb="6">
      <t>ジムショ</t>
    </rPh>
    <rPh sb="6" eb="9">
      <t>シンタツビ</t>
    </rPh>
    <rPh sb="10" eb="11">
      <t>ツキ</t>
    </rPh>
    <phoneticPr fontId="2"/>
  </si>
  <si>
    <t>保護官事務所進達日[日]</t>
    <rPh sb="0" eb="3">
      <t>ホゴカン</t>
    </rPh>
    <rPh sb="3" eb="6">
      <t>ジムショ</t>
    </rPh>
    <rPh sb="6" eb="9">
      <t>シンタツビ</t>
    </rPh>
    <rPh sb="10" eb="11">
      <t>ヒ</t>
    </rPh>
    <phoneticPr fontId="2"/>
  </si>
  <si>
    <t>郵送伝票</t>
    <rPh sb="0" eb="4">
      <t>ユウソウデンピョウ</t>
    </rPh>
    <phoneticPr fontId="1"/>
  </si>
  <si>
    <t>郵便番号１[上３桁]</t>
    <rPh sb="0" eb="4">
      <t>ユウビンバンゴウ</t>
    </rPh>
    <rPh sb="6" eb="7">
      <t>ウエ</t>
    </rPh>
    <rPh sb="8" eb="9">
      <t>ケタ</t>
    </rPh>
    <phoneticPr fontId="2"/>
  </si>
  <si>
    <t>郵便番号１[下４桁]</t>
    <rPh sb="0" eb="4">
      <t>ユウビンバンゴウ</t>
    </rPh>
    <rPh sb="6" eb="7">
      <t>シタ</t>
    </rPh>
    <rPh sb="8" eb="9">
      <t>ケタ</t>
    </rPh>
    <phoneticPr fontId="2"/>
  </si>
  <si>
    <t>住所１</t>
    <rPh sb="0" eb="2">
      <t>ジュウショ</t>
    </rPh>
    <phoneticPr fontId="2"/>
  </si>
  <si>
    <t>敬称１</t>
    <rPh sb="0" eb="2">
      <t>ケイショウ</t>
    </rPh>
    <phoneticPr fontId="2"/>
  </si>
  <si>
    <t>海域公園地区</t>
    <phoneticPr fontId="1"/>
  </si>
  <si>
    <t>接受番号[記号]</t>
    <phoneticPr fontId="1"/>
  </si>
  <si>
    <t>接受番号[記号](ファイル名設定用)</t>
    <rPh sb="13" eb="14">
      <t>メイ</t>
    </rPh>
    <rPh sb="14" eb="17">
      <t>セッテイヨウ</t>
    </rPh>
    <phoneticPr fontId="1"/>
  </si>
  <si>
    <t>利用調整地区</t>
    <rPh sb="0" eb="4">
      <t>リヨウチョウセイ</t>
    </rPh>
    <rPh sb="4" eb="6">
      <t>チク</t>
    </rPh>
    <phoneticPr fontId="1"/>
  </si>
  <si>
    <t>知床五湖</t>
  </si>
  <si>
    <t>西大台</t>
  </si>
  <si>
    <t>0002</t>
  </si>
  <si>
    <t>0001</t>
  </si>
  <si>
    <t>施行上の注意</t>
    <rPh sb="0" eb="2">
      <t>シコウ</t>
    </rPh>
    <rPh sb="2" eb="3">
      <t>ジョウ</t>
    </rPh>
    <rPh sb="4" eb="6">
      <t>チュウイ</t>
    </rPh>
    <phoneticPr fontId="1"/>
  </si>
  <si>
    <t>工作物等の意匠</t>
    <rPh sb="0" eb="3">
      <t>コウサクブツ</t>
    </rPh>
    <rPh sb="3" eb="4">
      <t>ナド</t>
    </rPh>
    <rPh sb="5" eb="7">
      <t>イショウ</t>
    </rPh>
    <phoneticPr fontId="1"/>
  </si>
  <si>
    <t>工作物等の撤去</t>
    <rPh sb="0" eb="3">
      <t>コウサクブツ</t>
    </rPh>
    <rPh sb="3" eb="4">
      <t>ナド</t>
    </rPh>
    <rPh sb="5" eb="7">
      <t>テッキョ</t>
    </rPh>
    <phoneticPr fontId="1"/>
  </si>
  <si>
    <t>跡地の整理</t>
    <rPh sb="0" eb="2">
      <t>アトチ</t>
    </rPh>
    <rPh sb="3" eb="5">
      <t>セイリ</t>
    </rPh>
    <phoneticPr fontId="1"/>
  </si>
  <si>
    <t>緑化</t>
    <rPh sb="0" eb="2">
      <t>リョッカ</t>
    </rPh>
    <phoneticPr fontId="1"/>
  </si>
  <si>
    <t>維持管理</t>
    <rPh sb="0" eb="2">
      <t>イジ</t>
    </rPh>
    <rPh sb="2" eb="4">
      <t>カンリ</t>
    </rPh>
    <phoneticPr fontId="1"/>
  </si>
  <si>
    <t>分譲地等の造成</t>
    <rPh sb="0" eb="3">
      <t>ブンジョウチ</t>
    </rPh>
    <rPh sb="3" eb="4">
      <t>ナド</t>
    </rPh>
    <rPh sb="5" eb="7">
      <t>ゾウセイ</t>
    </rPh>
    <phoneticPr fontId="1"/>
  </si>
  <si>
    <t>モニタリング調査</t>
    <rPh sb="6" eb="8">
      <t>チョウサ</t>
    </rPh>
    <phoneticPr fontId="1"/>
  </si>
  <si>
    <t>報告</t>
    <rPh sb="0" eb="2">
      <t>ホウコク</t>
    </rPh>
    <phoneticPr fontId="1"/>
  </si>
  <si>
    <t>○○の色彩は、
　　①　××（色）系統とすること。
　　②　△△の指示に従うこと。
　　③　既存部分と同一配色とすること。</t>
    <phoneticPr fontId="1"/>
  </si>
  <si>
    <t>支障木の伐採は、必要最小限とすること。</t>
    <phoneticPr fontId="1"/>
  </si>
  <si>
    <t>支障木のうち移植可能なものは、○○に移植すること。</t>
    <phoneticPr fontId="1"/>
  </si>
  <si>
    <t>工事の施行に当たっては、○○の（谷／海）側に編柵を設ける等の措置を講じて土石を崩落させないこと。</t>
    <phoneticPr fontId="1"/>
  </si>
  <si>
    <t>工事の施行に当たっては、（汚濁防止膜／沈澱池）を設置する等の措置を講じて周辺（水／海）域に（土砂及び濁水／濁水）を流出させないこと。</t>
    <phoneticPr fontId="1"/>
  </si>
  <si>
    <t>工事に携わる作業員等工事関係者に対しては、植物の採取、野生動物の捕獲、ごみの投棄等風致の保護上好ましくない行為を行うことのないよう作業員心得を作成し、これを遵守させること。</t>
    <phoneticPr fontId="1"/>
  </si>
  <si>
    <t>○○には、自然石又は自然石に模したブロックを使用すること。</t>
    <phoneticPr fontId="1"/>
  </si>
  <si>
    <t>○○は、自然石に模した表面仕上げとすること。</t>
    <phoneticPr fontId="1"/>
  </si>
  <si>
    <t>（残土／既存○○の撤去に伴う廃材）は、	
　　①　国立公園区域外に搬出すること。
　　②　申請書添付「△△図」記載の位置において風致の保護上支障のないよう処理すること。</t>
    <phoneticPr fontId="1"/>
  </si>
  <si>
    <t>当該○○は、△年△月△日までに撤去すること。</t>
    <phoneticPr fontId="1"/>
  </si>
  <si>
    <t>当該○○が、腐朽又は破損した場合、若しくは必要がなくなった場合には直ちに撤去すること。</t>
    <phoneticPr fontId="1"/>
  </si>
  <si>
    <t>当該○○発電施設（受変電施設等の付帯する工作物を含む。）は、発電事業が終了した場合には直ちに撤去すること。</t>
    <phoneticPr fontId="1"/>
  </si>
  <si>
    <t>工事に伴う仮工作物は、行為完了後直ちに撤去すること。</t>
    <phoneticPr fontId="1"/>
  </si>
  <si>
    <t>○○には、	
　　①　当該地域に生育する植物と同種の植物により緑化を行うこと。
　　②　張芝、種子吹付等により緑化を行うこと。</t>
    <phoneticPr fontId="1"/>
  </si>
  <si>
    <t>○○跡地は、風致の保護上支障のないよう整理すること。</t>
    <phoneticPr fontId="1"/>
  </si>
  <si>
    <t>○○には、当該地域周辺より供給された種苗（移入種を除く）により緑化を行うこととし、緑化工の施行に当たっては（工事の施工／土石の採取）に伴い切り取られる（表土／表土及び植物）を使用すること。</t>
    <phoneticPr fontId="1"/>
  </si>
  <si>
    <t>モルタル吹付の前面には、ロックネット等を設置したうえ、つる性植物を植栽し、緑化すること。</t>
    <phoneticPr fontId="1"/>
  </si>
  <si>
    <t>○○の入り口には、当該道路の目的を明記した標識を掲出する等、一般車の乗り入れを制限する措置を講ずること。</t>
    <phoneticPr fontId="1"/>
  </si>
  <si>
    <t>申請書添付「△△図」のとおり保存緑地を設け、現状を変更しないこと。</t>
    <phoneticPr fontId="1"/>
  </si>
  <si>
    <t>分譲は、申請の計画どおり行うこととし、各購入者に対しては、申請書添付「△△図」記載の保存緑地を明示するとともに、個別の書面をもって別記「留意事項」を通知すること。</t>
    <phoneticPr fontId="1"/>
  </si>
  <si>
    <t>当該○○が、風致又は景観に与える影響を継続的に調査し、その結果について、××ごとに、△△に報告すること。また、調査の結果、○○が風致又は景観に重大な影響を与えることが判明した場合には、△△の指示に従い適切な対策を講じること。</t>
    <phoneticPr fontId="1"/>
  </si>
  <si>
    <t>○○の進捗状況について、天然色写真を添え、××ごとに、△△に報告すること。</t>
    <phoneticPr fontId="1"/>
  </si>
  <si>
    <t>行為完了後、（第○項及び第○項／前○項／跡地の整理に関する計画）の履行状況について、天然色写真を添え、△△に報告すること。</t>
    <phoneticPr fontId="1"/>
  </si>
  <si>
    <t>定型文選択肢４</t>
    <rPh sb="0" eb="3">
      <t>テイケイブン</t>
    </rPh>
    <rPh sb="3" eb="6">
      <t>センタクシ</t>
    </rPh>
    <phoneticPr fontId="1"/>
  </si>
  <si>
    <t>残土廃材の処理</t>
    <rPh sb="0" eb="2">
      <t>ザンド</t>
    </rPh>
    <rPh sb="2" eb="4">
      <t>ハイザイ</t>
    </rPh>
    <rPh sb="5" eb="7">
      <t>ショリ</t>
    </rPh>
    <phoneticPr fontId="1"/>
  </si>
  <si>
    <t>第１項</t>
  </si>
  <si>
    <t>第２項</t>
  </si>
  <si>
    <t>第３項</t>
  </si>
  <si>
    <t>第４項</t>
  </si>
  <si>
    <t>第５項</t>
  </si>
  <si>
    <t>第６項</t>
  </si>
  <si>
    <t>第８項</t>
  </si>
  <si>
    <t>第９項</t>
  </si>
  <si>
    <t>第10項</t>
  </si>
  <si>
    <t>第11項</t>
  </si>
  <si>
    <t>第12項</t>
  </si>
  <si>
    <t>第13項</t>
  </si>
  <si>
    <t>第14項</t>
  </si>
  <si>
    <t>第16項</t>
  </si>
  <si>
    <t>第17項</t>
  </si>
  <si>
    <t>第20項</t>
  </si>
  <si>
    <t>第22項</t>
  </si>
  <si>
    <t>第24項</t>
  </si>
  <si>
    <t>第25項</t>
  </si>
  <si>
    <t>第27項</t>
  </si>
  <si>
    <t>第28項</t>
  </si>
  <si>
    <t>第30項</t>
  </si>
  <si>
    <t>第31項</t>
  </si>
  <si>
    <t>第33項</t>
  </si>
  <si>
    <t>第34項</t>
  </si>
  <si>
    <t>第35項</t>
  </si>
  <si>
    <t>第36項</t>
  </si>
  <si>
    <t>第１項にただし書き（　　　　　）を適用</t>
  </si>
  <si>
    <t>第２項にただし書き（　　　　　）を適用</t>
  </si>
  <si>
    <t>第３項にただし書き（　　　　　）を適用</t>
  </si>
  <si>
    <t>第４項にただし書き（　　　　　）を適用</t>
  </si>
  <si>
    <t>第５項にただし書き（　　　　　）を適用</t>
  </si>
  <si>
    <t>第６項にただし書き（　　　　　）を適用</t>
  </si>
  <si>
    <t>第７項（第２号イは（１）に該当）</t>
  </si>
  <si>
    <t>第７項（第２号イは（２）に該当）</t>
  </si>
  <si>
    <t>第７項（第２号イは（３）に該当）</t>
  </si>
  <si>
    <t>第７項（第２号イは（４）に該当）</t>
  </si>
  <si>
    <t>第７項（第２号イは（５）に該当）</t>
  </si>
  <si>
    <t>第７項第１号にただし書き（　　　　）を適用（ロは（１）に該当）</t>
  </si>
  <si>
    <t>第７項第１号にただし書き（　　　　）を適用（ロは（１）に該当。ハにただし書きを適用）</t>
  </si>
  <si>
    <t>第７項第１号にただし書き（　　　　）を適用（ロは（１）に該当。ハにただし書きを適用。次号ハにただし書きを適用）</t>
  </si>
  <si>
    <t>第７項第１号にただし書き（　　　　）を適用（ロは（１）に該当。次号ハにただし書きを適用）</t>
  </si>
  <si>
    <t>第７項第１号にただし書き（　　　　）を適用（ロは（２）に該当）</t>
  </si>
  <si>
    <t>第７項第１号にただし書き（　　　　）を適用（ロは（２）に該当。ハにただし書きを適用）</t>
  </si>
  <si>
    <t>第７項第１号にただし書き（　　　　）を適用（ロは（２）に該当。ハにただし書きを適用。次号ハにただし書きを適用）</t>
  </si>
  <si>
    <t>第７項第１号にただし書き（　　　　）を適用（ロは（２）に該当。次号ハにただし書きを適用）</t>
  </si>
  <si>
    <t>第７項第１号にただし書き（　　　　）を適用（ロは（３）に該当）</t>
  </si>
  <si>
    <t>第７項第１号にただし書き（　　　　）を適用（ロは（３）に該当。ハにただし書きを適用）</t>
  </si>
  <si>
    <t>第７項第１号にただし書き（　　　　）を適用（ロは（３）に該当。ハにただし書きを適用。次号ハにただし書きを適用）</t>
  </si>
  <si>
    <t>第７項第１号にただし書き（　　　　）を適用（ロは（３）に該当。次号ハにただし書きを適用）</t>
  </si>
  <si>
    <t>第７項第１号にただし書き（　　　　）を適用（ロは（４）に該当）</t>
  </si>
  <si>
    <t>第７項第１号にただし書き（　　　　）を適用（ロは（４）に該当。ハにただし書きを適用）</t>
  </si>
  <si>
    <t>第７項第１号にただし書き（　　　　）を適用（ロは（４）に該当。ハにただし書きを適用。次号ハにただし書きを適用）</t>
  </si>
  <si>
    <t>第７項第１号にただし書き（　　　　）を適用（ロは（４）に該当。次号ハにただし書きを適用）</t>
  </si>
  <si>
    <t>第７項第１号にただし書き（　　　　）を適用（ロは（５）に該当）</t>
  </si>
  <si>
    <t>第７項第１号にただし書き（　　　　）を適用（ロは（５）に該当。ハにただし書きを適用）</t>
  </si>
  <si>
    <t>第７項第１号にただし書き（　　　　）を適用（ロは（５）に該当。ハにただし書きを適用。次号ハにただし書きを適用）</t>
  </si>
  <si>
    <t>第７項第１号にただし書き（　　　　）を適用（ロは（５）に該当。次号ハにただし書きを適用）</t>
  </si>
  <si>
    <t>第７項第２号の前号ハにただし書きを適用（イは（１）に該当）</t>
  </si>
  <si>
    <t>第７項第２号の前号ハにただし書きを適用（イは（２）に該当）</t>
  </si>
  <si>
    <t>第７項第２号の前号ハにただし書きを適用（イは（３）に該当）</t>
  </si>
  <si>
    <t>第７項第２号の前号ハにただし書きを適用（イは（４）に該当）</t>
  </si>
  <si>
    <t>第７項第２号の前号ハにただし書きを適用（イは（５）に該当）</t>
  </si>
  <si>
    <t>第７項第２号ハにただし書きを適用（イは（１）に該当）</t>
  </si>
  <si>
    <t>第７項第２号ハにただし書きを適用（イは（２）に該当）</t>
  </si>
  <si>
    <t>第７項第２号ハにただし書きを適用（イは（３）に該当）</t>
  </si>
  <si>
    <t>第７項第２号ハにただし書きを適用（イは（４）に該当）</t>
  </si>
  <si>
    <t>第７項第２号ハにただし書きを適用（イは（５）に該当）</t>
  </si>
  <si>
    <t>第７項第２号イにただし書きを適用</t>
  </si>
  <si>
    <t>第７項第２号イ及びハにただし書きを適用</t>
  </si>
  <si>
    <t>第７項第２号の前号ハ及びイにただし書きを適用</t>
  </si>
  <si>
    <t>第７項第２号の前号ハ及びハにただし書きを適用（イは（１）に該当）</t>
  </si>
  <si>
    <t>第７項第２号の前号ハ及びハにただし書きを適用（イは（２）に該当）</t>
  </si>
  <si>
    <t>第７項第２号の前号ハ及びハにただし書きを適用（イは（３）に該当）</t>
  </si>
  <si>
    <t>第７項第２号の前号ハ及びハにただし書きを適用（イは（４）に該当）</t>
  </si>
  <si>
    <t>第７項第２号の前号ハ及びハにただし書きを適用（イは（５）に該当）</t>
  </si>
  <si>
    <t>第７項第２号の前号ハ、イ及びハにただし書きを適用</t>
  </si>
  <si>
    <t>第８項本文で規定の例によることとされた第７項第１号ハにただし書きを適用</t>
  </si>
  <si>
    <t>第８項本文で規定の例によることとされた第７項第２号ハにただし書きを適用</t>
  </si>
  <si>
    <t>第８項本文で規定の例によることとされた第７項第１号ハ及び同項第２号ハにただし書きを適用</t>
  </si>
  <si>
    <t>第９項本文で規定の例によることとされた第７項第１号ハにただし書きを適用</t>
  </si>
  <si>
    <t>第９項本文で規定の例によることとされた第７項第２号ハにただし書きを適用</t>
  </si>
  <si>
    <t>第９項本文で規定の例によることとされた第７項第１号ハ及び同項第２号ハにただし書きを適用</t>
  </si>
  <si>
    <t>第10項第２号にただし書きを適用</t>
  </si>
  <si>
    <t>第11項本文で規定の例によることとされた第10項第２号にただし書きを適用</t>
  </si>
  <si>
    <t>第11項第１号にただし書きを適用</t>
  </si>
  <si>
    <t>第12項本文で規定の例によることとされた第10項第２号にただし書きを適用</t>
  </si>
  <si>
    <t>第12項第１号にただし書きを適用</t>
  </si>
  <si>
    <t>第12項第２号にただし書きイを適用</t>
  </si>
  <si>
    <t>第12項第２号にただし書きロを適用</t>
  </si>
  <si>
    <t>第12項第２号にただし書きハを適用</t>
  </si>
  <si>
    <t>第12項第３号にただし書きイを適用</t>
  </si>
  <si>
    <t>第12項第３号にただし書きロを適用</t>
  </si>
  <si>
    <t>第12項第３号にただし書きハを適用</t>
  </si>
  <si>
    <t>第12項本文で規定の例によることとされた第10項第２号、第12項第１号にただし書きを適用</t>
  </si>
  <si>
    <t>第12項本文で規定の例によることとされた第10項第２号、第12項第２号（　）にただし書きを適用</t>
  </si>
  <si>
    <t>第12項本文で規定の例によることとされた第10項第２号、第12項第３号（　）にただし書きを適用</t>
  </si>
  <si>
    <t>第12項本文で規定の例によることとされた第10項第２号、第12項第１号及び同項第２号（　）にただし書きを適用</t>
  </si>
  <si>
    <t>第12項本文で規定の例によることとされた第10項第２号、第12項第１号及び同項第３号（　）にただし書きを適用</t>
  </si>
  <si>
    <t>第12項本文で規定の例によることとされた第10項第２号、第12項第１号、同項第２号（　）及び同項第３号（　）にただし書きを適用</t>
  </si>
  <si>
    <t>第12項第１号及び同項第２号（　）にただし書きを適用</t>
  </si>
  <si>
    <t>第12項第１号及び同項第３号（　）にただし書きを適用</t>
  </si>
  <si>
    <t>第12項第２号（　）及び同項第３号（　）にただし書きを適用</t>
  </si>
  <si>
    <t>第12項第１号、同項第２号（　）及び同項第３号（　）にただし書きを適用</t>
  </si>
  <si>
    <t>第13項第１号にただし書きイを適用</t>
  </si>
  <si>
    <t>第13項第１号にただし書きロを適用</t>
  </si>
  <si>
    <t>第13項第１号にただし書きハを適用</t>
  </si>
  <si>
    <t>第13項第２号にただし書きを適用</t>
  </si>
  <si>
    <t>第13項第３号にただし書きを適用</t>
  </si>
  <si>
    <t>第13項第１号（　）及び同項第２号にただし書きを適用</t>
  </si>
  <si>
    <t>第13項第１号（　）及び同項第３号にただし書きを適用</t>
  </si>
  <si>
    <t>第13項第２号及び同項第３号にただし書きを適用</t>
  </si>
  <si>
    <t>第13項第１号（　）、同項第２号及び同項第３号にただし書きを適用</t>
  </si>
  <si>
    <t>第14項（第２号はイに該当）</t>
  </si>
  <si>
    <t>第14項（第２号はロに該当）</t>
  </si>
  <si>
    <t>第14項（第２号はハに該当）</t>
  </si>
  <si>
    <t>第14項（第２号はニに該当）</t>
  </si>
  <si>
    <t>第14項（第２号はホに該当）</t>
  </si>
  <si>
    <t>第14項（第２号はヘ（イ）に該当）</t>
  </si>
  <si>
    <t>第14項（第２号はヘ（ロ）に該当）</t>
  </si>
  <si>
    <t>第14項本文で規定の例によることとされた第13項第１号にただし書イを適用し、第２号（　）に該当</t>
  </si>
  <si>
    <t>第14項本文で規定の例によることとされた第13項第１号にただし書ロを適用し、第２号（　）に該当</t>
  </si>
  <si>
    <t>第14項本文で規定の例によることとされた第13項第１号にただし書ハを適用し、第２号（　）に該当</t>
  </si>
  <si>
    <t>第14項本文で規定の例によることとされた第13項第２号にただし書を適用し、第２号（　）に該当</t>
  </si>
  <si>
    <t>第14項本文で規定の例によることとされた第13項第３号にただし書を適用し、第２号（　）に該当</t>
  </si>
  <si>
    <t>第14項本文で規定の例によることとされた第13項第１号（　）及び同項第２号にただし書を適用し、第２号（　）に該当</t>
  </si>
  <si>
    <t>第14項本文で規定の例によることとされた第13項第１号（　）及び同項第３号にただし書を適用し、第２号（　）に該当</t>
  </si>
  <si>
    <t>第14項本文で規定の例によることとされた第13項第２号及び同項第３号にただし書を適用し、第２号（　）に該当</t>
  </si>
  <si>
    <t>第14項本文で規定の例によることとされた第13項第１号（　）、同項第２項及び同項第３号にただし書を適用し、第２号（　）に該当</t>
  </si>
  <si>
    <t>第15項は第１号に該当</t>
  </si>
  <si>
    <t>第15項は第１号に該当（ハにただし書きを適用）</t>
  </si>
  <si>
    <t>第15項は第２号に該当</t>
  </si>
  <si>
    <t>第15項は第２号に該当（イ（２）にただし書きを適用）</t>
  </si>
  <si>
    <t>第15項は第３号に該当</t>
  </si>
  <si>
    <t>第15項は第４号（　　　　）に該当</t>
  </si>
  <si>
    <t>第17項第１号にただし書きイを適用</t>
  </si>
  <si>
    <t>第17項第１号にただし書きイを適用し、第２号にただし書きイを適用</t>
  </si>
  <si>
    <t>第17項第１号にただし書きイを適用し、第２号にただし書きロを適用</t>
  </si>
  <si>
    <t>第17項第１号にただし書きイを適用し、第２号にただし書きハを適用</t>
  </si>
  <si>
    <t>第17項第１号にただし書きロを適用</t>
  </si>
  <si>
    <t>第17項第１号にただし書きロを適用し、第２号にただし書きイを適用</t>
  </si>
  <si>
    <t>第17項第１号にただし書きロを適用し、第２号にただし書きロを適用</t>
  </si>
  <si>
    <t>第17項第１号にただし書きロを適用し、第２号にただし書きハを適用</t>
  </si>
  <si>
    <t>第17項第１号にただし書きハを適用</t>
  </si>
  <si>
    <t>第17項第１号にただし書きハを適用し、第２号にただし書きイを適用</t>
  </si>
  <si>
    <t>第17項第１号にただし書きハを適用し、第２号にただし書きロを適用</t>
  </si>
  <si>
    <t>第17項第１号にただし書きハを適用し、第２号にただし書きハを適用</t>
  </si>
  <si>
    <t>第17項第２号にただし書きイを適用</t>
  </si>
  <si>
    <t>第17項第２号にただし書きロを適用</t>
  </si>
  <si>
    <t>第17項第２号にただし書きハを適用</t>
  </si>
  <si>
    <t>第18項は第１号に該当</t>
  </si>
  <si>
    <t>第18項は第２号に該当</t>
  </si>
  <si>
    <t>第18項は第３号に該当</t>
  </si>
  <si>
    <t>第18項は第４号に該当</t>
  </si>
  <si>
    <t>第18項は第５号（イ）に該当</t>
  </si>
  <si>
    <t>第18項は第５号（ロ）に該当</t>
  </si>
  <si>
    <t>第18項は第５号（ハ）に該当</t>
  </si>
  <si>
    <t>第19項（第１号はイに該当）</t>
  </si>
  <si>
    <t>第19項（第１号はロに該当）</t>
  </si>
  <si>
    <t>第19項（第１号はハに該当）</t>
  </si>
  <si>
    <t>第19項（第１号はイに該当し、第３号にただし書きを適用）</t>
  </si>
  <si>
    <t>第19項（第１号はロに該当し、第３号にただし書きを適用）</t>
  </si>
  <si>
    <t>第19項（第１号はハに該当し、第３号にただし書きを適用）</t>
  </si>
  <si>
    <t>第21項は第１号に該当</t>
  </si>
  <si>
    <t>第21項は第２号に該当</t>
  </si>
  <si>
    <t>第21項は第３号に該当</t>
  </si>
  <si>
    <t>第21項は第４号に該当</t>
  </si>
  <si>
    <t>第21項は第５号（　　　　）に該当</t>
  </si>
  <si>
    <t>第22項にただし書き（　　　　）を適用</t>
  </si>
  <si>
    <t>第23項（第２号はイに該当）</t>
  </si>
  <si>
    <t>第23項（第２号はロに該当）</t>
  </si>
  <si>
    <t>第23項（第２号はハに該当）</t>
  </si>
  <si>
    <t>第23項（第２号はニに該当）</t>
  </si>
  <si>
    <t>第23項第１号にただし書きを適用（第２号はイに該当）</t>
  </si>
  <si>
    <t>第23項第１号にただし書きを適用（第２号はロに該当）</t>
  </si>
  <si>
    <t>第23項第１号にただし書きを適用（第２号はハに該当）</t>
  </si>
  <si>
    <t>第23項第１号にただし書きを適用（第２号はニに該当）</t>
  </si>
  <si>
    <t>第23項第３号にただし書きを適用（第２号はイに該当）</t>
  </si>
  <si>
    <t>第23項第３号にただし書きを適用（第２号はロに該当）</t>
  </si>
  <si>
    <t>第23項第３号にただし書きを適用（第２号はハに該当）</t>
  </si>
  <si>
    <t>第23項第３号にただし書きを適用（第２号はニに該当）</t>
  </si>
  <si>
    <t>第23項第１号及び第３号にただし書きを適用（第２号はイに該当）</t>
  </si>
  <si>
    <t>第23項第１号及び第３号にただし書きを適用（第２号はロに該当）</t>
  </si>
  <si>
    <t>第23項第１号及び第３号にただし書きを適用（第２号はハに該当）</t>
  </si>
  <si>
    <t>第23項第１号及び第３号にただし書きを適用（第２号はニに該当）</t>
  </si>
  <si>
    <t>第24項第１号にただし書き（　　　）を適用</t>
  </si>
  <si>
    <t>第24項第３号にただし書きを適用</t>
  </si>
  <si>
    <t>第24項第４号にただし書きを適用</t>
  </si>
  <si>
    <t>第24項第５号にただし書きを適用</t>
  </si>
  <si>
    <t>第24項第１号（　　　）及び第３号にただし書きを適用</t>
  </si>
  <si>
    <t>第24項第１号（　　　）及び第４号にただし書きを適用</t>
  </si>
  <si>
    <t>第24項第１号（　　　）及び第５号にただし書きを適用</t>
  </si>
  <si>
    <t>第24項第３号及び第４号にただし書きを適用</t>
  </si>
  <si>
    <t>第24項第３号及び第５号にただし書きを適用</t>
  </si>
  <si>
    <t>第24項第４号及び第５号にただし書きを適用</t>
  </si>
  <si>
    <t>第25項第２号にただし書きを適用</t>
  </si>
  <si>
    <t>第26項は第１号に該当</t>
  </si>
  <si>
    <t>第26項は第２号に該当</t>
  </si>
  <si>
    <t>第28項にただし書きを適用</t>
  </si>
  <si>
    <t>第29項は第１号イに該当</t>
  </si>
  <si>
    <t>第29項は第１号ロに該当</t>
  </si>
  <si>
    <t>第29項は第２号に該当</t>
  </si>
  <si>
    <t>第30項第２号にただし書き（　　　　）を適用</t>
  </si>
  <si>
    <t>第30項は第１号イに該当</t>
  </si>
  <si>
    <t>第30項は第１号ロに該当</t>
  </si>
  <si>
    <t>第30項は第２号に該当</t>
  </si>
  <si>
    <t>第31項第２号にただし書き（　　　　）を適用</t>
  </si>
  <si>
    <t>第32項は第１号に該当</t>
  </si>
  <si>
    <t>第32項は第２号に該当</t>
  </si>
  <si>
    <t>第32項は第３号に該当</t>
  </si>
  <si>
    <t>第34項第２号にただし書きを適用</t>
  </si>
  <si>
    <t>第35項本文により規定の例によることとされた第23項第３号にただし書きを適用</t>
  </si>
  <si>
    <t>第１項</t>
    <phoneticPr fontId="1"/>
  </si>
  <si>
    <t>第２項</t>
    <phoneticPr fontId="1"/>
  </si>
  <si>
    <t>第３項</t>
    <phoneticPr fontId="1"/>
  </si>
  <si>
    <t>第４項</t>
    <phoneticPr fontId="1"/>
  </si>
  <si>
    <t>第５項</t>
    <phoneticPr fontId="1"/>
  </si>
  <si>
    <t>第６項</t>
    <phoneticPr fontId="1"/>
  </si>
  <si>
    <t>第７項</t>
    <phoneticPr fontId="1"/>
  </si>
  <si>
    <t>第８項</t>
    <phoneticPr fontId="1"/>
  </si>
  <si>
    <t>第９項</t>
    <phoneticPr fontId="1"/>
  </si>
  <si>
    <t>第11項</t>
    <phoneticPr fontId="1"/>
  </si>
  <si>
    <t>第13項</t>
    <phoneticPr fontId="1"/>
  </si>
  <si>
    <t>第15項</t>
    <phoneticPr fontId="1"/>
  </si>
  <si>
    <t>第16項</t>
    <phoneticPr fontId="1"/>
  </si>
  <si>
    <t>第17項</t>
    <phoneticPr fontId="1"/>
  </si>
  <si>
    <t>第18項</t>
    <phoneticPr fontId="1"/>
  </si>
  <si>
    <t>第19項</t>
    <phoneticPr fontId="1"/>
  </si>
  <si>
    <t>第20項</t>
    <phoneticPr fontId="1"/>
  </si>
  <si>
    <t>第21項</t>
    <phoneticPr fontId="1"/>
  </si>
  <si>
    <t>第22項</t>
    <phoneticPr fontId="1"/>
  </si>
  <si>
    <t>第23項</t>
    <phoneticPr fontId="1"/>
  </si>
  <si>
    <t>第24項</t>
    <phoneticPr fontId="1"/>
  </si>
  <si>
    <t>第25項</t>
    <phoneticPr fontId="1"/>
  </si>
  <si>
    <t>第26項</t>
    <phoneticPr fontId="1"/>
  </si>
  <si>
    <t>第27項</t>
    <phoneticPr fontId="1"/>
  </si>
  <si>
    <t>第28項</t>
    <phoneticPr fontId="1"/>
  </si>
  <si>
    <t>第29項</t>
    <phoneticPr fontId="1"/>
  </si>
  <si>
    <t>第30項</t>
    <phoneticPr fontId="1"/>
  </si>
  <si>
    <t>第31項</t>
    <phoneticPr fontId="1"/>
  </si>
  <si>
    <t>第32項</t>
    <phoneticPr fontId="1"/>
  </si>
  <si>
    <t>第33項</t>
    <phoneticPr fontId="1"/>
  </si>
  <si>
    <t>第34項</t>
    <phoneticPr fontId="1"/>
  </si>
  <si>
    <t>第35項</t>
    <phoneticPr fontId="1"/>
  </si>
  <si>
    <t>第36項</t>
    <phoneticPr fontId="1"/>
  </si>
  <si>
    <t>決裁区分を「本省」にした場合、発行者名は「環境大臣」又は「環境大臣臨時代理　国務大臣」をプルダウンから選択</t>
    <phoneticPr fontId="1"/>
  </si>
  <si>
    <t>氏名は「環境大臣臨時代理　国務大臣」の場合のみ入力</t>
    <rPh sb="19" eb="21">
      <t>バアイ</t>
    </rPh>
    <rPh sb="23" eb="25">
      <t>ニュウリョク</t>
    </rPh>
    <phoneticPr fontId="1"/>
  </si>
  <si>
    <t>条項号選択１</t>
    <rPh sb="3" eb="5">
      <t>センタク</t>
    </rPh>
    <phoneticPr fontId="1"/>
  </si>
  <si>
    <t>条項号選択２</t>
    <rPh sb="3" eb="5">
      <t>センタク</t>
    </rPh>
    <phoneticPr fontId="1"/>
  </si>
  <si>
    <t>条項号選択３</t>
    <rPh sb="3" eb="5">
      <t>センタク</t>
    </rPh>
    <phoneticPr fontId="1"/>
  </si>
  <si>
    <t>条項号選択４</t>
    <rPh sb="3" eb="5">
      <t>センタク</t>
    </rPh>
    <phoneticPr fontId="1"/>
  </si>
  <si>
    <t>条項号選択５</t>
    <rPh sb="3" eb="5">
      <t>センタク</t>
    </rPh>
    <phoneticPr fontId="1"/>
  </si>
  <si>
    <t>条項号の例文を、条項号選択１～５より最大５件選択できます。</t>
    <rPh sb="0" eb="3">
      <t>ジョウコウゴウ</t>
    </rPh>
    <rPh sb="4" eb="6">
      <t>レイブン</t>
    </rPh>
    <rPh sb="8" eb="11">
      <t>ジョウコウゴウ</t>
    </rPh>
    <rPh sb="11" eb="13">
      <t>センタク</t>
    </rPh>
    <rPh sb="18" eb="20">
      <t>サイダイ</t>
    </rPh>
    <rPh sb="21" eb="22">
      <t>ケン</t>
    </rPh>
    <rPh sb="22" eb="24">
      <t>センタク</t>
    </rPh>
    <phoneticPr fontId="1"/>
  </si>
  <si>
    <t>分類</t>
    <rPh sb="0" eb="2">
      <t>ブンルイ</t>
    </rPh>
    <phoneticPr fontId="1"/>
  </si>
  <si>
    <t>詳細</t>
    <rPh sb="0" eb="2">
      <t>ショウサイ</t>
    </rPh>
    <phoneticPr fontId="1"/>
  </si>
  <si>
    <t>※発行者名[役職]="1"(環境大臣臨時代理　国務大臣)のみRPA設定対象とする</t>
    <rPh sb="33" eb="37">
      <t>セッテイタイショウ</t>
    </rPh>
    <phoneticPr fontId="1"/>
  </si>
  <si>
    <t>※決裁区分="0"(本省)の場合のみRPA設定対象とする</t>
    <rPh sb="14" eb="16">
      <t>バアイ</t>
    </rPh>
    <rPh sb="21" eb="25">
      <t>セッテイタイショウ</t>
    </rPh>
    <phoneticPr fontId="1"/>
  </si>
  <si>
    <t>発行者名[役職]　※条件あり</t>
    <rPh sb="0" eb="4">
      <t>ハッコウシャメイ</t>
    </rPh>
    <rPh sb="5" eb="7">
      <t>ヤクショク</t>
    </rPh>
    <rPh sb="10" eb="12">
      <t>ジョウケン</t>
    </rPh>
    <phoneticPr fontId="2"/>
  </si>
  <si>
    <t>発行者名[氏名]　※条件あり</t>
    <rPh sb="0" eb="4">
      <t>ハッコウシャメイ</t>
    </rPh>
    <rPh sb="5" eb="7">
      <t>シメイ</t>
    </rPh>
    <rPh sb="10" eb="12">
      <t>ジョウケン</t>
    </rPh>
    <phoneticPr fontId="2"/>
  </si>
  <si>
    <t>文書番号：</t>
    <rPh sb="0" eb="4">
      <t>ブンショバンゴウ</t>
    </rPh>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</si>
  <si>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</si>
  <si>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</si>
  <si>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</si>
  <si>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</si>
  <si>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</si>
  <si>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</si>
  <si>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</si>
  <si>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</si>
  <si>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</si>
  <si>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</si>
  <si>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</si>
  <si>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</si>
  <si>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</si>
  <si>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</si>
  <si>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</si>
  <si>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</si>
  <si>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</si>
  <si>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</si>
  <si>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</si>
  <si>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</si>
  <si>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</si>
  <si>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</si>
  <si>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</si>
  <si>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</si>
  <si>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</si>
  <si>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</si>
  <si>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</si>
  <si>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</si>
  <si>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</si>
  <si>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</si>
  <si>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高知県</t>
  </si>
  <si>
    <t>福岡県</t>
  </si>
  <si>
    <t>佐賀県</t>
  </si>
  <si>
    <t>長崎県</t>
  </si>
  <si>
    <t>熊本県</t>
  </si>
  <si>
    <t>宮崎県</t>
  </si>
  <si>
    <t>鹿児島県</t>
  </si>
  <si>
    <t xml:space="preserve">沖縄県 </t>
  </si>
  <si>
    <t>→都道府県を選択してください</t>
    <rPh sb="1" eb="5">
      <t>トドウフケン</t>
    </rPh>
    <rPh sb="6" eb="8">
      <t>センタク</t>
    </rPh>
    <phoneticPr fontId="1"/>
  </si>
  <si>
    <t>住所（都道府県）</t>
    <rPh sb="0" eb="2">
      <t>ジュウショ</t>
    </rPh>
    <rPh sb="3" eb="7">
      <t>トドウフケン</t>
    </rPh>
    <phoneticPr fontId="1"/>
  </si>
  <si>
    <t>住所（市区町村以下）</t>
    <rPh sb="0" eb="2">
      <t>ジュウショ</t>
    </rPh>
    <rPh sb="3" eb="5">
      <t>シク</t>
    </rPh>
    <rPh sb="5" eb="7">
      <t>チョウソン</t>
    </rPh>
    <rPh sb="7" eb="9">
      <t>イカ</t>
    </rPh>
    <phoneticPr fontId="1"/>
  </si>
  <si>
    <t>利用調整地区</t>
    <phoneticPr fontId="1"/>
  </si>
  <si>
    <t>施行規則</t>
    <phoneticPr fontId="1"/>
  </si>
  <si>
    <t>施行規則
システム入力用</t>
    <rPh sb="9" eb="11">
      <t>ニュウリョク</t>
    </rPh>
    <rPh sb="11" eb="12">
      <t>ヨウ</t>
    </rPh>
    <phoneticPr fontId="1"/>
  </si>
  <si>
    <t>事務連絡</t>
    <phoneticPr fontId="1"/>
  </si>
  <si>
    <t>自然保護官事務所 進達（決裁）日</t>
    <rPh sb="9" eb="10">
      <t>タチ</t>
    </rPh>
    <phoneticPr fontId="1"/>
  </si>
  <si>
    <t>自然保護官事務所_進達（決裁）日[元号]</t>
    <rPh sb="9" eb="11">
      <t>シンタツ</t>
    </rPh>
    <rPh sb="15" eb="16">
      <t>ヒ</t>
    </rPh>
    <phoneticPr fontId="2"/>
  </si>
  <si>
    <t>自然保護官事務所_進達（決裁）日[年]</t>
    <rPh sb="17" eb="18">
      <t>ネン</t>
    </rPh>
    <phoneticPr fontId="2"/>
  </si>
  <si>
    <t>自然保護官事務所_進達（決裁）日[月]</t>
    <rPh sb="17" eb="18">
      <t>ガツ</t>
    </rPh>
    <phoneticPr fontId="2"/>
  </si>
  <si>
    <t>自然保護官事務所_進達（決裁）日[日]</t>
    <rPh sb="17" eb="18">
      <t>ヒ</t>
    </rPh>
    <phoneticPr fontId="2"/>
  </si>
  <si>
    <t>接受番号</t>
    <rPh sb="0" eb="4">
      <t>セツジュバンゴウ</t>
    </rPh>
    <phoneticPr fontId="1"/>
  </si>
  <si>
    <t>支笏洞爺国立公園管理事務所</t>
    <phoneticPr fontId="1"/>
  </si>
  <si>
    <t>環北支国</t>
    <phoneticPr fontId="1"/>
  </si>
  <si>
    <t>洞爺湖管理官事務所</t>
    <phoneticPr fontId="1"/>
  </si>
  <si>
    <t>大雪山国立公園管理事務所</t>
    <phoneticPr fontId="1"/>
  </si>
  <si>
    <t>東川管理官事務所</t>
    <phoneticPr fontId="1"/>
  </si>
  <si>
    <t>上士幌管理官事務所</t>
    <phoneticPr fontId="1"/>
  </si>
  <si>
    <t>環北士管</t>
    <phoneticPr fontId="1"/>
  </si>
  <si>
    <t>釧路湿原自然保護官事務所</t>
    <phoneticPr fontId="1"/>
  </si>
  <si>
    <t>環北釧自</t>
    <phoneticPr fontId="1"/>
  </si>
  <si>
    <t>ウトロ自然保護官事務所</t>
    <phoneticPr fontId="1"/>
  </si>
  <si>
    <t>環北ウ自</t>
    <phoneticPr fontId="1"/>
  </si>
  <si>
    <t>羅臼自然保護官事務所</t>
    <phoneticPr fontId="1"/>
  </si>
  <si>
    <t>環北羅自</t>
    <phoneticPr fontId="1"/>
  </si>
  <si>
    <t>阿寒湖管理官事務所</t>
    <phoneticPr fontId="1"/>
  </si>
  <si>
    <t>阿寒摩周国立公園管理事務所</t>
    <phoneticPr fontId="1"/>
  </si>
  <si>
    <t>環北阿国</t>
    <phoneticPr fontId="1"/>
  </si>
  <si>
    <t>環北阿管</t>
    <phoneticPr fontId="1"/>
  </si>
  <si>
    <t>裏磐梯自然保護官事務所</t>
    <phoneticPr fontId="1"/>
  </si>
  <si>
    <t>環東裏自</t>
    <phoneticPr fontId="1"/>
  </si>
  <si>
    <t>羽黒自然保護官事務所</t>
    <phoneticPr fontId="1"/>
  </si>
  <si>
    <t>環東羽自</t>
    <phoneticPr fontId="1"/>
  </si>
  <si>
    <t>十和田八幡平国立公園管理事務所</t>
    <phoneticPr fontId="1"/>
  </si>
  <si>
    <t>環東十国</t>
    <phoneticPr fontId="1"/>
  </si>
  <si>
    <t>鹿角管理官事務所</t>
    <phoneticPr fontId="1"/>
  </si>
  <si>
    <t>盛岡管理官事務所</t>
    <phoneticPr fontId="1"/>
  </si>
  <si>
    <t>奥多摩自然保護官事務所</t>
    <phoneticPr fontId="1"/>
  </si>
  <si>
    <t>南アルプス自然保護官事務所</t>
    <phoneticPr fontId="1"/>
  </si>
  <si>
    <t>伊那自然保護官事務所</t>
    <phoneticPr fontId="1"/>
  </si>
  <si>
    <t>小笠原自然保護官事務所</t>
    <phoneticPr fontId="1"/>
  </si>
  <si>
    <t>母島自然保護官事務所</t>
    <phoneticPr fontId="1"/>
  </si>
  <si>
    <t>檜枝岐自然保護官事務所</t>
    <phoneticPr fontId="1"/>
  </si>
  <si>
    <t>片品自然保護官事務所</t>
    <phoneticPr fontId="1"/>
  </si>
  <si>
    <t>日光国立公園管理事務所</t>
    <phoneticPr fontId="1"/>
  </si>
  <si>
    <t>日光湯元管理官事務所</t>
    <phoneticPr fontId="1"/>
  </si>
  <si>
    <t>那須管理官事務所</t>
    <phoneticPr fontId="1"/>
  </si>
  <si>
    <t>富士箱根伊豆国立公園管理事務所</t>
    <phoneticPr fontId="1"/>
  </si>
  <si>
    <t>富士五湖管理官事務所</t>
    <phoneticPr fontId="1"/>
  </si>
  <si>
    <t>沼津管理官事務所</t>
    <phoneticPr fontId="1"/>
  </si>
  <si>
    <t>下田管理官事務所</t>
    <phoneticPr fontId="1"/>
  </si>
  <si>
    <t>伊豆諸島管理官事務所</t>
    <phoneticPr fontId="1"/>
  </si>
  <si>
    <t>白山自然保護官事務所</t>
    <phoneticPr fontId="1"/>
  </si>
  <si>
    <t>伊勢志摩国立公園管理事務所</t>
    <phoneticPr fontId="1"/>
  </si>
  <si>
    <t>妙高高原自然保護官事務所</t>
    <phoneticPr fontId="1"/>
  </si>
  <si>
    <t>戸隠自然保護官事務所</t>
    <phoneticPr fontId="1"/>
  </si>
  <si>
    <t>中部山岳国立公園管理事務所</t>
    <phoneticPr fontId="1"/>
  </si>
  <si>
    <t>立山管理官事務所</t>
    <phoneticPr fontId="1"/>
  </si>
  <si>
    <t>上高地管理官事務所</t>
    <phoneticPr fontId="1"/>
  </si>
  <si>
    <t>上信越高原国立公園管理事務所</t>
    <phoneticPr fontId="1"/>
  </si>
  <si>
    <t>志賀高原管理官事務所</t>
    <phoneticPr fontId="1"/>
  </si>
  <si>
    <t>谷川管理官事務所</t>
    <phoneticPr fontId="1"/>
  </si>
  <si>
    <t>大阪自然保護官事務所</t>
    <phoneticPr fontId="1"/>
  </si>
  <si>
    <t>神戸自然保護官事務所</t>
    <phoneticPr fontId="1"/>
  </si>
  <si>
    <t>竹野自然保護官事務所</t>
    <phoneticPr fontId="1"/>
  </si>
  <si>
    <t>浦富自然保護官事務所</t>
    <phoneticPr fontId="1"/>
  </si>
  <si>
    <t>吉野熊野国立公園管理事務所</t>
    <phoneticPr fontId="1"/>
  </si>
  <si>
    <t>吉野管理官事務所</t>
    <phoneticPr fontId="1"/>
  </si>
  <si>
    <t>田辺管理官事務所</t>
    <phoneticPr fontId="1"/>
  </si>
  <si>
    <t>高松自然保護官事務所</t>
    <phoneticPr fontId="1"/>
  </si>
  <si>
    <t>松山自然保護官事務所</t>
    <phoneticPr fontId="1"/>
  </si>
  <si>
    <t>土佐清水自然保護官事務所</t>
    <phoneticPr fontId="1"/>
  </si>
  <si>
    <t>岡山自然保護官事務所</t>
    <phoneticPr fontId="1"/>
  </si>
  <si>
    <t>広島事務所</t>
    <phoneticPr fontId="1"/>
  </si>
  <si>
    <t>大山隠岐国立公園管理事務所</t>
    <phoneticPr fontId="1"/>
  </si>
  <si>
    <t>松江管理官事務所</t>
    <phoneticPr fontId="1"/>
  </si>
  <si>
    <t>隠岐管理官事務所</t>
    <phoneticPr fontId="1"/>
  </si>
  <si>
    <t>佐世保自然保護官事務所</t>
    <phoneticPr fontId="1"/>
  </si>
  <si>
    <t>五島自然保護官事務所</t>
    <phoneticPr fontId="1"/>
  </si>
  <si>
    <t>雲仙自然保護官事務所</t>
    <phoneticPr fontId="1"/>
  </si>
  <si>
    <t>天草自然保護官事務所</t>
    <phoneticPr fontId="1"/>
  </si>
  <si>
    <t>福岡事務所</t>
    <phoneticPr fontId="1"/>
  </si>
  <si>
    <t>屋久島自然保護官事務所</t>
    <phoneticPr fontId="1"/>
  </si>
  <si>
    <t>阿蘇くじゅう国立公園管理事務所</t>
    <phoneticPr fontId="1"/>
  </si>
  <si>
    <t>くじゅう管理官事務所</t>
    <phoneticPr fontId="1"/>
  </si>
  <si>
    <t>霧島錦江湾国立公園管理事務所</t>
    <phoneticPr fontId="1"/>
  </si>
  <si>
    <t>えびの管理官事務所</t>
    <phoneticPr fontId="1"/>
  </si>
  <si>
    <t>慶良間自然保護官事務所</t>
    <phoneticPr fontId="1"/>
  </si>
  <si>
    <t>やんばる自然保護官事務所</t>
    <phoneticPr fontId="1"/>
  </si>
  <si>
    <t>石垣自然保護官事務所</t>
    <phoneticPr fontId="1"/>
  </si>
  <si>
    <t>西表自然保護官事務所</t>
    <phoneticPr fontId="1"/>
  </si>
  <si>
    <t>奄美群島国立公園管理事務所</t>
    <phoneticPr fontId="1"/>
  </si>
  <si>
    <t>徳之島管理官事務所</t>
    <phoneticPr fontId="1"/>
  </si>
  <si>
    <t>利用調整地区[チェック]</t>
    <phoneticPr fontId="1"/>
  </si>
  <si>
    <t>利用調整地区[選択]</t>
    <phoneticPr fontId="1"/>
  </si>
  <si>
    <t>施行規則</t>
    <phoneticPr fontId="2"/>
  </si>
  <si>
    <t>申請書_宛先</t>
    <rPh sb="4" eb="6">
      <t>アテサキ</t>
    </rPh>
    <phoneticPr fontId="1"/>
  </si>
  <si>
    <t>申請書_国立公園名</t>
    <rPh sb="4" eb="9">
      <t>コクリツコウエンメイ</t>
    </rPh>
    <phoneticPr fontId="1"/>
  </si>
  <si>
    <t>申請書_都道府県</t>
    <rPh sb="4" eb="8">
      <t>トドウフケン</t>
    </rPh>
    <phoneticPr fontId="1"/>
  </si>
  <si>
    <t>自然保護官事務所名</t>
    <phoneticPr fontId="1"/>
  </si>
  <si>
    <t>知床全域</t>
    <phoneticPr fontId="1"/>
  </si>
  <si>
    <t>基準の特例（第37項）告示年月日</t>
    <phoneticPr fontId="1"/>
  </si>
  <si>
    <t>基準の特例（第37項）告示年月日[元号]</t>
    <rPh sb="17" eb="19">
      <t>ゲンゴウ</t>
    </rPh>
    <phoneticPr fontId="2"/>
  </si>
  <si>
    <t>基準の特例（第37項）告示年月日[年]</t>
    <rPh sb="17" eb="18">
      <t>ネン</t>
    </rPh>
    <phoneticPr fontId="2"/>
  </si>
  <si>
    <t>基準の特例（第37項）告示年月日[月]</t>
    <rPh sb="17" eb="18">
      <t>ツキ</t>
    </rPh>
    <phoneticPr fontId="2"/>
  </si>
  <si>
    <t>基準の特例（第37項）告示年月日[日]</t>
    <rPh sb="17" eb="18">
      <t>ヒ</t>
    </rPh>
    <phoneticPr fontId="2"/>
  </si>
  <si>
    <t>基準の特例（第37項）告示番号[記号]</t>
    <rPh sb="13" eb="15">
      <t>バンゴウ</t>
    </rPh>
    <rPh sb="16" eb="18">
      <t>キゴウ</t>
    </rPh>
    <phoneticPr fontId="2"/>
  </si>
  <si>
    <t>基準の特例（第37項）告示番号[番号]</t>
    <rPh sb="13" eb="15">
      <t>バンゴウ</t>
    </rPh>
    <rPh sb="16" eb="18">
      <t>バンゴウ</t>
    </rPh>
    <phoneticPr fontId="2"/>
  </si>
  <si>
    <t>国立公園名</t>
    <rPh sb="0" eb="4">
      <t>コクリツコウエン</t>
    </rPh>
    <rPh sb="4" eb="5">
      <t>メイ</t>
    </rPh>
    <phoneticPr fontId="19"/>
  </si>
  <si>
    <t>地域名</t>
    <rPh sb="0" eb="2">
      <t>チイキ</t>
    </rPh>
    <rPh sb="2" eb="3">
      <t>メイ</t>
    </rPh>
    <phoneticPr fontId="19"/>
  </si>
  <si>
    <t>自然保護官事務所名</t>
    <rPh sb="0" eb="8">
      <t>シゼンホゴカンジムショ</t>
    </rPh>
    <rPh sb="8" eb="9">
      <t>メイ</t>
    </rPh>
    <phoneticPr fontId="19"/>
  </si>
  <si>
    <t>利尻礼文サロベツ　</t>
  </si>
  <si>
    <t>北海道</t>
    <rPh sb="0" eb="3">
      <t>ホッカイドウ</t>
    </rPh>
    <phoneticPr fontId="19"/>
  </si>
  <si>
    <t>知床　</t>
  </si>
  <si>
    <t>阿寒摩周　</t>
  </si>
  <si>
    <t>釧路湿原　</t>
  </si>
  <si>
    <t>大雪山　</t>
  </si>
  <si>
    <t>支笏洞爺　</t>
  </si>
  <si>
    <t>十和田八幡平　</t>
  </si>
  <si>
    <t>三陸復興　</t>
  </si>
  <si>
    <t>磐梯朝日　</t>
  </si>
  <si>
    <t>日光　</t>
  </si>
  <si>
    <t>尾瀬　</t>
  </si>
  <si>
    <t>上信越高原　</t>
  </si>
  <si>
    <t>秩父多摩甲斐　</t>
  </si>
  <si>
    <t>小笠原　</t>
  </si>
  <si>
    <t>富士箱根伊豆　</t>
  </si>
  <si>
    <t>中部山岳　</t>
  </si>
  <si>
    <t>妙高戸隠連山　</t>
  </si>
  <si>
    <t>白山　</t>
  </si>
  <si>
    <t>南アルプス　</t>
  </si>
  <si>
    <t>伊勢志摩　</t>
  </si>
  <si>
    <t>吉野熊野　</t>
  </si>
  <si>
    <t>山陰海岸　</t>
  </si>
  <si>
    <t>瀬戸内海　</t>
  </si>
  <si>
    <t>大山隠岐　</t>
  </si>
  <si>
    <t>足摺宇和海　</t>
  </si>
  <si>
    <t>西海　</t>
  </si>
  <si>
    <t>雲仙天草　</t>
  </si>
  <si>
    <t>阿蘇くじゅう　</t>
  </si>
  <si>
    <t>霧島錦江湾　</t>
  </si>
  <si>
    <t>屋久島</t>
    <rPh sb="0" eb="3">
      <t>ヤクシマ</t>
    </rPh>
    <phoneticPr fontId="19"/>
  </si>
  <si>
    <t>慶良間諸島　</t>
  </si>
  <si>
    <t>西表石垣　</t>
  </si>
  <si>
    <t>やんばる　</t>
  </si>
  <si>
    <t>奄美群島　</t>
  </si>
  <si>
    <t>青森</t>
    <rPh sb="0" eb="2">
      <t>アオモリ</t>
    </rPh>
    <phoneticPr fontId="19"/>
  </si>
  <si>
    <t>岩手</t>
    <rPh sb="0" eb="2">
      <t>イワテ</t>
    </rPh>
    <phoneticPr fontId="19"/>
  </si>
  <si>
    <t>岩手</t>
    <phoneticPr fontId="19"/>
  </si>
  <si>
    <t>山形</t>
    <rPh sb="0" eb="2">
      <t>ヤマガタ</t>
    </rPh>
    <phoneticPr fontId="19"/>
  </si>
  <si>
    <t>福島</t>
    <phoneticPr fontId="19"/>
  </si>
  <si>
    <t>福島</t>
    <rPh sb="0" eb="2">
      <t>フクシマ</t>
    </rPh>
    <phoneticPr fontId="19"/>
  </si>
  <si>
    <t>栃木</t>
    <phoneticPr fontId="19"/>
  </si>
  <si>
    <t>栃木</t>
    <rPh sb="0" eb="2">
      <t>トチギ</t>
    </rPh>
    <phoneticPr fontId="19"/>
  </si>
  <si>
    <t>群馬</t>
    <phoneticPr fontId="19"/>
  </si>
  <si>
    <t>群馬</t>
    <rPh sb="0" eb="2">
      <t>グンマ</t>
    </rPh>
    <phoneticPr fontId="19"/>
  </si>
  <si>
    <t>長野</t>
    <rPh sb="0" eb="2">
      <t>ナガノ</t>
    </rPh>
    <phoneticPr fontId="19"/>
  </si>
  <si>
    <t>埼玉</t>
    <rPh sb="0" eb="2">
      <t>サイタマ</t>
    </rPh>
    <phoneticPr fontId="19"/>
  </si>
  <si>
    <t>東京</t>
    <phoneticPr fontId="19"/>
  </si>
  <si>
    <t>山梨</t>
    <phoneticPr fontId="19"/>
  </si>
  <si>
    <t>山梨</t>
    <rPh sb="0" eb="2">
      <t>ヤマナシ</t>
    </rPh>
    <phoneticPr fontId="19"/>
  </si>
  <si>
    <t>静岡</t>
    <rPh sb="0" eb="2">
      <t>シズオカ</t>
    </rPh>
    <phoneticPr fontId="19"/>
  </si>
  <si>
    <t>神奈川</t>
    <rPh sb="0" eb="3">
      <t>カナガワ</t>
    </rPh>
    <phoneticPr fontId="19"/>
  </si>
  <si>
    <t>富山</t>
    <rPh sb="0" eb="2">
      <t>トヤマ</t>
    </rPh>
    <phoneticPr fontId="19"/>
  </si>
  <si>
    <t>新潟</t>
    <rPh sb="0" eb="2">
      <t>ニイガタ</t>
    </rPh>
    <phoneticPr fontId="19"/>
  </si>
  <si>
    <t>石川</t>
    <phoneticPr fontId="19"/>
  </si>
  <si>
    <t>福井</t>
    <phoneticPr fontId="19"/>
  </si>
  <si>
    <t>長野</t>
    <phoneticPr fontId="19"/>
  </si>
  <si>
    <t>三重</t>
    <rPh sb="0" eb="2">
      <t>ミエ</t>
    </rPh>
    <phoneticPr fontId="19"/>
  </si>
  <si>
    <t>奈良</t>
    <phoneticPr fontId="19"/>
  </si>
  <si>
    <t>和歌山</t>
    <rPh sb="0" eb="3">
      <t>ワカヤマ</t>
    </rPh>
    <phoneticPr fontId="19"/>
  </si>
  <si>
    <t>京都</t>
    <rPh sb="0" eb="2">
      <t>キョウト</t>
    </rPh>
    <phoneticPr fontId="19"/>
  </si>
  <si>
    <t>兵庫</t>
    <phoneticPr fontId="19"/>
  </si>
  <si>
    <t>鳥取</t>
    <phoneticPr fontId="19"/>
  </si>
  <si>
    <t>兵庫</t>
    <rPh sb="0" eb="2">
      <t>ヒョウゴ</t>
    </rPh>
    <phoneticPr fontId="19"/>
  </si>
  <si>
    <t>岡山</t>
    <rPh sb="0" eb="2">
      <t>オカヤマ</t>
    </rPh>
    <phoneticPr fontId="19"/>
  </si>
  <si>
    <t>広島</t>
    <rPh sb="0" eb="2">
      <t>ヒロシマ</t>
    </rPh>
    <phoneticPr fontId="19"/>
  </si>
  <si>
    <t>山口</t>
    <rPh sb="0" eb="2">
      <t>ヤマグチ</t>
    </rPh>
    <phoneticPr fontId="19"/>
  </si>
  <si>
    <t>香川</t>
    <rPh sb="0" eb="2">
      <t>カガワ</t>
    </rPh>
    <phoneticPr fontId="19"/>
  </si>
  <si>
    <t>愛媛</t>
    <rPh sb="0" eb="2">
      <t>エヒメ</t>
    </rPh>
    <phoneticPr fontId="19"/>
  </si>
  <si>
    <t>徳島</t>
    <rPh sb="0" eb="2">
      <t>トクシマ</t>
    </rPh>
    <phoneticPr fontId="19"/>
  </si>
  <si>
    <t>大分</t>
    <rPh sb="0" eb="2">
      <t>オオイタ</t>
    </rPh>
    <phoneticPr fontId="19"/>
  </si>
  <si>
    <t>島根</t>
    <rPh sb="0" eb="2">
      <t>シマネ</t>
    </rPh>
    <phoneticPr fontId="19"/>
  </si>
  <si>
    <t>高知</t>
    <rPh sb="0" eb="2">
      <t>コウチ</t>
    </rPh>
    <phoneticPr fontId="19"/>
  </si>
  <si>
    <t>長崎</t>
    <rPh sb="0" eb="2">
      <t>ナガサキ</t>
    </rPh>
    <phoneticPr fontId="19"/>
  </si>
  <si>
    <t>熊本</t>
    <rPh sb="0" eb="2">
      <t>クマモト</t>
    </rPh>
    <phoneticPr fontId="19"/>
  </si>
  <si>
    <t>宮崎</t>
    <rPh sb="0" eb="2">
      <t>ミヤザキ</t>
    </rPh>
    <phoneticPr fontId="19"/>
  </si>
  <si>
    <t>鹿児島</t>
    <rPh sb="0" eb="3">
      <t>カゴシマ</t>
    </rPh>
    <phoneticPr fontId="1"/>
  </si>
  <si>
    <t>東京</t>
    <rPh sb="0" eb="2">
      <t>トウキョウ</t>
    </rPh>
    <phoneticPr fontId="19"/>
  </si>
  <si>
    <t>鹿児島</t>
    <rPh sb="0" eb="3">
      <t>カゴシマ</t>
    </rPh>
    <phoneticPr fontId="19"/>
  </si>
  <si>
    <t>沖縄</t>
    <rPh sb="0" eb="2">
      <t>オキナワ</t>
    </rPh>
    <phoneticPr fontId="19"/>
  </si>
  <si>
    <t>沖縄</t>
    <phoneticPr fontId="19"/>
  </si>
  <si>
    <t>全域</t>
    <rPh sb="0" eb="2">
      <t>ゼンイキ</t>
    </rPh>
    <phoneticPr fontId="1"/>
  </si>
  <si>
    <t>阿寒</t>
    <rPh sb="0" eb="2">
      <t>アカン</t>
    </rPh>
    <phoneticPr fontId="1"/>
  </si>
  <si>
    <t>川湯</t>
    <rPh sb="0" eb="2">
      <t>カワユ</t>
    </rPh>
    <phoneticPr fontId="1"/>
  </si>
  <si>
    <t>利尻礼文サロベツ</t>
  </si>
  <si>
    <t>知床</t>
  </si>
  <si>
    <t>阿寒摩周</t>
  </si>
  <si>
    <t>釧路湿原</t>
  </si>
  <si>
    <t>大雪山</t>
  </si>
  <si>
    <t>支笏洞爺</t>
  </si>
  <si>
    <t>十和田八幡平</t>
  </si>
  <si>
    <t>三陸復興</t>
  </si>
  <si>
    <t>磐梯朝日</t>
  </si>
  <si>
    <t>上信越高原</t>
  </si>
  <si>
    <t>秩父多摩甲斐</t>
  </si>
  <si>
    <t>小笠原</t>
  </si>
  <si>
    <t>富士箱根伊豆</t>
  </si>
  <si>
    <t>中部山岳</t>
  </si>
  <si>
    <t>妙高戸隠連山</t>
  </si>
  <si>
    <t>白山</t>
  </si>
  <si>
    <t>南アルプス</t>
  </si>
  <si>
    <t>伊勢志摩</t>
  </si>
  <si>
    <t>吉野熊野</t>
  </si>
  <si>
    <t>山陰海岸</t>
  </si>
  <si>
    <t>瀬戸内海</t>
  </si>
  <si>
    <t>大山隠岐</t>
  </si>
  <si>
    <t>足摺宇和海</t>
  </si>
  <si>
    <t>西海</t>
  </si>
  <si>
    <t>雲仙天草</t>
  </si>
  <si>
    <t>阿蘇くじゅう</t>
  </si>
  <si>
    <t>霧島錦江湾</t>
  </si>
  <si>
    <t>慶良間諸島</t>
  </si>
  <si>
    <t>西表石垣</t>
  </si>
  <si>
    <t>やんばる</t>
  </si>
  <si>
    <t>奄美群島</t>
  </si>
  <si>
    <t>管理計画の地域名</t>
    <rPh sb="0" eb="4">
      <t>カンリケイカク</t>
    </rPh>
    <rPh sb="5" eb="8">
      <t>チイキメイ</t>
    </rPh>
    <phoneticPr fontId="1"/>
  </si>
  <si>
    <t>種差海岸階上岳</t>
    <rPh sb="0" eb="2">
      <t>タネサシ</t>
    </rPh>
    <rPh sb="2" eb="4">
      <t>カイガン</t>
    </rPh>
    <rPh sb="4" eb="6">
      <t>カイジョウ</t>
    </rPh>
    <rPh sb="6" eb="7">
      <t>ダケ</t>
    </rPh>
    <phoneticPr fontId="1"/>
  </si>
  <si>
    <t>（旧陸中海岸区域）</t>
  </si>
  <si>
    <t>南三陸金華山</t>
  </si>
  <si>
    <t>出羽三山・朝日</t>
    <rPh sb="0" eb="1">
      <t>デ</t>
    </rPh>
    <rPh sb="1" eb="2">
      <t>ハ</t>
    </rPh>
    <rPh sb="2" eb="4">
      <t>ミヤマ</t>
    </rPh>
    <rPh sb="5" eb="7">
      <t>アサヒ</t>
    </rPh>
    <phoneticPr fontId="1"/>
  </si>
  <si>
    <t>那須甲子・塩原</t>
    <rPh sb="0" eb="2">
      <t>ナス</t>
    </rPh>
    <rPh sb="2" eb="4">
      <t>キノエネ</t>
    </rPh>
    <rPh sb="5" eb="7">
      <t>シオバラ</t>
    </rPh>
    <phoneticPr fontId="1"/>
  </si>
  <si>
    <t>須坂・高山</t>
  </si>
  <si>
    <t>伊豆諸島（大島支庁）</t>
    <rPh sb="0" eb="2">
      <t>イズ</t>
    </rPh>
    <rPh sb="2" eb="4">
      <t>ショトウ</t>
    </rPh>
    <rPh sb="5" eb="7">
      <t>オオシマ</t>
    </rPh>
    <rPh sb="7" eb="9">
      <t>シチョウ</t>
    </rPh>
    <phoneticPr fontId="1"/>
  </si>
  <si>
    <t>伊豆諸島（八丈島支庁）</t>
    <rPh sb="0" eb="2">
      <t>イズ</t>
    </rPh>
    <rPh sb="2" eb="4">
      <t>ショトウ</t>
    </rPh>
    <rPh sb="5" eb="8">
      <t>ハチジョウジマ</t>
    </rPh>
    <rPh sb="8" eb="10">
      <t>シチョウ</t>
    </rPh>
    <phoneticPr fontId="19"/>
  </si>
  <si>
    <t>伊豆諸島（三宅島支庁）</t>
    <rPh sb="0" eb="2">
      <t>イズ</t>
    </rPh>
    <rPh sb="2" eb="4">
      <t>ショトウ</t>
    </rPh>
    <rPh sb="5" eb="8">
      <t>ミヤケジマ</t>
    </rPh>
    <rPh sb="8" eb="10">
      <t>シチョウ</t>
    </rPh>
    <phoneticPr fontId="19"/>
  </si>
  <si>
    <t>箱根</t>
    <rPh sb="0" eb="2">
      <t>ハコネ</t>
    </rPh>
    <phoneticPr fontId="19"/>
  </si>
  <si>
    <t>富士山</t>
    <rPh sb="0" eb="3">
      <t>フジサン</t>
    </rPh>
    <phoneticPr fontId="19"/>
  </si>
  <si>
    <t>伊豆半島</t>
    <rPh sb="0" eb="2">
      <t>イズ</t>
    </rPh>
    <rPh sb="2" eb="4">
      <t>ハントウ</t>
    </rPh>
    <phoneticPr fontId="19"/>
  </si>
  <si>
    <t>立山</t>
    <rPh sb="0" eb="2">
      <t>タテヤマ</t>
    </rPh>
    <phoneticPr fontId="1"/>
  </si>
  <si>
    <t>後立山</t>
    <rPh sb="0" eb="1">
      <t>ウシロ</t>
    </rPh>
    <rPh sb="1" eb="3">
      <t>タテヤマ</t>
    </rPh>
    <phoneticPr fontId="19"/>
  </si>
  <si>
    <t>南部</t>
    <rPh sb="0" eb="2">
      <t>ナンブ</t>
    </rPh>
    <phoneticPr fontId="19"/>
  </si>
  <si>
    <t>上高地</t>
    <rPh sb="0" eb="3">
      <t>カミコウチ</t>
    </rPh>
    <phoneticPr fontId="19"/>
  </si>
  <si>
    <t>乗鞍</t>
    <rPh sb="0" eb="2">
      <t>ノリクラ</t>
    </rPh>
    <phoneticPr fontId="19"/>
  </si>
  <si>
    <t>妙高戸隠連山</t>
    <rPh sb="0" eb="2">
      <t>ミョウコウ</t>
    </rPh>
    <rPh sb="2" eb="4">
      <t>トガクシ</t>
    </rPh>
    <rPh sb="4" eb="6">
      <t>レンザン</t>
    </rPh>
    <phoneticPr fontId="1"/>
  </si>
  <si>
    <t>吉野</t>
    <rPh sb="0" eb="2">
      <t>ヨシノ</t>
    </rPh>
    <phoneticPr fontId="1"/>
  </si>
  <si>
    <t>熊野</t>
    <rPh sb="0" eb="2">
      <t>クマノ</t>
    </rPh>
    <phoneticPr fontId="19"/>
  </si>
  <si>
    <t>田辺</t>
    <rPh sb="0" eb="2">
      <t>タナベワダ</t>
    </rPh>
    <phoneticPr fontId="19"/>
  </si>
  <si>
    <t>和歌山県</t>
    <rPh sb="0" eb="4">
      <t>ワカヤマケン</t>
    </rPh>
    <phoneticPr fontId="1"/>
  </si>
  <si>
    <t>西播</t>
    <rPh sb="0" eb="1">
      <t>ニシ</t>
    </rPh>
    <rPh sb="1" eb="2">
      <t>ハリ</t>
    </rPh>
    <phoneticPr fontId="19"/>
  </si>
  <si>
    <t>六甲</t>
    <rPh sb="0" eb="2">
      <t>ロッコウ</t>
    </rPh>
    <phoneticPr fontId="19"/>
  </si>
  <si>
    <t>淡路</t>
    <rPh sb="0" eb="2">
      <t>アワジ</t>
    </rPh>
    <phoneticPr fontId="19"/>
  </si>
  <si>
    <t>岡山県</t>
    <rPh sb="0" eb="3">
      <t>オカヤマケン</t>
    </rPh>
    <phoneticPr fontId="19"/>
  </si>
  <si>
    <t>広島県</t>
    <rPh sb="0" eb="3">
      <t>ヒロシマケン</t>
    </rPh>
    <phoneticPr fontId="19"/>
  </si>
  <si>
    <t>山口県</t>
    <rPh sb="0" eb="3">
      <t>ヤマグチケン</t>
    </rPh>
    <phoneticPr fontId="19"/>
  </si>
  <si>
    <t>徳島県</t>
    <rPh sb="0" eb="3">
      <t>トクシマケン</t>
    </rPh>
    <phoneticPr fontId="19"/>
  </si>
  <si>
    <t>香川県</t>
    <rPh sb="0" eb="3">
      <t>カガワケン</t>
    </rPh>
    <phoneticPr fontId="19"/>
  </si>
  <si>
    <t>愛媛県</t>
    <rPh sb="0" eb="3">
      <t>エヒメケン</t>
    </rPh>
    <phoneticPr fontId="19"/>
  </si>
  <si>
    <t>関門海峡</t>
    <rPh sb="0" eb="2">
      <t>カンモン</t>
    </rPh>
    <rPh sb="2" eb="4">
      <t>カイキョウ</t>
    </rPh>
    <phoneticPr fontId="19"/>
  </si>
  <si>
    <t>大分県</t>
    <rPh sb="0" eb="3">
      <t>オオイタケン</t>
    </rPh>
    <phoneticPr fontId="19"/>
  </si>
  <si>
    <t>大山・蒜山</t>
    <rPh sb="0" eb="2">
      <t>オオヤマ</t>
    </rPh>
    <rPh sb="4" eb="5">
      <t>ヤマ</t>
    </rPh>
    <phoneticPr fontId="1"/>
  </si>
  <si>
    <t>島根半島</t>
    <rPh sb="0" eb="2">
      <t>シマネ</t>
    </rPh>
    <rPh sb="2" eb="4">
      <t>ハントウ</t>
    </rPh>
    <phoneticPr fontId="19"/>
  </si>
  <si>
    <t>隠岐</t>
    <phoneticPr fontId="19"/>
  </si>
  <si>
    <t>三瓶山</t>
    <rPh sb="0" eb="2">
      <t>サンペイ</t>
    </rPh>
    <rPh sb="2" eb="3">
      <t>ヤマ</t>
    </rPh>
    <phoneticPr fontId="19"/>
  </si>
  <si>
    <t>足摺</t>
    <rPh sb="0" eb="2">
      <t>アシズリ</t>
    </rPh>
    <phoneticPr fontId="1"/>
  </si>
  <si>
    <t>宇和海</t>
    <rPh sb="0" eb="3">
      <t>ウワカイ</t>
    </rPh>
    <phoneticPr fontId="19"/>
  </si>
  <si>
    <t>平戸・九十九島</t>
    <rPh sb="0" eb="2">
      <t>ヒラド</t>
    </rPh>
    <rPh sb="3" eb="7">
      <t>クジュウクシマ</t>
    </rPh>
    <phoneticPr fontId="1"/>
  </si>
  <si>
    <t>五島列島</t>
    <rPh sb="0" eb="2">
      <t>ゴトウ</t>
    </rPh>
    <rPh sb="2" eb="4">
      <t>レットウ</t>
    </rPh>
    <phoneticPr fontId="19"/>
  </si>
  <si>
    <t>雲仙</t>
    <rPh sb="0" eb="2">
      <t>ウンゼン</t>
    </rPh>
    <phoneticPr fontId="1"/>
  </si>
  <si>
    <t>天草</t>
    <rPh sb="0" eb="2">
      <t>アマクサ</t>
    </rPh>
    <phoneticPr fontId="19"/>
  </si>
  <si>
    <t>阿蘇</t>
    <rPh sb="0" eb="2">
      <t>アソ</t>
    </rPh>
    <phoneticPr fontId="1"/>
  </si>
  <si>
    <t>くじゅう</t>
    <phoneticPr fontId="19"/>
  </si>
  <si>
    <t>霧島</t>
    <rPh sb="0" eb="2">
      <t>キリシマ</t>
    </rPh>
    <phoneticPr fontId="1"/>
  </si>
  <si>
    <t>錦江湾</t>
    <rPh sb="0" eb="3">
      <t>キンコウワン</t>
    </rPh>
    <phoneticPr fontId="19"/>
  </si>
  <si>
    <t>屋久島</t>
    <rPh sb="0" eb="3">
      <t>ヤクシマ</t>
    </rPh>
    <phoneticPr fontId="1"/>
  </si>
  <si>
    <t>西表</t>
    <rPh sb="0" eb="2">
      <t>イリオモテ</t>
    </rPh>
    <phoneticPr fontId="1"/>
  </si>
  <si>
    <t>石垣・石西礁湖</t>
    <rPh sb="0" eb="2">
      <t>イシガキ</t>
    </rPh>
    <rPh sb="3" eb="4">
      <t>イシ</t>
    </rPh>
    <rPh sb="4" eb="5">
      <t>ニシ</t>
    </rPh>
    <phoneticPr fontId="19"/>
  </si>
  <si>
    <t>奄美大島・徳之島</t>
    <rPh sb="0" eb="2">
      <t>アマミ</t>
    </rPh>
    <rPh sb="2" eb="4">
      <t>オオシマ</t>
    </rPh>
    <rPh sb="5" eb="8">
      <t>トクノシマ</t>
    </rPh>
    <phoneticPr fontId="1"/>
  </si>
  <si>
    <t>徳之島（奄美に含める）</t>
    <rPh sb="0" eb="3">
      <t>トクノシマ</t>
    </rPh>
    <rPh sb="4" eb="6">
      <t>アマミ</t>
    </rPh>
    <rPh sb="7" eb="8">
      <t>フク</t>
    </rPh>
    <phoneticPr fontId="19"/>
  </si>
  <si>
    <t>喜界島・沖永良部島・与論島</t>
    <rPh sb="0" eb="2">
      <t>キカイ</t>
    </rPh>
    <rPh sb="2" eb="3">
      <t>ジマ</t>
    </rPh>
    <rPh sb="4" eb="8">
      <t>オキノエラブ</t>
    </rPh>
    <rPh sb="8" eb="9">
      <t>ジマ</t>
    </rPh>
    <rPh sb="10" eb="12">
      <t>ヨロン</t>
    </rPh>
    <rPh sb="12" eb="13">
      <t>ジマ</t>
    </rPh>
    <phoneticPr fontId="19"/>
  </si>
  <si>
    <t>十和田八甲田</t>
    <phoneticPr fontId="1"/>
  </si>
  <si>
    <t>全域</t>
    <phoneticPr fontId="1"/>
  </si>
  <si>
    <t>谷川・苗場の四万部分</t>
    <phoneticPr fontId="1"/>
  </si>
  <si>
    <t>地域名</t>
    <rPh sb="0" eb="1">
      <t>メイ</t>
    </rPh>
    <phoneticPr fontId="19"/>
  </si>
  <si>
    <t>慶良間諸島全域</t>
    <phoneticPr fontId="1"/>
  </si>
  <si>
    <t>南アルプス全域</t>
    <phoneticPr fontId="1"/>
  </si>
  <si>
    <t>伊勢志摩全域</t>
    <phoneticPr fontId="1"/>
  </si>
  <si>
    <t>吉野</t>
    <phoneticPr fontId="1"/>
  </si>
  <si>
    <t>山陰海岸全域</t>
    <phoneticPr fontId="1"/>
  </si>
  <si>
    <t>六甲</t>
    <phoneticPr fontId="1"/>
  </si>
  <si>
    <t>大山・蒜山</t>
    <phoneticPr fontId="1"/>
  </si>
  <si>
    <t>宇和海</t>
    <phoneticPr fontId="1"/>
  </si>
  <si>
    <t>平戸・九十九島</t>
    <phoneticPr fontId="1"/>
  </si>
  <si>
    <t>雲仙</t>
    <phoneticPr fontId="1"/>
  </si>
  <si>
    <t>阿蘇</t>
    <phoneticPr fontId="1"/>
  </si>
  <si>
    <t>霧島</t>
    <phoneticPr fontId="1"/>
  </si>
  <si>
    <t>屋久島</t>
    <phoneticPr fontId="1"/>
  </si>
  <si>
    <t>西表</t>
    <phoneticPr fontId="1"/>
  </si>
  <si>
    <t>やんばる全域</t>
    <phoneticPr fontId="1"/>
  </si>
  <si>
    <t>奄美大島</t>
    <phoneticPr fontId="1"/>
  </si>
  <si>
    <t>都道府県</t>
    <rPh sb="0" eb="4">
      <t>トドウフケン</t>
    </rPh>
    <phoneticPr fontId="19"/>
  </si>
  <si>
    <t>00303010001</t>
    <phoneticPr fontId="1"/>
  </si>
  <si>
    <t>環関国日</t>
    <phoneticPr fontId="1"/>
  </si>
  <si>
    <t>条件６以降を入力する場合、左側の「＋」をクリックしてください。</t>
    <rPh sb="0" eb="2">
      <t>ジョウケン</t>
    </rPh>
    <rPh sb="3" eb="5">
      <t>イコウ</t>
    </rPh>
    <rPh sb="6" eb="8">
      <t>ニュウリョク</t>
    </rPh>
    <rPh sb="10" eb="12">
      <t>バアイ</t>
    </rPh>
    <rPh sb="13" eb="15">
      <t>ヒダリガワ</t>
    </rPh>
    <phoneticPr fontId="1"/>
  </si>
  <si>
    <t>選択した例文はシステム入力用エリアに転記され、RPAによる転記に利用されます。</t>
    <rPh sb="0" eb="2">
      <t>センタク</t>
    </rPh>
    <rPh sb="4" eb="6">
      <t>レイブン</t>
    </rPh>
    <rPh sb="11" eb="14">
      <t>ニュウリョクヨウ</t>
    </rPh>
    <rPh sb="18" eb="20">
      <t>テンキ</t>
    </rPh>
    <rPh sb="29" eb="31">
      <t>テンキ</t>
    </rPh>
    <rPh sb="32" eb="34">
      <t>リヨウ</t>
    </rPh>
    <phoneticPr fontId="1"/>
  </si>
  <si>
    <t>項の分類、詳細の順に選択してください。必要に応じて詳細を編集することが可能です。</t>
    <phoneticPr fontId="1"/>
  </si>
  <si>
    <t>行為の概要を編集する場合、F2キーでセル選択後にF9キーで数式を計算値に変換してください。</t>
    <rPh sb="0" eb="2">
      <t>コウイ</t>
    </rPh>
    <rPh sb="3" eb="5">
      <t>ガイヨウ</t>
    </rPh>
    <rPh sb="6" eb="8">
      <t>ヘンシュウ</t>
    </rPh>
    <rPh sb="10" eb="12">
      <t>バアイ</t>
    </rPh>
    <rPh sb="20" eb="23">
      <t>センタクゴ</t>
    </rPh>
    <rPh sb="36" eb="38">
      <t>ヘンカン</t>
    </rPh>
    <phoneticPr fontId="1"/>
  </si>
  <si>
    <t>民間</t>
  </si>
  <si>
    <t>元号_基準の特例</t>
    <rPh sb="0" eb="2">
      <t>ゲンゴウ</t>
    </rPh>
    <rPh sb="3" eb="5">
      <t>キジュン</t>
    </rPh>
    <rPh sb="6" eb="8">
      <t>トクレイ</t>
    </rPh>
    <phoneticPr fontId="1"/>
  </si>
  <si>
    <t>釧路自然環境事務所長</t>
    <phoneticPr fontId="1"/>
  </si>
  <si>
    <t>信越自然環境事務所長</t>
    <phoneticPr fontId="1"/>
  </si>
  <si>
    <t>沖縄奄美自然環境事務所長</t>
    <phoneticPr fontId="1"/>
  </si>
  <si>
    <t>平成</t>
    <phoneticPr fontId="1"/>
  </si>
  <si>
    <t>昭和</t>
    <phoneticPr fontId="1"/>
  </si>
  <si>
    <t>申請を行う前に、申請の要否や作成方法などについて、各地域の自然保護官事務所等に必ずご相談ください。</t>
    <phoneticPr fontId="1"/>
  </si>
  <si>
    <t>三陸復興国立公園管理事務所</t>
    <phoneticPr fontId="1"/>
  </si>
  <si>
    <t>大船渡管理官事務所</t>
    <phoneticPr fontId="1"/>
  </si>
  <si>
    <t>八戸管理官事務所</t>
  </si>
  <si>
    <t>八戸管理官事務所</t>
    <phoneticPr fontId="1"/>
  </si>
  <si>
    <t>石巻管理官事務所</t>
    <phoneticPr fontId="1"/>
  </si>
  <si>
    <t>環東三国</t>
    <phoneticPr fontId="1"/>
  </si>
  <si>
    <t>環東大管</t>
    <phoneticPr fontId="1"/>
  </si>
  <si>
    <t>環東八管</t>
    <phoneticPr fontId="1"/>
  </si>
  <si>
    <t>環東石管</t>
    <phoneticPr fontId="1"/>
  </si>
  <si>
    <t>※数字のみ入力してください。「収第」の記載は不要です。</t>
    <rPh sb="1" eb="3">
      <t>スウジ</t>
    </rPh>
    <rPh sb="5" eb="7">
      <t>ニュウリョク</t>
    </rPh>
    <rPh sb="15" eb="16">
      <t>オサ</t>
    </rPh>
    <rPh sb="16" eb="17">
      <t>ダイ</t>
    </rPh>
    <rPh sb="19" eb="21">
      <t>キサイ</t>
    </rPh>
    <rPh sb="22" eb="24">
      <t>フヨウ</t>
    </rPh>
    <phoneticPr fontId="1"/>
  </si>
  <si>
    <t>日高山脈襟裳十勝国立公園</t>
  </si>
  <si>
    <t>日高山脈襟裳十勝</t>
    <phoneticPr fontId="1"/>
  </si>
  <si>
    <t>日高山脈襟裳十勝全域</t>
    <phoneticPr fontId="1"/>
  </si>
  <si>
    <t>日高山脈襟裳十勝国立公園</t>
    <phoneticPr fontId="1"/>
  </si>
  <si>
    <t>帯広自然保護官事務所</t>
  </si>
  <si>
    <t>帯広自然保護官事務所</t>
    <phoneticPr fontId="1"/>
  </si>
  <si>
    <t>新ひだか自然保護官事務所</t>
  </si>
  <si>
    <t>新ひだか自然保護官事務所</t>
    <phoneticPr fontId="1"/>
  </si>
  <si>
    <t>0010401000</t>
    <phoneticPr fontId="1"/>
  </si>
  <si>
    <t>0010401001</t>
    <phoneticPr fontId="1"/>
  </si>
  <si>
    <t>00104010011</t>
    <phoneticPr fontId="1"/>
  </si>
  <si>
    <t>00104010001</t>
    <phoneticPr fontId="1"/>
  </si>
  <si>
    <t>環北帯自</t>
    <phoneticPr fontId="1"/>
  </si>
  <si>
    <t>環北新自</t>
    <phoneticPr fontId="1"/>
  </si>
  <si>
    <t>日高山脈襟裳十勝全域</t>
  </si>
  <si>
    <t>82</t>
  </si>
  <si>
    <t>送付状案作成（行為）　入力</t>
    <rPh sb="7" eb="9">
      <t>コウイ</t>
    </rPh>
    <rPh sb="11" eb="13">
      <t>ニュウリョク</t>
    </rPh>
    <phoneticPr fontId="1"/>
  </si>
  <si>
    <t>コメント</t>
    <phoneticPr fontId="1"/>
  </si>
  <si>
    <t>ただし、自然環境事務所かつ国立公園管理事務所が存在しない場合は入力できません</t>
    <rPh sb="23" eb="25">
      <t>ソンザイ</t>
    </rPh>
    <rPh sb="28" eb="30">
      <t>バアイ</t>
    </rPh>
    <rPh sb="31" eb="33">
      <t>ニュウリョク</t>
    </rPh>
    <phoneticPr fontId="1"/>
  </si>
  <si>
    <t>許可（同意）日</t>
    <rPh sb="0" eb="2">
      <t>キョカ</t>
    </rPh>
    <rPh sb="3" eb="5">
      <t>ドウイ</t>
    </rPh>
    <rPh sb="6" eb="7">
      <t>ビ</t>
    </rPh>
    <phoneticPr fontId="1"/>
  </si>
  <si>
    <t>許可（同意）番号</t>
    <phoneticPr fontId="1"/>
  </si>
  <si>
    <t>申請を確定する</t>
    <rPh sb="0" eb="2">
      <t>シンセイ</t>
    </rPh>
    <rPh sb="3" eb="5">
      <t>カクテイ</t>
    </rPh>
    <phoneticPr fontId="1"/>
  </si>
  <si>
    <t>指令書施行日</t>
    <rPh sb="0" eb="3">
      <t>シレイショ</t>
    </rPh>
    <rPh sb="3" eb="6">
      <t>シコウビ</t>
    </rPh>
    <phoneticPr fontId="1"/>
  </si>
  <si>
    <t>行為１</t>
    <rPh sb="0" eb="2">
      <t>コウイ</t>
    </rPh>
    <phoneticPr fontId="1"/>
  </si>
  <si>
    <t>行為２</t>
    <rPh sb="0" eb="2">
      <t>コウイ</t>
    </rPh>
    <phoneticPr fontId="1"/>
  </si>
  <si>
    <t>行為３</t>
    <rPh sb="0" eb="2">
      <t>コウイ</t>
    </rPh>
    <phoneticPr fontId="1"/>
  </si>
  <si>
    <t>環自国</t>
  </si>
  <si>
    <t>環北地国</t>
  </si>
  <si>
    <t>環北地釧</t>
  </si>
  <si>
    <t>環東地国</t>
  </si>
  <si>
    <t>環関地国</t>
  </si>
  <si>
    <t>環中地国</t>
  </si>
  <si>
    <t>環中地信</t>
  </si>
  <si>
    <t>環中地長</t>
  </si>
  <si>
    <t>環近地国</t>
  </si>
  <si>
    <t>環国地国</t>
  </si>
  <si>
    <t>環九地国</t>
  </si>
  <si>
    <t>環九地沖</t>
  </si>
  <si>
    <t>環九地那</t>
  </si>
  <si>
    <t>環北上自</t>
  </si>
  <si>
    <t>環北支国</t>
  </si>
  <si>
    <t>環北帯自</t>
  </si>
  <si>
    <t>環北ウ自</t>
  </si>
  <si>
    <t>環北阿国</t>
  </si>
  <si>
    <t>環東十国</t>
  </si>
  <si>
    <t>環東十自</t>
  </si>
  <si>
    <t>環東宮自</t>
  </si>
  <si>
    <t>環東裏自</t>
  </si>
  <si>
    <t>環関地日</t>
  </si>
  <si>
    <t>環関国日</t>
  </si>
  <si>
    <t>環関尾自</t>
  </si>
  <si>
    <t>環関地箱</t>
  </si>
  <si>
    <t>環中志自</t>
  </si>
  <si>
    <t>環中賀自</t>
  </si>
  <si>
    <t>環中地松</t>
  </si>
  <si>
    <t>環近熊自</t>
  </si>
  <si>
    <t>環国地米</t>
  </si>
  <si>
    <t>環国地高</t>
  </si>
  <si>
    <t>環国地四</t>
  </si>
  <si>
    <t>環九地阿</t>
  </si>
  <si>
    <t>環九奄自</t>
  </si>
  <si>
    <t>許可番号</t>
    <phoneticPr fontId="1"/>
  </si>
  <si>
    <t>RPA作業用領域</t>
    <rPh sb="3" eb="6">
      <t>サギョウヨウ</t>
    </rPh>
    <rPh sb="6" eb="8">
      <t>リョウイキ</t>
    </rPh>
    <phoneticPr fontId="1"/>
  </si>
  <si>
    <t>行為許可申請</t>
    <rPh sb="0" eb="4">
      <t>コウイキョカ</t>
    </rPh>
    <rPh sb="4" eb="6">
      <t>シンセイ</t>
    </rPh>
    <phoneticPr fontId="1"/>
  </si>
  <si>
    <t>■手続名</t>
    <phoneticPr fontId="1"/>
  </si>
  <si>
    <t>特別地域内工作物の新（改，増）築許可</t>
  </si>
  <si>
    <t>■行為の概要</t>
    <rPh sb="1" eb="3">
      <t>コウイ</t>
    </rPh>
    <rPh sb="4" eb="6">
      <t>ガイヨウ</t>
    </rPh>
    <phoneticPr fontId="1"/>
  </si>
  <si>
    <t>特別保護地区内工作物の新（改，増）築許可</t>
  </si>
  <si>
    <t>■行為</t>
    <rPh sb="1" eb="3">
      <t>コウイ</t>
    </rPh>
    <phoneticPr fontId="1"/>
  </si>
  <si>
    <t>■行為詳細1</t>
    <rPh sb="1" eb="3">
      <t>コウイ</t>
    </rPh>
    <rPh sb="3" eb="5">
      <t>ショウサイ</t>
    </rPh>
    <phoneticPr fontId="1"/>
  </si>
  <si>
    <t>■行為詳細2</t>
    <rPh sb="1" eb="3">
      <t>コウイ</t>
    </rPh>
    <rPh sb="3" eb="5">
      <t>ショウサイ</t>
    </rPh>
    <phoneticPr fontId="1"/>
  </si>
  <si>
    <t>■行為詳細3</t>
    <rPh sb="1" eb="3">
      <t>コウイ</t>
    </rPh>
    <rPh sb="3" eb="5">
      <t>ショウサイ</t>
    </rPh>
    <phoneticPr fontId="1"/>
  </si>
  <si>
    <t>■行為詳細4</t>
    <rPh sb="1" eb="3">
      <t>コウイ</t>
    </rPh>
    <rPh sb="3" eb="5">
      <t>ショウサイ</t>
    </rPh>
    <phoneticPr fontId="1"/>
  </si>
  <si>
    <t>許可申請書　選択肢</t>
    <phoneticPr fontId="1"/>
  </si>
  <si>
    <t>複数の行為を申請する場合、左側の「＋」をクリックしてください。</t>
    <phoneticPr fontId="1"/>
  </si>
  <si>
    <t>特別地域内木竹の伐採許可</t>
  </si>
  <si>
    <t>特別地域内鉱物の掘採（土石の採取）許可</t>
  </si>
  <si>
    <t>特別地域内水位又は水量に増減を及ぼさせる行為許可</t>
  </si>
  <si>
    <t>特別地域内汚水等の排出許可</t>
  </si>
  <si>
    <t>特別地域内広告物の設置等許可</t>
  </si>
  <si>
    <t>特別地域内水面の埋立（干拓）許可</t>
  </si>
  <si>
    <t>特別地域内土地の形状変更許可</t>
  </si>
  <si>
    <t>特別地域内高山植物等の採取（損傷）許可</t>
  </si>
  <si>
    <t>特別地域内工作物等の色彩変更許可</t>
  </si>
  <si>
    <t>特別地域内車馬（動力船、航空機）の使用（着陸）許可</t>
  </si>
  <si>
    <t>特別地域内物の集積（貯蔵）許可</t>
  </si>
  <si>
    <t>特別地域内動物の捕獲（殺傷）（動物の卵の採取（損傷））許可</t>
  </si>
  <si>
    <t>特別地域内指定区域内への立入り許可</t>
  </si>
  <si>
    <t>特別地域内木竹の損傷許可</t>
  </si>
  <si>
    <t>特別地域内指定植物の植栽（播種）許可</t>
  </si>
  <si>
    <t>特別地域内指定動物の放出許可</t>
  </si>
  <si>
    <t>特別地域内指定道路内の車馬の使用許可</t>
  </si>
  <si>
    <t>特別保護地区内木竹の伐採許可</t>
  </si>
  <si>
    <t>特別保護地区内鉱物の掘採（土石の採取）許可</t>
  </si>
  <si>
    <t>特別保護地区内水位又は水量に増減を及ぼさせる行為許可</t>
  </si>
  <si>
    <t>特別保護地区内汚水等の排出許可</t>
  </si>
  <si>
    <t>特別保護地区内広告物の設置等許可</t>
  </si>
  <si>
    <t>特別保護地区内水面の埋立（干拓）許可</t>
  </si>
  <si>
    <t>特別保護地区内土地の形状変更許可</t>
  </si>
  <si>
    <t>特別保護地区内木竹、木竹以外の植物、落葉又は落枝の採取（損傷）許可</t>
  </si>
  <si>
    <t>特別保護地区内工作物等の色彩変更許可</t>
  </si>
  <si>
    <t>特別保護地区内木竹の植栽許可</t>
  </si>
  <si>
    <t>特別保護地区内物の集積（貯蔵）許可</t>
  </si>
  <si>
    <t>特別保護地区内火入（たき火）許可</t>
  </si>
  <si>
    <t>特別保護地区内動物の捕獲（殺傷）（動物の卵の採取（損傷））許可</t>
  </si>
  <si>
    <t>特別保護地区内車馬（動力船、航空機）の使用（着陸）許可</t>
  </si>
  <si>
    <t>特別保護地区内指定区域内への立入り許可</t>
  </si>
  <si>
    <t>特別保護地区内木竹以外の植物の植栽（播種）許可</t>
  </si>
  <si>
    <t>特別保護地区内動物の放出（家畜の放牧）許可</t>
  </si>
  <si>
    <t>特別保護地区内指定道路内の車馬の使用許可</t>
  </si>
  <si>
    <t>海域公園地区内鉱物の掘採（土石の採取）許可</t>
  </si>
  <si>
    <t>海域公園地区内汚水等の排出許可</t>
  </si>
  <si>
    <t>海域公園地区内広告物の設置等許可</t>
  </si>
  <si>
    <t>海域公園地区内水面の埋立（干拓）許可</t>
  </si>
  <si>
    <t>海域公園地区内海底の形状変更許可</t>
  </si>
  <si>
    <t>海域公園地区内動物の捕獲（殺傷）（植物の採取（損傷））許可</t>
  </si>
  <si>
    <t>海域公園地区内物の係留許可</t>
  </si>
  <si>
    <t>海域公園地区内動力船の使用許可</t>
  </si>
  <si>
    <t>行為１</t>
    <phoneticPr fontId="1"/>
  </si>
  <si>
    <t>行為１詳細２</t>
    <rPh sb="0" eb="2">
      <t>コウイ</t>
    </rPh>
    <rPh sb="3" eb="5">
      <t>ショウサイ</t>
    </rPh>
    <phoneticPr fontId="1"/>
  </si>
  <si>
    <t>行為１詳細１</t>
    <rPh sb="0" eb="2">
      <t>コウイ</t>
    </rPh>
    <rPh sb="3" eb="5">
      <t>ショウサイ</t>
    </rPh>
    <phoneticPr fontId="1"/>
  </si>
  <si>
    <t>行為１詳細３</t>
    <rPh sb="0" eb="2">
      <t>コウイ</t>
    </rPh>
    <rPh sb="3" eb="5">
      <t>ショウサイ</t>
    </rPh>
    <phoneticPr fontId="1"/>
  </si>
  <si>
    <t>行為１詳細４</t>
    <rPh sb="0" eb="2">
      <t>コウイ</t>
    </rPh>
    <rPh sb="3" eb="5">
      <t>ショウサイ</t>
    </rPh>
    <phoneticPr fontId="1"/>
  </si>
  <si>
    <t>行為２</t>
  </si>
  <si>
    <t>行為２詳細１</t>
    <rPh sb="3" eb="5">
      <t>ショウサイ</t>
    </rPh>
    <phoneticPr fontId="1"/>
  </si>
  <si>
    <t>行為２詳細２</t>
    <rPh sb="3" eb="5">
      <t>ショウサイ</t>
    </rPh>
    <phoneticPr fontId="1"/>
  </si>
  <si>
    <t>行為２詳細３</t>
    <rPh sb="3" eb="5">
      <t>ショウサイ</t>
    </rPh>
    <phoneticPr fontId="1"/>
  </si>
  <si>
    <t>行為２詳細４</t>
    <rPh sb="3" eb="5">
      <t>ショウサイ</t>
    </rPh>
    <phoneticPr fontId="1"/>
  </si>
  <si>
    <t>行為３</t>
  </si>
  <si>
    <t>行為３詳細１</t>
    <rPh sb="3" eb="5">
      <t>ショウサイ</t>
    </rPh>
    <phoneticPr fontId="1"/>
  </si>
  <si>
    <t>行為３詳細２</t>
    <rPh sb="3" eb="5">
      <t>ショウサイ</t>
    </rPh>
    <phoneticPr fontId="1"/>
  </si>
  <si>
    <t>行為３詳細３</t>
    <rPh sb="3" eb="5">
      <t>ショウサイ</t>
    </rPh>
    <phoneticPr fontId="1"/>
  </si>
  <si>
    <t>行為３詳細４</t>
    <rPh sb="3" eb="5">
      <t>ショウサイ</t>
    </rPh>
    <phoneticPr fontId="1"/>
  </si>
  <si>
    <t>許可（同意）日[年]</t>
  </si>
  <si>
    <t>許可（同意）日[月]</t>
  </si>
  <si>
    <t>許可（同意）日[日]</t>
  </si>
  <si>
    <t>許可（同意）日[元号]</t>
    <phoneticPr fontId="1"/>
  </si>
  <si>
    <t>許可（同意）番号[記号]</t>
    <rPh sb="9" eb="11">
      <t>キゴウ</t>
    </rPh>
    <phoneticPr fontId="1"/>
  </si>
  <si>
    <t>許可（同意）番号[番号]</t>
    <rPh sb="9" eb="11">
      <t>バンゴウ</t>
    </rPh>
    <phoneticPr fontId="1"/>
  </si>
  <si>
    <t>申請を確定する</t>
  </si>
  <si>
    <t>指令書施行日[元号]</t>
  </si>
  <si>
    <t>指令書施行日[年]</t>
  </si>
  <si>
    <t>指令書施行日[月]</t>
  </si>
  <si>
    <t>指令書施行日[日]</t>
  </si>
  <si>
    <t>【R6.開発】追加：行為１～行為３、許可日～指令書施行日</t>
    <rPh sb="4" eb="6">
      <t>カイハツ</t>
    </rPh>
    <rPh sb="7" eb="9">
      <t>ツイカ</t>
    </rPh>
    <rPh sb="18" eb="21">
      <t>キョカビ</t>
    </rPh>
    <rPh sb="22" eb="28">
      <t>シレイショセコウビ</t>
    </rPh>
    <phoneticPr fontId="1"/>
  </si>
  <si>
    <t>50300000001</t>
  </si>
  <si>
    <t>00100000001</t>
  </si>
  <si>
    <t>00110000001</t>
  </si>
  <si>
    <t>00200000001</t>
  </si>
  <si>
    <t>00300000001</t>
  </si>
  <si>
    <t>00400000001</t>
  </si>
  <si>
    <t>00420000001</t>
  </si>
  <si>
    <t>00410000001</t>
  </si>
  <si>
    <t>00500000001</t>
  </si>
  <si>
    <t>00600000001</t>
  </si>
  <si>
    <t>00700000001</t>
  </si>
  <si>
    <t>00720000001</t>
  </si>
  <si>
    <t>00710000001</t>
  </si>
  <si>
    <t>00102020001</t>
  </si>
  <si>
    <t>00104010001</t>
  </si>
  <si>
    <t>00202010001</t>
  </si>
  <si>
    <t>00202020001</t>
  </si>
  <si>
    <t>00301010001</t>
  </si>
  <si>
    <t>00303010001</t>
  </si>
  <si>
    <t>00302020001</t>
  </si>
  <si>
    <t>00301020001</t>
  </si>
  <si>
    <t>00402010001</t>
  </si>
  <si>
    <t>00412010001</t>
  </si>
  <si>
    <t>00411010001</t>
  </si>
  <si>
    <t>00502010001</t>
  </si>
  <si>
    <t>00601010001</t>
  </si>
  <si>
    <t>00603010002</t>
  </si>
  <si>
    <t>00601020001</t>
  </si>
  <si>
    <t>00601030001</t>
  </si>
  <si>
    <t>00701010001</t>
  </si>
  <si>
    <t>00712020001</t>
  </si>
  <si>
    <t>00722010001</t>
  </si>
  <si>
    <t>送付状案作成</t>
    <rPh sb="0" eb="3">
      <t>ソウフジョウ</t>
    </rPh>
    <rPh sb="3" eb="4">
      <t>アン</t>
    </rPh>
    <rPh sb="4" eb="6">
      <t>サクセイ</t>
    </rPh>
    <phoneticPr fontId="1"/>
  </si>
  <si>
    <t>送付状案①[コメント]</t>
    <rPh sb="0" eb="4">
      <t>ソウフジョウアン</t>
    </rPh>
    <phoneticPr fontId="1"/>
  </si>
  <si>
    <t>送付状案②[コメント]</t>
    <phoneticPr fontId="1"/>
  </si>
  <si>
    <t>送付状案③[コメント]</t>
    <phoneticPr fontId="1"/>
  </si>
  <si>
    <t>送付状案④[コメント]</t>
    <phoneticPr fontId="1"/>
  </si>
  <si>
    <t>利尻</t>
    <phoneticPr fontId="1"/>
  </si>
  <si>
    <t>礼文</t>
    <rPh sb="0" eb="2">
      <t>レブン</t>
    </rPh>
    <phoneticPr fontId="1"/>
  </si>
  <si>
    <t>海岸砂丘</t>
    <rPh sb="0" eb="2">
      <t>カイガン</t>
    </rPh>
    <rPh sb="2" eb="4">
      <t>サキュウ</t>
    </rPh>
    <phoneticPr fontId="1"/>
  </si>
  <si>
    <t>サロベツ</t>
    <phoneticPr fontId="1"/>
  </si>
  <si>
    <t>支笏湖・定山渓</t>
    <phoneticPr fontId="1"/>
  </si>
  <si>
    <t>羊蹄山</t>
    <phoneticPr fontId="1"/>
  </si>
  <si>
    <t>洞爺湖</t>
    <phoneticPr fontId="1"/>
  </si>
  <si>
    <t>追加案文挿入</t>
    <rPh sb="0" eb="4">
      <t>ツイカアンブン</t>
    </rPh>
    <rPh sb="4" eb="6">
      <t>ソウニュウ</t>
    </rPh>
    <phoneticPr fontId="1"/>
  </si>
  <si>
    <t>環境事務所名</t>
    <rPh sb="0" eb="6">
      <t>カンキョウジムショメイ</t>
    </rPh>
    <phoneticPr fontId="1"/>
  </si>
  <si>
    <t>東北地方環境事務所</t>
    <phoneticPr fontId="1"/>
  </si>
  <si>
    <t>中部地方環境事務所</t>
    <phoneticPr fontId="1"/>
  </si>
  <si>
    <t>沖縄奄美自然環境事務所</t>
    <rPh sb="0" eb="2">
      <t>オキナワ</t>
    </rPh>
    <rPh sb="2" eb="4">
      <t>アマミ</t>
    </rPh>
    <rPh sb="4" eb="6">
      <t>シゼン</t>
    </rPh>
    <rPh sb="6" eb="8">
      <t>カンキョウ</t>
    </rPh>
    <rPh sb="8" eb="10">
      <t>ジム</t>
    </rPh>
    <rPh sb="10" eb="11">
      <t>ショ</t>
    </rPh>
    <phoneticPr fontId="1"/>
  </si>
  <si>
    <t>追加案文</t>
    <rPh sb="0" eb="4">
      <t>ツイカアンブン</t>
    </rPh>
    <phoneticPr fontId="1"/>
  </si>
  <si>
    <t>１．△△行為にあたっては、あらかじめ区域担当自然保護官事務所に連絡するとともに、申請書の写し及び指令書を携行し、区域担当自然保護官事務所より貸与される腕章を常に着用して、他の公園利用者との区別を明示すること。
２．公園利用者の集まりやすい場所、時間における△△行為は極力さけること。
３．△△行為終了後３ヶ月以内に、△△場所、種類及び数量を区域担当自然保護官事務所を経由の上、当職あて報告すること。
４．△△行為にかかる研究成果の報告書を作成された場合には、区域担当自然保護官事務所を経由の上、当職あて提出すること。</t>
    <phoneticPr fontId="1"/>
  </si>
  <si>
    <t>１　○○にあたっては、あらかじめ○○自然保護官事務所自然保護官に連絡するとともに、申請書の写し及び指令書を携行し、行為が許可されていることを明記した腕章等を常に着用して他の利用者との区別を明示すること。
２　国立公園利用者の集まりやすい場所における○○は避けること。
３　やむを得ずお花畑等に立ち入る場合は、植物の損傷を最小限とする措置を講じること。
４　○○終了後６ヶ月以内に、○○した場所、数量及び該当行為に係る指令書の日付・文書番号を記した書面を２部、○○自然保護官事務所に提出すること。
５　○○にかかる調査結果の報告書を作成された場合は、当該報告書を２部、○○自然保護官事務所に提出すること。</t>
    <phoneticPr fontId="1"/>
  </si>
  <si>
    <t>　　　　　　　　　　　　　　　　　　記</t>
    <phoneticPr fontId="1"/>
  </si>
  <si>
    <t>追加案文を編集する場合、F2キーでセル選択後にF9キーで数式を計算値に変換してください。</t>
  </si>
  <si>
    <t>項番を付けて出力する</t>
    <rPh sb="0" eb="2">
      <t>コウバン</t>
    </rPh>
    <rPh sb="3" eb="4">
      <t>ツ</t>
    </rPh>
    <rPh sb="6" eb="8">
      <t>シュツリョク</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</si>
  <si>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</si>
  <si>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</si>
  <si>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</si>
  <si>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</si>
  <si>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</si>
  <si>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</si>
  <si>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</si>
  <si>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</si>
  <si>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</si>
  <si>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</si>
  <si>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※国立公園業務管理システムの行為許可台帳において申請処理を「確定」する時にのみ
　　チェックをしてください。確定後は修正ができなくなります。</t>
    <phoneticPr fontId="1"/>
  </si>
  <si>
    <t>項番付きのコメント入力する場合、左側の「＋」をクリックしてください。</t>
    <rPh sb="0" eb="2">
      <t>コウバン</t>
    </rPh>
    <rPh sb="2" eb="3">
      <t>ツ</t>
    </rPh>
    <rPh sb="9" eb="11">
      <t>ニュウリョク</t>
    </rPh>
    <rPh sb="13" eb="15">
      <t>バアイ</t>
    </rPh>
    <rPh sb="16" eb="18">
      <t>ヒダリガワ</t>
    </rPh>
    <phoneticPr fontId="1"/>
  </si>
  <si>
    <t>ブロック事務所</t>
  </si>
  <si>
    <t>北海道地方環境事務所</t>
  </si>
  <si>
    <t>釧路自然環境事務所</t>
  </si>
  <si>
    <t>東北地方環境事務所</t>
  </si>
  <si>
    <t>関東地方環境事務所</t>
  </si>
  <si>
    <t>信越自然環境事務所</t>
  </si>
  <si>
    <t>近畿地方環境事務所</t>
  </si>
  <si>
    <t>四国事務所</t>
  </si>
  <si>
    <t>沖縄奄美自然環境事務所</t>
  </si>
  <si>
    <t>中部地方環境事務所</t>
  </si>
  <si>
    <t>中国四国地方環境事務所</t>
  </si>
  <si>
    <t>決裁区分が本省以外の場合、入力の必要はありません。</t>
  </si>
  <si>
    <t>決裁区分が本省の場合のみ入力できます</t>
    <rPh sb="8" eb="10">
      <t>バアイ</t>
    </rPh>
    <rPh sb="12" eb="14">
      <t>ニュウリョク</t>
    </rPh>
    <phoneticPr fontId="1"/>
  </si>
  <si>
    <t>決裁区分が本省もしくは地方の場合のみ入力できます</t>
    <rPh sb="11" eb="13">
      <t>チホウ</t>
    </rPh>
    <rPh sb="14" eb="16">
      <t>バアイ</t>
    </rPh>
    <rPh sb="18" eb="20">
      <t>ニュウリョク</t>
    </rPh>
    <phoneticPr fontId="1"/>
  </si>
  <si>
    <t>【R6.開発】追加：送付状案作成</t>
  </si>
  <si>
    <t>送付状案④項番を付けて出力する</t>
    <rPh sb="5" eb="7">
      <t>コウバン</t>
    </rPh>
    <rPh sb="8" eb="9">
      <t>ツ</t>
    </rPh>
    <rPh sb="11" eb="13">
      <t>シュツリョク</t>
    </rPh>
    <phoneticPr fontId="1"/>
  </si>
  <si>
    <t>送付状案④[項番付コメント１]</t>
    <phoneticPr fontId="1"/>
  </si>
  <si>
    <t>送付状案④[項番付コメント２]</t>
  </si>
  <si>
    <t>送付状案④[項番付コメント３]</t>
  </si>
  <si>
    <t>送付状案④[項番付コメント４]</t>
  </si>
  <si>
    <t>送付状案④[項番付コメント５]</t>
  </si>
  <si>
    <t>送付状案④[項番付コメント６]</t>
  </si>
  <si>
    <t>送付状案④[項番付コメント７]</t>
  </si>
  <si>
    <t>送付状案④[項番付コメント８]</t>
  </si>
  <si>
    <t>送付状案④[項番付コメント９]</t>
  </si>
  <si>
    <t>送付状案④[項番付コメント１０]</t>
  </si>
  <si>
    <t>送付状案⑤[コメント]法廷受託県１</t>
    <rPh sb="11" eb="16">
      <t>ホウテイジュタクケン</t>
    </rPh>
    <phoneticPr fontId="1"/>
  </si>
  <si>
    <t>送付状案⑥[コメント]法廷受託県２</t>
    <rPh sb="11" eb="16">
      <t>ホウテイジュタクケン</t>
    </rPh>
    <phoneticPr fontId="1"/>
  </si>
  <si>
    <t>１つめの法廷受託県選択時のみ入力できます</t>
    <rPh sb="4" eb="6">
      <t>ホウテイ</t>
    </rPh>
    <rPh sb="6" eb="8">
      <t>ジュタク</t>
    </rPh>
    <rPh sb="8" eb="9">
      <t>ケン</t>
    </rPh>
    <rPh sb="9" eb="11">
      <t>センタク</t>
    </rPh>
    <rPh sb="11" eb="12">
      <t>ジ</t>
    </rPh>
    <rPh sb="14" eb="16">
      <t>ニュウリョク</t>
    </rPh>
    <phoneticPr fontId="1"/>
  </si>
  <si>
    <t>２つめの法廷受託県選択時のみ入力できます</t>
    <rPh sb="4" eb="6">
      <t>ホウテイ</t>
    </rPh>
    <rPh sb="6" eb="8">
      <t>ジュタク</t>
    </rPh>
    <rPh sb="8" eb="9">
      <t>ケン</t>
    </rPh>
    <rPh sb="9" eb="11">
      <t>センタク</t>
    </rPh>
    <rPh sb="11" eb="12">
      <t>ジ</t>
    </rPh>
    <rPh sb="14" eb="16">
      <t>ニュウリョク</t>
    </rPh>
    <phoneticPr fontId="1"/>
  </si>
  <si>
    <t>0020204000</t>
  </si>
  <si>
    <t>0020204001</t>
  </si>
  <si>
    <t>0020204002</t>
  </si>
  <si>
    <t>0020204003</t>
  </si>
  <si>
    <t>00202040001</t>
  </si>
  <si>
    <t>00202040011</t>
  </si>
  <si>
    <t>00202040021</t>
  </si>
  <si>
    <t>00202040031</t>
  </si>
  <si>
    <t>送付状案①（公園課長→地方環境事務所長）</t>
    <rPh sb="0" eb="4">
      <t>ソウフジョウアン</t>
    </rPh>
    <phoneticPr fontId="1"/>
  </si>
  <si>
    <t>　　　　       （公園課長→自然環境事務所長）</t>
    <phoneticPr fontId="1"/>
  </si>
  <si>
    <t>送付状案②（地方環境事務所長／自然環境事務所長／首席自然保護官→自然保護官）</t>
    <rPh sb="0" eb="4">
      <t>ソウフジョウアン</t>
    </rPh>
    <phoneticPr fontId="1"/>
  </si>
  <si>
    <t>　　　　       （地方環境事務所長／自然環境事務所長／国立公園管理事務所長→国立公園管理事務所長）</t>
    <phoneticPr fontId="1"/>
  </si>
  <si>
    <t>送付状案③（地方環境事務所長／自然環境事務所長→首席自然保護官）</t>
    <rPh sb="0" eb="4">
      <t>ソウフジョウアン</t>
    </rPh>
    <phoneticPr fontId="1"/>
  </si>
  <si>
    <t>送付状案④（地方環境事務所長／自然環境事務所長／首席自然保護官／国立公園管理事務所長→申請者（協議者））</t>
    <rPh sb="0" eb="4">
      <t>ソウフジョウアン</t>
    </rPh>
    <phoneticPr fontId="1"/>
  </si>
  <si>
    <t>　　　　    　 （地方環境事務所長／自然環境事務所長→国立公園管理事務所長）</t>
    <phoneticPr fontId="1"/>
  </si>
  <si>
    <t>許可済標識</t>
    <rPh sb="0" eb="2">
      <t>キョカ</t>
    </rPh>
    <rPh sb="2" eb="3">
      <t>スミ</t>
    </rPh>
    <rPh sb="3" eb="5">
      <t>ヒョウシキ</t>
    </rPh>
    <phoneticPr fontId="1"/>
  </si>
  <si>
    <t>あり</t>
    <phoneticPr fontId="1"/>
  </si>
  <si>
    <t>送付状案④許可済標識あり</t>
    <rPh sb="5" eb="7">
      <t>キョカ</t>
    </rPh>
    <rPh sb="7" eb="8">
      <t>スミ</t>
    </rPh>
    <rPh sb="8" eb="10">
      <t>ヒョウシキ</t>
    </rPh>
    <phoneticPr fontId="1"/>
  </si>
  <si>
    <t>コメントと許可済標識は同時に出力できません、どちらか一方を入力してください</t>
    <phoneticPr fontId="1"/>
  </si>
  <si>
    <t>中国四国地方環境事務所長</t>
    <phoneticPr fontId="1"/>
  </si>
  <si>
    <t>九州地方環境事務所長</t>
    <phoneticPr fontId="1"/>
  </si>
  <si>
    <t>様式第１（５）</t>
    <rPh sb="0" eb="2">
      <t>ヨウシキ</t>
    </rPh>
    <rPh sb="2" eb="3">
      <t>ダイ</t>
    </rPh>
    <phoneticPr fontId="1"/>
  </si>
  <si>
    <t>様式固有設定領域</t>
    <rPh sb="0" eb="4">
      <t>ヨウシキコユウ</t>
    </rPh>
    <rPh sb="4" eb="6">
      <t>セッテイ</t>
    </rPh>
    <rPh sb="6" eb="8">
      <t>リョウイキ</t>
    </rPh>
    <phoneticPr fontId="1"/>
  </si>
  <si>
    <t>地域</t>
    <rPh sb="0" eb="2">
      <t>チイキ</t>
    </rPh>
    <phoneticPr fontId="1"/>
  </si>
  <si>
    <t>→地域を選択してください</t>
    <rPh sb="1" eb="3">
      <t>チイキ</t>
    </rPh>
    <rPh sb="4" eb="6">
      <t>センタク</t>
    </rPh>
    <phoneticPr fontId="1"/>
  </si>
  <si>
    <t>→行為を選択してください</t>
    <rPh sb="1" eb="3">
      <t>コウイ</t>
    </rPh>
    <rPh sb="4" eb="6">
      <t>センタク</t>
    </rPh>
    <phoneticPr fontId="1"/>
  </si>
  <si>
    <t>許可申請書</t>
    <rPh sb="0" eb="5">
      <t>キョカシンセイショ</t>
    </rPh>
    <phoneticPr fontId="1"/>
  </si>
  <si>
    <t>特別地域内</t>
    <rPh sb="0" eb="4">
      <t>トクベツチイキ</t>
    </rPh>
    <phoneticPr fontId="1"/>
  </si>
  <si>
    <t>水位又は水量に増減を及ぼさせる行為</t>
    <phoneticPr fontId="1"/>
  </si>
  <si>
    <t>特別保護地区内</t>
    <rPh sb="0" eb="2">
      <t>トクベツ</t>
    </rPh>
    <rPh sb="2" eb="4">
      <t>ホゴ</t>
    </rPh>
    <rPh sb="4" eb="6">
      <t>チク</t>
    </rPh>
    <phoneticPr fontId="1"/>
  </si>
  <si>
    <t>行為</t>
    <rPh sb="0" eb="2">
      <t>コウイ</t>
    </rPh>
    <phoneticPr fontId="1"/>
  </si>
  <si>
    <t>の許可を受けたく、次のとおり申請します。</t>
    <rPh sb="1" eb="3">
      <t>キョカ</t>
    </rPh>
    <rPh sb="4" eb="5">
      <t>ウ</t>
    </rPh>
    <rPh sb="9" eb="10">
      <t>ツギ</t>
    </rPh>
    <rPh sb="14" eb="16">
      <t>シンセイ</t>
    </rPh>
    <phoneticPr fontId="1"/>
  </si>
  <si>
    <t xml:space="preserve">
</t>
    <phoneticPr fontId="1"/>
  </si>
  <si>
    <t>目的</t>
    <rPh sb="0" eb="2">
      <t>モクテキ</t>
    </rPh>
    <phoneticPr fontId="1"/>
  </si>
  <si>
    <t>場所</t>
    <rPh sb="0" eb="2">
      <t>バショ</t>
    </rPh>
    <phoneticPr fontId="1"/>
  </si>
  <si>
    <t>行為地及びその
付近の状況</t>
    <rPh sb="0" eb="2">
      <t>コウイ</t>
    </rPh>
    <rPh sb="2" eb="3">
      <t>チ</t>
    </rPh>
    <rPh sb="3" eb="4">
      <t>オヨ</t>
    </rPh>
    <rPh sb="8" eb="10">
      <t>フキン</t>
    </rPh>
    <rPh sb="11" eb="13">
      <t>ジョウキョウ</t>
    </rPh>
    <phoneticPr fontId="1"/>
  </si>
  <si>
    <t>施行方法</t>
    <rPh sb="0" eb="2">
      <t>セコウ</t>
    </rPh>
    <rPh sb="2" eb="4">
      <t>ホウホウ</t>
    </rPh>
    <phoneticPr fontId="1"/>
  </si>
  <si>
    <t>水位（水量）の
増減の及ぶ範囲</t>
    <phoneticPr fontId="1"/>
  </si>
  <si>
    <t>水位（水量）の増減の原因となる行為・設備等</t>
    <phoneticPr fontId="1"/>
  </si>
  <si>
    <t>水位（水量）の
増減の内容</t>
    <phoneticPr fontId="1"/>
  </si>
  <si>
    <t>関連行為の概要</t>
    <phoneticPr fontId="1"/>
  </si>
  <si>
    <t>予
定
日</t>
    <rPh sb="0" eb="1">
      <t>ヨ</t>
    </rPh>
    <rPh sb="2" eb="3">
      <t>サダム</t>
    </rPh>
    <rPh sb="4" eb="5">
      <t>ニチ</t>
    </rPh>
    <phoneticPr fontId="1"/>
  </si>
  <si>
    <t>着手</t>
    <rPh sb="0" eb="2">
      <t>チャクシュ</t>
    </rPh>
    <phoneticPr fontId="1"/>
  </si>
  <si>
    <t>令和XX年XX月XX日</t>
    <phoneticPr fontId="1"/>
  </si>
  <si>
    <t>完了</t>
    <rPh sb="0" eb="2">
      <t>カンリョウ</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</si>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</sst>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font>
      <sz val="11"/>
      <color theme="1"/>
      <name val="Yu Gothic"/>
      <family val="2"/>
      <scheme val="minor"/>
    </font>
    <font>
      <sz val="6"/>
      <name val="Yu Gothic"/>
      <family val="3"/>
      <charset val="128"/>
      <scheme val="minor"/>
    </font>
    <font>
      <sz val="10.5"/>
      <color theme="1"/>
      <name val="Yu Gothic"/>
      <family val="3"/>
      <charset val="128"/>
      <scheme val="minor"/>
    </font>
    <font>
      <u/>
      <sz val="11"/>
      <color theme="10"/>
      <name val="Calibri"/>
      <family val="2"/>
    </font>
    <font>
      <b/>
      <sz val="10.5"/>
      <color theme="1"/>
      <name val="ＭＳ 明朝"/>
      <family val="1"/>
      <charset val="128"/>
    </font>
    <font>
      <sz val="10.5"/>
      <color theme="1"/>
      <name val="ＭＳ 明朝"/>
      <family val="1"/>
      <charset val="128"/>
    </font>
    <font>
      <sz val="10"/>
      <color theme="1"/>
      <name val="ＭＳ 明朝"/>
      <family val="1"/>
      <charset val="128"/>
    </font>
    <font>
      <sz val="9"/>
      <color theme="1"/>
      <name val="ＭＳ 明朝"/>
      <family val="1"/>
      <charset val="128"/>
    </font>
    <font>
      <b/>
      <sz val="11"/>
      <color theme="0"/>
      <name val="Meiryo UI"/>
      <family val="3"/>
      <charset val="128"/>
    </font>
    <font>
      <sz val="11"/>
      <color theme="1"/>
      <name val="Meiryo UI"/>
      <family val="3"/>
      <charset val="128"/>
    </font>
    <font>
      <b/>
      <sz val="11"/>
      <color theme="1"/>
      <name val="Meiryo UI"/>
      <family val="3"/>
      <charset val="128"/>
    </font>
    <font>
      <sz val="11"/>
      <color rgb="FFFF0000"/>
      <name val="Meiryo UI"/>
      <family val="3"/>
      <charset val="128"/>
    </font>
    <font>
      <b/>
      <sz val="14"/>
      <color theme="0"/>
      <name val="Meiryo UI"/>
      <family val="3"/>
      <charset val="128"/>
    </font>
    <font>
      <sz val="14"/>
      <color theme="1"/>
      <name val="Meiryo UI"/>
      <family val="3"/>
      <charset val="128"/>
    </font>
    <font>
      <sz val="11"/>
      <name val="Meiryo UI"/>
      <family val="3"/>
      <charset val="128"/>
    </font>
    <font>
      <sz val="11"/>
      <color theme="1"/>
      <name val="Segoe UI Symbol"/>
      <family val="3"/>
    </font>
    <font>
      <b/>
      <sz val="11"/>
      <color rgb="FFFF0000"/>
      <name val="Meiryo UI"/>
      <family val="3"/>
      <charset val="128"/>
    </font>
    <font>
      <sz val="9"/>
      <color indexed="81"/>
      <name val="MS P ゴシック"/>
      <family val="3"/>
      <charset val="128"/>
    </font>
    <font>
      <sz val="11"/>
      <color theme="1"/>
      <name val="Yu Gothic"/>
      <family val="2"/>
      <scheme val="minor"/>
    </font>
    <font>
      <sz val="6"/>
      <name val="ＭＳ Ｐゴシック"/>
      <family val="3"/>
      <charset val="128"/>
    </font>
    <font>
      <sz val="11"/>
      <color rgb="FF9C0006"/>
      <name val="Meiryo UI"/>
      <family val="2"/>
      <charset val="128"/>
    </font>
    <font>
      <b/>
      <sz val="10.5"/>
      <name val="ＭＳ 明朝"/>
      <family val="1"/>
      <charset val="128"/>
    </font>
    <font>
      <b/>
      <sz val="10.5"/>
      <color rgb="FF0000FF"/>
      <name val="ＭＳ 明朝"/>
      <family val="1"/>
      <charset val="128"/>
    </font>
    <font>
      <sz val="10.5"/>
      <name val="ＭＳ 明朝"/>
      <family val="1"/>
      <charset val="128"/>
    </font>
    <font>
      <b/>
      <sz val="10.5"/>
      <color rgb="FFFF0000"/>
      <name val="ＭＳ 明朝"/>
      <family val="1"/>
      <charset val="128"/>
    </font>
    <font>
      <sz val="10.5"/>
      <color theme="0"/>
      <name val="ＭＳ 明朝"/>
      <family val="1"/>
      <charset val="128"/>
    </font>
  </fonts>
  <fills count="18">
    <fill>
      <patternFill patternType="none"/>
    </fill>
    <fill>
      <patternFill patternType="gray125"/>
    </fill>
    <fill>
      <patternFill patternType="solid">
        <fgColor theme="8"/>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2"/>
        <bgColor indexed="64"/>
      </patternFill>
    </fill>
    <fill>
      <patternFill patternType="solid">
        <fgColor theme="6"/>
        <bgColor indexed="64"/>
      </patternFill>
    </fill>
    <fill>
      <patternFill patternType="solid">
        <fgColor theme="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CCC"/>
        <bgColor indexed="64"/>
      </patternFill>
    </fill>
    <fill>
      <patternFill patternType="solid">
        <fgColor rgb="FFFFC7CE"/>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8" fillId="0" borderId="0"/>
    <xf numFmtId="0" fontId="20" fillId="16" borderId="0" applyNumberFormat="0" applyBorder="0" applyAlignment="0" applyProtection="0">
      <alignment vertical="center"/>
    </xf>
  </cellStyleXfs>
  <cellXfs count="267">
    <xf numFmtId="0" fontId="0" fillId="0" borderId="0" xfId="0"/>
    <xf numFmtId="0" fontId="8" fillId="2" borderId="1" xfId="0" applyFont="1" applyFill="1" applyBorder="1" applyAlignment="1">
      <alignment horizontal="center"/>
    </xf>
    <xf numFmtId="0" fontId="9" fillId="0" borderId="0" xfId="0" applyFont="1"/>
    <xf numFmtId="0" fontId="9" fillId="0" borderId="1" xfId="0" applyFont="1" applyBorder="1"/>
    <xf numFmtId="0" fontId="9" fillId="0" borderId="0" xfId="0" applyFont="1" applyAlignment="1">
      <alignment horizontal="center"/>
    </xf>
    <xf numFmtId="0" fontId="9" fillId="0" borderId="12" xfId="0" applyFont="1" applyBorder="1"/>
    <xf numFmtId="0" fontId="9" fillId="0" borderId="13" xfId="0" applyFont="1" applyBorder="1"/>
    <xf numFmtId="0" fontId="8" fillId="6" borderId="1" xfId="0" applyFont="1" applyFill="1" applyBorder="1" applyAlignment="1">
      <alignment horizontal="center"/>
    </xf>
    <xf numFmtId="49" fontId="9" fillId="0" borderId="0" xfId="0" applyNumberFormat="1" applyFont="1"/>
    <xf numFmtId="0" fontId="15" fillId="0" borderId="1" xfId="0" applyFont="1" applyBorder="1"/>
    <xf numFmtId="0" fontId="9" fillId="0" borderId="1" xfId="0" applyFont="1" applyBorder="1" applyAlignment="1">
      <alignment horizontal="left" vertical="top" wrapText="1"/>
    </xf>
    <xf numFmtId="0" fontId="14" fillId="0" borderId="1" xfId="0" applyFont="1" applyBorder="1"/>
    <xf numFmtId="0" fontId="9" fillId="0" borderId="0" xfId="0" applyFont="1" applyAlignment="1">
      <alignment horizontal="left" vertical="top"/>
    </xf>
    <xf numFmtId="0" fontId="8" fillId="7" borderId="1" xfId="0" applyFont="1" applyFill="1" applyBorder="1" applyAlignment="1">
      <alignment horizontal="center"/>
    </xf>
    <xf numFmtId="0" fontId="8" fillId="8" borderId="1" xfId="0" applyFont="1" applyFill="1" applyBorder="1" applyAlignment="1">
      <alignment horizontal="center"/>
    </xf>
    <xf numFmtId="49" fontId="9" fillId="0" borderId="1" xfId="0" applyNumberFormat="1" applyFont="1" applyBorder="1"/>
    <xf numFmtId="0" fontId="0" fillId="0" borderId="1" xfId="0" applyBorder="1"/>
    <xf numFmtId="49" fontId="9" fillId="6" borderId="1" xfId="0" applyNumberFormat="1" applyFont="1" applyFill="1" applyBorder="1"/>
    <xf numFmtId="49" fontId="9" fillId="9" borderId="1" xfId="0" applyNumberFormat="1" applyFont="1" applyFill="1" applyBorder="1"/>
    <xf numFmtId="49" fontId="9" fillId="2" borderId="1" xfId="0" applyNumberFormat="1" applyFont="1" applyFill="1" applyBorder="1"/>
    <xf numFmtId="0" fontId="8" fillId="2" borderId="1" xfId="0" applyFont="1" applyFill="1" applyBorder="1" applyAlignment="1">
      <alignment horizontal="left" vertical="center"/>
    </xf>
    <xf numFmtId="0" fontId="9" fillId="0" borderId="0" xfId="0" applyFont="1" applyAlignment="1">
      <alignment vertical="top" wrapText="1"/>
    </xf>
    <xf numFmtId="0" fontId="9" fillId="0" borderId="0" xfId="0" applyFont="1" applyAlignment="1">
      <alignment wrapText="1"/>
    </xf>
    <xf numFmtId="0" fontId="9" fillId="0" borderId="1" xfId="0" applyFont="1" applyBorder="1" applyAlignment="1">
      <alignment horizontal="center"/>
    </xf>
    <xf numFmtId="0" fontId="9" fillId="0" borderId="16" xfId="0" applyFont="1" applyBorder="1"/>
    <xf numFmtId="0" fontId="9" fillId="0" borderId="18" xfId="0" applyFont="1" applyBorder="1"/>
    <xf numFmtId="0" fontId="9" fillId="0" borderId="20" xfId="0" applyFont="1" applyBorder="1"/>
    <xf numFmtId="0" fontId="14" fillId="0" borderId="1" xfId="0" applyFont="1" applyBorder="1" applyAlignment="1">
      <alignment horizontal="center"/>
    </xf>
    <xf numFmtId="0" fontId="9" fillId="0" borderId="19" xfId="0" applyFont="1" applyBorder="1" applyAlignment="1">
      <alignment horizontal="left"/>
    </xf>
    <xf numFmtId="0" fontId="9" fillId="4" borderId="19" xfId="0" applyFont="1" applyFill="1" applyBorder="1" applyAlignment="1">
      <alignment horizontal="left"/>
    </xf>
    <xf numFmtId="0" fontId="9" fillId="4" borderId="17" xfId="0" applyFont="1" applyFill="1" applyBorder="1" applyAlignment="1">
      <alignment horizontal="left"/>
    </xf>
    <xf numFmtId="0" fontId="9" fillId="4" borderId="21" xfId="0" applyFont="1" applyFill="1" applyBorder="1" applyAlignment="1">
      <alignment horizontal="left"/>
    </xf>
    <xf numFmtId="0" fontId="9" fillId="0" borderId="22" xfId="0" applyFont="1" applyBorder="1"/>
    <xf numFmtId="0" fontId="9" fillId="0" borderId="22" xfId="0" applyFont="1" applyBorder="1" applyAlignment="1">
      <alignment horizontal="left"/>
    </xf>
    <xf numFmtId="0" fontId="9" fillId="3" borderId="19" xfId="0" applyFont="1" applyFill="1" applyBorder="1" applyAlignment="1">
      <alignment horizontal="left"/>
    </xf>
    <xf numFmtId="0" fontId="8" fillId="2" borderId="1" xfId="0" applyFont="1" applyFill="1" applyBorder="1" applyAlignment="1">
      <alignment horizontal="center" vertical="center"/>
    </xf>
    <xf numFmtId="0" fontId="9" fillId="4" borderId="0" xfId="0" applyFont="1" applyFill="1"/>
    <xf numFmtId="0" fontId="9" fillId="3" borderId="0" xfId="0" applyFont="1" applyFill="1"/>
    <xf numFmtId="0" fontId="9" fillId="4" borderId="18" xfId="0" applyFont="1" applyFill="1" applyBorder="1"/>
    <xf numFmtId="0" fontId="9" fillId="4" borderId="18" xfId="0" applyFont="1" applyFill="1" applyBorder="1" applyAlignment="1">
      <alignment horizontal="left"/>
    </xf>
    <xf numFmtId="0" fontId="9" fillId="0" borderId="23" xfId="0" applyFont="1" applyBorder="1"/>
    <xf numFmtId="0" fontId="9" fillId="0" borderId="0" xfId="0" applyFont="1" applyAlignment="1">
      <alignment horizontal="left"/>
    </xf>
    <xf numFmtId="0" fontId="11" fillId="0" borderId="0" xfId="0" applyFont="1" applyAlignment="1">
      <alignment horizontal="left"/>
    </xf>
    <xf numFmtId="0" fontId="16" fillId="0" borderId="0" xfId="0" applyFont="1" applyAlignment="1">
      <alignment horizontal="left"/>
    </xf>
    <xf numFmtId="0" fontId="16" fillId="0" borderId="14" xfId="0" applyFont="1" applyBorder="1" applyAlignment="1">
      <alignment horizontal="left"/>
    </xf>
    <xf numFmtId="0" fontId="10" fillId="0" borderId="0" xfId="0" applyFont="1" applyAlignment="1">
      <alignment horizontal="left"/>
    </xf>
    <xf numFmtId="0" fontId="10" fillId="0" borderId="0" xfId="0" applyFont="1"/>
    <xf numFmtId="0" fontId="14" fillId="0" borderId="19" xfId="0" applyFont="1" applyBorder="1" applyAlignment="1">
      <alignment horizontal="left"/>
    </xf>
    <xf numFmtId="0" fontId="14" fillId="4" borderId="19" xfId="0" applyFont="1" applyFill="1" applyBorder="1" applyAlignment="1">
      <alignment horizontal="left"/>
    </xf>
    <xf numFmtId="0" fontId="14" fillId="0" borderId="24" xfId="0" applyFont="1" applyBorder="1" applyAlignment="1">
      <alignment horizontal="left"/>
    </xf>
    <xf numFmtId="0" fontId="14" fillId="4" borderId="25" xfId="0" applyFont="1" applyFill="1" applyBorder="1" applyAlignment="1">
      <alignment horizontal="left"/>
    </xf>
    <xf numFmtId="0" fontId="14" fillId="0" borderId="18" xfId="0" applyFont="1" applyBorder="1" applyAlignment="1">
      <alignment horizontal="left"/>
    </xf>
    <xf numFmtId="0" fontId="14" fillId="0" borderId="23" xfId="0" applyFont="1" applyBorder="1" applyAlignment="1">
      <alignment horizontal="left"/>
    </xf>
    <xf numFmtId="0" fontId="14" fillId="0" borderId="20" xfId="0" applyFont="1" applyBorder="1" applyAlignment="1">
      <alignment horizontal="left"/>
    </xf>
    <xf numFmtId="0" fontId="8" fillId="11" borderId="1" xfId="0" applyFont="1" applyFill="1" applyBorder="1" applyAlignment="1">
      <alignment horizontal="center"/>
    </xf>
    <xf numFmtId="0" fontId="8" fillId="9" borderId="1" xfId="0" applyFont="1" applyFill="1" applyBorder="1" applyAlignment="1">
      <alignment horizontal="center"/>
    </xf>
    <xf numFmtId="0" fontId="8" fillId="12" borderId="1" xfId="0" applyFont="1" applyFill="1" applyBorder="1" applyAlignment="1">
      <alignment horizontal="center"/>
    </xf>
    <xf numFmtId="49" fontId="8" fillId="7" borderId="1" xfId="0" applyNumberFormat="1" applyFont="1" applyFill="1" applyBorder="1" applyAlignment="1">
      <alignment horizontal="center"/>
    </xf>
    <xf numFmtId="49" fontId="9" fillId="0" borderId="1" xfId="0" applyNumberFormat="1" applyFont="1" applyBorder="1" applyAlignment="1">
      <alignment horizontal="center"/>
    </xf>
    <xf numFmtId="49" fontId="9" fillId="0" borderId="0" xfId="0" applyNumberFormat="1" applyFont="1" applyAlignment="1">
      <alignment horizontal="center"/>
    </xf>
    <xf numFmtId="49" fontId="14" fillId="0" borderId="1" xfId="0" applyNumberFormat="1" applyFont="1" applyBorder="1" applyAlignment="1">
      <alignment horizontal="center"/>
    </xf>
    <xf numFmtId="0" fontId="9" fillId="13" borderId="1" xfId="0" applyFont="1" applyFill="1" applyBorder="1" applyAlignment="1">
      <alignment horizontal="left" vertical="top" wrapText="1"/>
    </xf>
    <xf numFmtId="0" fontId="9" fillId="0" borderId="1" xfId="0" applyFont="1" applyBorder="1" applyAlignment="1">
      <alignment horizontal="left" vertical="top"/>
    </xf>
    <xf numFmtId="0" fontId="11" fillId="0" borderId="12" xfId="0" applyFont="1" applyBorder="1"/>
    <xf numFmtId="0" fontId="9" fillId="15" borderId="18" xfId="0" applyFont="1" applyFill="1" applyBorder="1"/>
    <xf numFmtId="49" fontId="14" fillId="0" borderId="1" xfId="0" applyNumberFormat="1" applyFont="1" applyBorder="1"/>
    <xf numFmtId="0" fontId="9" fillId="0" borderId="0" xfId="2" applyFont="1"/>
    <xf numFmtId="0" fontId="8" fillId="2" borderId="1" xfId="2" applyFont="1" applyFill="1" applyBorder="1" applyAlignment="1">
      <alignment horizontal="center"/>
    </xf>
    <xf numFmtId="0" fontId="9" fillId="4" borderId="26" xfId="2" applyFont="1" applyFill="1" applyBorder="1"/>
    <xf numFmtId="0" fontId="9" fillId="4" borderId="27" xfId="2" applyFont="1" applyFill="1" applyBorder="1"/>
    <xf numFmtId="0" fontId="9" fillId="4" borderId="28" xfId="2" applyFont="1" applyFill="1" applyBorder="1"/>
    <xf numFmtId="0" fontId="9" fillId="5" borderId="26" xfId="2" applyFont="1" applyFill="1" applyBorder="1"/>
    <xf numFmtId="0" fontId="9" fillId="5" borderId="27" xfId="2" applyFont="1" applyFill="1" applyBorder="1"/>
    <xf numFmtId="0" fontId="9" fillId="5" borderId="28" xfId="2" applyFont="1" applyFill="1" applyBorder="1"/>
    <xf numFmtId="0" fontId="8" fillId="2" borderId="1" xfId="2" applyFont="1" applyFill="1" applyBorder="1" applyAlignment="1">
      <alignment horizontal="center" vertical="center"/>
    </xf>
    <xf numFmtId="0" fontId="9" fillId="0" borderId="0" xfId="2" applyFont="1" applyAlignment="1">
      <alignment vertical="center"/>
    </xf>
    <xf numFmtId="0" fontId="9" fillId="4" borderId="26" xfId="2" applyFont="1" applyFill="1" applyBorder="1" applyAlignment="1">
      <alignment vertical="center" wrapText="1"/>
    </xf>
    <xf numFmtId="0" fontId="9" fillId="4" borderId="27" xfId="2" applyFont="1" applyFill="1" applyBorder="1" applyAlignment="1">
      <alignment vertical="center" wrapText="1"/>
    </xf>
    <xf numFmtId="0" fontId="9" fillId="4" borderId="28" xfId="2" applyFont="1" applyFill="1" applyBorder="1" applyAlignment="1">
      <alignment vertical="center" wrapText="1"/>
    </xf>
    <xf numFmtId="0" fontId="9" fillId="5" borderId="26" xfId="2" applyFont="1" applyFill="1" applyBorder="1" applyAlignment="1">
      <alignment vertical="center" wrapText="1"/>
    </xf>
    <xf numFmtId="0" fontId="9" fillId="5" borderId="27" xfId="2" applyFont="1" applyFill="1" applyBorder="1" applyAlignment="1">
      <alignment vertical="center" wrapText="1"/>
    </xf>
    <xf numFmtId="0" fontId="9" fillId="5" borderId="28" xfId="2" applyFont="1" applyFill="1" applyBorder="1" applyAlignment="1">
      <alignment vertical="center" wrapText="1"/>
    </xf>
    <xf numFmtId="0" fontId="9" fillId="0" borderId="0" xfId="2" applyFont="1" applyAlignment="1">
      <alignment vertical="center" wrapText="1"/>
    </xf>
    <xf numFmtId="0" fontId="9" fillId="14" borderId="1" xfId="2" applyFont="1" applyFill="1" applyBorder="1"/>
    <xf numFmtId="0" fontId="10" fillId="14" borderId="1" xfId="2" applyFont="1" applyFill="1" applyBorder="1"/>
    <xf numFmtId="0" fontId="10" fillId="14" borderId="1" xfId="2" applyFont="1" applyFill="1" applyBorder="1" applyAlignment="1">
      <alignment vertical="center"/>
    </xf>
    <xf numFmtId="0" fontId="14" fillId="0" borderId="1" xfId="0" applyFont="1" applyBorder="1" applyAlignment="1" applyProtection="1">
      <alignment horizontal="center"/>
      <protection locked="0"/>
    </xf>
    <xf numFmtId="0" fontId="9" fillId="0" borderId="3" xfId="0" applyFont="1" applyBorder="1" applyProtection="1">
      <protection locked="0"/>
    </xf>
    <xf numFmtId="0" fontId="9" fillId="0" borderId="10" xfId="0" applyFont="1" applyBorder="1" applyProtection="1">
      <protection locked="0"/>
    </xf>
    <xf numFmtId="0" fontId="9" fillId="0" borderId="1" xfId="0" applyFont="1" applyBorder="1" applyProtection="1">
      <protection locked="0"/>
    </xf>
    <xf numFmtId="0" fontId="13" fillId="0" borderId="0" xfId="0" applyFont="1" applyAlignment="1">
      <alignment horizontal="center" vertical="center"/>
    </xf>
    <xf numFmtId="0" fontId="9" fillId="0" borderId="14" xfId="0" applyFont="1" applyBorder="1"/>
    <xf numFmtId="0" fontId="9" fillId="0" borderId="15" xfId="0" applyFont="1" applyBorder="1"/>
    <xf numFmtId="0" fontId="9" fillId="0" borderId="12" xfId="0" applyFont="1" applyBorder="1" applyAlignment="1">
      <alignment horizontal="right" vertical="center"/>
    </xf>
    <xf numFmtId="0" fontId="9" fillId="0" borderId="11" xfId="0" applyFont="1" applyBorder="1"/>
    <xf numFmtId="0" fontId="9" fillId="0" borderId="0" xfId="0" applyFont="1" applyAlignment="1">
      <alignment horizontal="right" vertical="center"/>
    </xf>
    <xf numFmtId="0" fontId="14" fillId="0" borderId="0" xfId="0" applyFont="1" applyAlignment="1">
      <alignment horizontal="left" vertical="center"/>
    </xf>
    <xf numFmtId="0" fontId="9" fillId="10" borderId="1" xfId="0" applyFont="1" applyFill="1" applyBorder="1"/>
    <xf numFmtId="0" fontId="9" fillId="0" borderId="11" xfId="0" applyFont="1" applyBorder="1" applyAlignment="1">
      <alignment horizontal="right" vertical="center"/>
    </xf>
    <xf numFmtId="0" fontId="9" fillId="0" borderId="8" xfId="0" applyFont="1" applyBorder="1"/>
    <xf numFmtId="0" fontId="9" fillId="0" borderId="6" xfId="0" applyFont="1" applyBorder="1"/>
    <xf numFmtId="0" fontId="9" fillId="0" borderId="7" xfId="0" applyFont="1" applyBorder="1"/>
    <xf numFmtId="0" fontId="9" fillId="0" borderId="4" xfId="0" applyFont="1" applyBorder="1"/>
    <xf numFmtId="0" fontId="9" fillId="0" borderId="4" xfId="0" applyFont="1" applyBorder="1" applyAlignment="1">
      <alignment horizontal="left"/>
    </xf>
    <xf numFmtId="0" fontId="9" fillId="0" borderId="6" xfId="0" applyFont="1" applyBorder="1" applyAlignment="1">
      <alignment horizontal="left"/>
    </xf>
    <xf numFmtId="0" fontId="11" fillId="0" borderId="0" xfId="0" applyFont="1"/>
    <xf numFmtId="0" fontId="9" fillId="0" borderId="4" xfId="0" applyFont="1" applyBorder="1" applyAlignment="1">
      <alignment horizontal="left" vertical="top"/>
    </xf>
    <xf numFmtId="0" fontId="9" fillId="0" borderId="14" xfId="0" applyFont="1" applyBorder="1" applyAlignment="1">
      <alignment horizontal="left"/>
    </xf>
    <xf numFmtId="0" fontId="9" fillId="0" borderId="10" xfId="0" applyFont="1" applyBorder="1"/>
    <xf numFmtId="0" fontId="9" fillId="0" borderId="14" xfId="0" applyFont="1" applyBorder="1" applyAlignment="1">
      <alignment horizontal="left" vertical="top"/>
    </xf>
    <xf numFmtId="0" fontId="9" fillId="0" borderId="0" xfId="0" applyFont="1" applyAlignment="1">
      <alignment horizontal="left" vertical="center"/>
    </xf>
    <xf numFmtId="0" fontId="14" fillId="0" borderId="14" xfId="0" applyFont="1" applyBorder="1" applyAlignment="1">
      <alignment horizontal="left" vertical="top"/>
    </xf>
    <xf numFmtId="0" fontId="9" fillId="0" borderId="6" xfId="0" applyFont="1" applyBorder="1" applyAlignment="1">
      <alignment horizontal="left" vertical="top"/>
    </xf>
    <xf numFmtId="0" fontId="9" fillId="0" borderId="0" xfId="0" applyFont="1" applyAlignment="1">
      <alignment horizontal="right"/>
    </xf>
    <xf numFmtId="0" fontId="9" fillId="0" borderId="12" xfId="0" applyFont="1" applyBorder="1" applyAlignment="1">
      <alignment vertical="top"/>
    </xf>
    <xf numFmtId="0" fontId="9" fillId="0" borderId="12" xfId="0" applyFont="1" applyBorder="1" applyAlignment="1">
      <alignment horizontal="right" vertical="top" wrapText="1"/>
    </xf>
    <xf numFmtId="0" fontId="14" fillId="0" borderId="0" xfId="0" applyFont="1"/>
    <xf numFmtId="0" fontId="11" fillId="0" borderId="0" xfId="0" applyFont="1" applyAlignment="1">
      <alignment horizontal="left" vertical="center"/>
    </xf>
    <xf numFmtId="0" fontId="11" fillId="0" borderId="14" xfId="0" applyFont="1" applyBorder="1" applyAlignment="1">
      <alignment horizontal="left"/>
    </xf>
    <xf numFmtId="0" fontId="9" fillId="0" borderId="12" xfId="0" applyFont="1" applyBorder="1" applyAlignment="1">
      <alignment horizontal="right" vertical="center" wrapText="1"/>
    </xf>
    <xf numFmtId="0" fontId="11" fillId="0" borderId="14" xfId="0" applyFont="1" applyBorder="1" applyAlignment="1">
      <alignment horizontal="left" vertical="top"/>
    </xf>
    <xf numFmtId="0" fontId="11" fillId="0" borderId="0" xfId="0" applyFont="1" applyAlignment="1">
      <alignment horizontal="left" vertical="top"/>
    </xf>
    <xf numFmtId="0" fontId="9" fillId="0" borderId="0" xfId="0" applyFont="1" applyAlignment="1">
      <alignment vertical="center"/>
    </xf>
    <xf numFmtId="0" fontId="9" fillId="0" borderId="0" xfId="0" applyFont="1" applyAlignment="1">
      <alignment horizontal="center" vertical="center"/>
    </xf>
    <xf numFmtId="0" fontId="11" fillId="5" borderId="26" xfId="2" applyFont="1" applyFill="1" applyBorder="1"/>
    <xf numFmtId="0" fontId="11" fillId="5" borderId="27" xfId="2" applyFont="1" applyFill="1" applyBorder="1"/>
    <xf numFmtId="49" fontId="11" fillId="0" borderId="1" xfId="0" applyNumberFormat="1" applyFont="1" applyBorder="1"/>
    <xf numFmtId="0" fontId="16" fillId="14" borderId="1" xfId="2" applyFont="1" applyFill="1" applyBorder="1"/>
    <xf numFmtId="0" fontId="11" fillId="4" borderId="26" xfId="2" applyFont="1" applyFill="1" applyBorder="1"/>
    <xf numFmtId="0" fontId="11" fillId="4" borderId="27" xfId="2" applyFont="1" applyFill="1" applyBorder="1"/>
    <xf numFmtId="0" fontId="11" fillId="4" borderId="28" xfId="2" applyFont="1" applyFill="1" applyBorder="1"/>
    <xf numFmtId="0" fontId="16" fillId="14" borderId="1" xfId="2" applyFont="1" applyFill="1" applyBorder="1" applyAlignment="1">
      <alignment vertical="center"/>
    </xf>
    <xf numFmtId="0" fontId="11" fillId="4" borderId="26" xfId="2" applyFont="1" applyFill="1" applyBorder="1" applyAlignment="1">
      <alignment vertical="center" wrapText="1"/>
    </xf>
    <xf numFmtId="0" fontId="11" fillId="4" borderId="27" xfId="2" applyFont="1" applyFill="1" applyBorder="1" applyAlignment="1">
      <alignment vertical="center" wrapText="1"/>
    </xf>
    <xf numFmtId="0" fontId="11" fillId="4" borderId="28" xfId="2" applyFont="1" applyFill="1" applyBorder="1" applyAlignment="1">
      <alignment vertical="center" wrapText="1"/>
    </xf>
    <xf numFmtId="0" fontId="11" fillId="5" borderId="26" xfId="2" applyFont="1" applyFill="1" applyBorder="1" applyAlignment="1">
      <alignment vertical="center" wrapText="1"/>
    </xf>
    <xf numFmtId="0" fontId="11" fillId="5" borderId="27" xfId="2" applyFont="1" applyFill="1" applyBorder="1" applyAlignment="1">
      <alignment vertical="center" wrapText="1"/>
    </xf>
    <xf numFmtId="0" fontId="11" fillId="5" borderId="28" xfId="2" applyFont="1" applyFill="1" applyBorder="1" applyAlignment="1">
      <alignment vertical="center" wrapText="1"/>
    </xf>
    <xf numFmtId="0" fontId="9" fillId="0" borderId="12" xfId="0" applyFont="1" applyBorder="1" applyAlignment="1">
      <alignment horizontal="left" vertical="center" indent="5"/>
    </xf>
    <xf numFmtId="0" fontId="9" fillId="0" borderId="12" xfId="0" applyFont="1" applyBorder="1" applyAlignment="1">
      <alignment horizontal="center"/>
    </xf>
    <xf numFmtId="0" fontId="14" fillId="10" borderId="1" xfId="0" applyFont="1" applyFill="1" applyBorder="1" applyAlignment="1" applyProtection="1">
      <alignment horizontal="center"/>
      <protection locked="0"/>
    </xf>
    <xf numFmtId="0" fontId="22" fillId="0" borderId="0" xfId="2" applyFont="1"/>
    <xf numFmtId="0" fontId="5" fillId="0" borderId="0" xfId="2" applyFont="1"/>
    <xf numFmtId="0" fontId="4" fillId="0" borderId="0" xfId="2" applyFont="1"/>
    <xf numFmtId="0" fontId="23" fillId="0" borderId="0" xfId="2" applyFont="1"/>
    <xf numFmtId="0" fontId="24" fillId="0" borderId="0" xfId="2" applyFont="1"/>
    <xf numFmtId="0" fontId="11" fillId="0" borderId="16" xfId="0" applyFont="1" applyBorder="1"/>
    <xf numFmtId="0" fontId="11" fillId="0" borderId="18" xfId="0" applyFont="1" applyBorder="1"/>
    <xf numFmtId="0" fontId="11" fillId="0" borderId="18" xfId="0" applyFont="1" applyBorder="1" applyAlignment="1">
      <alignment horizontal="left"/>
    </xf>
    <xf numFmtId="0" fontId="11" fillId="0" borderId="22" xfId="0" applyFont="1" applyBorder="1"/>
    <xf numFmtId="0" fontId="11" fillId="0" borderId="20" xfId="0" applyFont="1" applyBorder="1"/>
    <xf numFmtId="0" fontId="11" fillId="4" borderId="18" xfId="0" applyFont="1" applyFill="1" applyBorder="1"/>
    <xf numFmtId="0" fontId="11" fillId="0" borderId="19" xfId="0" applyFont="1" applyBorder="1" applyAlignment="1">
      <alignment horizontal="left"/>
    </xf>
    <xf numFmtId="0" fontId="11" fillId="0" borderId="1" xfId="0" applyFont="1" applyBorder="1" applyAlignment="1">
      <alignment horizontal="left"/>
    </xf>
    <xf numFmtId="49" fontId="11" fillId="0" borderId="1" xfId="0" applyNumberFormat="1" applyFont="1" applyBorder="1" applyAlignment="1">
      <alignment horizontal="center"/>
    </xf>
    <xf numFmtId="0" fontId="11" fillId="4" borderId="16" xfId="0" applyFont="1" applyFill="1" applyBorder="1" applyAlignment="1">
      <alignment horizontal="left"/>
    </xf>
    <xf numFmtId="0" fontId="11" fillId="4" borderId="22" xfId="0" applyFont="1" applyFill="1" applyBorder="1" applyAlignment="1">
      <alignment horizontal="left"/>
    </xf>
    <xf numFmtId="0" fontId="9" fillId="0" borderId="12" xfId="0" quotePrefix="1" applyFont="1" applyBorder="1" applyAlignment="1">
      <alignment horizontal="right" vertical="center"/>
    </xf>
    <xf numFmtId="49" fontId="11" fillId="9" borderId="1" xfId="0" applyNumberFormat="1" applyFont="1" applyFill="1" applyBorder="1"/>
    <xf numFmtId="0" fontId="11" fillId="0" borderId="3" xfId="0" applyFont="1" applyBorder="1"/>
    <xf numFmtId="0" fontId="11" fillId="0" borderId="7" xfId="0" applyFont="1" applyBorder="1" applyAlignment="1">
      <alignment horizontal="left"/>
    </xf>
    <xf numFmtId="0" fontId="9" fillId="0" borderId="2"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1" xfId="0" applyFont="1" applyBorder="1" applyAlignment="1">
      <alignment horizontal="center" vertical="center"/>
    </xf>
    <xf numFmtId="0" fontId="9" fillId="10" borderId="2" xfId="0" applyFont="1" applyFill="1" applyBorder="1" applyAlignment="1">
      <alignment horizontal="left"/>
    </xf>
    <xf numFmtId="0" fontId="9" fillId="10" borderId="4" xfId="0" applyFont="1" applyFill="1" applyBorder="1" applyAlignment="1">
      <alignment horizontal="left"/>
    </xf>
    <xf numFmtId="0" fontId="9" fillId="10" borderId="5" xfId="0" applyFont="1" applyFill="1" applyBorder="1" applyAlignment="1">
      <alignment horizontal="left"/>
    </xf>
    <xf numFmtId="0" fontId="12" fillId="11" borderId="13" xfId="0" applyFont="1" applyFill="1" applyBorder="1" applyAlignment="1">
      <alignment horizontal="center" vertical="center"/>
    </xf>
    <xf numFmtId="0" fontId="12" fillId="11" borderId="14" xfId="0" applyFont="1" applyFill="1" applyBorder="1" applyAlignment="1">
      <alignment horizontal="center" vertical="center"/>
    </xf>
    <xf numFmtId="0" fontId="12" fillId="11" borderId="15" xfId="0" applyFont="1" applyFill="1" applyBorder="1" applyAlignment="1">
      <alignment horizontal="center" vertical="center"/>
    </xf>
    <xf numFmtId="0" fontId="14" fillId="0" borderId="2"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14" fillId="0" borderId="5" xfId="0" applyFont="1" applyBorder="1" applyAlignment="1" applyProtection="1">
      <alignment horizontal="left"/>
      <protection locked="0"/>
    </xf>
    <xf numFmtId="0" fontId="9" fillId="0" borderId="2" xfId="0" applyFont="1" applyBorder="1" applyAlignment="1" applyProtection="1">
      <alignment horizontal="right"/>
      <protection locked="0"/>
    </xf>
    <xf numFmtId="0" fontId="9" fillId="0" borderId="4" xfId="0" applyFont="1" applyBorder="1" applyAlignment="1" applyProtection="1">
      <alignment horizontal="right"/>
      <protection locked="0"/>
    </xf>
    <xf numFmtId="0" fontId="9" fillId="0" borderId="5" xfId="0" applyFont="1" applyBorder="1" applyAlignment="1" applyProtection="1">
      <alignment horizontal="right"/>
      <protection locked="0"/>
    </xf>
    <xf numFmtId="0" fontId="9" fillId="0" borderId="2" xfId="0" applyFont="1" applyBorder="1" applyAlignment="1" applyProtection="1">
      <alignment horizontal="left"/>
      <protection locked="0"/>
    </xf>
    <xf numFmtId="0" fontId="9" fillId="0" borderId="5" xfId="0" applyFont="1" applyBorder="1" applyAlignment="1" applyProtection="1">
      <alignment horizontal="left"/>
      <protection locked="0"/>
    </xf>
    <xf numFmtId="0" fontId="9" fillId="0" borderId="4" xfId="0" applyFont="1" applyBorder="1" applyAlignment="1" applyProtection="1">
      <alignment horizontal="left"/>
      <protection locked="0"/>
    </xf>
    <xf numFmtId="0" fontId="20" fillId="16" borderId="2" xfId="3" applyBorder="1" applyAlignment="1" applyProtection="1">
      <alignment horizontal="left" vertical="top" wrapText="1"/>
      <protection locked="0"/>
    </xf>
    <xf numFmtId="0" fontId="20" fillId="16" borderId="4" xfId="3" applyBorder="1" applyAlignment="1" applyProtection="1">
      <alignment horizontal="left" vertical="top" wrapText="1"/>
      <protection locked="0"/>
    </xf>
    <xf numFmtId="0" fontId="20" fillId="16" borderId="5" xfId="3" applyBorder="1" applyAlignment="1" applyProtection="1">
      <alignment horizontal="left" vertical="top" wrapText="1"/>
      <protection locked="0"/>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9" fillId="0" borderId="1" xfId="0" applyFont="1" applyBorder="1" applyAlignment="1" applyProtection="1">
      <alignment horizontal="left"/>
      <protection locked="0"/>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9" fillId="0" borderId="2" xfId="0" applyFont="1" applyBorder="1" applyAlignment="1">
      <alignment horizontal="left"/>
    </xf>
    <xf numFmtId="0" fontId="9" fillId="0" borderId="5" xfId="0" applyFont="1" applyBorder="1" applyAlignment="1">
      <alignment horizontal="left"/>
    </xf>
    <xf numFmtId="0" fontId="12" fillId="8" borderId="13"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5" xfId="0" applyFont="1" applyFill="1" applyBorder="1" applyAlignment="1">
      <alignment horizontal="center" vertical="center"/>
    </xf>
    <xf numFmtId="49" fontId="9" fillId="0" borderId="2" xfId="0" applyNumberFormat="1" applyFont="1" applyBorder="1" applyAlignment="1" applyProtection="1">
      <alignment horizontal="right"/>
      <protection locked="0"/>
    </xf>
    <xf numFmtId="49" fontId="9" fillId="0" borderId="5" xfId="0" applyNumberFormat="1" applyFont="1" applyBorder="1" applyAlignment="1" applyProtection="1">
      <alignment horizontal="right"/>
      <protection locked="0"/>
    </xf>
    <xf numFmtId="0" fontId="14" fillId="10" borderId="2" xfId="0" applyFont="1" applyFill="1" applyBorder="1" applyAlignment="1">
      <alignment horizontal="left"/>
    </xf>
    <xf numFmtId="0" fontId="14" fillId="10" borderId="5" xfId="0" applyFont="1" applyFill="1" applyBorder="1" applyAlignment="1">
      <alignment horizontal="left"/>
    </xf>
    <xf numFmtId="0" fontId="12" fillId="9" borderId="13" xfId="0" applyFont="1" applyFill="1" applyBorder="1" applyAlignment="1">
      <alignment horizontal="center" vertical="center"/>
    </xf>
    <xf numFmtId="0" fontId="12" fillId="9" borderId="14" xfId="0" applyFont="1" applyFill="1" applyBorder="1" applyAlignment="1">
      <alignment horizontal="center" vertical="center"/>
    </xf>
    <xf numFmtId="0" fontId="12" fillId="9" borderId="15" xfId="0" applyFont="1" applyFill="1" applyBorder="1" applyAlignment="1">
      <alignment horizontal="center" vertical="center"/>
    </xf>
    <xf numFmtId="0" fontId="14" fillId="0" borderId="2"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9" fillId="0" borderId="2"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9" fillId="0" borderId="9" xfId="0" applyFont="1" applyBorder="1" applyAlignment="1" applyProtection="1">
      <alignment horizontal="left"/>
      <protection locked="0"/>
    </xf>
    <xf numFmtId="0" fontId="9" fillId="10" borderId="2" xfId="0" applyFont="1" applyFill="1" applyBorder="1" applyAlignment="1">
      <alignment horizontal="left" vertical="top"/>
    </xf>
    <xf numFmtId="0" fontId="9" fillId="10" borderId="4" xfId="0" applyFont="1" applyFill="1" applyBorder="1" applyAlignment="1">
      <alignment horizontal="left" vertical="top"/>
    </xf>
    <xf numFmtId="0" fontId="9" fillId="10" borderId="5" xfId="0" applyFont="1" applyFill="1" applyBorder="1" applyAlignment="1">
      <alignment horizontal="left" vertical="top"/>
    </xf>
    <xf numFmtId="0" fontId="11" fillId="0" borderId="0" xfId="0" applyFont="1" applyAlignment="1">
      <alignment horizontal="left" wrapText="1"/>
    </xf>
    <xf numFmtId="0" fontId="12" fillId="7" borderId="2"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0" fontId="9" fillId="14" borderId="1" xfId="0" applyFont="1" applyFill="1" applyBorder="1" applyAlignment="1">
      <alignment horizontal="center" vertical="center"/>
    </xf>
    <xf numFmtId="0" fontId="9" fillId="14" borderId="1" xfId="0" applyFont="1" applyFill="1" applyBorder="1" applyAlignment="1">
      <alignment horizontal="center" vertical="center" wrapText="1"/>
    </xf>
    <xf numFmtId="0" fontId="14" fillId="0" borderId="1" xfId="0" applyFont="1" applyBorder="1" applyAlignment="1" applyProtection="1">
      <alignment horizontal="left"/>
      <protection locked="0"/>
    </xf>
    <xf numFmtId="0" fontId="12" fillId="12" borderId="13" xfId="0" applyFont="1" applyFill="1" applyBorder="1" applyAlignment="1">
      <alignment horizontal="center" vertical="center"/>
    </xf>
    <xf numFmtId="0" fontId="12" fillId="12" borderId="14" xfId="0" applyFont="1" applyFill="1" applyBorder="1" applyAlignment="1">
      <alignment horizontal="center" vertical="center"/>
    </xf>
    <xf numFmtId="0" fontId="12" fillId="12" borderId="15" xfId="0" applyFont="1" applyFill="1" applyBorder="1" applyAlignment="1">
      <alignment horizontal="center" vertical="center"/>
    </xf>
    <xf numFmtId="0" fontId="8" fillId="2" borderId="1" xfId="0" applyFont="1" applyFill="1" applyBorder="1" applyAlignment="1">
      <alignment horizontal="center"/>
    </xf>
    <xf numFmtId="0" fontId="8" fillId="12" borderId="9"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2" xfId="0" applyFont="1" applyFill="1" applyBorder="1" applyAlignment="1">
      <alignment horizontal="center"/>
    </xf>
    <xf numFmtId="0" fontId="8" fillId="12" borderId="4" xfId="0" applyFont="1" applyFill="1" applyBorder="1" applyAlignment="1">
      <alignment horizontal="center"/>
    </xf>
    <xf numFmtId="0" fontId="8" fillId="12" borderId="5" xfId="0" applyFont="1" applyFill="1" applyBorder="1" applyAlignment="1">
      <alignment horizontal="center"/>
    </xf>
    <xf numFmtId="0" fontId="8" fillId="2" borderId="2"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2" xfId="2" applyFont="1" applyFill="1" applyBorder="1" applyAlignment="1">
      <alignment horizontal="center"/>
    </xf>
    <xf numFmtId="0" fontId="8" fillId="2" borderId="4" xfId="2" applyFont="1" applyFill="1" applyBorder="1" applyAlignment="1">
      <alignment horizontal="center"/>
    </xf>
    <xf numFmtId="0" fontId="8" fillId="2" borderId="5" xfId="2" applyFont="1" applyFill="1" applyBorder="1" applyAlignment="1">
      <alignment horizontal="center"/>
    </xf>
    <xf numFmtId="0" fontId="6" fillId="0" borderId="0" xfId="2" applyFont="1"/>
    <xf numFmtId="176" fontId="5" fillId="0" borderId="0" xfId="2" applyNumberFormat="1" applyFont="1"/>
    <xf numFmtId="0" fontId="21" fillId="17" borderId="0" xfId="2" applyFont="1" applyFill="1"/>
    <xf numFmtId="0" fontId="5" fillId="17" borderId="0" xfId="2" applyFont="1" applyFill="1"/>
    <xf numFmtId="0" fontId="5" fillId="9" borderId="1" xfId="2" applyFont="1" applyFill="1" applyBorder="1"/>
    <xf numFmtId="49" fontId="5" fillId="4" borderId="0" xfId="2" applyNumberFormat="1" applyFont="1" applyFill="1" applyAlignment="1" applyProtection="1">
      <alignment horizontal="left"/>
      <protection locked="0"/>
    </xf>
    <xf numFmtId="0" fontId="5" fillId="0" borderId="16" xfId="2" applyFont="1" applyBorder="1"/>
    <xf numFmtId="49" fontId="5" fillId="4" borderId="0" xfId="2" applyNumberFormat="1" applyFont="1" applyFill="1" applyAlignment="1" applyProtection="1">
      <alignment horizontal="left" shrinkToFit="1"/>
      <protection locked="0"/>
    </xf>
    <xf numFmtId="0" fontId="5" fillId="0" borderId="18" xfId="2" applyFont="1" applyBorder="1"/>
    <xf numFmtId="0" fontId="5" fillId="0" borderId="1" xfId="2" applyFont="1" applyBorder="1" applyProtection="1">
      <protection locked="0"/>
    </xf>
    <xf numFmtId="0" fontId="5" fillId="0" borderId="0" xfId="2" applyFont="1" applyAlignment="1" applyProtection="1">
      <alignment horizontal="left"/>
      <protection locked="0"/>
    </xf>
    <xf numFmtId="0" fontId="5" fillId="4" borderId="0" xfId="2" applyFont="1" applyFill="1" applyAlignment="1" applyProtection="1">
      <alignment horizontal="left" shrinkToFit="1"/>
      <protection locked="0"/>
    </xf>
    <xf numFmtId="0" fontId="5" fillId="0" borderId="20" xfId="2" applyFont="1" applyBorder="1"/>
    <xf numFmtId="0" fontId="5" fillId="0" borderId="0" xfId="2" applyFont="1" applyAlignment="1" applyProtection="1">
      <alignment horizontal="center"/>
      <protection locked="0"/>
    </xf>
    <xf numFmtId="0" fontId="5" fillId="4" borderId="0" xfId="2" applyFont="1" applyFill="1" applyAlignment="1" applyProtection="1">
      <alignment horizontal="center"/>
      <protection locked="0"/>
    </xf>
    <xf numFmtId="0" fontId="5" fillId="0" borderId="0" xfId="2" applyFont="1" applyAlignment="1">
      <alignment horizontal="center"/>
    </xf>
    <xf numFmtId="0" fontId="5" fillId="0" borderId="0" xfId="2" applyFont="1" applyAlignment="1">
      <alignment horizontal="right"/>
    </xf>
    <xf numFmtId="0" fontId="5" fillId="0" borderId="0" xfId="2" applyFont="1" applyAlignment="1">
      <alignment horizontal="distributed"/>
    </xf>
    <xf numFmtId="0" fontId="5" fillId="4" borderId="0" xfId="2" applyFont="1" applyFill="1" applyAlignment="1" applyProtection="1">
      <alignment horizontal="left"/>
      <protection locked="0"/>
    </xf>
    <xf numFmtId="0" fontId="5" fillId="4" borderId="0" xfId="2" applyFont="1" applyFill="1" applyAlignment="1" applyProtection="1">
      <alignment horizontal="left" shrinkToFit="1"/>
      <protection locked="0"/>
    </xf>
    <xf numFmtId="0" fontId="7" fillId="0" borderId="0" xfId="2" applyFont="1" applyAlignment="1">
      <alignment horizontal="distributed"/>
    </xf>
    <xf numFmtId="0" fontId="5" fillId="4" borderId="0" xfId="2" applyFont="1" applyFill="1" applyAlignment="1" applyProtection="1">
      <alignment horizontal="left"/>
      <protection locked="0"/>
    </xf>
    <xf numFmtId="0" fontId="5" fillId="0" borderId="0" xfId="2" applyFont="1" applyAlignment="1">
      <alignment wrapText="1"/>
    </xf>
    <xf numFmtId="0" fontId="5" fillId="0" borderId="2" xfId="2" applyFont="1" applyBorder="1" applyAlignment="1">
      <alignment horizontal="distributed" vertical="center" shrinkToFit="1"/>
    </xf>
    <xf numFmtId="0" fontId="5" fillId="0" borderId="4" xfId="2" applyFont="1" applyBorder="1" applyAlignment="1">
      <alignment horizontal="distributed" vertical="center" shrinkToFit="1"/>
    </xf>
    <xf numFmtId="0" fontId="5" fillId="0" borderId="5" xfId="2" applyFont="1" applyBorder="1" applyAlignment="1">
      <alignment horizontal="distributed" vertical="center" shrinkToFit="1"/>
    </xf>
    <xf numFmtId="49" fontId="5" fillId="4" borderId="1" xfId="2" applyNumberFormat="1" applyFont="1" applyFill="1" applyBorder="1" applyAlignment="1" applyProtection="1">
      <alignment horizontal="left" vertical="center" wrapText="1"/>
      <protection locked="0"/>
    </xf>
    <xf numFmtId="0" fontId="25" fillId="0" borderId="0" xfId="2" applyFont="1"/>
    <xf numFmtId="0" fontId="5" fillId="0" borderId="2" xfId="2" applyFont="1" applyBorder="1" applyAlignment="1">
      <alignment horizontal="distributed" vertical="center" wrapText="1" shrinkToFit="1"/>
    </xf>
    <xf numFmtId="0" fontId="5" fillId="0" borderId="1" xfId="2" applyFont="1" applyBorder="1" applyAlignment="1">
      <alignment horizontal="center" vertical="distributed" shrinkToFit="1"/>
    </xf>
    <xf numFmtId="0" fontId="5" fillId="0" borderId="1" xfId="2" applyFont="1" applyBorder="1" applyAlignment="1">
      <alignment horizontal="distributed" vertical="distributed" shrinkToFit="1"/>
    </xf>
    <xf numFmtId="49" fontId="5" fillId="4" borderId="3" xfId="2" applyNumberFormat="1" applyFont="1" applyFill="1" applyBorder="1" applyAlignment="1" applyProtection="1">
      <alignment horizontal="left" vertical="center" wrapText="1"/>
      <protection locked="0"/>
    </xf>
  </cellXfs>
  <cellStyles count="4">
    <cellStyle name="ハイパーリンク 2" xfId="1" xr:uid="{D7453EF1-3C2D-473D-8C83-27F8E760E64D}"/>
    <cellStyle name="悪い" xfId="3" builtinId="27"/>
    <cellStyle name="標準" xfId="0" builtinId="0"/>
    <cellStyle name="標準 2" xfId="2" xr:uid="{929B3F0E-8E4C-4052-9BFC-C240107F8C70}"/>
  </cellStyles>
  <dxfs count="22">
    <dxf>
      <font>
        <color auto="1"/>
      </font>
      <fill>
        <patternFill>
          <bgColor theme="7" tint="0.79998168889431442"/>
        </patternFill>
      </fill>
    </dxf>
    <dxf>
      <fill>
        <patternFill>
          <bgColor rgb="FFFFC7CE"/>
        </patternFill>
      </fill>
    </dxf>
    <dxf>
      <fill>
        <patternFill>
          <bgColor theme="2"/>
        </patternFill>
      </fill>
    </dxf>
    <dxf>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7" tint="0.79998168889431442"/>
        </patternFill>
      </fill>
    </dxf>
    <dxf>
      <fill>
        <patternFill>
          <bgColor rgb="FFFFCCCC"/>
        </patternFill>
      </fill>
    </dxf>
    <dxf>
      <font>
        <color auto="1"/>
      </font>
      <fill>
        <patternFill>
          <bgColor theme="7" tint="0.79998168889431442"/>
        </patternFill>
      </fill>
    </dxf>
    <dxf>
      <fill>
        <patternFill>
          <bgColor rgb="FFFFC7CE"/>
        </patternFill>
      </fill>
    </dxf>
    <dxf>
      <font>
        <color auto="1"/>
      </font>
      <fill>
        <patternFill>
          <bgColor theme="7" tint="0.79998168889431442"/>
        </patternFill>
      </fill>
    </dxf>
    <dxf>
      <font>
        <color auto="1"/>
      </font>
      <fill>
        <patternFill>
          <bgColor theme="7" tint="0.79998168889431442"/>
        </patternFill>
      </fill>
    </dxf>
    <dxf>
      <fill>
        <patternFill>
          <bgColor rgb="FFFFC7CE"/>
        </patternFill>
      </fill>
    </dxf>
    <dxf>
      <fill>
        <patternFill>
          <bgColor rgb="FFFFC7CE"/>
        </patternFill>
      </fill>
    </dxf>
    <dxf>
      <fill>
        <patternFill>
          <bgColor theme="7" tint="0.79998168889431442"/>
        </patternFill>
      </fill>
    </dxf>
    <dxf>
      <font>
        <color auto="1"/>
      </font>
      <fill>
        <patternFill>
          <bgColor theme="7" tint="0.79998168889431442"/>
        </patternFill>
      </fill>
    </dxf>
    <dxf>
      <fill>
        <patternFill>
          <bgColor rgb="FFFFC7CE"/>
        </patternFill>
      </fill>
    </dxf>
  </dxfs>
  <tableStyles count="0" defaultTableStyle="TableStyleMedium2" defaultPivotStyle="PivotStyleLight16"/>
  <colors>
    <mruColors>
      <color rgb="FF0000FF"/>
      <color rgb="FFFFC7CE"/>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508258</xdr:colOff>
      <xdr:row>5</xdr:row>
      <xdr:rowOff>76660</xdr:rowOff>
    </xdr:from>
    <xdr:to>
      <xdr:col>16</xdr:col>
      <xdr:colOff>131019</xdr:colOff>
      <xdr:row>8</xdr:row>
      <xdr:rowOff>151553</xdr:rowOff>
    </xdr:to>
    <xdr:sp macro="" textlink="">
      <xdr:nvSpPr>
        <xdr:cNvPr id="2" name="吹き出し: 線 1">
          <a:extLst>
            <a:ext uri="{FF2B5EF4-FFF2-40B4-BE49-F238E27FC236}">
              <a16:creationId xmlns:a16="http://schemas.microsoft.com/office/drawing/2014/main" id="{4F83E370-A6D6-4D32-B43F-2A98DCF75BB5}"/>
            </a:ext>
          </a:extLst>
        </xdr:cNvPr>
        <xdr:cNvSpPr/>
      </xdr:nvSpPr>
      <xdr:spPr>
        <a:xfrm>
          <a:off x="8465443" y="933910"/>
          <a:ext cx="3242261" cy="589243"/>
        </a:xfrm>
        <a:prstGeom prst="borderCallout1">
          <a:avLst>
            <a:gd name="adj1" fmla="val 40466"/>
            <a:gd name="adj2" fmla="val -284"/>
            <a:gd name="adj3" fmla="val -10192"/>
            <a:gd name="adj4" fmla="val -1171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文書番号が存在する場合、「</a:t>
          </a:r>
          <a:r>
            <a:rPr kumimoji="1" lang="en-US" altLang="ja-JP" sz="1000">
              <a:latin typeface="Meiryo UI" panose="020B0604030504040204" pitchFamily="50" charset="-128"/>
              <a:ea typeface="Meiryo UI" panose="020B0604030504040204" pitchFamily="50" charset="-128"/>
            </a:rPr>
            <a:t>N5</a:t>
          </a:r>
          <a:r>
            <a:rPr kumimoji="1" lang="ja-JP" altLang="en-US" sz="1000">
              <a:latin typeface="Meiryo UI" panose="020B0604030504040204" pitchFamily="50" charset="-128"/>
              <a:ea typeface="Meiryo UI" panose="020B0604030504040204" pitchFamily="50" charset="-128"/>
            </a:rPr>
            <a:t>」セルへ入力いただきますと、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許可申請書へ文書番号が反映されます。</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21</xdr:row>
      <xdr:rowOff>0</xdr:rowOff>
    </xdr:from>
    <xdr:to>
      <xdr:col>19</xdr:col>
      <xdr:colOff>540807</xdr:colOff>
      <xdr:row>38</xdr:row>
      <xdr:rowOff>10583</xdr:rowOff>
    </xdr:to>
    <xdr:sp macro="" textlink="">
      <xdr:nvSpPr>
        <xdr:cNvPr id="3" name="正方形/長方形 2">
          <a:extLst>
            <a:ext uri="{FF2B5EF4-FFF2-40B4-BE49-F238E27FC236}">
              <a16:creationId xmlns:a16="http://schemas.microsoft.com/office/drawing/2014/main" id="{6652270F-2CC6-4A02-BC7B-AE682C069A04}"/>
            </a:ext>
          </a:extLst>
        </xdr:cNvPr>
        <xdr:cNvSpPr/>
      </xdr:nvSpPr>
      <xdr:spPr>
        <a:xfrm>
          <a:off x="7077075" y="3448050"/>
          <a:ext cx="7095912" cy="4451138"/>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注意事項</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「場所」欄には、都道府県、市郡、町村、大字、小字、地番（地先）等を記入すること。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「行為地及びその付近の状況」欄には、地形、植生、着生する動植物等周辺の状況を示す上で必要な事項及び</a:t>
          </a:r>
        </a:p>
        <a:p>
          <a:pPr algn="l"/>
          <a:r>
            <a:rPr kumimoji="1" lang="ja-JP" altLang="en-US" sz="1000">
              <a:latin typeface="Meiryo UI" panose="020B0604030504040204" pitchFamily="50" charset="-128"/>
              <a:ea typeface="Meiryo UI" panose="020B0604030504040204" pitchFamily="50" charset="-128"/>
            </a:rPr>
            <a:t>　　　現在の水位（水量）（一定の期間ごとに水位（水量）が異なる場合には、その期間別の水位（水量））を記入すること。</a:t>
          </a:r>
        </a:p>
        <a:p>
          <a:pPr algn="l"/>
          <a:r>
            <a:rPr kumimoji="1" lang="ja-JP" altLang="en-US" sz="1000">
              <a:latin typeface="Meiryo UI" panose="020B0604030504040204" pitchFamily="50" charset="-128"/>
              <a:ea typeface="Meiryo UI" panose="020B0604030504040204" pitchFamily="50" charset="-128"/>
            </a:rPr>
            <a:t>　　　なお、水量の単位は立方メートル毎秒とすること。また、必要に応じてその詳細を添付図面に表示すること。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「水位（水量）の増減の内容」欄には、申請行為による水位（最高水位、最低水位等）</a:t>
          </a:r>
        </a:p>
        <a:p>
          <a:pPr algn="l"/>
          <a:r>
            <a:rPr kumimoji="1" lang="ja-JP" altLang="en-US" sz="1000">
              <a:latin typeface="Meiryo UI" panose="020B0604030504040204" pitchFamily="50" charset="-128"/>
              <a:ea typeface="Meiryo UI" panose="020B0604030504040204" pitchFamily="50" charset="-128"/>
            </a:rPr>
            <a:t>　　　又は水量（取水量、放流量等）の変化を記入すること。</a:t>
          </a:r>
        </a:p>
        <a:p>
          <a:pPr algn="l"/>
          <a:r>
            <a:rPr kumimoji="1" lang="ja-JP" altLang="en-US" sz="1000">
              <a:latin typeface="Meiryo UI" panose="020B0604030504040204" pitchFamily="50" charset="-128"/>
              <a:ea typeface="Meiryo UI" panose="020B0604030504040204" pitchFamily="50" charset="-128"/>
            </a:rPr>
            <a:t>　　　なお、一定の期間ごとに水位（水量）の増減の内容が変わる場合には、その期間別に記入すること。</a:t>
          </a:r>
        </a:p>
        <a:p>
          <a:pPr algn="l"/>
          <a:r>
            <a:rPr kumimoji="1" lang="ja-JP" altLang="en-US" sz="1000">
              <a:latin typeface="Meiryo UI" panose="020B0604030504040204" pitchFamily="50" charset="-128"/>
              <a:ea typeface="Meiryo UI" panose="020B0604030504040204" pitchFamily="50" charset="-128"/>
            </a:rPr>
            <a:t>　　　また、必要に応じてその詳細を添付図面に表示すること。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「関連行為の概要」欄には、工事用仮工作物の設置等、申請行為に伴う行為の内容を具体的に記入すること。</a:t>
          </a:r>
        </a:p>
        <a:p>
          <a:pPr algn="l"/>
          <a:r>
            <a:rPr kumimoji="1" lang="ja-JP" altLang="en-US" sz="1000">
              <a:latin typeface="Meiryo UI" panose="020B0604030504040204" pitchFamily="50" charset="-128"/>
              <a:ea typeface="Meiryo UI" panose="020B0604030504040204" pitchFamily="50" charset="-128"/>
            </a:rPr>
            <a:t>　　　なお、必要に応じてその詳細を添付図面に表示すること。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(5)</a:t>
          </a:r>
          <a:r>
            <a:rPr kumimoji="1" lang="ja-JP" altLang="en-US" sz="1000">
              <a:latin typeface="Meiryo UI" panose="020B0604030504040204" pitchFamily="50" charset="-128"/>
              <a:ea typeface="Meiryo UI" panose="020B0604030504040204" pitchFamily="50" charset="-128"/>
            </a:rPr>
            <a:t>「備考」欄には、次の事項を記入すること。</a:t>
          </a:r>
        </a:p>
        <a:p>
          <a:pPr algn="l"/>
          <a:r>
            <a:rPr kumimoji="1" lang="ja-JP" altLang="en-US" sz="1000">
              <a:latin typeface="Meiryo UI" panose="020B0604030504040204" pitchFamily="50" charset="-128"/>
              <a:ea typeface="Meiryo UI" panose="020B0604030504040204" pitchFamily="50" charset="-128"/>
            </a:rPr>
            <a:t>　　　ア　他の法令の規定により、当該行為が行政庁の許可、認可その他の処分又は届出を必要とするものであるときは、</a:t>
          </a:r>
        </a:p>
        <a:p>
          <a:pPr algn="l"/>
          <a:r>
            <a:rPr kumimoji="1" lang="ja-JP" altLang="en-US" sz="1000">
              <a:latin typeface="Meiryo UI" panose="020B0604030504040204" pitchFamily="50" charset="-128"/>
              <a:ea typeface="Meiryo UI" panose="020B0604030504040204" pitchFamily="50" charset="-128"/>
            </a:rPr>
            <a:t>　　　　　その手続きの進捗状況</a:t>
          </a:r>
        </a:p>
        <a:p>
          <a:pPr algn="l"/>
          <a:r>
            <a:rPr kumimoji="1" lang="ja-JP" altLang="en-US" sz="1000">
              <a:latin typeface="Meiryo UI" panose="020B0604030504040204" pitchFamily="50" charset="-128"/>
              <a:ea typeface="Meiryo UI" panose="020B0604030504040204" pitchFamily="50" charset="-128"/>
            </a:rPr>
            <a:t>　　　イ　土地所有関係及び申請者が土地所有者と異なる場合は、土地所有者の諾否又はその見込み</a:t>
          </a:r>
        </a:p>
        <a:p>
          <a:pPr algn="l"/>
          <a:r>
            <a:rPr kumimoji="1" lang="ja-JP" altLang="en-US" sz="1000">
              <a:latin typeface="Meiryo UI" panose="020B0604030504040204" pitchFamily="50" charset="-128"/>
              <a:ea typeface="Meiryo UI" panose="020B0604030504040204" pitchFamily="50" charset="-128"/>
            </a:rPr>
            <a:t>　　　ウ　過去に自然公園法の許可を受けたものにあっては、その旨並びに許可処分の日付、番号及び付された条件</a:t>
          </a:r>
        </a:p>
        <a:p>
          <a:pPr algn="l"/>
          <a:r>
            <a:rPr kumimoji="1" lang="ja-JP" altLang="en-US" sz="1000">
              <a:latin typeface="Meiryo UI" panose="020B0604030504040204" pitchFamily="50" charset="-128"/>
              <a:ea typeface="Meiryo UI" panose="020B0604030504040204" pitchFamily="50" charset="-128"/>
            </a:rPr>
            <a:t>　　　エ　当該申請に関する連絡先（電話番号又はメールアドレス）</a:t>
          </a:r>
        </a:p>
        <a:p>
          <a:pPr algn="l"/>
          <a:r>
            <a:rPr kumimoji="1" lang="ja-JP" altLang="en-US" sz="1000">
              <a:latin typeface="Meiryo UI" panose="020B0604030504040204" pitchFamily="50" charset="-128"/>
              <a:ea typeface="Meiryo UI" panose="020B0604030504040204" pitchFamily="50" charset="-128"/>
            </a:rPr>
            <a:t>　　　　　なお、申請者と担当者が異なる場合は、担当者の氏名、役職、連絡先等を記載すること。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(6)</a:t>
          </a:r>
          <a:r>
            <a:rPr kumimoji="1" lang="ja-JP" altLang="en-US" sz="1000">
              <a:latin typeface="Meiryo UI" panose="020B0604030504040204" pitchFamily="50" charset="-128"/>
              <a:ea typeface="Meiryo UI" panose="020B0604030504040204" pitchFamily="50" charset="-128"/>
            </a:rPr>
            <a:t>申請書の用紙の大きさは、日本産業規格（</a:t>
          </a:r>
          <a:r>
            <a:rPr kumimoji="1" lang="en-US" altLang="ja-JP" sz="1000">
              <a:latin typeface="Meiryo UI" panose="020B0604030504040204" pitchFamily="50" charset="-128"/>
              <a:ea typeface="Meiryo UI" panose="020B0604030504040204" pitchFamily="50" charset="-128"/>
            </a:rPr>
            <a:t>JIS</a:t>
          </a:r>
          <a:r>
            <a:rPr kumimoji="1" lang="ja-JP" altLang="en-US" sz="1000">
              <a:latin typeface="Meiryo UI" panose="020B0604030504040204" pitchFamily="50" charset="-128"/>
              <a:ea typeface="Meiryo UI" panose="020B0604030504040204" pitchFamily="50" charset="-128"/>
            </a:rPr>
            <a:t>）Ａ４とすること。</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39</xdr:row>
      <xdr:rowOff>0</xdr:rowOff>
    </xdr:from>
    <xdr:to>
      <xdr:col>19</xdr:col>
      <xdr:colOff>550967</xdr:colOff>
      <xdr:row>46</xdr:row>
      <xdr:rowOff>99484</xdr:rowOff>
    </xdr:to>
    <xdr:sp macro="" textlink="">
      <xdr:nvSpPr>
        <xdr:cNvPr id="4" name="正方形/長方形 3">
          <a:extLst>
            <a:ext uri="{FF2B5EF4-FFF2-40B4-BE49-F238E27FC236}">
              <a16:creationId xmlns:a16="http://schemas.microsoft.com/office/drawing/2014/main" id="{5D2D92FC-CD0E-4EA8-A8C9-A1A1B99095DC}"/>
            </a:ext>
          </a:extLst>
        </xdr:cNvPr>
        <xdr:cNvSpPr/>
      </xdr:nvSpPr>
      <xdr:spPr>
        <a:xfrm>
          <a:off x="7077075" y="8058150"/>
          <a:ext cx="7107977" cy="1295824"/>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添付図面について</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行為の場所を明らかにした縮尺</a:t>
          </a:r>
          <a:r>
            <a:rPr kumimoji="1" lang="en-US" altLang="ja-JP" sz="1000">
              <a:latin typeface="Meiryo UI" panose="020B0604030504040204" pitchFamily="50" charset="-128"/>
              <a:ea typeface="Meiryo UI" panose="020B0604030504040204" pitchFamily="50" charset="-128"/>
            </a:rPr>
            <a:t>1:25,000</a:t>
          </a:r>
          <a:r>
            <a:rPr kumimoji="1" lang="ja-JP" altLang="en-US" sz="1000">
              <a:latin typeface="Meiryo UI" panose="020B0604030504040204" pitchFamily="50" charset="-128"/>
              <a:ea typeface="Meiryo UI" panose="020B0604030504040204" pitchFamily="50" charset="-128"/>
            </a:rPr>
            <a:t>程度の地形図</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行為地及びその付近の状況を明らかにした縮尺</a:t>
          </a:r>
          <a:r>
            <a:rPr kumimoji="1" lang="en-US" altLang="ja-JP" sz="1000">
              <a:latin typeface="Meiryo UI" panose="020B0604030504040204" pitchFamily="50" charset="-128"/>
              <a:ea typeface="Meiryo UI" panose="020B0604030504040204" pitchFamily="50" charset="-128"/>
            </a:rPr>
            <a:t>1:5,000</a:t>
          </a:r>
          <a:r>
            <a:rPr kumimoji="1" lang="ja-JP" altLang="en-US" sz="1000">
              <a:latin typeface="Meiryo UI" panose="020B0604030504040204" pitchFamily="50" charset="-128"/>
              <a:ea typeface="Meiryo UI" panose="020B0604030504040204" pitchFamily="50" charset="-128"/>
            </a:rPr>
            <a:t>程度の概況図及び天然色写真（カラー写真）</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その他、行為の施行方法の表示に必要な図面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131443</xdr:colOff>
      <xdr:row>1</xdr:row>
      <xdr:rowOff>17144</xdr:rowOff>
    </xdr:from>
    <xdr:to>
      <xdr:col>34</xdr:col>
      <xdr:colOff>685799</xdr:colOff>
      <xdr:row>8</xdr:row>
      <xdr:rowOff>76199</xdr:rowOff>
    </xdr:to>
    <xdr:sp macro="" textlink="">
      <xdr:nvSpPr>
        <xdr:cNvPr id="2" name="正方形/長方形 1">
          <a:extLst>
            <a:ext uri="{FF2B5EF4-FFF2-40B4-BE49-F238E27FC236}">
              <a16:creationId xmlns:a16="http://schemas.microsoft.com/office/drawing/2014/main" id="{4A2A9F4A-4DC2-424F-A1BB-32F5E40AD745}"/>
            </a:ext>
          </a:extLst>
        </xdr:cNvPr>
        <xdr:cNvSpPr/>
      </xdr:nvSpPr>
      <xdr:spPr>
        <a:xfrm>
          <a:off x="8942068" y="207644"/>
          <a:ext cx="4678681" cy="1240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・薄灰色部：</a:t>
          </a:r>
          <a:r>
            <a:rPr kumimoji="1" lang="en-US" altLang="ja-JP" sz="1000">
              <a:latin typeface="Meiryo UI" panose="020B0604030504040204" pitchFamily="50" charset="-128"/>
              <a:ea typeface="Meiryo UI" panose="020B0604030504040204" pitchFamily="50" charset="-128"/>
            </a:rPr>
            <a:t>RPA</a:t>
          </a:r>
          <a:r>
            <a:rPr kumimoji="1" lang="ja-JP" altLang="en-US" sz="1000">
              <a:latin typeface="Meiryo UI" panose="020B0604030504040204" pitchFamily="50" charset="-128"/>
              <a:ea typeface="Meiryo UI" panose="020B0604030504040204" pitchFamily="50" charset="-128"/>
            </a:rPr>
            <a:t>設定対象、申請書参照項目（入力不要）</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・ピンク色部：環境省入力項目（必須）</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・クリーム色部：環境省入力項目（任意）</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7123D-6871-4FE3-AB9A-EB1FB37BF388}">
  <sheetPr codeName="Sheet6">
    <pageSetUpPr fitToPage="1"/>
  </sheetPr>
  <dimension ref="A1:AC48"/>
  <sheetViews>
    <sheetView showGridLines="0" tabSelected="1" zoomScale="90" zoomScaleNormal="90" zoomScaleSheetLayoutView="90" workbookViewId="0"/>
  </sheetViews>
  <sheetFormatPr defaultColWidth="9" defaultRowHeight="13.2"/>
  <cols>
    <col min="1" max="1" width="2.59765625" style="142" customWidth="1"/>
    <col min="2" max="2" width="4" style="142" customWidth="1"/>
    <col min="3" max="3" width="7" style="142" customWidth="1"/>
    <col min="4" max="9" width="3.59765625" style="142" customWidth="1"/>
    <col min="10" max="10" width="51.796875" style="142" customWidth="1"/>
    <col min="11" max="11" width="2.69921875" style="142" customWidth="1"/>
    <col min="12" max="12" width="3" style="142" customWidth="1"/>
    <col min="13" max="13" width="11.5" style="142" bestFit="1" customWidth="1"/>
    <col min="14" max="14" width="29.5" style="142" customWidth="1"/>
    <col min="15" max="22" width="9" style="142"/>
    <col min="23" max="23" width="37.69921875" style="142" bestFit="1" customWidth="1"/>
    <col min="24" max="24" width="2" style="142" customWidth="1"/>
    <col min="25" max="25" width="14.19921875" style="142" bestFit="1" customWidth="1"/>
    <col min="26" max="26" width="13.796875" style="142" bestFit="1" customWidth="1"/>
    <col min="27" max="27" width="18.3984375" style="142" customWidth="1"/>
    <col min="28" max="28" width="5.19921875" style="142" bestFit="1" customWidth="1"/>
    <col min="29" max="29" width="2.3984375" style="142" bestFit="1" customWidth="1"/>
    <col min="30" max="30" width="10" style="142" customWidth="1"/>
    <col min="31" max="16384" width="9" style="142"/>
  </cols>
  <sheetData>
    <row r="1" spans="1:29">
      <c r="A1" s="143" t="s">
        <v>1776</v>
      </c>
      <c r="E1" s="235"/>
      <c r="M1" s="236">
        <v>48</v>
      </c>
      <c r="W1" s="141" t="s">
        <v>1777</v>
      </c>
      <c r="Y1" s="141" t="s">
        <v>1575</v>
      </c>
    </row>
    <row r="2" spans="1:29">
      <c r="M2" s="237" t="s">
        <v>1502</v>
      </c>
      <c r="N2" s="238"/>
      <c r="O2" s="238"/>
      <c r="P2" s="238"/>
      <c r="Q2" s="238"/>
      <c r="R2" s="238"/>
      <c r="S2" s="238"/>
      <c r="T2" s="238"/>
      <c r="U2" s="238"/>
      <c r="W2" s="239" t="s">
        <v>1778</v>
      </c>
      <c r="Y2" s="143" t="s">
        <v>1576</v>
      </c>
      <c r="Z2" s="143" t="s">
        <v>1577</v>
      </c>
      <c r="AA2" s="144" t="str">
        <f>IFERROR(VLOOKUP(_xlfn.CONCAT(C3,AA4)&amp;"*",手続名_コード,1,FALSE), "")</f>
        <v/>
      </c>
      <c r="AB2" s="145"/>
    </row>
    <row r="3" spans="1:29">
      <c r="C3" s="240" t="s">
        <v>1779</v>
      </c>
      <c r="D3" s="240"/>
      <c r="E3" s="240"/>
      <c r="F3" s="240"/>
      <c r="G3" s="240"/>
      <c r="H3" s="240"/>
      <c r="I3" s="240"/>
      <c r="W3" s="241" t="s">
        <v>1779</v>
      </c>
      <c r="Y3" s="143" t="s">
        <v>41</v>
      </c>
      <c r="Z3" s="143" t="s">
        <v>1579</v>
      </c>
      <c r="AA3" s="142" t="str">
        <f>AA22</f>
        <v xml:space="preserve">【目的】
【行為地及びその付近の状況】
【水位（水量）の増減の及ぶ範囲】
【水位（水量）の増減の原因となる行為・設備等】
【水位（水量）の増減の内容】
【関連行為の概要】
</v>
      </c>
    </row>
    <row r="4" spans="1:29">
      <c r="C4" s="242" t="s">
        <v>1780</v>
      </c>
      <c r="D4" s="242"/>
      <c r="E4" s="242"/>
      <c r="F4" s="242"/>
      <c r="G4" s="242"/>
      <c r="H4" s="242"/>
      <c r="I4" s="242"/>
      <c r="J4" s="142" t="s">
        <v>1781</v>
      </c>
      <c r="W4" s="243" t="s">
        <v>1782</v>
      </c>
      <c r="Y4" s="143" t="s">
        <v>1536</v>
      </c>
      <c r="Z4" s="143" t="s">
        <v>1581</v>
      </c>
      <c r="AA4" s="142" t="s">
        <v>1783</v>
      </c>
    </row>
    <row r="5" spans="1:29">
      <c r="M5" s="142" t="s">
        <v>1148</v>
      </c>
      <c r="N5" s="244"/>
      <c r="W5" s="243" t="s">
        <v>1784</v>
      </c>
      <c r="Y5" s="143" t="s">
        <v>1536</v>
      </c>
      <c r="Z5" s="143" t="s">
        <v>1582</v>
      </c>
      <c r="AC5" s="142">
        <f>IF(ISBLANK(AA5),0, COUNTIF($C$4, "*"&amp;AB5&amp;"*"))</f>
        <v>0</v>
      </c>
    </row>
    <row r="6" spans="1:29">
      <c r="C6" s="245" t="str">
        <f>IF(C3="特別地域内","自然公園法第20条",IF(C3="特別保護地区内","自然公園法第21条",IF(C3="海域公園地区内","自然公園法第22条","")))</f>
        <v/>
      </c>
      <c r="D6" s="245"/>
      <c r="E6" s="245"/>
      <c r="F6" s="245"/>
      <c r="G6" s="245"/>
      <c r="H6" s="245"/>
      <c r="I6" s="245"/>
      <c r="J6" s="142" t="s">
        <v>1</v>
      </c>
      <c r="W6" s="239" t="s">
        <v>1785</v>
      </c>
      <c r="Y6" s="143" t="s">
        <v>1536</v>
      </c>
      <c r="Z6" s="143" t="s">
        <v>1583</v>
      </c>
      <c r="AC6" s="142">
        <f>IF(ISBLANK(AA6),0, COUNTIF($C$4, "*"&amp;AB6&amp;"*"))</f>
        <v>0</v>
      </c>
    </row>
    <row r="7" spans="1:29">
      <c r="C7" s="240" t="s">
        <v>220</v>
      </c>
      <c r="D7" s="240"/>
      <c r="E7" s="240"/>
      <c r="F7" s="240"/>
      <c r="G7" s="240"/>
      <c r="H7" s="240"/>
      <c r="I7" s="240"/>
      <c r="J7" s="142" t="str">
        <f>CONCATENATE("の",C3,"における")</f>
        <v>の→地域を選択してくださいにおける</v>
      </c>
      <c r="W7" s="241" t="s">
        <v>1780</v>
      </c>
      <c r="Y7" s="143" t="s">
        <v>1536</v>
      </c>
      <c r="Z7" s="143" t="s">
        <v>1584</v>
      </c>
      <c r="AC7" s="142">
        <f>IF(ISBLANK(AA7),0, COUNTIF($C$4, "*"&amp;AB7&amp;"*"))</f>
        <v>0</v>
      </c>
    </row>
    <row r="8" spans="1:29">
      <c r="C8" s="246" t="str">
        <f>CONCATENATE("",C4)</f>
        <v>→行為を選択してください</v>
      </c>
      <c r="D8" s="246"/>
      <c r="E8" s="246"/>
      <c r="F8" s="246"/>
      <c r="G8" s="246"/>
      <c r="H8" s="246"/>
      <c r="I8" s="246"/>
      <c r="J8" s="142" t="s">
        <v>1786</v>
      </c>
      <c r="W8" s="247" t="s">
        <v>1783</v>
      </c>
      <c r="Y8" s="143" t="s">
        <v>1536</v>
      </c>
      <c r="Z8" s="143" t="s">
        <v>1585</v>
      </c>
      <c r="AC8" s="142">
        <f>IF(ISBLANK(AA8),0, COUNTIF($C$4, "*"&amp;AB8&amp;"*"))</f>
        <v>0</v>
      </c>
    </row>
    <row r="9" spans="1:29">
      <c r="Y9" s="143" t="s">
        <v>1537</v>
      </c>
      <c r="Z9" s="143" t="s">
        <v>1581</v>
      </c>
    </row>
    <row r="10" spans="1:29">
      <c r="C10" s="142" t="str">
        <f>IF(N5&lt;&gt;"","文書番号：" &amp;N5,"")</f>
        <v/>
      </c>
      <c r="Y10" s="143" t="s">
        <v>1537</v>
      </c>
      <c r="Z10" s="143" t="s">
        <v>1582</v>
      </c>
    </row>
    <row r="11" spans="1:29">
      <c r="C11" s="248" t="s">
        <v>37</v>
      </c>
      <c r="D11" s="249"/>
      <c r="E11" s="250" t="s">
        <v>2</v>
      </c>
      <c r="F11" s="249"/>
      <c r="G11" s="250" t="s">
        <v>3</v>
      </c>
      <c r="H11" s="249"/>
      <c r="I11" s="250" t="s">
        <v>4</v>
      </c>
      <c r="J11" s="251"/>
      <c r="Y11" s="143" t="s">
        <v>1537</v>
      </c>
      <c r="Z11" s="143" t="s">
        <v>1583</v>
      </c>
    </row>
    <row r="12" spans="1:29">
      <c r="Y12" s="143" t="s">
        <v>1537</v>
      </c>
      <c r="Z12" s="143" t="s">
        <v>1584</v>
      </c>
    </row>
    <row r="13" spans="1:29">
      <c r="C13" s="252" t="s">
        <v>6</v>
      </c>
      <c r="D13" s="252"/>
      <c r="E13" s="252"/>
      <c r="F13" s="252"/>
      <c r="G13" s="252"/>
      <c r="H13" s="252"/>
      <c r="I13" s="252"/>
      <c r="J13" s="253"/>
      <c r="Y13" s="143" t="s">
        <v>1537</v>
      </c>
      <c r="Z13" s="143" t="s">
        <v>1585</v>
      </c>
    </row>
    <row r="14" spans="1:29">
      <c r="C14" s="252" t="s">
        <v>1188</v>
      </c>
      <c r="D14" s="252"/>
      <c r="E14" s="252"/>
      <c r="F14" s="252"/>
      <c r="G14" s="252"/>
      <c r="H14" s="252"/>
      <c r="I14" s="252"/>
      <c r="J14" s="253" t="s">
        <v>1187</v>
      </c>
      <c r="Y14" s="143" t="s">
        <v>1538</v>
      </c>
      <c r="Z14" s="143" t="s">
        <v>1581</v>
      </c>
    </row>
    <row r="15" spans="1:29">
      <c r="C15" s="252" t="s">
        <v>1189</v>
      </c>
      <c r="D15" s="252"/>
      <c r="E15" s="252"/>
      <c r="F15" s="252"/>
      <c r="G15" s="252"/>
      <c r="H15" s="252"/>
      <c r="I15" s="252"/>
      <c r="J15" s="254"/>
      <c r="Y15" s="143" t="s">
        <v>1538</v>
      </c>
      <c r="Z15" s="143" t="s">
        <v>1582</v>
      </c>
    </row>
    <row r="16" spans="1:29">
      <c r="C16" s="252" t="s">
        <v>8</v>
      </c>
      <c r="D16" s="252"/>
      <c r="E16" s="252"/>
      <c r="F16" s="252"/>
      <c r="G16" s="252"/>
      <c r="H16" s="252"/>
      <c r="I16" s="252"/>
      <c r="J16" s="253"/>
      <c r="Y16" s="143" t="s">
        <v>1538</v>
      </c>
      <c r="Z16" s="143" t="s">
        <v>1583</v>
      </c>
    </row>
    <row r="17" spans="1:27">
      <c r="C17" s="255" t="s">
        <v>7</v>
      </c>
      <c r="D17" s="255"/>
      <c r="E17" s="255"/>
      <c r="F17" s="255"/>
      <c r="G17" s="255"/>
      <c r="H17" s="255"/>
      <c r="I17" s="255"/>
      <c r="Y17" s="143" t="s">
        <v>1538</v>
      </c>
      <c r="Z17" s="143" t="s">
        <v>1584</v>
      </c>
    </row>
    <row r="18" spans="1:27">
      <c r="Y18" s="143" t="s">
        <v>1538</v>
      </c>
      <c r="Z18" s="143" t="s">
        <v>1585</v>
      </c>
    </row>
    <row r="19" spans="1:27">
      <c r="C19" s="256" t="s">
        <v>219</v>
      </c>
      <c r="D19" s="256"/>
      <c r="E19" s="256"/>
      <c r="F19" s="256"/>
      <c r="G19" s="256"/>
      <c r="H19" s="256"/>
      <c r="I19" s="256"/>
      <c r="J19" s="142" t="s">
        <v>5</v>
      </c>
    </row>
    <row r="20" spans="1:27">
      <c r="Y20" s="143"/>
      <c r="Z20" s="143"/>
    </row>
    <row r="21" spans="1:27" ht="1.2" customHeight="1">
      <c r="Y21" s="143"/>
      <c r="Z21" s="143"/>
    </row>
    <row r="22" spans="1:27" ht="26.4">
      <c r="A22" s="257" t="s">
        <v>1787</v>
      </c>
      <c r="B22" s="258" t="s">
        <v>1788</v>
      </c>
      <c r="C22" s="259"/>
      <c r="D22" s="259"/>
      <c r="E22" s="259"/>
      <c r="F22" s="259"/>
      <c r="G22" s="259"/>
      <c r="H22" s="259"/>
      <c r="I22" s="260"/>
      <c r="J22" s="261"/>
      <c r="AA22" s="262" t="str">
        <f>"【目的】"&amp;CHAR(10)&amp;J22&amp;CHAR(10)&amp;"【行為地及びその付近の状況】"&amp;CHAR(10)&amp;J24&amp;CHAR(10)&amp;"【水位（水量）の増減の及ぶ範囲】"&amp;CHAR(10)&amp;J25&amp;CHAR(10)&amp;"【水位（水量）の増減の原因となる行為・設備等】"&amp;CHAR(10)&amp;J26&amp;CHAR(10)&amp;"【水位（水量）の増減の内容】"&amp;CHAR(10)&amp;J27&amp;CHAR(10)&amp;"【関連行為の概要】"&amp;CHAR(10)&amp;J28&amp;CHAR(10)</f>
        <v xml:space="preserve">【目的】
【行為地及びその付近の状況】
【水位（水量）の増減の及ぶ範囲】
【水位（水量）の増減の原因となる行為・設備等】
【水位（水量）の増減の内容】
【関連行為の概要】
</v>
      </c>
    </row>
    <row r="23" spans="1:27" ht="26.4">
      <c r="A23" s="257" t="s">
        <v>1787</v>
      </c>
      <c r="B23" s="258" t="s">
        <v>1789</v>
      </c>
      <c r="C23" s="259"/>
      <c r="D23" s="259"/>
      <c r="E23" s="259"/>
      <c r="F23" s="259"/>
      <c r="G23" s="259"/>
      <c r="H23" s="259"/>
      <c r="I23" s="260"/>
      <c r="J23" s="261"/>
    </row>
    <row r="24" spans="1:27" ht="25.05" customHeight="1">
      <c r="A24" s="257" t="s">
        <v>1787</v>
      </c>
      <c r="B24" s="263" t="s">
        <v>1790</v>
      </c>
      <c r="C24" s="259"/>
      <c r="D24" s="259"/>
      <c r="E24" s="259"/>
      <c r="F24" s="259"/>
      <c r="G24" s="259"/>
      <c r="H24" s="259"/>
      <c r="I24" s="260"/>
      <c r="J24" s="261"/>
    </row>
    <row r="25" spans="1:27" ht="25.05" customHeight="1">
      <c r="A25" s="257" t="s">
        <v>1787</v>
      </c>
      <c r="B25" s="264" t="s">
        <v>1791</v>
      </c>
      <c r="C25" s="263" t="s">
        <v>1792</v>
      </c>
      <c r="D25" s="259"/>
      <c r="E25" s="259"/>
      <c r="F25" s="259"/>
      <c r="G25" s="259"/>
      <c r="H25" s="259"/>
      <c r="I25" s="260"/>
      <c r="J25" s="261"/>
    </row>
    <row r="26" spans="1:27" ht="25.05" customHeight="1">
      <c r="A26" s="257" t="s">
        <v>1787</v>
      </c>
      <c r="B26" s="264"/>
      <c r="C26" s="258" t="s">
        <v>1793</v>
      </c>
      <c r="D26" s="259"/>
      <c r="E26" s="259"/>
      <c r="F26" s="259"/>
      <c r="G26" s="259"/>
      <c r="H26" s="259"/>
      <c r="I26" s="260"/>
      <c r="J26" s="261"/>
    </row>
    <row r="27" spans="1:27" ht="26.4">
      <c r="A27" s="257" t="s">
        <v>1787</v>
      </c>
      <c r="B27" s="264"/>
      <c r="C27" s="263" t="s">
        <v>1794</v>
      </c>
      <c r="D27" s="259"/>
      <c r="E27" s="259"/>
      <c r="F27" s="259"/>
      <c r="G27" s="259"/>
      <c r="H27" s="259"/>
      <c r="I27" s="260"/>
      <c r="J27" s="261"/>
    </row>
    <row r="28" spans="1:27" ht="26.4">
      <c r="A28" s="257" t="s">
        <v>1787</v>
      </c>
      <c r="B28" s="264"/>
      <c r="C28" s="258" t="s">
        <v>1795</v>
      </c>
      <c r="D28" s="259"/>
      <c r="E28" s="259"/>
      <c r="F28" s="259"/>
      <c r="G28" s="259"/>
      <c r="H28" s="259"/>
      <c r="I28" s="260"/>
      <c r="J28" s="261"/>
    </row>
    <row r="29" spans="1:27" ht="26.4">
      <c r="A29" s="257" t="s">
        <v>1787</v>
      </c>
      <c r="B29" s="265" t="s">
        <v>1796</v>
      </c>
      <c r="C29" s="258" t="s">
        <v>1797</v>
      </c>
      <c r="D29" s="259"/>
      <c r="E29" s="259"/>
      <c r="F29" s="259"/>
      <c r="G29" s="259"/>
      <c r="H29" s="259"/>
      <c r="I29" s="260"/>
      <c r="J29" s="261" t="s">
        <v>1798</v>
      </c>
    </row>
    <row r="30" spans="1:27" ht="25.05" customHeight="1">
      <c r="A30" s="257" t="s">
        <v>1787</v>
      </c>
      <c r="B30" s="265"/>
      <c r="C30" s="258" t="s">
        <v>1799</v>
      </c>
      <c r="D30" s="259"/>
      <c r="E30" s="259"/>
      <c r="F30" s="259"/>
      <c r="G30" s="259"/>
      <c r="H30" s="259"/>
      <c r="I30" s="260"/>
      <c r="J30" s="261" t="s">
        <v>1798</v>
      </c>
    </row>
    <row r="31" spans="1:27" ht="25.05" customHeight="1">
      <c r="A31" s="257" t="s">
        <v>1787</v>
      </c>
      <c r="B31" s="258" t="s">
        <v>1800</v>
      </c>
      <c r="C31" s="259"/>
      <c r="D31" s="259"/>
      <c r="E31" s="259"/>
      <c r="F31" s="259"/>
      <c r="G31" s="259"/>
      <c r="H31" s="259"/>
      <c r="I31" s="260"/>
      <c r="J31" s="266"/>
    </row>
    <row r="33" s="142" customFormat="1"/>
    <row r="34" s="142" customFormat="1"/>
    <row r="35" s="142" customFormat="1"/>
    <row r="36" s="142" customFormat="1"/>
    <row r="37" s="142" customFormat="1"/>
    <row r="38" s="142" customFormat="1"/>
    <row r="39" s="142" customFormat="1"/>
    <row r="40" s="142" customFormat="1"/>
    <row r="41" s="142" customFormat="1"/>
    <row r="42" s="142" customFormat="1"/>
    <row r="43" s="142" customFormat="1"/>
    <row r="44" s="142" customFormat="1"/>
    <row r="45" s="142" customFormat="1"/>
    <row r="46" s="142" customFormat="1"/>
    <row r="47" s="142" customFormat="1"/>
    <row r="48" s="142" customFormat="1"/>
  </sheetData>
  <sheetProtection algorithmName="SHA-512" hashValue="G1naMTKXZEzQdxmivoenwOeMoCWucMVT1y0xDilDVj4rrdKVKg4CBa/hDFye8Lwn42+mioYsBeB9m5jC+/7alg==" saltValue="0nqGZ065Q4T0FU7PUm4IOA==" spinCount="100000" sheet="1" objects="1" scenarios="1"/>
  <mergeCells count="23">
    <mergeCell ref="B29:B30"/>
    <mergeCell ref="C29:I29"/>
    <mergeCell ref="C30:I30"/>
    <mergeCell ref="B31:I31"/>
    <mergeCell ref="B23:I23"/>
    <mergeCell ref="B24:I24"/>
    <mergeCell ref="B25:B28"/>
    <mergeCell ref="C25:I25"/>
    <mergeCell ref="C26:I26"/>
    <mergeCell ref="C27:I27"/>
    <mergeCell ref="C28:I28"/>
    <mergeCell ref="C14:I14"/>
    <mergeCell ref="C15:I15"/>
    <mergeCell ref="C16:I16"/>
    <mergeCell ref="C17:I17"/>
    <mergeCell ref="C19:I19"/>
    <mergeCell ref="B22:I22"/>
    <mergeCell ref="C3:I3"/>
    <mergeCell ref="C4:I4"/>
    <mergeCell ref="C6:I6"/>
    <mergeCell ref="C7:I7"/>
    <mergeCell ref="C8:I8"/>
    <mergeCell ref="C13:I13"/>
  </mergeCells>
  <phoneticPr fontId="1"/>
  <dataValidations count="11">
    <dataValidation type="whole" showInputMessage="1" showErrorMessage="1" sqref="F29:F30" xr:uid="{12C57AE2-506A-4AD8-8058-365E1DA82297}">
      <formula1>1</formula1>
      <formula2>12</formula2>
    </dataValidation>
    <dataValidation type="whole" showInputMessage="1" showErrorMessage="1" sqref="H29:H30" xr:uid="{DD37976D-602D-4480-B8F5-BE519BD14117}">
      <formula1>1</formula1>
      <formula2>31</formula2>
    </dataValidation>
    <dataValidation type="whole" allowBlank="1" showInputMessage="1" showErrorMessage="1" sqref="D11 D29:D30" xr:uid="{2C7549ED-3C41-4AFD-A5D4-EA8C2EE7BF51}">
      <formula1>1</formula1>
      <formula2>99</formula2>
    </dataValidation>
    <dataValidation type="list" allowBlank="1" showInputMessage="1" showErrorMessage="1" sqref="C11" xr:uid="{DB692A69-F492-4EF3-BC1E-1DCEE7095BC1}">
      <formula1>#REF!</formula1>
    </dataValidation>
    <dataValidation type="list" allowBlank="1" showInputMessage="1" showErrorMessage="1" sqref="C7:I7" xr:uid="{7763003F-A6F2-4FF3-8B3E-9F37418647A1}">
      <formula1>申請書_国立公園名</formula1>
    </dataValidation>
    <dataValidation type="list" allowBlank="1" showInputMessage="1" showErrorMessage="1" sqref="J14" xr:uid="{4D99D524-7F54-4F1F-B45E-B4FFA09D5C8D}">
      <formula1>申請書_都道府県</formula1>
    </dataValidation>
    <dataValidation type="list" allowBlank="1" showInputMessage="1" showErrorMessage="1" sqref="C19:I19" xr:uid="{136B0D75-9663-4B4A-B280-4214A7504FCC}">
      <formula1>申請書_宛先</formula1>
    </dataValidation>
    <dataValidation type="whole" allowBlank="1" showInputMessage="1" showErrorMessage="1" sqref="F11" xr:uid="{189B0140-8C08-4A9E-B2DD-D45E45EA6BA4}">
      <formula1>1</formula1>
      <formula2>12</formula2>
    </dataValidation>
    <dataValidation type="whole" allowBlank="1" showInputMessage="1" showErrorMessage="1" sqref="H11" xr:uid="{BF9FD692-B8DB-4B76-8A34-5BB0033BE424}">
      <formula1>1</formula1>
      <formula2>31</formula2>
    </dataValidation>
    <dataValidation type="list" allowBlank="1" showInputMessage="1" showErrorMessage="1" sqref="C4:I4" xr:uid="{269763FF-7A06-438E-A2D5-2D8685F42D67}">
      <formula1>$W$7:$W$8</formula1>
    </dataValidation>
    <dataValidation type="list" allowBlank="1" showInputMessage="1" showErrorMessage="1" sqref="C3:I3" xr:uid="{39B36AD7-BCEB-4BEE-95F7-5B982BA48AAC}">
      <formula1>$W$3:$W$5</formula1>
    </dataValidation>
  </dataValidations>
  <pageMargins left="0.70866141732283472" right="0.70866141732283472" top="0.74803149606299213" bottom="0.74803149606299213" header="0" footer="0"/>
  <pageSetup paperSize="9"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08766-866A-40F6-85C5-9E4485261483}">
  <sheetPr codeName="Sheet2"/>
  <dimension ref="B2:AE296"/>
  <sheetViews>
    <sheetView showGridLines="0" zoomScaleNormal="100" workbookViewId="0"/>
  </sheetViews>
  <sheetFormatPr defaultColWidth="9" defaultRowHeight="15" outlineLevelRow="1"/>
  <cols>
    <col min="1" max="1" width="2.59765625" style="2" customWidth="1"/>
    <col min="2" max="2" width="34.09765625" style="2" customWidth="1"/>
    <col min="3" max="3" width="1.8984375" style="2" customWidth="1"/>
    <col min="4" max="25" width="3.5" style="2" customWidth="1"/>
    <col min="26" max="30" width="3.59765625" style="2" customWidth="1"/>
    <col min="31" max="16384" width="9" style="2"/>
  </cols>
  <sheetData>
    <row r="2" spans="2:31" s="90" customFormat="1" ht="21" customHeight="1">
      <c r="B2" s="183" t="s">
        <v>221</v>
      </c>
      <c r="C2" s="184"/>
      <c r="D2" s="184"/>
      <c r="E2" s="184"/>
      <c r="F2" s="184"/>
      <c r="G2" s="184"/>
      <c r="H2" s="184"/>
      <c r="I2" s="184"/>
      <c r="J2" s="184"/>
      <c r="K2" s="184"/>
      <c r="L2" s="184"/>
      <c r="M2" s="184"/>
      <c r="N2" s="184"/>
      <c r="O2" s="184"/>
      <c r="P2" s="184"/>
      <c r="Q2" s="184"/>
      <c r="R2" s="184"/>
      <c r="S2" s="184"/>
      <c r="T2" s="184"/>
      <c r="U2" s="184"/>
      <c r="V2" s="184"/>
      <c r="W2" s="184"/>
      <c r="X2" s="184"/>
      <c r="Y2" s="185"/>
    </row>
    <row r="3" spans="2:31">
      <c r="B3" s="6"/>
      <c r="C3" s="91"/>
      <c r="D3" s="91"/>
      <c r="E3" s="91"/>
      <c r="F3" s="91"/>
      <c r="G3" s="91"/>
      <c r="H3" s="91"/>
      <c r="I3" s="91"/>
      <c r="J3" s="91"/>
      <c r="K3" s="91"/>
      <c r="L3" s="91"/>
      <c r="M3" s="91"/>
      <c r="N3" s="91"/>
      <c r="O3" s="91"/>
      <c r="P3" s="91"/>
      <c r="Q3" s="91"/>
      <c r="R3" s="91"/>
      <c r="S3" s="91"/>
      <c r="T3" s="91"/>
      <c r="U3" s="91"/>
      <c r="V3" s="91"/>
      <c r="W3" s="91"/>
      <c r="X3" s="91"/>
      <c r="Y3" s="92"/>
    </row>
    <row r="4" spans="2:31">
      <c r="B4" s="93" t="s">
        <v>163</v>
      </c>
      <c r="D4" s="165" t="str" cm="1">
        <f t="array" aca="1" ref="D4" ca="1">INDIRECT("許可申請書!AA2")&amp;""</f>
        <v/>
      </c>
      <c r="E4" s="166"/>
      <c r="F4" s="166"/>
      <c r="G4" s="166"/>
      <c r="H4" s="166"/>
      <c r="I4" s="166"/>
      <c r="J4" s="166"/>
      <c r="K4" s="166"/>
      <c r="L4" s="166"/>
      <c r="M4" s="166"/>
      <c r="N4" s="166"/>
      <c r="O4" s="167"/>
      <c r="Y4" s="94"/>
      <c r="AE4" s="8"/>
    </row>
    <row r="5" spans="2:31" ht="6" customHeight="1">
      <c r="B5" s="93"/>
      <c r="C5" s="95"/>
      <c r="D5" s="12"/>
      <c r="E5" s="12"/>
      <c r="F5" s="12"/>
      <c r="G5" s="12"/>
      <c r="H5" s="12"/>
      <c r="I5" s="12"/>
      <c r="J5" s="12"/>
      <c r="K5" s="12"/>
      <c r="L5" s="12"/>
      <c r="M5" s="12"/>
      <c r="Y5" s="94"/>
      <c r="AA5" s="96"/>
    </row>
    <row r="6" spans="2:31">
      <c r="B6" s="93" t="s">
        <v>222</v>
      </c>
      <c r="D6" s="165" t="str" cm="1">
        <f t="array" aca="1" ref="D6" ca="1">INDIRECT("許可申請書!C7")</f>
        <v>→国立公園を選択してください</v>
      </c>
      <c r="E6" s="166"/>
      <c r="F6" s="166"/>
      <c r="G6" s="166"/>
      <c r="H6" s="166"/>
      <c r="I6" s="166"/>
      <c r="J6" s="166"/>
      <c r="K6" s="166"/>
      <c r="L6" s="166"/>
      <c r="M6" s="166"/>
      <c r="N6" s="166"/>
      <c r="O6" s="167"/>
      <c r="Y6" s="94"/>
    </row>
    <row r="7" spans="2:31" ht="6" customHeight="1">
      <c r="B7" s="93"/>
      <c r="C7" s="95"/>
      <c r="D7" s="12"/>
      <c r="E7" s="12"/>
      <c r="F7" s="12"/>
      <c r="G7" s="12"/>
      <c r="H7" s="12"/>
      <c r="I7" s="12"/>
      <c r="J7" s="12"/>
      <c r="K7" s="12"/>
      <c r="L7" s="12"/>
      <c r="M7" s="12"/>
      <c r="Y7" s="94"/>
      <c r="AA7" s="96"/>
    </row>
    <row r="8" spans="2:31">
      <c r="B8" s="93" t="s">
        <v>223</v>
      </c>
      <c r="D8" s="186"/>
      <c r="E8" s="186"/>
      <c r="F8" s="186"/>
      <c r="G8" s="186"/>
      <c r="H8" s="186"/>
      <c r="I8" s="186"/>
      <c r="Y8" s="94"/>
    </row>
    <row r="9" spans="2:31" ht="6" customHeight="1">
      <c r="B9" s="93"/>
      <c r="C9" s="95"/>
      <c r="D9" s="12"/>
      <c r="E9" s="12"/>
      <c r="F9" s="12"/>
      <c r="G9" s="12"/>
      <c r="H9" s="12"/>
      <c r="I9" s="12"/>
      <c r="J9" s="12"/>
      <c r="K9" s="12"/>
      <c r="L9" s="12"/>
      <c r="M9" s="12"/>
      <c r="Y9" s="94"/>
      <c r="AA9" s="96"/>
    </row>
    <row r="10" spans="2:31">
      <c r="B10" s="93" t="s">
        <v>224</v>
      </c>
      <c r="D10" s="186"/>
      <c r="E10" s="186"/>
      <c r="F10" s="186"/>
      <c r="G10" s="186"/>
      <c r="H10" s="186"/>
      <c r="I10" s="186"/>
      <c r="Y10" s="94"/>
    </row>
    <row r="11" spans="2:31" ht="6" customHeight="1">
      <c r="B11" s="93"/>
      <c r="C11" s="95"/>
      <c r="D11" s="12"/>
      <c r="E11" s="12"/>
      <c r="F11" s="12"/>
      <c r="G11" s="12"/>
      <c r="H11" s="12"/>
      <c r="I11" s="12"/>
      <c r="J11" s="12"/>
      <c r="K11" s="12"/>
      <c r="L11" s="12"/>
      <c r="M11" s="12"/>
      <c r="Y11" s="94"/>
      <c r="AA11" s="96"/>
    </row>
    <row r="12" spans="2:31">
      <c r="B12" s="93" t="s">
        <v>225</v>
      </c>
      <c r="D12" s="165" t="str" cm="1">
        <f t="array" aca="1" ref="D12" ca="1">INDIRECT("許可申請書!C11")</f>
        <v>令和</v>
      </c>
      <c r="E12" s="167"/>
      <c r="F12" s="97" t="str" cm="1">
        <f t="array" aca="1" ref="F12" ca="1">INDIRECT("許可申請書!D11")&amp;""</f>
        <v/>
      </c>
      <c r="G12" s="4" t="s">
        <v>2</v>
      </c>
      <c r="H12" s="97" t="str" cm="1">
        <f t="array" aca="1" ref="H12" ca="1">INDIRECT("許可申請書!F11")&amp;""</f>
        <v/>
      </c>
      <c r="I12" s="4" t="s">
        <v>3</v>
      </c>
      <c r="J12" s="97" t="str" cm="1">
        <f t="array" aca="1" ref="J12" ca="1">INDIRECT("許可申請書!H11")&amp;""</f>
        <v/>
      </c>
      <c r="K12" s="4" t="s">
        <v>164</v>
      </c>
      <c r="Y12" s="94"/>
    </row>
    <row r="13" spans="2:31" ht="6" customHeight="1">
      <c r="B13" s="93"/>
      <c r="C13" s="95"/>
      <c r="D13" s="12"/>
      <c r="E13" s="12"/>
      <c r="F13" s="12"/>
      <c r="G13" s="12"/>
      <c r="H13" s="12"/>
      <c r="I13" s="12"/>
      <c r="J13" s="12"/>
      <c r="K13" s="12"/>
      <c r="L13" s="12"/>
      <c r="M13" s="12"/>
      <c r="Y13" s="94"/>
      <c r="AA13" s="96"/>
    </row>
    <row r="14" spans="2:31">
      <c r="B14" s="93" t="s">
        <v>226</v>
      </c>
      <c r="D14" s="165" t="str" cm="1">
        <f t="array" aca="1" ref="D14" ca="1">INDIRECT("許可申請書!J14")&amp;INDIRECT("許可申請書!J15")</f>
        <v>→都道府県を選択してください</v>
      </c>
      <c r="E14" s="166"/>
      <c r="F14" s="166"/>
      <c r="G14" s="166"/>
      <c r="H14" s="166"/>
      <c r="I14" s="166"/>
      <c r="J14" s="166"/>
      <c r="K14" s="166"/>
      <c r="L14" s="166"/>
      <c r="M14" s="166"/>
      <c r="N14" s="166"/>
      <c r="O14" s="166"/>
      <c r="P14" s="166"/>
      <c r="Q14" s="166"/>
      <c r="R14" s="166"/>
      <c r="S14" s="166"/>
      <c r="T14" s="166"/>
      <c r="U14" s="166"/>
      <c r="V14" s="166"/>
      <c r="W14" s="167"/>
      <c r="Y14" s="94"/>
    </row>
    <row r="15" spans="2:31" ht="6" customHeight="1">
      <c r="B15" s="93"/>
      <c r="C15" s="95"/>
      <c r="D15" s="12"/>
      <c r="E15" s="12"/>
      <c r="F15" s="12"/>
      <c r="G15" s="12"/>
      <c r="H15" s="12"/>
      <c r="I15" s="12"/>
      <c r="J15" s="12"/>
      <c r="K15" s="12"/>
      <c r="L15" s="12"/>
      <c r="M15" s="12"/>
      <c r="Y15" s="94"/>
      <c r="AA15" s="96"/>
    </row>
    <row r="16" spans="2:31">
      <c r="B16" s="93" t="s">
        <v>227</v>
      </c>
      <c r="D16" s="165" t="str" cm="1">
        <f t="array" aca="1" ref="D16" ca="1">INDIRECT("許可申請書!J13")&amp;""</f>
        <v/>
      </c>
      <c r="E16" s="166"/>
      <c r="F16" s="166"/>
      <c r="G16" s="166"/>
      <c r="H16" s="166"/>
      <c r="I16" s="166"/>
      <c r="J16" s="166"/>
      <c r="K16" s="166"/>
      <c r="L16" s="166"/>
      <c r="M16" s="166"/>
      <c r="N16" s="166"/>
      <c r="O16" s="166"/>
      <c r="P16" s="166"/>
      <c r="Q16" s="166"/>
      <c r="R16" s="166"/>
      <c r="S16" s="166"/>
      <c r="T16" s="166"/>
      <c r="U16" s="166"/>
      <c r="V16" s="166"/>
      <c r="W16" s="167"/>
      <c r="Y16" s="94"/>
    </row>
    <row r="17" spans="2:27" ht="6" customHeight="1">
      <c r="B17" s="93"/>
      <c r="C17" s="95"/>
      <c r="D17" s="12"/>
      <c r="E17" s="12"/>
      <c r="F17" s="12"/>
      <c r="G17" s="12"/>
      <c r="H17" s="12"/>
      <c r="I17" s="12"/>
      <c r="J17" s="12"/>
      <c r="K17" s="12"/>
      <c r="L17" s="12"/>
      <c r="M17" s="12"/>
      <c r="Y17" s="94"/>
      <c r="AA17" s="96"/>
    </row>
    <row r="18" spans="2:27">
      <c r="B18" s="93" t="s">
        <v>228</v>
      </c>
      <c r="D18" s="165" t="str" cm="1">
        <f t="array" aca="1" ref="D18" ca="1">INDIRECT("許可申請書!J16")&amp;""</f>
        <v/>
      </c>
      <c r="E18" s="166"/>
      <c r="F18" s="166"/>
      <c r="G18" s="166"/>
      <c r="H18" s="166"/>
      <c r="I18" s="166"/>
      <c r="J18" s="166"/>
      <c r="K18" s="166"/>
      <c r="L18" s="166"/>
      <c r="M18" s="166"/>
      <c r="N18" s="166"/>
      <c r="O18" s="166"/>
      <c r="P18" s="166"/>
      <c r="Q18" s="166"/>
      <c r="R18" s="166"/>
      <c r="S18" s="166"/>
      <c r="T18" s="166"/>
      <c r="U18" s="166"/>
      <c r="V18" s="166"/>
      <c r="W18" s="167"/>
      <c r="Y18" s="94"/>
    </row>
    <row r="19" spans="2:27" ht="6" customHeight="1">
      <c r="B19" s="93"/>
      <c r="C19" s="95"/>
      <c r="D19" s="12"/>
      <c r="E19" s="12"/>
      <c r="F19" s="12"/>
      <c r="G19" s="12"/>
      <c r="H19" s="12"/>
      <c r="I19" s="12"/>
      <c r="J19" s="12"/>
      <c r="K19" s="12"/>
      <c r="L19" s="12"/>
      <c r="M19" s="12"/>
      <c r="Y19" s="94"/>
      <c r="AA19" s="96"/>
    </row>
    <row r="20" spans="2:27">
      <c r="B20" s="93" t="s">
        <v>152</v>
      </c>
      <c r="C20" s="98"/>
      <c r="D20" s="186" t="s">
        <v>1495</v>
      </c>
      <c r="E20" s="186"/>
      <c r="F20" s="186"/>
      <c r="G20" s="186"/>
      <c r="H20" s="186"/>
      <c r="I20" s="186"/>
      <c r="Y20" s="94"/>
    </row>
    <row r="21" spans="2:27">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1"/>
    </row>
    <row r="22" spans="2:27">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row>
    <row r="23" spans="2:27" s="90" customFormat="1" ht="21" customHeight="1">
      <c r="B23" s="187" t="s">
        <v>166</v>
      </c>
      <c r="C23" s="188"/>
      <c r="D23" s="188"/>
      <c r="E23" s="188"/>
      <c r="F23" s="188"/>
      <c r="G23" s="188"/>
      <c r="H23" s="188"/>
      <c r="I23" s="188"/>
      <c r="J23" s="188"/>
      <c r="K23" s="188"/>
      <c r="L23" s="188"/>
      <c r="M23" s="188"/>
      <c r="N23" s="188"/>
      <c r="O23" s="188"/>
      <c r="P23" s="188"/>
      <c r="Q23" s="188"/>
      <c r="R23" s="188"/>
      <c r="S23" s="188"/>
      <c r="T23" s="188"/>
      <c r="U23" s="188"/>
      <c r="V23" s="188"/>
      <c r="W23" s="188"/>
      <c r="X23" s="188"/>
      <c r="Y23" s="189"/>
    </row>
    <row r="24" spans="2:27">
      <c r="B24" s="6"/>
      <c r="C24" s="91"/>
      <c r="D24" s="91"/>
      <c r="E24" s="91"/>
      <c r="F24" s="91"/>
      <c r="G24" s="91"/>
      <c r="H24" s="91"/>
      <c r="I24" s="91"/>
      <c r="J24" s="91"/>
      <c r="K24" s="91"/>
      <c r="L24" s="91"/>
      <c r="M24" s="91"/>
      <c r="N24" s="91"/>
      <c r="O24" s="91"/>
      <c r="P24" s="91"/>
      <c r="Q24" s="91"/>
      <c r="R24" s="91"/>
      <c r="S24" s="91"/>
      <c r="T24" s="91"/>
      <c r="U24" s="91"/>
      <c r="V24" s="91"/>
      <c r="W24" s="91"/>
      <c r="X24" s="91"/>
      <c r="Y24" s="92"/>
    </row>
    <row r="25" spans="2:27">
      <c r="B25" s="93" t="s">
        <v>1536</v>
      </c>
      <c r="D25" s="100" t="str" cm="1">
        <f t="array" aca="1" ref="D25" ca="1">INDIRECT("許可申請書!AA4")&amp;""</f>
        <v>水位又は水量に増減を及ぼさせる行為</v>
      </c>
      <c r="Y25" s="94"/>
    </row>
    <row r="26" spans="2:27">
      <c r="B26" s="5"/>
      <c r="C26" s="95"/>
      <c r="D26" s="140" t="str" cm="1">
        <f t="array" aca="1" ref="D26" ca="1">IF(INDIRECT("許可申請書!AC5")=1,"✓","")</f>
        <v/>
      </c>
      <c r="E26" s="2" t="str" cm="1">
        <f t="array" aca="1" ref="E26" ca="1">INDIRECT("許可申請書!AA5")&amp;""</f>
        <v/>
      </c>
      <c r="Y26" s="94"/>
    </row>
    <row r="27" spans="2:27">
      <c r="B27" s="93"/>
      <c r="C27" s="95"/>
      <c r="D27" s="140" t="str" cm="1">
        <f t="array" aca="1" ref="D27" ca="1">IF(INDIRECT("許可申請書!AC6")=1,"✓","")</f>
        <v/>
      </c>
      <c r="E27" s="2" t="str" cm="1">
        <f t="array" aca="1" ref="E27" ca="1">INDIRECT("許可申請書!AA6")&amp;""</f>
        <v/>
      </c>
      <c r="Y27" s="94"/>
    </row>
    <row r="28" spans="2:27">
      <c r="B28" s="93"/>
      <c r="C28" s="95"/>
      <c r="D28" s="140" t="str" cm="1">
        <f t="array" aca="1" ref="D28" ca="1">IF(INDIRECT("許可申請書!AC7")=1,"✓","")</f>
        <v/>
      </c>
      <c r="E28" s="2" t="str" cm="1">
        <f t="array" aca="1" ref="E28" ca="1">INDIRECT("許可申請書!AA7")&amp;""</f>
        <v/>
      </c>
      <c r="Y28" s="94"/>
    </row>
    <row r="29" spans="2:27">
      <c r="B29" s="93"/>
      <c r="C29" s="95"/>
      <c r="D29" s="140" t="str" cm="1">
        <f t="array" aca="1" ref="D29" ca="1">IF(INDIRECT("許可申請書!AC8")=1,"✓","")</f>
        <v/>
      </c>
      <c r="E29" s="2" t="str" cm="1">
        <f t="array" aca="1" ref="E29" ca="1">INDIRECT("許可申請書!AA8")&amp;""</f>
        <v/>
      </c>
      <c r="Y29" s="94"/>
    </row>
    <row r="30" spans="2:27" ht="6" customHeight="1">
      <c r="B30" s="93"/>
      <c r="C30" s="95"/>
      <c r="D30" s="107"/>
      <c r="E30" s="41"/>
      <c r="F30" s="41"/>
      <c r="G30" s="41"/>
      <c r="H30" s="41"/>
      <c r="I30" s="41"/>
      <c r="J30" s="41"/>
      <c r="K30" s="41"/>
      <c r="L30" s="41"/>
      <c r="M30" s="41"/>
      <c r="N30" s="41"/>
      <c r="O30" s="41"/>
      <c r="Y30" s="94"/>
    </row>
    <row r="31" spans="2:27" hidden="1" outlineLevel="1">
      <c r="B31" s="93" t="s">
        <v>1537</v>
      </c>
      <c r="D31" s="100" t="str" cm="1">
        <f t="array" aca="1" ref="D31" ca="1">INDIRECT("許可申請書!AA9")&amp;""</f>
        <v/>
      </c>
      <c r="Y31" s="94"/>
    </row>
    <row r="32" spans="2:27" hidden="1" outlineLevel="1">
      <c r="B32" s="5"/>
      <c r="C32" s="95"/>
      <c r="D32" s="140" t="str" cm="1">
        <f t="array" aca="1" ref="D32" ca="1">IF(INDIRECT("許可申請書!AC10")=1,"✓","")</f>
        <v/>
      </c>
      <c r="E32" s="2" t="str" cm="1">
        <f t="array" aca="1" ref="E32" ca="1">INDIRECT("許可申請書!AA10")&amp;""</f>
        <v/>
      </c>
      <c r="Y32" s="94"/>
    </row>
    <row r="33" spans="2:27" hidden="1" outlineLevel="1">
      <c r="B33" s="93"/>
      <c r="C33" s="95"/>
      <c r="D33" s="140" t="str" cm="1">
        <f t="array" aca="1" ref="D33" ca="1">IF(INDIRECT("許可申請書!AC11")=1,"✓","")</f>
        <v/>
      </c>
      <c r="E33" s="2" t="str" cm="1">
        <f t="array" aca="1" ref="E33" ca="1">INDIRECT("許可申請書!AA11")&amp;""</f>
        <v/>
      </c>
      <c r="Y33" s="94"/>
    </row>
    <row r="34" spans="2:27" hidden="1" outlineLevel="1">
      <c r="B34" s="93"/>
      <c r="C34" s="95"/>
      <c r="D34" s="140" t="str" cm="1">
        <f t="array" aca="1" ref="D34" ca="1">IF(INDIRECT("許可申請書!AC12")=1,"✓","")</f>
        <v/>
      </c>
      <c r="E34" s="2" t="str" cm="1">
        <f t="array" aca="1" ref="E34" ca="1">INDIRECT("許可申請書!AA12")&amp;""</f>
        <v/>
      </c>
      <c r="Y34" s="94"/>
    </row>
    <row r="35" spans="2:27" hidden="1" outlineLevel="1">
      <c r="B35" s="93"/>
      <c r="C35" s="95"/>
      <c r="D35" s="140" t="str" cm="1">
        <f t="array" aca="1" ref="D35" ca="1">IF(INDIRECT("許可申請書!AC13")=1,"✓","")</f>
        <v/>
      </c>
      <c r="E35" s="2" t="str" cm="1">
        <f t="array" aca="1" ref="E35" ca="1">INDIRECT("許可申請書!AA13")&amp;""</f>
        <v/>
      </c>
      <c r="Y35" s="94"/>
    </row>
    <row r="36" spans="2:27" ht="6" hidden="1" customHeight="1" outlineLevel="1">
      <c r="B36" s="93"/>
      <c r="C36" s="95"/>
      <c r="D36" s="107"/>
      <c r="E36" s="41"/>
      <c r="F36" s="41"/>
      <c r="G36" s="41"/>
      <c r="H36" s="41"/>
      <c r="I36" s="41"/>
      <c r="J36" s="41"/>
      <c r="K36" s="41"/>
      <c r="L36" s="41"/>
      <c r="M36" s="41"/>
      <c r="N36" s="41"/>
      <c r="O36" s="41"/>
      <c r="Y36" s="94"/>
    </row>
    <row r="37" spans="2:27" hidden="1" outlineLevel="1">
      <c r="B37" s="93" t="s">
        <v>1538</v>
      </c>
      <c r="D37" s="100" t="str" cm="1">
        <f t="array" aca="1" ref="D37" ca="1">INDIRECT("許可申請書!AA14")&amp;""</f>
        <v/>
      </c>
      <c r="Y37" s="94"/>
    </row>
    <row r="38" spans="2:27" hidden="1" outlineLevel="1">
      <c r="B38" s="5"/>
      <c r="C38" s="95"/>
      <c r="D38" s="140" t="str" cm="1">
        <f t="array" aca="1" ref="D38" ca="1">IF(INDIRECT("許可申請書!AC15")=1,"✓","")</f>
        <v/>
      </c>
      <c r="E38" s="5" t="str" cm="1">
        <f t="array" aca="1" ref="E38" ca="1">INDIRECT("許可申請書!AA15")&amp;""</f>
        <v/>
      </c>
      <c r="Y38" s="94"/>
    </row>
    <row r="39" spans="2:27" hidden="1" outlineLevel="1">
      <c r="B39" s="93"/>
      <c r="C39" s="95"/>
      <c r="D39" s="140" t="str" cm="1">
        <f t="array" aca="1" ref="D39" ca="1">IF(INDIRECT("許可申請書!AC16")=1,"✓","")</f>
        <v/>
      </c>
      <c r="E39" s="5" t="str" cm="1">
        <f t="array" aca="1" ref="E39" ca="1">INDIRECT("許可申請書!AA16")&amp;""</f>
        <v/>
      </c>
      <c r="Y39" s="94"/>
    </row>
    <row r="40" spans="2:27" hidden="1" outlineLevel="1">
      <c r="B40" s="93"/>
      <c r="C40" s="95"/>
      <c r="D40" s="140" t="str" cm="1">
        <f t="array" aca="1" ref="D40" ca="1">IF(INDIRECT("許可申請書!AC17")=1,"✓","")</f>
        <v/>
      </c>
      <c r="E40" s="5" t="str" cm="1">
        <f t="array" aca="1" ref="E40" ca="1">INDIRECT("許可申請書!AA17")&amp;""</f>
        <v/>
      </c>
      <c r="Y40" s="94"/>
    </row>
    <row r="41" spans="2:27" hidden="1" outlineLevel="1">
      <c r="B41" s="93"/>
      <c r="C41" s="95"/>
      <c r="D41" s="140" t="str" cm="1">
        <f t="array" aca="1" ref="D41" ca="1">IF(INDIRECT("許可申請書!AC18")=1,"✓","")</f>
        <v/>
      </c>
      <c r="E41" s="5" t="str" cm="1">
        <f t="array" aca="1" ref="E41" ca="1">INDIRECT("許可申請書!AA18")&amp;""</f>
        <v/>
      </c>
      <c r="Y41" s="94"/>
    </row>
    <row r="42" spans="2:27" ht="15" customHeight="1" collapsed="1">
      <c r="B42" s="93"/>
      <c r="C42" s="95"/>
      <c r="D42" s="12" t="s">
        <v>1587</v>
      </c>
      <c r="E42" s="12"/>
      <c r="F42" s="12"/>
      <c r="G42" s="12"/>
      <c r="H42" s="12"/>
      <c r="I42" s="12"/>
      <c r="J42" s="12"/>
      <c r="K42" s="12"/>
      <c r="L42" s="12"/>
      <c r="M42" s="12"/>
      <c r="Y42" s="94"/>
      <c r="AA42" s="96"/>
    </row>
    <row r="43" spans="2:27" ht="15" customHeight="1" collapsed="1">
      <c r="B43" s="93"/>
      <c r="C43" s="95"/>
      <c r="D43" s="12"/>
      <c r="E43" s="12"/>
      <c r="F43" s="12"/>
      <c r="G43" s="12"/>
      <c r="H43" s="12"/>
      <c r="I43" s="12"/>
      <c r="J43" s="12"/>
      <c r="K43" s="12"/>
      <c r="L43" s="12"/>
      <c r="M43" s="12"/>
      <c r="Y43" s="94"/>
      <c r="AA43" s="96"/>
    </row>
    <row r="44" spans="2:27">
      <c r="B44" s="93" t="s">
        <v>782</v>
      </c>
      <c r="C44" s="98"/>
      <c r="D44" s="186"/>
      <c r="E44" s="186"/>
      <c r="F44" s="186"/>
      <c r="G44" s="208"/>
      <c r="H44" s="208"/>
      <c r="I44" s="208"/>
      <c r="Y44" s="94"/>
    </row>
    <row r="45" spans="2:27" ht="6" customHeight="1">
      <c r="B45" s="93"/>
      <c r="C45" s="95"/>
      <c r="D45" s="103"/>
      <c r="E45" s="103"/>
      <c r="F45" s="103"/>
      <c r="G45" s="103"/>
      <c r="H45" s="103"/>
      <c r="I45" s="103"/>
      <c r="J45" s="104"/>
      <c r="K45" s="41"/>
      <c r="L45" s="41"/>
      <c r="M45" s="41"/>
      <c r="N45" s="41"/>
      <c r="O45" s="41"/>
      <c r="Y45" s="94"/>
    </row>
    <row r="46" spans="2:27">
      <c r="B46" s="93" t="s">
        <v>160</v>
      </c>
      <c r="C46" s="98"/>
      <c r="D46" s="202" t="str">
        <f>IFERROR(VLOOKUP(D10,自然保護官事務所ごと接受番号,2,FALSE),"")&amp;""</f>
        <v/>
      </c>
      <c r="E46" s="203"/>
      <c r="F46" s="204"/>
      <c r="G46" s="174"/>
      <c r="H46" s="175"/>
      <c r="I46" s="175"/>
      <c r="J46" s="176"/>
      <c r="K46" s="4" t="s">
        <v>9</v>
      </c>
      <c r="L46" s="105" t="s">
        <v>1512</v>
      </c>
      <c r="Y46" s="94"/>
      <c r="AA46" s="105"/>
    </row>
    <row r="47" spans="2:27">
      <c r="B47" s="93"/>
      <c r="C47" s="95"/>
      <c r="Y47" s="94"/>
      <c r="AA47" s="105"/>
    </row>
    <row r="48" spans="2:27">
      <c r="B48" s="93" t="s">
        <v>1532</v>
      </c>
      <c r="C48" s="95"/>
      <c r="D48" s="190" t="s">
        <v>37</v>
      </c>
      <c r="E48" s="191"/>
      <c r="F48" s="89"/>
      <c r="G48" s="108" t="s">
        <v>2</v>
      </c>
      <c r="H48" s="89"/>
      <c r="I48" s="108" t="s">
        <v>3</v>
      </c>
      <c r="J48" s="89"/>
      <c r="K48" s="2" t="s">
        <v>4</v>
      </c>
      <c r="Y48" s="94"/>
      <c r="AA48" s="105"/>
    </row>
    <row r="49" spans="2:27" ht="6" customHeight="1">
      <c r="B49" s="93"/>
      <c r="C49" s="95"/>
      <c r="D49" s="103"/>
      <c r="E49" s="103"/>
      <c r="F49" s="103"/>
      <c r="G49" s="104"/>
      <c r="H49" s="107"/>
      <c r="I49" s="41"/>
      <c r="J49" s="41"/>
      <c r="K49" s="41"/>
      <c r="L49" s="41"/>
      <c r="M49" s="41"/>
      <c r="N49" s="41"/>
      <c r="O49" s="41"/>
      <c r="Y49" s="94"/>
    </row>
    <row r="50" spans="2:27">
      <c r="B50" s="93" t="s">
        <v>1533</v>
      </c>
      <c r="C50" s="95"/>
      <c r="D50" s="177"/>
      <c r="E50" s="179"/>
      <c r="F50" s="178"/>
      <c r="G50" s="174"/>
      <c r="H50" s="175"/>
      <c r="I50" s="175"/>
      <c r="J50" s="176"/>
      <c r="K50" s="139" t="s">
        <v>9</v>
      </c>
      <c r="Y50" s="94"/>
      <c r="AA50" s="105"/>
    </row>
    <row r="51" spans="2:27" ht="6" customHeight="1">
      <c r="B51" s="93"/>
      <c r="C51" s="95"/>
      <c r="D51" s="107"/>
      <c r="E51" s="107"/>
      <c r="F51" s="107"/>
      <c r="G51" s="107"/>
      <c r="H51" s="41"/>
      <c r="I51" s="41"/>
      <c r="J51" s="41"/>
      <c r="K51" s="41"/>
      <c r="L51" s="41"/>
      <c r="M51" s="41"/>
      <c r="N51" s="41"/>
      <c r="O51" s="41"/>
      <c r="Y51" s="94"/>
    </row>
    <row r="52" spans="2:27">
      <c r="B52" s="93" t="s">
        <v>1534</v>
      </c>
      <c r="C52" s="95"/>
      <c r="D52" s="86"/>
      <c r="E52" s="105"/>
      <c r="F52" s="212" t="s">
        <v>1723</v>
      </c>
      <c r="G52" s="212"/>
      <c r="H52" s="212"/>
      <c r="I52" s="212"/>
      <c r="J52" s="212"/>
      <c r="K52" s="212"/>
      <c r="L52" s="212"/>
      <c r="M52" s="212"/>
      <c r="N52" s="212"/>
      <c r="O52" s="212"/>
      <c r="P52" s="212"/>
      <c r="Q52" s="212"/>
      <c r="R52" s="212"/>
      <c r="S52" s="212"/>
      <c r="T52" s="212"/>
      <c r="U52" s="212"/>
      <c r="V52" s="212"/>
      <c r="W52" s="212"/>
      <c r="X52" s="212"/>
      <c r="Y52" s="94"/>
      <c r="AA52" s="105"/>
    </row>
    <row r="53" spans="2:27">
      <c r="B53" s="93"/>
      <c r="C53" s="95"/>
      <c r="F53" s="212"/>
      <c r="G53" s="212"/>
      <c r="H53" s="212"/>
      <c r="I53" s="212"/>
      <c r="J53" s="212"/>
      <c r="K53" s="212"/>
      <c r="L53" s="212"/>
      <c r="M53" s="212"/>
      <c r="N53" s="212"/>
      <c r="O53" s="212"/>
      <c r="P53" s="212"/>
      <c r="Q53" s="212"/>
      <c r="R53" s="212"/>
      <c r="S53" s="212"/>
      <c r="T53" s="212"/>
      <c r="U53" s="212"/>
      <c r="V53" s="212"/>
      <c r="W53" s="212"/>
      <c r="X53" s="212"/>
      <c r="Y53" s="94"/>
      <c r="AA53" s="105"/>
    </row>
    <row r="54" spans="2:27">
      <c r="B54" s="93"/>
      <c r="C54" s="95"/>
      <c r="D54" s="100"/>
      <c r="E54" s="100"/>
      <c r="F54" s="100"/>
      <c r="G54" s="100"/>
      <c r="H54" s="100"/>
      <c r="I54" s="100"/>
      <c r="J54" s="100"/>
      <c r="K54" s="100"/>
      <c r="L54" s="100"/>
      <c r="M54" s="100"/>
      <c r="N54" s="100"/>
      <c r="O54" s="100"/>
      <c r="Y54" s="94"/>
      <c r="AA54" s="105"/>
    </row>
    <row r="55" spans="2:27" ht="15" customHeight="1">
      <c r="B55" s="93" t="s">
        <v>229</v>
      </c>
      <c r="C55" s="95"/>
      <c r="D55" s="209" t="str" cm="1">
        <f t="array" aca="1" ref="D55" ca="1">SUBSTITUTE(INDIRECT("許可申請書!J23"),CHAR(10)," ")</f>
        <v/>
      </c>
      <c r="E55" s="210"/>
      <c r="F55" s="210"/>
      <c r="G55" s="210"/>
      <c r="H55" s="210"/>
      <c r="I55" s="210"/>
      <c r="J55" s="210"/>
      <c r="K55" s="210"/>
      <c r="L55" s="210"/>
      <c r="M55" s="210"/>
      <c r="N55" s="210"/>
      <c r="O55" s="210"/>
      <c r="P55" s="210"/>
      <c r="Q55" s="210"/>
      <c r="R55" s="210"/>
      <c r="S55" s="210"/>
      <c r="T55" s="210"/>
      <c r="U55" s="211"/>
      <c r="Y55" s="94"/>
      <c r="AA55" s="96"/>
    </row>
    <row r="56" spans="2:27" ht="6" customHeight="1">
      <c r="B56" s="93"/>
      <c r="C56" s="95"/>
      <c r="D56" s="103"/>
      <c r="E56" s="103"/>
      <c r="F56" s="103"/>
      <c r="G56" s="103"/>
      <c r="H56" s="103"/>
      <c r="I56" s="103"/>
      <c r="J56" s="103"/>
      <c r="K56" s="103"/>
      <c r="L56" s="103"/>
      <c r="M56" s="103"/>
      <c r="N56" s="103"/>
      <c r="O56" s="103"/>
      <c r="Y56" s="94"/>
    </row>
    <row r="57" spans="2:27" ht="15" customHeight="1">
      <c r="B57" s="93" t="s">
        <v>161</v>
      </c>
      <c r="C57" s="95"/>
      <c r="D57" s="205"/>
      <c r="E57" s="206"/>
      <c r="F57" s="206"/>
      <c r="G57" s="206"/>
      <c r="H57" s="206"/>
      <c r="I57" s="206"/>
      <c r="J57" s="206"/>
      <c r="K57" s="206"/>
      <c r="L57" s="206"/>
      <c r="M57" s="206"/>
      <c r="N57" s="206"/>
      <c r="O57" s="206"/>
      <c r="P57" s="206"/>
      <c r="Q57" s="206"/>
      <c r="R57" s="206"/>
      <c r="S57" s="206"/>
      <c r="T57" s="206"/>
      <c r="U57" s="207"/>
      <c r="Y57" s="94"/>
      <c r="AA57" s="96"/>
    </row>
    <row r="58" spans="2:27" ht="15" customHeight="1">
      <c r="B58" s="93"/>
      <c r="C58" s="95"/>
      <c r="D58" s="106"/>
      <c r="E58" s="106"/>
      <c r="F58" s="106"/>
      <c r="G58" s="106"/>
      <c r="H58" s="106"/>
      <c r="I58" s="106"/>
      <c r="J58" s="106"/>
      <c r="K58" s="12"/>
      <c r="L58" s="12"/>
      <c r="M58" s="12"/>
      <c r="N58" s="106"/>
      <c r="O58" s="106"/>
      <c r="P58" s="106"/>
      <c r="Q58" s="106"/>
      <c r="R58" s="106"/>
      <c r="S58" s="106"/>
      <c r="T58" s="106"/>
      <c r="U58" s="12"/>
      <c r="Y58" s="94"/>
      <c r="AA58" s="96"/>
    </row>
    <row r="59" spans="2:27" ht="15" customHeight="1">
      <c r="B59" s="93" t="s">
        <v>366</v>
      </c>
      <c r="C59" s="95"/>
      <c r="D59" s="177"/>
      <c r="E59" s="179"/>
      <c r="F59" s="179"/>
      <c r="G59" s="179"/>
      <c r="H59" s="179"/>
      <c r="I59" s="179"/>
      <c r="J59" s="178"/>
      <c r="N59" s="177"/>
      <c r="O59" s="179"/>
      <c r="P59" s="179"/>
      <c r="Q59" s="179"/>
      <c r="R59" s="179"/>
      <c r="S59" s="179"/>
      <c r="T59" s="178"/>
      <c r="Y59" s="94"/>
      <c r="AA59" s="96"/>
    </row>
    <row r="60" spans="2:27" ht="6" customHeight="1">
      <c r="B60" s="93"/>
      <c r="C60" s="95"/>
      <c r="D60" s="103"/>
      <c r="E60" s="103"/>
      <c r="F60" s="103"/>
      <c r="G60" s="107"/>
      <c r="H60" s="103"/>
      <c r="I60" s="107"/>
      <c r="J60" s="103"/>
      <c r="K60" s="41"/>
      <c r="L60" s="41"/>
      <c r="M60" s="41"/>
      <c r="N60" s="103"/>
      <c r="O60" s="103"/>
      <c r="Y60" s="94"/>
    </row>
    <row r="61" spans="2:27" ht="15" customHeight="1">
      <c r="B61" s="93" t="s">
        <v>367</v>
      </c>
      <c r="C61" s="95"/>
      <c r="D61" s="190" t="s">
        <v>37</v>
      </c>
      <c r="E61" s="191"/>
      <c r="F61" s="87"/>
      <c r="G61" s="2" t="s">
        <v>2</v>
      </c>
      <c r="H61" s="87"/>
      <c r="I61" s="2" t="s">
        <v>3</v>
      </c>
      <c r="J61" s="89"/>
      <c r="K61" s="2" t="s">
        <v>4</v>
      </c>
      <c r="N61" s="190" t="s">
        <v>37</v>
      </c>
      <c r="O61" s="191"/>
      <c r="P61" s="89"/>
      <c r="Q61" s="2" t="s">
        <v>2</v>
      </c>
      <c r="R61" s="89"/>
      <c r="S61" s="2" t="s">
        <v>3</v>
      </c>
      <c r="T61" s="89"/>
      <c r="U61" s="2" t="s">
        <v>4</v>
      </c>
      <c r="Y61" s="94"/>
      <c r="AA61" s="96"/>
    </row>
    <row r="62" spans="2:27" ht="6" customHeight="1">
      <c r="B62" s="93"/>
      <c r="C62" s="95"/>
      <c r="D62" s="103"/>
      <c r="E62" s="103"/>
      <c r="F62" s="103"/>
      <c r="G62" s="41"/>
      <c r="H62" s="103"/>
      <c r="I62" s="41"/>
      <c r="J62" s="103"/>
      <c r="K62" s="41"/>
      <c r="L62" s="41"/>
      <c r="M62" s="41"/>
      <c r="N62" s="103"/>
      <c r="O62" s="103"/>
      <c r="Y62" s="94"/>
    </row>
    <row r="63" spans="2:27" ht="15" customHeight="1">
      <c r="B63" s="93" t="s">
        <v>368</v>
      </c>
      <c r="C63" s="95"/>
      <c r="D63" s="190" t="s">
        <v>37</v>
      </c>
      <c r="E63" s="191"/>
      <c r="F63" s="88"/>
      <c r="G63" s="108" t="s">
        <v>2</v>
      </c>
      <c r="H63" s="88"/>
      <c r="I63" s="108" t="s">
        <v>3</v>
      </c>
      <c r="J63" s="88"/>
      <c r="K63" s="2" t="s">
        <v>4</v>
      </c>
      <c r="N63" s="190" t="s">
        <v>37</v>
      </c>
      <c r="O63" s="191"/>
      <c r="P63" s="89"/>
      <c r="Q63" s="2" t="s">
        <v>2</v>
      </c>
      <c r="R63" s="89"/>
      <c r="S63" s="2" t="s">
        <v>3</v>
      </c>
      <c r="T63" s="89"/>
      <c r="U63" s="2" t="s">
        <v>4</v>
      </c>
      <c r="Y63" s="94"/>
      <c r="AA63" s="96"/>
    </row>
    <row r="64" spans="2:27" ht="6" customHeight="1">
      <c r="B64" s="93"/>
      <c r="C64" s="95"/>
      <c r="D64" s="103"/>
      <c r="E64" s="103"/>
      <c r="F64" s="103"/>
      <c r="G64" s="104"/>
      <c r="H64" s="103"/>
      <c r="I64" s="104"/>
      <c r="J64" s="103"/>
      <c r="K64" s="41"/>
      <c r="L64" s="41"/>
      <c r="M64" s="41"/>
      <c r="N64" s="103"/>
      <c r="O64" s="103"/>
      <c r="Y64" s="94"/>
    </row>
    <row r="65" spans="2:27" ht="15" customHeight="1">
      <c r="B65" s="93" t="s">
        <v>369</v>
      </c>
      <c r="C65" s="95"/>
      <c r="D65" s="174"/>
      <c r="E65" s="175"/>
      <c r="F65" s="175"/>
      <c r="G65" s="175"/>
      <c r="H65" s="175"/>
      <c r="I65" s="175"/>
      <c r="J65" s="176"/>
      <c r="N65" s="174"/>
      <c r="O65" s="175"/>
      <c r="P65" s="175"/>
      <c r="Q65" s="175"/>
      <c r="R65" s="175"/>
      <c r="S65" s="175"/>
      <c r="T65" s="176"/>
      <c r="Y65" s="94"/>
      <c r="AA65" s="96"/>
    </row>
    <row r="66" spans="2:27" ht="15" customHeight="1">
      <c r="B66" s="93"/>
      <c r="C66" s="95"/>
      <c r="D66" s="106"/>
      <c r="E66" s="106"/>
      <c r="F66" s="106"/>
      <c r="G66" s="109"/>
      <c r="H66" s="106"/>
      <c r="I66" s="109"/>
      <c r="J66" s="106"/>
      <c r="K66" s="12"/>
      <c r="L66" s="12"/>
      <c r="M66" s="12"/>
      <c r="Y66" s="94"/>
      <c r="AA66" s="96"/>
    </row>
    <row r="67" spans="2:27">
      <c r="B67" s="93" t="s">
        <v>365</v>
      </c>
      <c r="C67" s="95"/>
      <c r="D67" s="190" t="s">
        <v>37</v>
      </c>
      <c r="E67" s="191"/>
      <c r="F67" s="87"/>
      <c r="G67" s="2" t="s">
        <v>2</v>
      </c>
      <c r="H67" s="87"/>
      <c r="I67" s="2" t="s">
        <v>3</v>
      </c>
      <c r="J67" s="87"/>
      <c r="K67" s="2" t="s">
        <v>4</v>
      </c>
      <c r="Y67" s="94"/>
    </row>
    <row r="68" spans="2:27" ht="6" customHeight="1">
      <c r="B68" s="93"/>
      <c r="C68" s="95"/>
      <c r="D68" s="103"/>
      <c r="E68" s="103"/>
      <c r="F68" s="103"/>
      <c r="G68" s="41"/>
      <c r="H68" s="103"/>
      <c r="I68" s="41"/>
      <c r="J68" s="103"/>
      <c r="K68" s="41"/>
      <c r="L68" s="41"/>
      <c r="Y68" s="94"/>
    </row>
    <row r="69" spans="2:27">
      <c r="B69" s="93" t="s">
        <v>1194</v>
      </c>
      <c r="C69" s="95"/>
      <c r="D69" s="190" t="s">
        <v>37</v>
      </c>
      <c r="E69" s="191"/>
      <c r="F69" s="87"/>
      <c r="G69" s="2" t="s">
        <v>2</v>
      </c>
      <c r="H69" s="87"/>
      <c r="I69" s="2" t="s">
        <v>3</v>
      </c>
      <c r="J69" s="87"/>
      <c r="K69" s="2" t="s">
        <v>4</v>
      </c>
      <c r="Y69" s="94"/>
    </row>
    <row r="70" spans="2:27">
      <c r="B70" s="93"/>
      <c r="C70" s="95"/>
      <c r="Y70" s="94"/>
      <c r="AA70" s="105"/>
    </row>
    <row r="71" spans="2:27">
      <c r="B71" s="93" t="s">
        <v>1535</v>
      </c>
      <c r="C71" s="95"/>
      <c r="D71" s="190" t="s">
        <v>37</v>
      </c>
      <c r="E71" s="191"/>
      <c r="F71" s="89" t="str">
        <f>F48&amp;""</f>
        <v/>
      </c>
      <c r="G71" s="108" t="s">
        <v>2</v>
      </c>
      <c r="H71" s="89" t="str">
        <f>H48&amp;""</f>
        <v/>
      </c>
      <c r="I71" s="108" t="s">
        <v>3</v>
      </c>
      <c r="J71" s="89" t="str">
        <f>J48&amp;""</f>
        <v/>
      </c>
      <c r="K71" s="2" t="s">
        <v>4</v>
      </c>
      <c r="Y71" s="94"/>
      <c r="AA71" s="105"/>
    </row>
    <row r="72" spans="2:27">
      <c r="B72" s="99"/>
      <c r="C72" s="100"/>
      <c r="D72" s="100"/>
      <c r="E72" s="100"/>
      <c r="F72" s="100"/>
      <c r="G72" s="100"/>
      <c r="H72" s="100"/>
      <c r="I72" s="100"/>
      <c r="J72" s="100"/>
      <c r="K72" s="100"/>
      <c r="L72" s="100"/>
      <c r="M72" s="100"/>
      <c r="N72" s="100"/>
      <c r="O72" s="100"/>
      <c r="P72" s="100"/>
      <c r="Q72" s="100"/>
      <c r="R72" s="100"/>
      <c r="S72" s="100"/>
      <c r="T72" s="100"/>
      <c r="U72" s="100"/>
      <c r="V72" s="100"/>
      <c r="W72" s="100"/>
      <c r="X72" s="100"/>
      <c r="Y72" s="101"/>
    </row>
    <row r="74" spans="2:27" s="90" customFormat="1" ht="21" customHeight="1">
      <c r="B74" s="213" t="s">
        <v>199</v>
      </c>
      <c r="C74" s="214"/>
      <c r="D74" s="214"/>
      <c r="E74" s="214"/>
      <c r="F74" s="214"/>
      <c r="G74" s="214"/>
      <c r="H74" s="214"/>
      <c r="I74" s="214"/>
      <c r="J74" s="214"/>
      <c r="K74" s="214"/>
      <c r="L74" s="214"/>
      <c r="M74" s="214"/>
      <c r="N74" s="214"/>
      <c r="O74" s="214"/>
      <c r="P74" s="214"/>
      <c r="Q74" s="214"/>
      <c r="R74" s="214"/>
      <c r="S74" s="214"/>
      <c r="T74" s="214"/>
      <c r="U74" s="214"/>
      <c r="V74" s="214"/>
      <c r="W74" s="214"/>
      <c r="X74" s="214"/>
      <c r="Y74" s="215"/>
      <c r="AA74" s="2"/>
    </row>
    <row r="75" spans="2:27">
      <c r="B75" s="6"/>
      <c r="C75" s="91"/>
      <c r="D75" s="91"/>
      <c r="E75" s="91"/>
      <c r="F75" s="91"/>
      <c r="G75" s="91"/>
      <c r="H75" s="91"/>
      <c r="I75" s="91"/>
      <c r="J75" s="91"/>
      <c r="K75" s="91"/>
      <c r="L75" s="91"/>
      <c r="M75" s="91"/>
      <c r="N75" s="91"/>
      <c r="O75" s="91"/>
      <c r="P75" s="91"/>
      <c r="Q75" s="91"/>
      <c r="R75" s="91"/>
      <c r="S75" s="91"/>
      <c r="T75" s="91"/>
      <c r="U75" s="91"/>
      <c r="V75" s="91"/>
      <c r="W75" s="91"/>
      <c r="X75" s="91"/>
      <c r="Y75" s="92"/>
    </row>
    <row r="76" spans="2:27">
      <c r="B76" s="93" t="s">
        <v>159</v>
      </c>
      <c r="C76" s="98"/>
      <c r="D76" s="186"/>
      <c r="E76" s="186"/>
      <c r="F76" s="186"/>
      <c r="G76" s="186"/>
      <c r="H76" s="186"/>
      <c r="I76" s="186"/>
      <c r="Y76" s="94"/>
    </row>
    <row r="77" spans="2:27" ht="15" customHeight="1">
      <c r="B77" s="93"/>
      <c r="C77" s="95"/>
      <c r="D77" s="106"/>
      <c r="E77" s="109"/>
      <c r="F77" s="109"/>
      <c r="G77" s="109"/>
      <c r="H77" s="109"/>
      <c r="I77" s="109"/>
      <c r="K77" s="12"/>
      <c r="L77" s="12"/>
      <c r="M77" s="12"/>
      <c r="Y77" s="94"/>
      <c r="AA77" s="96"/>
    </row>
    <row r="78" spans="2:27" ht="300" customHeight="1">
      <c r="B78" s="93" t="s">
        <v>41</v>
      </c>
      <c r="C78" s="95"/>
      <c r="D78" s="161" t="str" cm="1">
        <f t="array" aca="1" ref="D78" ca="1">INDIRECT("許可申請書!AA3")</f>
        <v xml:space="preserve">【目的】
【行為地及びその付近の状況】
【水位（水量）の増減の及ぶ範囲】
【水位（水量）の増減の原因となる行為・設備等】
【水位（水量）の増減の内容】
【関連行為の概要】
</v>
      </c>
      <c r="E78" s="162"/>
      <c r="F78" s="162"/>
      <c r="G78" s="162"/>
      <c r="H78" s="162"/>
      <c r="I78" s="162"/>
      <c r="J78" s="162"/>
      <c r="K78" s="162"/>
      <c r="L78" s="162"/>
      <c r="M78" s="162"/>
      <c r="N78" s="162"/>
      <c r="O78" s="162"/>
      <c r="P78" s="162"/>
      <c r="Q78" s="162"/>
      <c r="R78" s="162"/>
      <c r="S78" s="162"/>
      <c r="T78" s="162"/>
      <c r="U78" s="163"/>
      <c r="Y78" s="94"/>
      <c r="AA78" s="110"/>
    </row>
    <row r="79" spans="2:27" ht="15" customHeight="1">
      <c r="B79" s="93"/>
      <c r="C79" s="95"/>
      <c r="D79" s="111" t="s">
        <v>1494</v>
      </c>
      <c r="E79" s="109"/>
      <c r="F79" s="109"/>
      <c r="G79" s="109"/>
      <c r="H79" s="109"/>
      <c r="I79" s="109"/>
      <c r="J79" s="109"/>
      <c r="K79" s="12"/>
      <c r="L79" s="12"/>
      <c r="M79" s="12"/>
      <c r="Y79" s="94"/>
      <c r="AA79" s="96"/>
    </row>
    <row r="80" spans="2:27" ht="15" customHeight="1">
      <c r="B80" s="93"/>
      <c r="C80" s="95"/>
      <c r="D80" s="112"/>
      <c r="E80" s="12"/>
      <c r="F80" s="12"/>
      <c r="G80" s="12"/>
      <c r="H80" s="12"/>
      <c r="I80" s="12"/>
      <c r="J80" s="12"/>
      <c r="K80" s="12"/>
      <c r="L80" s="12"/>
      <c r="M80" s="12"/>
      <c r="Y80" s="94"/>
      <c r="AA80" s="96"/>
    </row>
    <row r="81" spans="2:27">
      <c r="B81" s="93" t="s">
        <v>179</v>
      </c>
      <c r="C81" s="98"/>
      <c r="D81" s="86"/>
      <c r="E81" s="2" t="s">
        <v>180</v>
      </c>
      <c r="Y81" s="94"/>
      <c r="AA81" s="105"/>
    </row>
    <row r="82" spans="2:27">
      <c r="B82" s="93"/>
      <c r="C82" s="98"/>
      <c r="D82" s="86"/>
      <c r="E82" s="2" t="s">
        <v>181</v>
      </c>
      <c r="Y82" s="94"/>
      <c r="AA82" s="105"/>
    </row>
    <row r="83" spans="2:27">
      <c r="B83" s="93"/>
      <c r="C83" s="98"/>
      <c r="D83" s="86"/>
      <c r="E83" s="2" t="s">
        <v>182</v>
      </c>
      <c r="Y83" s="94"/>
      <c r="AA83" s="105"/>
    </row>
    <row r="84" spans="2:27">
      <c r="B84" s="93"/>
      <c r="C84" s="98"/>
      <c r="D84" s="86"/>
      <c r="E84" s="2" t="s">
        <v>183</v>
      </c>
      <c r="Y84" s="94"/>
      <c r="AA84" s="105"/>
    </row>
    <row r="85" spans="2:27">
      <c r="B85" s="93"/>
      <c r="C85" s="98"/>
      <c r="D85" s="86"/>
      <c r="E85" s="2" t="s">
        <v>184</v>
      </c>
      <c r="Y85" s="94"/>
      <c r="AA85" s="105"/>
    </row>
    <row r="86" spans="2:27">
      <c r="B86" s="93"/>
      <c r="C86" s="98"/>
      <c r="D86" s="86"/>
      <c r="E86" s="5" t="s">
        <v>185</v>
      </c>
      <c r="Y86" s="94"/>
      <c r="AA86" s="105"/>
    </row>
    <row r="87" spans="2:27">
      <c r="B87" s="93"/>
      <c r="C87" s="98"/>
      <c r="D87" s="86"/>
      <c r="E87" s="5" t="s">
        <v>847</v>
      </c>
      <c r="Y87" s="94"/>
      <c r="AA87" s="105"/>
    </row>
    <row r="88" spans="2:27" ht="15" customHeight="1">
      <c r="B88" s="93"/>
      <c r="C88" s="95"/>
      <c r="D88" s="106"/>
      <c r="E88" s="12"/>
      <c r="F88" s="12"/>
      <c r="G88" s="12"/>
      <c r="H88" s="12"/>
      <c r="I88" s="12"/>
      <c r="J88" s="12"/>
      <c r="K88" s="12"/>
      <c r="L88" s="12"/>
      <c r="M88" s="12"/>
      <c r="Y88" s="94"/>
      <c r="AA88" s="96"/>
    </row>
    <row r="89" spans="2:27">
      <c r="B89" s="93" t="s">
        <v>1190</v>
      </c>
      <c r="D89" s="86"/>
      <c r="E89" s="177"/>
      <c r="F89" s="179"/>
      <c r="G89" s="179"/>
      <c r="H89" s="179"/>
      <c r="I89" s="179"/>
      <c r="J89" s="178"/>
      <c r="K89" s="2" t="s">
        <v>191</v>
      </c>
      <c r="Y89" s="94"/>
      <c r="AA89" s="105"/>
    </row>
    <row r="90" spans="2:27" ht="15" customHeight="1">
      <c r="B90" s="93"/>
      <c r="C90" s="95"/>
      <c r="D90" s="106"/>
      <c r="E90" s="12"/>
      <c r="F90" s="12"/>
      <c r="G90" s="12"/>
      <c r="H90" s="12"/>
      <c r="I90" s="12"/>
      <c r="J90" s="12"/>
      <c r="K90" s="12"/>
      <c r="L90" s="12"/>
      <c r="M90" s="12"/>
      <c r="Y90" s="94"/>
      <c r="AA90" s="96"/>
    </row>
    <row r="91" spans="2:27">
      <c r="B91" s="93" t="s">
        <v>370</v>
      </c>
      <c r="C91" s="98"/>
      <c r="D91" s="86"/>
      <c r="E91" s="2" t="s">
        <v>186</v>
      </c>
      <c r="Y91" s="94"/>
      <c r="AA91" s="105"/>
    </row>
    <row r="92" spans="2:27">
      <c r="B92" s="93"/>
      <c r="C92" s="98"/>
      <c r="D92" s="86"/>
      <c r="E92" s="2" t="s">
        <v>187</v>
      </c>
      <c r="Y92" s="94"/>
      <c r="AA92" s="105"/>
    </row>
    <row r="93" spans="2:27">
      <c r="B93" s="93"/>
      <c r="C93" s="98"/>
      <c r="D93" s="86"/>
      <c r="E93" s="2" t="s">
        <v>188</v>
      </c>
      <c r="Y93" s="94"/>
      <c r="AA93" s="105"/>
    </row>
    <row r="94" spans="2:27">
      <c r="B94" s="93"/>
      <c r="C94" s="98"/>
      <c r="D94" s="86"/>
      <c r="E94" s="2" t="s">
        <v>189</v>
      </c>
      <c r="Y94" s="94"/>
      <c r="AA94" s="105"/>
    </row>
    <row r="95" spans="2:27">
      <c r="B95" s="93"/>
      <c r="C95" s="98"/>
      <c r="D95" s="86"/>
      <c r="E95" s="2" t="s">
        <v>190</v>
      </c>
      <c r="Y95" s="94"/>
      <c r="AA95" s="105"/>
    </row>
    <row r="96" spans="2:27" ht="15" customHeight="1">
      <c r="B96" s="93"/>
      <c r="C96" s="95"/>
      <c r="D96" s="106"/>
      <c r="E96" s="12"/>
      <c r="F96" s="12"/>
      <c r="G96" s="12"/>
      <c r="H96" s="12"/>
      <c r="I96" s="12"/>
      <c r="J96" s="12"/>
      <c r="K96" s="12"/>
      <c r="L96" s="12"/>
      <c r="M96" s="12"/>
      <c r="Y96" s="94"/>
      <c r="AA96" s="96"/>
    </row>
    <row r="97" spans="2:27" ht="15" customHeight="1">
      <c r="B97" s="93" t="s">
        <v>192</v>
      </c>
      <c r="C97" s="95"/>
      <c r="D97" s="161"/>
      <c r="E97" s="162"/>
      <c r="F97" s="162"/>
      <c r="G97" s="162"/>
      <c r="H97" s="162"/>
      <c r="I97" s="162"/>
      <c r="J97" s="162"/>
      <c r="K97" s="162"/>
      <c r="L97" s="162"/>
      <c r="M97" s="162"/>
      <c r="N97" s="162"/>
      <c r="O97" s="162"/>
      <c r="P97" s="162"/>
      <c r="Q97" s="162"/>
      <c r="R97" s="162"/>
      <c r="S97" s="162"/>
      <c r="T97" s="162"/>
      <c r="U97" s="163"/>
      <c r="Y97" s="94"/>
    </row>
    <row r="98" spans="2:27" ht="15" customHeight="1">
      <c r="B98" s="93"/>
      <c r="C98" s="95"/>
      <c r="D98" s="106"/>
      <c r="E98" s="12"/>
      <c r="F98" s="12"/>
      <c r="G98" s="12"/>
      <c r="H98" s="12"/>
      <c r="I98" s="12"/>
      <c r="J98" s="12"/>
      <c r="K98" s="12"/>
      <c r="L98" s="12"/>
      <c r="M98" s="12"/>
      <c r="Y98" s="94"/>
      <c r="AA98" s="96"/>
    </row>
    <row r="99" spans="2:27">
      <c r="B99" s="93" t="s">
        <v>193</v>
      </c>
      <c r="C99" s="98"/>
      <c r="D99" s="86"/>
      <c r="E99" s="2" t="str" cm="1">
        <f t="array" aca="1" ref="E99" ca="1">INDIRECT("許可申請書!C7")</f>
        <v>→国立公園を選択してください</v>
      </c>
      <c r="L99" s="177"/>
      <c r="M99" s="179"/>
      <c r="N99" s="179"/>
      <c r="O99" s="179"/>
      <c r="P99" s="179"/>
      <c r="Q99" s="179"/>
      <c r="R99" s="178"/>
      <c r="S99" s="2" t="s">
        <v>195</v>
      </c>
      <c r="Y99" s="94"/>
      <c r="AA99" s="105"/>
    </row>
    <row r="100" spans="2:27" ht="6" customHeight="1">
      <c r="B100" s="93"/>
      <c r="C100" s="95"/>
      <c r="D100" s="109"/>
      <c r="E100" s="12"/>
      <c r="F100" s="12"/>
      <c r="G100" s="12"/>
      <c r="H100" s="12"/>
      <c r="I100" s="12"/>
      <c r="J100" s="12"/>
      <c r="K100" s="12"/>
      <c r="L100" s="12"/>
      <c r="M100" s="12"/>
      <c r="Y100" s="94"/>
      <c r="AA100" s="96"/>
    </row>
    <row r="101" spans="2:27">
      <c r="B101" s="93" t="s">
        <v>194</v>
      </c>
      <c r="C101" s="95"/>
      <c r="E101" s="113" t="s">
        <v>196</v>
      </c>
      <c r="F101" s="177"/>
      <c r="G101" s="179"/>
      <c r="H101" s="179"/>
      <c r="I101" s="179"/>
      <c r="J101" s="179"/>
      <c r="K101" s="179"/>
      <c r="L101" s="178"/>
      <c r="Y101" s="94"/>
      <c r="AA101" s="105"/>
    </row>
    <row r="102" spans="2:27">
      <c r="B102" s="93"/>
      <c r="C102" s="95"/>
      <c r="Y102" s="94"/>
      <c r="AA102" s="105"/>
    </row>
    <row r="103" spans="2:27" ht="15" customHeight="1">
      <c r="B103" s="93" t="s">
        <v>1191</v>
      </c>
      <c r="C103" s="95"/>
      <c r="D103" s="218"/>
      <c r="E103" s="218"/>
      <c r="F103" s="218"/>
      <c r="G103" s="218"/>
      <c r="H103" s="218" t="s">
        <v>1142</v>
      </c>
      <c r="I103" s="218"/>
      <c r="J103" s="218"/>
      <c r="K103" s="219" t="s">
        <v>1143</v>
      </c>
      <c r="L103" s="219"/>
      <c r="M103" s="219"/>
      <c r="N103" s="219"/>
      <c r="O103" s="219"/>
      <c r="P103" s="219"/>
      <c r="Q103" s="219"/>
      <c r="R103" s="219"/>
      <c r="S103" s="219"/>
      <c r="T103" s="219"/>
      <c r="U103" s="219"/>
      <c r="V103" s="219"/>
      <c r="W103" s="219"/>
      <c r="X103" s="219"/>
      <c r="Y103" s="94"/>
      <c r="AA103" s="105"/>
    </row>
    <row r="104" spans="2:27" ht="30" customHeight="1">
      <c r="B104" s="5"/>
      <c r="C104" s="95"/>
      <c r="D104" s="164" t="s">
        <v>1136</v>
      </c>
      <c r="E104" s="164"/>
      <c r="F104" s="164"/>
      <c r="G104" s="164"/>
      <c r="H104" s="216"/>
      <c r="I104" s="216"/>
      <c r="J104" s="216"/>
      <c r="K104" s="217"/>
      <c r="L104" s="217"/>
      <c r="M104" s="217"/>
      <c r="N104" s="217"/>
      <c r="O104" s="217"/>
      <c r="P104" s="217"/>
      <c r="Q104" s="217"/>
      <c r="R104" s="217"/>
      <c r="S104" s="217"/>
      <c r="T104" s="217"/>
      <c r="U104" s="217"/>
      <c r="V104" s="217"/>
      <c r="W104" s="217"/>
      <c r="X104" s="217"/>
      <c r="Y104" s="94"/>
      <c r="AA104" s="105"/>
    </row>
    <row r="105" spans="2:27" ht="30" customHeight="1">
      <c r="B105" s="114"/>
      <c r="C105" s="95"/>
      <c r="D105" s="164" t="s">
        <v>1137</v>
      </c>
      <c r="E105" s="164"/>
      <c r="F105" s="164"/>
      <c r="G105" s="164"/>
      <c r="H105" s="216"/>
      <c r="I105" s="216"/>
      <c r="J105" s="216"/>
      <c r="K105" s="217"/>
      <c r="L105" s="217"/>
      <c r="M105" s="217"/>
      <c r="N105" s="217"/>
      <c r="O105" s="217"/>
      <c r="P105" s="217"/>
      <c r="Q105" s="217"/>
      <c r="R105" s="217"/>
      <c r="S105" s="217"/>
      <c r="T105" s="217"/>
      <c r="U105" s="217"/>
      <c r="V105" s="217"/>
      <c r="W105" s="217"/>
      <c r="X105" s="217"/>
      <c r="Y105" s="94"/>
      <c r="AA105" s="105"/>
    </row>
    <row r="106" spans="2:27" ht="30" customHeight="1">
      <c r="B106" s="114"/>
      <c r="C106" s="95"/>
      <c r="D106" s="164" t="s">
        <v>1138</v>
      </c>
      <c r="E106" s="164"/>
      <c r="F106" s="164"/>
      <c r="G106" s="164"/>
      <c r="H106" s="216"/>
      <c r="I106" s="216"/>
      <c r="J106" s="216"/>
      <c r="K106" s="217"/>
      <c r="L106" s="217"/>
      <c r="M106" s="217"/>
      <c r="N106" s="217"/>
      <c r="O106" s="217"/>
      <c r="P106" s="217"/>
      <c r="Q106" s="217"/>
      <c r="R106" s="217"/>
      <c r="S106" s="217"/>
      <c r="T106" s="217"/>
      <c r="U106" s="217"/>
      <c r="V106" s="217"/>
      <c r="W106" s="217"/>
      <c r="X106" s="217"/>
      <c r="Y106" s="94"/>
      <c r="AA106" s="105"/>
    </row>
    <row r="107" spans="2:27" ht="30" customHeight="1">
      <c r="B107" s="114"/>
      <c r="C107" s="95"/>
      <c r="D107" s="164" t="s">
        <v>1139</v>
      </c>
      <c r="E107" s="164"/>
      <c r="F107" s="164"/>
      <c r="G107" s="164"/>
      <c r="H107" s="216"/>
      <c r="I107" s="216"/>
      <c r="J107" s="216"/>
      <c r="K107" s="217"/>
      <c r="L107" s="217"/>
      <c r="M107" s="217"/>
      <c r="N107" s="217"/>
      <c r="O107" s="217"/>
      <c r="P107" s="217"/>
      <c r="Q107" s="217"/>
      <c r="R107" s="217"/>
      <c r="S107" s="217"/>
      <c r="T107" s="217"/>
      <c r="U107" s="217"/>
      <c r="V107" s="217"/>
      <c r="W107" s="217"/>
      <c r="X107" s="217"/>
      <c r="Y107" s="94"/>
      <c r="AA107" s="105"/>
    </row>
    <row r="108" spans="2:27" ht="30" customHeight="1">
      <c r="B108" s="114"/>
      <c r="C108" s="95"/>
      <c r="D108" s="164" t="s">
        <v>1140</v>
      </c>
      <c r="E108" s="164"/>
      <c r="F108" s="164"/>
      <c r="G108" s="164"/>
      <c r="H108" s="216"/>
      <c r="I108" s="216"/>
      <c r="J108" s="216"/>
      <c r="K108" s="217"/>
      <c r="L108" s="217"/>
      <c r="M108" s="217"/>
      <c r="N108" s="217"/>
      <c r="O108" s="217"/>
      <c r="P108" s="217"/>
      <c r="Q108" s="217"/>
      <c r="R108" s="217"/>
      <c r="S108" s="217"/>
      <c r="T108" s="217"/>
      <c r="U108" s="217"/>
      <c r="V108" s="217"/>
      <c r="W108" s="217"/>
      <c r="X108" s="217"/>
      <c r="Y108" s="94"/>
      <c r="AA108" s="105"/>
    </row>
    <row r="109" spans="2:27">
      <c r="B109" s="93"/>
      <c r="C109" s="95"/>
      <c r="D109" s="2" t="s">
        <v>1493</v>
      </c>
      <c r="Y109" s="94"/>
      <c r="AA109" s="105"/>
    </row>
    <row r="110" spans="2:27" ht="6" customHeight="1">
      <c r="B110" s="93"/>
      <c r="C110" s="95"/>
      <c r="D110" s="12"/>
      <c r="E110" s="12"/>
      <c r="F110" s="12"/>
      <c r="G110" s="12"/>
      <c r="H110" s="12"/>
      <c r="I110" s="12"/>
      <c r="J110" s="12"/>
      <c r="K110" s="12"/>
      <c r="L110" s="12"/>
      <c r="M110" s="12"/>
      <c r="Y110" s="94"/>
      <c r="AA110" s="96"/>
    </row>
    <row r="111" spans="2:27" ht="120" customHeight="1">
      <c r="B111" s="115" t="s">
        <v>1192</v>
      </c>
      <c r="C111" s="95"/>
      <c r="D111" s="161" t="str">
        <f>K104&amp;IF(K105&lt;&gt;"",CHAR(10)&amp;K105, "")&amp;IF(K106&lt;&gt;"",CHAR(10)&amp;K106,"")&amp;IF(K107&lt;&gt;"",CHAR(10)&amp;K107, "")&amp;IF(K108&lt;&gt;"",CHAR(10)&amp;K108,"")</f>
        <v/>
      </c>
      <c r="E111" s="162"/>
      <c r="F111" s="162"/>
      <c r="G111" s="162"/>
      <c r="H111" s="162"/>
      <c r="I111" s="162"/>
      <c r="J111" s="162"/>
      <c r="K111" s="162"/>
      <c r="L111" s="162"/>
      <c r="M111" s="162"/>
      <c r="N111" s="162"/>
      <c r="O111" s="162"/>
      <c r="P111" s="162"/>
      <c r="Q111" s="162"/>
      <c r="R111" s="162"/>
      <c r="S111" s="162"/>
      <c r="T111" s="162"/>
      <c r="U111" s="163"/>
      <c r="V111" s="12"/>
      <c r="Y111" s="94"/>
      <c r="AA111" s="105"/>
    </row>
    <row r="112" spans="2:27">
      <c r="B112" s="114"/>
      <c r="C112" s="95"/>
      <c r="D112" s="2" t="s">
        <v>1141</v>
      </c>
      <c r="Y112" s="94"/>
      <c r="AA112" s="105"/>
    </row>
    <row r="113" spans="2:27">
      <c r="B113" s="114"/>
      <c r="C113" s="95"/>
      <c r="D113" s="2" t="s">
        <v>1492</v>
      </c>
      <c r="Y113" s="94"/>
      <c r="AA113" s="105"/>
    </row>
    <row r="114" spans="2:27">
      <c r="B114" s="93"/>
      <c r="C114" s="95"/>
      <c r="Y114" s="94"/>
      <c r="AA114" s="105"/>
    </row>
    <row r="115" spans="2:27">
      <c r="B115" s="93" t="s">
        <v>1289</v>
      </c>
      <c r="C115" s="95"/>
      <c r="D115" s="177" t="s">
        <v>37</v>
      </c>
      <c r="E115" s="178"/>
      <c r="F115" s="89"/>
      <c r="G115" s="2" t="s">
        <v>2</v>
      </c>
      <c r="H115" s="89"/>
      <c r="I115" s="2" t="s">
        <v>3</v>
      </c>
      <c r="J115" s="89"/>
      <c r="K115" s="2" t="s">
        <v>4</v>
      </c>
      <c r="Y115" s="94"/>
    </row>
    <row r="116" spans="2:27" ht="6" customHeight="1">
      <c r="B116" s="93"/>
      <c r="C116" s="95"/>
      <c r="D116" s="109"/>
      <c r="E116" s="12"/>
      <c r="F116" s="12"/>
      <c r="G116" s="12"/>
      <c r="H116" s="12"/>
      <c r="I116" s="12"/>
      <c r="J116" s="12"/>
      <c r="K116" s="12"/>
      <c r="L116" s="12"/>
      <c r="M116" s="12"/>
      <c r="Y116" s="94"/>
      <c r="AA116" s="96"/>
    </row>
    <row r="117" spans="2:27">
      <c r="B117" s="93" t="s">
        <v>371</v>
      </c>
      <c r="C117" s="98"/>
      <c r="D117" s="171" t="s">
        <v>157</v>
      </c>
      <c r="E117" s="172"/>
      <c r="F117" s="173"/>
      <c r="G117" s="174"/>
      <c r="H117" s="175"/>
      <c r="I117" s="175"/>
      <c r="J117" s="176"/>
      <c r="K117" s="4" t="s">
        <v>9</v>
      </c>
      <c r="Y117" s="94"/>
      <c r="AA117" s="116"/>
    </row>
    <row r="118" spans="2:27">
      <c r="B118" s="93"/>
      <c r="C118" s="95"/>
      <c r="Y118" s="94"/>
      <c r="AA118" s="105"/>
    </row>
    <row r="119" spans="2:27">
      <c r="B119" s="93" t="s">
        <v>168</v>
      </c>
      <c r="C119" s="95"/>
      <c r="D119" s="177"/>
      <c r="E119" s="178"/>
      <c r="Y119" s="94"/>
    </row>
    <row r="120" spans="2:27">
      <c r="B120" s="93"/>
      <c r="C120" s="95"/>
      <c r="Y120" s="94"/>
      <c r="AA120" s="105"/>
    </row>
    <row r="121" spans="2:27">
      <c r="B121" s="93" t="s">
        <v>42</v>
      </c>
      <c r="D121" s="2" t="str" cm="1">
        <f t="array" aca="1" ref="D121" ca="1">INDIRECT("許可申請書!C7")</f>
        <v>→国立公園を選択してください</v>
      </c>
      <c r="K121" s="177"/>
      <c r="L121" s="179"/>
      <c r="M121" s="179"/>
      <c r="N121" s="179"/>
      <c r="O121" s="179"/>
      <c r="P121" s="179"/>
      <c r="Q121" s="178"/>
      <c r="R121" s="2" t="s">
        <v>372</v>
      </c>
      <c r="Y121" s="94"/>
      <c r="AA121" s="117"/>
    </row>
    <row r="122" spans="2:27" ht="6" customHeight="1">
      <c r="B122" s="93"/>
      <c r="C122" s="95"/>
      <c r="D122" s="12"/>
      <c r="E122" s="12"/>
      <c r="F122" s="12"/>
      <c r="G122" s="12"/>
      <c r="H122" s="12"/>
      <c r="I122" s="12"/>
      <c r="J122" s="12"/>
      <c r="K122" s="12"/>
      <c r="L122" s="12"/>
      <c r="M122" s="12"/>
      <c r="Y122" s="94"/>
      <c r="AA122" s="96"/>
    </row>
    <row r="123" spans="2:27">
      <c r="B123" s="5"/>
      <c r="D123" s="174"/>
      <c r="E123" s="175"/>
      <c r="F123" s="175"/>
      <c r="G123" s="176"/>
      <c r="H123" s="2" t="s">
        <v>373</v>
      </c>
      <c r="K123" s="177" t="s">
        <v>169</v>
      </c>
      <c r="L123" s="179"/>
      <c r="M123" s="179"/>
      <c r="N123" s="178"/>
      <c r="Y123" s="94"/>
    </row>
    <row r="124" spans="2:27">
      <c r="B124" s="5"/>
      <c r="Y124" s="94"/>
    </row>
    <row r="125" spans="2:27">
      <c r="B125" s="93" t="s">
        <v>177</v>
      </c>
      <c r="D125" s="177" t="s">
        <v>174</v>
      </c>
      <c r="E125" s="179"/>
      <c r="F125" s="179"/>
      <c r="G125" s="178"/>
      <c r="Y125" s="94"/>
    </row>
    <row r="126" spans="2:27">
      <c r="B126" s="5"/>
      <c r="Y126" s="94"/>
    </row>
    <row r="127" spans="2:27" ht="240" customHeight="1">
      <c r="B127" s="93" t="s">
        <v>128</v>
      </c>
      <c r="C127" s="95"/>
      <c r="D127" s="180"/>
      <c r="E127" s="181"/>
      <c r="F127" s="181"/>
      <c r="G127" s="181"/>
      <c r="H127" s="181"/>
      <c r="I127" s="181"/>
      <c r="J127" s="181"/>
      <c r="K127" s="181"/>
      <c r="L127" s="181"/>
      <c r="M127" s="181"/>
      <c r="N127" s="181"/>
      <c r="O127" s="181"/>
      <c r="P127" s="181"/>
      <c r="Q127" s="181"/>
      <c r="R127" s="181"/>
      <c r="S127" s="181"/>
      <c r="T127" s="181"/>
      <c r="U127" s="182"/>
      <c r="Y127" s="94"/>
    </row>
    <row r="128" spans="2:27">
      <c r="B128" s="5"/>
      <c r="Y128" s="94"/>
    </row>
    <row r="129" spans="2:27" ht="78.599999999999994" customHeight="1">
      <c r="B129" s="93" t="s">
        <v>374</v>
      </c>
      <c r="C129" s="95"/>
      <c r="D129" s="161"/>
      <c r="E129" s="162"/>
      <c r="F129" s="162"/>
      <c r="G129" s="162"/>
      <c r="H129" s="162"/>
      <c r="I129" s="162"/>
      <c r="J129" s="162"/>
      <c r="K129" s="162"/>
      <c r="L129" s="162"/>
      <c r="M129" s="162"/>
      <c r="N129" s="162"/>
      <c r="O129" s="162"/>
      <c r="P129" s="162"/>
      <c r="Q129" s="162"/>
      <c r="R129" s="162"/>
      <c r="S129" s="162"/>
      <c r="T129" s="162"/>
      <c r="U129" s="163"/>
      <c r="Y129" s="94"/>
    </row>
    <row r="130" spans="2:27">
      <c r="B130" s="99"/>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1"/>
    </row>
    <row r="132" spans="2:27" s="90" customFormat="1" ht="21" customHeight="1">
      <c r="B132" s="168" t="s">
        <v>198</v>
      </c>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70"/>
    </row>
    <row r="133" spans="2:27">
      <c r="B133" s="6"/>
      <c r="C133" s="91"/>
      <c r="D133" s="91"/>
      <c r="E133" s="91"/>
      <c r="F133" s="91"/>
      <c r="G133" s="91"/>
      <c r="H133" s="91"/>
      <c r="I133" s="91"/>
      <c r="J133" s="91"/>
      <c r="K133" s="91"/>
      <c r="L133" s="91"/>
      <c r="M133" s="91"/>
      <c r="N133" s="91"/>
      <c r="O133" s="91"/>
      <c r="P133" s="91"/>
      <c r="Q133" s="91"/>
      <c r="R133" s="91"/>
      <c r="S133" s="91"/>
      <c r="T133" s="91"/>
      <c r="U133" s="91"/>
      <c r="V133" s="91"/>
      <c r="W133" s="91"/>
      <c r="X133" s="91"/>
      <c r="Y133" s="92"/>
    </row>
    <row r="134" spans="2:27">
      <c r="B134" s="93" t="s">
        <v>200</v>
      </c>
      <c r="C134" s="98"/>
      <c r="D134" s="165" t="str" cm="1">
        <f t="array" aca="1" ref="D134" ca="1">INDIRECT("許可申請書!N5")&amp;""</f>
        <v/>
      </c>
      <c r="E134" s="166"/>
      <c r="F134" s="166"/>
      <c r="G134" s="166"/>
      <c r="H134" s="166"/>
      <c r="I134" s="166"/>
      <c r="J134" s="167"/>
      <c r="Y134" s="94"/>
    </row>
    <row r="135" spans="2:27">
      <c r="B135" s="93"/>
      <c r="C135" s="95"/>
      <c r="D135" s="103"/>
      <c r="E135" s="103"/>
      <c r="F135" s="103"/>
      <c r="G135" s="103"/>
      <c r="H135" s="103"/>
      <c r="I135" s="107"/>
      <c r="Y135" s="94"/>
      <c r="AA135" s="105"/>
    </row>
    <row r="136" spans="2:27">
      <c r="B136" s="93" t="s">
        <v>201</v>
      </c>
      <c r="C136" s="95"/>
      <c r="D136" s="165" t="str" cm="1">
        <f t="array" aca="1" ref="D136" ca="1">INDIRECT("許可申請書!J13")&amp;""</f>
        <v/>
      </c>
      <c r="E136" s="166"/>
      <c r="F136" s="166"/>
      <c r="G136" s="166"/>
      <c r="H136" s="166"/>
      <c r="I136" s="166"/>
      <c r="J136" s="166"/>
      <c r="K136" s="166"/>
      <c r="L136" s="166"/>
      <c r="M136" s="166"/>
      <c r="N136" s="166"/>
      <c r="O136" s="167"/>
      <c r="Y136" s="94"/>
    </row>
    <row r="137" spans="2:27" ht="6" customHeight="1">
      <c r="B137" s="93"/>
      <c r="C137" s="95"/>
      <c r="D137" s="109"/>
      <c r="E137" s="12"/>
      <c r="F137" s="12"/>
      <c r="G137" s="12"/>
      <c r="H137" s="12"/>
      <c r="I137" s="12"/>
      <c r="J137" s="12"/>
      <c r="K137" s="12"/>
      <c r="L137" s="12"/>
      <c r="M137" s="12"/>
      <c r="Y137" s="94"/>
      <c r="AA137" s="96"/>
    </row>
    <row r="138" spans="2:27">
      <c r="B138" s="93" t="s">
        <v>202</v>
      </c>
      <c r="C138" s="95"/>
      <c r="D138" s="165" t="str" cm="1">
        <f t="array" aca="1" ref="D138" ca="1">INDIRECT("許可申請書!J16")&amp;""</f>
        <v/>
      </c>
      <c r="E138" s="166"/>
      <c r="F138" s="166"/>
      <c r="G138" s="166"/>
      <c r="H138" s="166"/>
      <c r="I138" s="166"/>
      <c r="J138" s="166"/>
      <c r="K138" s="166"/>
      <c r="L138" s="166"/>
      <c r="M138" s="166"/>
      <c r="N138" s="166"/>
      <c r="O138" s="167"/>
      <c r="Y138" s="94"/>
    </row>
    <row r="139" spans="2:27" ht="6" customHeight="1">
      <c r="B139" s="93"/>
      <c r="C139" s="95"/>
      <c r="D139" s="109"/>
      <c r="E139" s="12"/>
      <c r="F139" s="12"/>
      <c r="G139" s="12"/>
      <c r="H139" s="12"/>
      <c r="I139" s="12"/>
      <c r="J139" s="12"/>
      <c r="K139" s="12"/>
      <c r="L139" s="12"/>
      <c r="M139" s="12"/>
      <c r="Y139" s="94"/>
      <c r="AA139" s="96"/>
    </row>
    <row r="140" spans="2:27">
      <c r="B140" s="93" t="s">
        <v>382</v>
      </c>
      <c r="C140" s="95"/>
      <c r="D140" s="177"/>
      <c r="E140" s="179"/>
      <c r="F140" s="179"/>
      <c r="G140" s="179"/>
      <c r="H140" s="179"/>
      <c r="I140" s="179"/>
      <c r="J140" s="179"/>
      <c r="K140" s="179"/>
      <c r="L140" s="179"/>
      <c r="M140" s="179"/>
      <c r="N140" s="179"/>
      <c r="O140" s="178"/>
      <c r="Y140" s="94"/>
    </row>
    <row r="141" spans="2:27" ht="6" customHeight="1">
      <c r="B141" s="93"/>
      <c r="C141" s="95"/>
      <c r="D141" s="109"/>
      <c r="E141" s="12"/>
      <c r="F141" s="12"/>
      <c r="G141" s="12"/>
      <c r="H141" s="12"/>
      <c r="I141" s="12"/>
      <c r="J141" s="12"/>
      <c r="K141" s="12"/>
      <c r="L141" s="12"/>
      <c r="M141" s="12"/>
      <c r="Y141" s="94"/>
      <c r="AA141" s="96"/>
    </row>
    <row r="142" spans="2:27">
      <c r="B142" s="93" t="s">
        <v>383</v>
      </c>
      <c r="C142" s="95"/>
      <c r="D142" s="177"/>
      <c r="E142" s="179"/>
      <c r="F142" s="179"/>
      <c r="G142" s="179"/>
      <c r="H142" s="179"/>
      <c r="I142" s="179"/>
      <c r="J142" s="179"/>
      <c r="K142" s="179"/>
      <c r="L142" s="179"/>
      <c r="M142" s="179"/>
      <c r="N142" s="179"/>
      <c r="O142" s="178"/>
      <c r="Y142" s="94"/>
    </row>
    <row r="143" spans="2:27" ht="6" customHeight="1">
      <c r="B143" s="93"/>
      <c r="C143" s="95"/>
      <c r="D143" s="109"/>
      <c r="E143" s="12"/>
      <c r="F143" s="12"/>
      <c r="G143" s="12"/>
      <c r="H143" s="12"/>
      <c r="I143" s="12"/>
      <c r="J143" s="12"/>
      <c r="K143" s="12"/>
      <c r="L143" s="12"/>
      <c r="M143" s="12"/>
      <c r="Y143" s="94"/>
      <c r="AA143" s="96"/>
    </row>
    <row r="144" spans="2:27">
      <c r="B144" s="93" t="s">
        <v>212</v>
      </c>
      <c r="C144" s="95"/>
      <c r="D144" s="220"/>
      <c r="E144" s="220"/>
      <c r="F144" s="220"/>
      <c r="G144" s="220"/>
      <c r="H144" s="220"/>
      <c r="I144" s="220"/>
      <c r="J144" s="220"/>
      <c r="K144" s="177"/>
      <c r="L144" s="179"/>
      <c r="M144" s="179"/>
      <c r="N144" s="179"/>
      <c r="O144" s="179"/>
      <c r="P144" s="179"/>
      <c r="Q144" s="178"/>
      <c r="Y144" s="94"/>
      <c r="AA144" s="105" t="s">
        <v>1134</v>
      </c>
    </row>
    <row r="145" spans="2:27">
      <c r="B145" s="93"/>
      <c r="C145" s="95"/>
      <c r="D145" s="118" t="s">
        <v>1736</v>
      </c>
      <c r="E145" s="107"/>
      <c r="F145" s="107"/>
      <c r="G145" s="107"/>
      <c r="H145" s="107"/>
      <c r="I145" s="107"/>
      <c r="Y145" s="94"/>
      <c r="AA145" s="105" t="s">
        <v>1135</v>
      </c>
    </row>
    <row r="146" spans="2:27">
      <c r="B146" s="93"/>
      <c r="C146" s="95"/>
      <c r="D146" s="104"/>
      <c r="E146" s="104"/>
      <c r="F146" s="104"/>
      <c r="G146" s="104"/>
      <c r="H146" s="41"/>
      <c r="I146" s="41"/>
      <c r="Y146" s="94"/>
      <c r="AA146" s="105"/>
    </row>
    <row r="147" spans="2:27">
      <c r="B147" s="93" t="s">
        <v>203</v>
      </c>
      <c r="C147" s="95"/>
      <c r="D147" s="177"/>
      <c r="E147" s="179"/>
      <c r="F147" s="179"/>
      <c r="G147" s="178"/>
      <c r="Y147" s="94"/>
    </row>
    <row r="148" spans="2:27" ht="6" customHeight="1">
      <c r="B148" s="93"/>
      <c r="C148" s="95"/>
      <c r="D148" s="12"/>
      <c r="E148" s="12"/>
      <c r="F148" s="12"/>
      <c r="G148" s="12"/>
      <c r="H148" s="12"/>
      <c r="I148" s="12"/>
      <c r="J148" s="12"/>
      <c r="K148" s="12"/>
      <c r="L148" s="12"/>
      <c r="M148" s="12"/>
      <c r="Y148" s="94"/>
      <c r="AA148" s="96"/>
    </row>
    <row r="149" spans="2:27" ht="63" customHeight="1">
      <c r="B149" s="93"/>
      <c r="C149" s="95"/>
      <c r="D149" s="161"/>
      <c r="E149" s="162"/>
      <c r="F149" s="162"/>
      <c r="G149" s="162"/>
      <c r="H149" s="162"/>
      <c r="I149" s="162"/>
      <c r="J149" s="162"/>
      <c r="K149" s="162"/>
      <c r="L149" s="162"/>
      <c r="M149" s="162"/>
      <c r="N149" s="162"/>
      <c r="O149" s="162"/>
      <c r="P149" s="162"/>
      <c r="Q149" s="162"/>
      <c r="R149" s="162"/>
      <c r="S149" s="162"/>
      <c r="T149" s="162"/>
      <c r="U149" s="163"/>
      <c r="Y149" s="94"/>
    </row>
    <row r="150" spans="2:27" ht="6" customHeight="1">
      <c r="B150" s="93"/>
      <c r="C150" s="95"/>
      <c r="D150" s="109"/>
      <c r="E150" s="12"/>
      <c r="F150" s="12"/>
      <c r="G150" s="12"/>
      <c r="H150" s="12"/>
      <c r="I150" s="12"/>
      <c r="J150" s="12"/>
      <c r="K150" s="12"/>
      <c r="L150" s="12"/>
      <c r="M150" s="12"/>
      <c r="Y150" s="94"/>
      <c r="AA150" s="96"/>
    </row>
    <row r="151" spans="2:27">
      <c r="B151" s="93" t="s">
        <v>207</v>
      </c>
      <c r="C151" s="95"/>
      <c r="D151" s="177"/>
      <c r="E151" s="179"/>
      <c r="F151" s="179"/>
      <c r="G151" s="178"/>
      <c r="Y151" s="94"/>
    </row>
    <row r="152" spans="2:27" ht="6" customHeight="1">
      <c r="B152" s="93"/>
      <c r="C152" s="95"/>
      <c r="D152" s="12"/>
      <c r="E152" s="12"/>
      <c r="F152" s="12"/>
      <c r="G152" s="12"/>
      <c r="H152" s="12"/>
      <c r="I152" s="12"/>
      <c r="J152" s="12"/>
      <c r="K152" s="12"/>
      <c r="L152" s="12"/>
      <c r="M152" s="12"/>
      <c r="Y152" s="94"/>
      <c r="AA152" s="96"/>
    </row>
    <row r="153" spans="2:27" ht="63" customHeight="1">
      <c r="B153" s="93"/>
      <c r="C153" s="95"/>
      <c r="D153" s="161"/>
      <c r="E153" s="162"/>
      <c r="F153" s="162"/>
      <c r="G153" s="162"/>
      <c r="H153" s="162"/>
      <c r="I153" s="162"/>
      <c r="J153" s="162"/>
      <c r="K153" s="162"/>
      <c r="L153" s="162"/>
      <c r="M153" s="162"/>
      <c r="N153" s="162"/>
      <c r="O153" s="162"/>
      <c r="P153" s="162"/>
      <c r="Q153" s="162"/>
      <c r="R153" s="162"/>
      <c r="S153" s="162"/>
      <c r="T153" s="162"/>
      <c r="U153" s="163"/>
      <c r="Y153" s="94"/>
    </row>
    <row r="154" spans="2:27" ht="6" customHeight="1">
      <c r="B154" s="93"/>
      <c r="C154" s="95"/>
      <c r="D154" s="109"/>
      <c r="E154" s="12"/>
      <c r="F154" s="12"/>
      <c r="G154" s="12"/>
      <c r="H154" s="12"/>
      <c r="I154" s="12"/>
      <c r="J154" s="12"/>
      <c r="K154" s="12"/>
      <c r="L154" s="12"/>
      <c r="M154" s="12"/>
      <c r="Y154" s="94"/>
      <c r="AA154" s="96"/>
    </row>
    <row r="155" spans="2:27">
      <c r="B155" s="93" t="s">
        <v>208</v>
      </c>
      <c r="C155" s="95"/>
      <c r="D155" s="177"/>
      <c r="E155" s="179"/>
      <c r="F155" s="179"/>
      <c r="G155" s="178"/>
      <c r="Y155" s="94"/>
    </row>
    <row r="156" spans="2:27" ht="6" customHeight="1">
      <c r="B156" s="93"/>
      <c r="C156" s="95"/>
      <c r="D156" s="12"/>
      <c r="E156" s="12"/>
      <c r="F156" s="12"/>
      <c r="G156" s="12"/>
      <c r="H156" s="12"/>
      <c r="I156" s="12"/>
      <c r="J156" s="12"/>
      <c r="K156" s="12"/>
      <c r="L156" s="12"/>
      <c r="M156" s="12"/>
      <c r="Y156" s="94"/>
      <c r="AA156" s="96"/>
    </row>
    <row r="157" spans="2:27" ht="63" customHeight="1">
      <c r="B157" s="93"/>
      <c r="C157" s="95"/>
      <c r="D157" s="161"/>
      <c r="E157" s="162"/>
      <c r="F157" s="162"/>
      <c r="G157" s="162"/>
      <c r="H157" s="162"/>
      <c r="I157" s="162"/>
      <c r="J157" s="162"/>
      <c r="K157" s="162"/>
      <c r="L157" s="162"/>
      <c r="M157" s="162"/>
      <c r="N157" s="162"/>
      <c r="O157" s="162"/>
      <c r="P157" s="162"/>
      <c r="Q157" s="162"/>
      <c r="R157" s="162"/>
      <c r="S157" s="162"/>
      <c r="T157" s="162"/>
      <c r="U157" s="163"/>
      <c r="Y157" s="94"/>
    </row>
    <row r="158" spans="2:27" ht="6" customHeight="1">
      <c r="B158" s="93"/>
      <c r="C158" s="95"/>
      <c r="D158" s="109"/>
      <c r="E158" s="12"/>
      <c r="F158" s="12"/>
      <c r="G158" s="12"/>
      <c r="H158" s="12"/>
      <c r="I158" s="12"/>
      <c r="J158" s="12"/>
      <c r="K158" s="12"/>
      <c r="L158" s="12"/>
      <c r="M158" s="12"/>
      <c r="Y158" s="94"/>
      <c r="AA158" s="96"/>
    </row>
    <row r="159" spans="2:27">
      <c r="B159" s="93" t="s">
        <v>209</v>
      </c>
      <c r="C159" s="95"/>
      <c r="D159" s="177"/>
      <c r="E159" s="179"/>
      <c r="F159" s="179"/>
      <c r="G159" s="178"/>
      <c r="Y159" s="94"/>
    </row>
    <row r="160" spans="2:27" ht="6" customHeight="1">
      <c r="B160" s="93"/>
      <c r="C160" s="95"/>
      <c r="D160" s="12"/>
      <c r="E160" s="12"/>
      <c r="F160" s="12"/>
      <c r="G160" s="12"/>
      <c r="H160" s="12"/>
      <c r="I160" s="12"/>
      <c r="J160" s="12"/>
      <c r="K160" s="12"/>
      <c r="L160" s="12"/>
      <c r="M160" s="12"/>
      <c r="Y160" s="94"/>
      <c r="AA160" s="96"/>
    </row>
    <row r="161" spans="2:27" ht="63" customHeight="1">
      <c r="B161" s="93"/>
      <c r="C161" s="95"/>
      <c r="D161" s="161"/>
      <c r="E161" s="162"/>
      <c r="F161" s="162"/>
      <c r="G161" s="162"/>
      <c r="H161" s="162"/>
      <c r="I161" s="162"/>
      <c r="J161" s="162"/>
      <c r="K161" s="162"/>
      <c r="L161" s="162"/>
      <c r="M161" s="162"/>
      <c r="N161" s="162"/>
      <c r="O161" s="162"/>
      <c r="P161" s="162"/>
      <c r="Q161" s="162"/>
      <c r="R161" s="162"/>
      <c r="S161" s="162"/>
      <c r="T161" s="162"/>
      <c r="U161" s="163"/>
      <c r="Y161" s="94"/>
    </row>
    <row r="162" spans="2:27" ht="6" customHeight="1">
      <c r="B162" s="93"/>
      <c r="C162" s="95"/>
      <c r="D162" s="109"/>
      <c r="E162" s="12"/>
      <c r="F162" s="12"/>
      <c r="G162" s="12"/>
      <c r="H162" s="12"/>
      <c r="I162" s="12"/>
      <c r="J162" s="12"/>
      <c r="K162" s="12"/>
      <c r="L162" s="12"/>
      <c r="M162" s="12"/>
      <c r="Y162" s="94"/>
      <c r="AA162" s="96"/>
    </row>
    <row r="163" spans="2:27">
      <c r="B163" s="93" t="s">
        <v>210</v>
      </c>
      <c r="C163" s="95"/>
      <c r="D163" s="177"/>
      <c r="E163" s="179"/>
      <c r="F163" s="179"/>
      <c r="G163" s="178"/>
      <c r="Y163" s="94"/>
    </row>
    <row r="164" spans="2:27" ht="6" customHeight="1">
      <c r="B164" s="93"/>
      <c r="C164" s="95"/>
      <c r="D164" s="109"/>
      <c r="E164" s="12"/>
      <c r="F164" s="12"/>
      <c r="G164" s="12"/>
      <c r="H164" s="12"/>
      <c r="I164" s="12"/>
      <c r="J164" s="12"/>
      <c r="K164" s="12"/>
      <c r="L164" s="12"/>
      <c r="M164" s="12"/>
      <c r="Y164" s="94"/>
      <c r="AA164" s="96"/>
    </row>
    <row r="165" spans="2:27" ht="63" customHeight="1">
      <c r="B165" s="93"/>
      <c r="C165" s="95"/>
      <c r="D165" s="161"/>
      <c r="E165" s="162"/>
      <c r="F165" s="162"/>
      <c r="G165" s="162"/>
      <c r="H165" s="162"/>
      <c r="I165" s="162"/>
      <c r="J165" s="162"/>
      <c r="K165" s="162"/>
      <c r="L165" s="162"/>
      <c r="M165" s="162"/>
      <c r="N165" s="162"/>
      <c r="O165" s="162"/>
      <c r="P165" s="162"/>
      <c r="Q165" s="162"/>
      <c r="R165" s="162"/>
      <c r="S165" s="162"/>
      <c r="T165" s="162"/>
      <c r="U165" s="163"/>
      <c r="Y165" s="94"/>
    </row>
    <row r="166" spans="2:27" ht="6" hidden="1" customHeight="1" outlineLevel="1">
      <c r="B166" s="93"/>
      <c r="C166" s="95"/>
      <c r="D166" s="109"/>
      <c r="E166" s="12"/>
      <c r="F166" s="12"/>
      <c r="G166" s="12"/>
      <c r="H166" s="12"/>
      <c r="I166" s="12"/>
      <c r="J166" s="12"/>
      <c r="K166" s="12"/>
      <c r="L166" s="12"/>
      <c r="M166" s="12"/>
      <c r="Y166" s="94"/>
      <c r="AA166" s="96"/>
    </row>
    <row r="167" spans="2:27" hidden="1" outlineLevel="1">
      <c r="B167" s="93" t="s">
        <v>387</v>
      </c>
      <c r="C167" s="95"/>
      <c r="D167" s="177"/>
      <c r="E167" s="179"/>
      <c r="F167" s="179"/>
      <c r="G167" s="178"/>
      <c r="Y167" s="94"/>
    </row>
    <row r="168" spans="2:27" ht="6" hidden="1" customHeight="1" outlineLevel="1">
      <c r="B168" s="93"/>
      <c r="C168" s="95"/>
      <c r="D168" s="12"/>
      <c r="E168" s="12"/>
      <c r="F168" s="12"/>
      <c r="G168" s="12"/>
      <c r="H168" s="12"/>
      <c r="I168" s="12"/>
      <c r="J168" s="12"/>
      <c r="K168" s="12"/>
      <c r="L168" s="12"/>
      <c r="M168" s="12"/>
      <c r="Y168" s="94"/>
      <c r="AA168" s="96"/>
    </row>
    <row r="169" spans="2:27" ht="63" hidden="1" customHeight="1" outlineLevel="1">
      <c r="B169" s="93"/>
      <c r="C169" s="95"/>
      <c r="D169" s="161"/>
      <c r="E169" s="162"/>
      <c r="F169" s="162"/>
      <c r="G169" s="162"/>
      <c r="H169" s="162"/>
      <c r="I169" s="162"/>
      <c r="J169" s="162"/>
      <c r="K169" s="162"/>
      <c r="L169" s="162"/>
      <c r="M169" s="162"/>
      <c r="N169" s="162"/>
      <c r="O169" s="162"/>
      <c r="P169" s="162"/>
      <c r="Q169" s="162"/>
      <c r="R169" s="162"/>
      <c r="S169" s="162"/>
      <c r="T169" s="162"/>
      <c r="U169" s="163"/>
      <c r="Y169" s="94"/>
    </row>
    <row r="170" spans="2:27" ht="6" hidden="1" customHeight="1" outlineLevel="1">
      <c r="B170" s="93"/>
      <c r="C170" s="95"/>
      <c r="D170" s="109"/>
      <c r="E170" s="12"/>
      <c r="F170" s="12"/>
      <c r="G170" s="12"/>
      <c r="H170" s="12"/>
      <c r="I170" s="12"/>
      <c r="J170" s="12"/>
      <c r="K170" s="12"/>
      <c r="L170" s="12"/>
      <c r="M170" s="12"/>
      <c r="Y170" s="94"/>
      <c r="AA170" s="96"/>
    </row>
    <row r="171" spans="2:27" hidden="1" outlineLevel="1">
      <c r="B171" s="93" t="s">
        <v>388</v>
      </c>
      <c r="C171" s="95"/>
      <c r="D171" s="177"/>
      <c r="E171" s="179"/>
      <c r="F171" s="179"/>
      <c r="G171" s="178"/>
      <c r="Y171" s="94"/>
    </row>
    <row r="172" spans="2:27" ht="6" hidden="1" customHeight="1" outlineLevel="1">
      <c r="B172" s="93"/>
      <c r="C172" s="95"/>
      <c r="D172" s="12"/>
      <c r="E172" s="12"/>
      <c r="F172" s="12"/>
      <c r="G172" s="12"/>
      <c r="H172" s="12"/>
      <c r="I172" s="12"/>
      <c r="J172" s="12"/>
      <c r="K172" s="12"/>
      <c r="L172" s="12"/>
      <c r="M172" s="12"/>
      <c r="Y172" s="94"/>
      <c r="AA172" s="96"/>
    </row>
    <row r="173" spans="2:27" ht="63" hidden="1" customHeight="1" outlineLevel="1">
      <c r="B173" s="93"/>
      <c r="C173" s="95"/>
      <c r="D173" s="161"/>
      <c r="E173" s="162"/>
      <c r="F173" s="162"/>
      <c r="G173" s="162"/>
      <c r="H173" s="162"/>
      <c r="I173" s="162"/>
      <c r="J173" s="162"/>
      <c r="K173" s="162"/>
      <c r="L173" s="162"/>
      <c r="M173" s="162"/>
      <c r="N173" s="162"/>
      <c r="O173" s="162"/>
      <c r="P173" s="162"/>
      <c r="Q173" s="162"/>
      <c r="R173" s="162"/>
      <c r="S173" s="162"/>
      <c r="T173" s="162"/>
      <c r="U173" s="163"/>
      <c r="Y173" s="94"/>
    </row>
    <row r="174" spans="2:27" ht="6" hidden="1" customHeight="1" outlineLevel="1">
      <c r="B174" s="93"/>
      <c r="C174" s="95"/>
      <c r="D174" s="109"/>
      <c r="E174" s="12"/>
      <c r="F174" s="12"/>
      <c r="G174" s="12"/>
      <c r="H174" s="12"/>
      <c r="I174" s="12"/>
      <c r="J174" s="12"/>
      <c r="K174" s="12"/>
      <c r="L174" s="12"/>
      <c r="M174" s="12"/>
      <c r="Y174" s="94"/>
      <c r="AA174" s="96"/>
    </row>
    <row r="175" spans="2:27" hidden="1" outlineLevel="1">
      <c r="B175" s="93" t="s">
        <v>389</v>
      </c>
      <c r="C175" s="95"/>
      <c r="D175" s="177"/>
      <c r="E175" s="179"/>
      <c r="F175" s="179"/>
      <c r="G175" s="178"/>
      <c r="Y175" s="94"/>
    </row>
    <row r="176" spans="2:27" ht="6" hidden="1" customHeight="1" outlineLevel="1">
      <c r="B176" s="93"/>
      <c r="C176" s="95"/>
      <c r="D176" s="12"/>
      <c r="E176" s="12"/>
      <c r="F176" s="12"/>
      <c r="G176" s="12"/>
      <c r="H176" s="12"/>
      <c r="I176" s="12"/>
      <c r="J176" s="12"/>
      <c r="K176" s="12"/>
      <c r="L176" s="12"/>
      <c r="M176" s="12"/>
      <c r="Y176" s="94"/>
      <c r="AA176" s="96"/>
    </row>
    <row r="177" spans="2:27" ht="63" hidden="1" customHeight="1" outlineLevel="1">
      <c r="B177" s="93"/>
      <c r="C177" s="95"/>
      <c r="D177" s="161"/>
      <c r="E177" s="162"/>
      <c r="F177" s="162"/>
      <c r="G177" s="162"/>
      <c r="H177" s="162"/>
      <c r="I177" s="162"/>
      <c r="J177" s="162"/>
      <c r="K177" s="162"/>
      <c r="L177" s="162"/>
      <c r="M177" s="162"/>
      <c r="N177" s="162"/>
      <c r="O177" s="162"/>
      <c r="P177" s="162"/>
      <c r="Q177" s="162"/>
      <c r="R177" s="162"/>
      <c r="S177" s="162"/>
      <c r="T177" s="162"/>
      <c r="U177" s="163"/>
      <c r="Y177" s="94"/>
    </row>
    <row r="178" spans="2:27" ht="6" hidden="1" customHeight="1" outlineLevel="1">
      <c r="B178" s="93"/>
      <c r="C178" s="95"/>
      <c r="D178" s="109"/>
      <c r="E178" s="12"/>
      <c r="F178" s="12"/>
      <c r="G178" s="12"/>
      <c r="H178" s="12"/>
      <c r="I178" s="12"/>
      <c r="J178" s="12"/>
      <c r="K178" s="12"/>
      <c r="L178" s="12"/>
      <c r="M178" s="12"/>
      <c r="Y178" s="94"/>
      <c r="AA178" s="96"/>
    </row>
    <row r="179" spans="2:27" hidden="1" outlineLevel="1">
      <c r="B179" s="93" t="s">
        <v>390</v>
      </c>
      <c r="C179" s="95"/>
      <c r="D179" s="177"/>
      <c r="E179" s="179"/>
      <c r="F179" s="179"/>
      <c r="G179" s="178"/>
      <c r="Y179" s="94"/>
    </row>
    <row r="180" spans="2:27" ht="6" hidden="1" customHeight="1" outlineLevel="1">
      <c r="B180" s="93"/>
      <c r="C180" s="95"/>
      <c r="D180" s="12"/>
      <c r="E180" s="12"/>
      <c r="F180" s="12"/>
      <c r="G180" s="12"/>
      <c r="H180" s="12"/>
      <c r="I180" s="12"/>
      <c r="J180" s="12"/>
      <c r="K180" s="12"/>
      <c r="L180" s="12"/>
      <c r="M180" s="12"/>
      <c r="Y180" s="94"/>
      <c r="AA180" s="96"/>
    </row>
    <row r="181" spans="2:27" ht="63" hidden="1" customHeight="1" outlineLevel="1">
      <c r="B181" s="93"/>
      <c r="C181" s="95"/>
      <c r="D181" s="161"/>
      <c r="E181" s="162"/>
      <c r="F181" s="162"/>
      <c r="G181" s="162"/>
      <c r="H181" s="162"/>
      <c r="I181" s="162"/>
      <c r="J181" s="162"/>
      <c r="K181" s="162"/>
      <c r="L181" s="162"/>
      <c r="M181" s="162"/>
      <c r="N181" s="162"/>
      <c r="O181" s="162"/>
      <c r="P181" s="162"/>
      <c r="Q181" s="162"/>
      <c r="R181" s="162"/>
      <c r="S181" s="162"/>
      <c r="T181" s="162"/>
      <c r="U181" s="163"/>
      <c r="Y181" s="94"/>
    </row>
    <row r="182" spans="2:27" ht="6" hidden="1" customHeight="1" outlineLevel="1">
      <c r="B182" s="93"/>
      <c r="C182" s="95"/>
      <c r="D182" s="109"/>
      <c r="E182" s="12"/>
      <c r="F182" s="12"/>
      <c r="G182" s="12"/>
      <c r="H182" s="12"/>
      <c r="I182" s="12"/>
      <c r="J182" s="12"/>
      <c r="K182" s="12"/>
      <c r="L182" s="12"/>
      <c r="M182" s="12"/>
      <c r="Y182" s="94"/>
      <c r="AA182" s="96"/>
    </row>
    <row r="183" spans="2:27" hidden="1" outlineLevel="1">
      <c r="B183" s="93" t="s">
        <v>391</v>
      </c>
      <c r="C183" s="95"/>
      <c r="D183" s="177"/>
      <c r="E183" s="179"/>
      <c r="F183" s="179"/>
      <c r="G183" s="178"/>
      <c r="Y183" s="94"/>
    </row>
    <row r="184" spans="2:27" ht="6" hidden="1" customHeight="1" outlineLevel="1">
      <c r="B184" s="93"/>
      <c r="C184" s="95"/>
      <c r="D184" s="12"/>
      <c r="E184" s="12"/>
      <c r="F184" s="12"/>
      <c r="G184" s="12"/>
      <c r="H184" s="12"/>
      <c r="I184" s="12"/>
      <c r="J184" s="12"/>
      <c r="K184" s="12"/>
      <c r="L184" s="12"/>
      <c r="M184" s="12"/>
      <c r="Y184" s="94"/>
      <c r="AA184" s="96"/>
    </row>
    <row r="185" spans="2:27" ht="63" hidden="1" customHeight="1" outlineLevel="1">
      <c r="B185" s="93"/>
      <c r="C185" s="95"/>
      <c r="D185" s="161"/>
      <c r="E185" s="162"/>
      <c r="F185" s="162"/>
      <c r="G185" s="162"/>
      <c r="H185" s="162"/>
      <c r="I185" s="162"/>
      <c r="J185" s="162"/>
      <c r="K185" s="162"/>
      <c r="L185" s="162"/>
      <c r="M185" s="162"/>
      <c r="N185" s="162"/>
      <c r="O185" s="162"/>
      <c r="P185" s="162"/>
      <c r="Q185" s="162"/>
      <c r="R185" s="162"/>
      <c r="S185" s="162"/>
      <c r="T185" s="162"/>
      <c r="U185" s="163"/>
      <c r="Y185" s="94"/>
    </row>
    <row r="186" spans="2:27" ht="6" hidden="1" customHeight="1" outlineLevel="1">
      <c r="B186" s="93"/>
      <c r="C186" s="95"/>
      <c r="D186" s="109"/>
      <c r="E186" s="12"/>
      <c r="F186" s="12"/>
      <c r="G186" s="12"/>
      <c r="H186" s="12"/>
      <c r="I186" s="12"/>
      <c r="J186" s="12"/>
      <c r="K186" s="12"/>
      <c r="L186" s="12"/>
      <c r="M186" s="12"/>
      <c r="Y186" s="94"/>
      <c r="AA186" s="96"/>
    </row>
    <row r="187" spans="2:27" hidden="1" outlineLevel="1">
      <c r="B187" s="93" t="s">
        <v>392</v>
      </c>
      <c r="C187" s="95"/>
      <c r="D187" s="177"/>
      <c r="E187" s="179"/>
      <c r="F187" s="179"/>
      <c r="G187" s="178"/>
      <c r="Y187" s="94"/>
    </row>
    <row r="188" spans="2:27" ht="6" hidden="1" customHeight="1" outlineLevel="1">
      <c r="B188" s="93"/>
      <c r="C188" s="95"/>
      <c r="D188" s="12"/>
      <c r="E188" s="12"/>
      <c r="F188" s="12"/>
      <c r="G188" s="12"/>
      <c r="H188" s="12"/>
      <c r="I188" s="12"/>
      <c r="J188" s="12"/>
      <c r="K188" s="12"/>
      <c r="L188" s="12"/>
      <c r="M188" s="12"/>
      <c r="Y188" s="94"/>
      <c r="AA188" s="96"/>
    </row>
    <row r="189" spans="2:27" ht="63" hidden="1" customHeight="1" outlineLevel="1">
      <c r="B189" s="93"/>
      <c r="C189" s="95"/>
      <c r="D189" s="161"/>
      <c r="E189" s="162"/>
      <c r="F189" s="162"/>
      <c r="G189" s="162"/>
      <c r="H189" s="162"/>
      <c r="I189" s="162"/>
      <c r="J189" s="162"/>
      <c r="K189" s="162"/>
      <c r="L189" s="162"/>
      <c r="M189" s="162"/>
      <c r="N189" s="162"/>
      <c r="O189" s="162"/>
      <c r="P189" s="162"/>
      <c r="Q189" s="162"/>
      <c r="R189" s="162"/>
      <c r="S189" s="162"/>
      <c r="T189" s="162"/>
      <c r="U189" s="163"/>
      <c r="Y189" s="94"/>
    </row>
    <row r="190" spans="2:27" ht="6" hidden="1" customHeight="1" outlineLevel="1">
      <c r="B190" s="93"/>
      <c r="C190" s="95"/>
      <c r="D190" s="109"/>
      <c r="E190" s="12"/>
      <c r="F190" s="12"/>
      <c r="G190" s="12"/>
      <c r="H190" s="12"/>
      <c r="I190" s="12"/>
      <c r="J190" s="12"/>
      <c r="K190" s="12"/>
      <c r="L190" s="12"/>
      <c r="M190" s="12"/>
      <c r="Y190" s="94"/>
      <c r="AA190" s="96"/>
    </row>
    <row r="191" spans="2:27" hidden="1" outlineLevel="1">
      <c r="B191" s="93" t="s">
        <v>393</v>
      </c>
      <c r="C191" s="95"/>
      <c r="D191" s="177"/>
      <c r="E191" s="179"/>
      <c r="F191" s="179"/>
      <c r="G191" s="178"/>
      <c r="Y191" s="94"/>
    </row>
    <row r="192" spans="2:27" ht="6" hidden="1" customHeight="1" outlineLevel="1">
      <c r="B192" s="93"/>
      <c r="C192" s="95"/>
      <c r="D192" s="12"/>
      <c r="E192" s="12"/>
      <c r="F192" s="12"/>
      <c r="G192" s="12"/>
      <c r="H192" s="12"/>
      <c r="I192" s="12"/>
      <c r="J192" s="12"/>
      <c r="K192" s="12"/>
      <c r="L192" s="12"/>
      <c r="M192" s="12"/>
      <c r="Y192" s="94"/>
      <c r="AA192" s="96"/>
    </row>
    <row r="193" spans="2:27" ht="63" hidden="1" customHeight="1" outlineLevel="1">
      <c r="B193" s="93"/>
      <c r="C193" s="95"/>
      <c r="D193" s="161"/>
      <c r="E193" s="162"/>
      <c r="F193" s="162"/>
      <c r="G193" s="162"/>
      <c r="H193" s="162"/>
      <c r="I193" s="162"/>
      <c r="J193" s="162"/>
      <c r="K193" s="162"/>
      <c r="L193" s="162"/>
      <c r="M193" s="162"/>
      <c r="N193" s="162"/>
      <c r="O193" s="162"/>
      <c r="P193" s="162"/>
      <c r="Q193" s="162"/>
      <c r="R193" s="162"/>
      <c r="S193" s="162"/>
      <c r="T193" s="162"/>
      <c r="U193" s="163"/>
      <c r="Y193" s="94"/>
    </row>
    <row r="194" spans="2:27" ht="6" hidden="1" customHeight="1" outlineLevel="1">
      <c r="B194" s="93"/>
      <c r="C194" s="95"/>
      <c r="D194" s="109"/>
      <c r="E194" s="12"/>
      <c r="F194" s="12"/>
      <c r="G194" s="12"/>
      <c r="H194" s="12"/>
      <c r="I194" s="12"/>
      <c r="J194" s="12"/>
      <c r="K194" s="12"/>
      <c r="L194" s="12"/>
      <c r="M194" s="12"/>
      <c r="Y194" s="94"/>
      <c r="AA194" s="96"/>
    </row>
    <row r="195" spans="2:27" hidden="1" outlineLevel="1">
      <c r="B195" s="93" t="s">
        <v>394</v>
      </c>
      <c r="C195" s="95"/>
      <c r="D195" s="177"/>
      <c r="E195" s="179"/>
      <c r="F195" s="179"/>
      <c r="G195" s="178"/>
      <c r="Y195" s="94"/>
    </row>
    <row r="196" spans="2:27" ht="6" hidden="1" customHeight="1" outlineLevel="1">
      <c r="B196" s="93"/>
      <c r="C196" s="95"/>
      <c r="D196" s="12"/>
      <c r="E196" s="12"/>
      <c r="F196" s="12"/>
      <c r="G196" s="12"/>
      <c r="H196" s="12"/>
      <c r="I196" s="12"/>
      <c r="J196" s="12"/>
      <c r="K196" s="12"/>
      <c r="L196" s="12"/>
      <c r="M196" s="12"/>
      <c r="Y196" s="94"/>
      <c r="AA196" s="96"/>
    </row>
    <row r="197" spans="2:27" ht="63" hidden="1" customHeight="1" outlineLevel="1">
      <c r="B197" s="93"/>
      <c r="C197" s="95"/>
      <c r="D197" s="161"/>
      <c r="E197" s="162"/>
      <c r="F197" s="162"/>
      <c r="G197" s="162"/>
      <c r="H197" s="162"/>
      <c r="I197" s="162"/>
      <c r="J197" s="162"/>
      <c r="K197" s="162"/>
      <c r="L197" s="162"/>
      <c r="M197" s="162"/>
      <c r="N197" s="162"/>
      <c r="O197" s="162"/>
      <c r="P197" s="162"/>
      <c r="Q197" s="162"/>
      <c r="R197" s="162"/>
      <c r="S197" s="162"/>
      <c r="T197" s="162"/>
      <c r="U197" s="163"/>
      <c r="Y197" s="94"/>
    </row>
    <row r="198" spans="2:27" ht="6" hidden="1" customHeight="1" outlineLevel="1">
      <c r="B198" s="93"/>
      <c r="C198" s="95"/>
      <c r="D198" s="109"/>
      <c r="E198" s="12"/>
      <c r="F198" s="12"/>
      <c r="G198" s="12"/>
      <c r="H198" s="12"/>
      <c r="I198" s="12"/>
      <c r="J198" s="12"/>
      <c r="K198" s="12"/>
      <c r="L198" s="12"/>
      <c r="M198" s="12"/>
      <c r="Y198" s="94"/>
      <c r="AA198" s="96"/>
    </row>
    <row r="199" spans="2:27" hidden="1" outlineLevel="1">
      <c r="B199" s="93" t="s">
        <v>395</v>
      </c>
      <c r="C199" s="95"/>
      <c r="D199" s="177"/>
      <c r="E199" s="179"/>
      <c r="F199" s="179"/>
      <c r="G199" s="178"/>
      <c r="Y199" s="94"/>
    </row>
    <row r="200" spans="2:27" ht="6" hidden="1" customHeight="1" outlineLevel="1">
      <c r="B200" s="93"/>
      <c r="C200" s="95"/>
      <c r="D200" s="12"/>
      <c r="E200" s="12"/>
      <c r="F200" s="12"/>
      <c r="G200" s="12"/>
      <c r="H200" s="12"/>
      <c r="I200" s="12"/>
      <c r="J200" s="12"/>
      <c r="K200" s="12"/>
      <c r="L200" s="12"/>
      <c r="M200" s="12"/>
      <c r="Y200" s="94"/>
      <c r="AA200" s="96"/>
    </row>
    <row r="201" spans="2:27" ht="63" hidden="1" customHeight="1" outlineLevel="1">
      <c r="B201" s="93"/>
      <c r="C201" s="95"/>
      <c r="D201" s="161"/>
      <c r="E201" s="162"/>
      <c r="F201" s="162"/>
      <c r="G201" s="162"/>
      <c r="H201" s="162"/>
      <c r="I201" s="162"/>
      <c r="J201" s="162"/>
      <c r="K201" s="162"/>
      <c r="L201" s="162"/>
      <c r="M201" s="162"/>
      <c r="N201" s="162"/>
      <c r="O201" s="162"/>
      <c r="P201" s="162"/>
      <c r="Q201" s="162"/>
      <c r="R201" s="162"/>
      <c r="S201" s="162"/>
      <c r="T201" s="162"/>
      <c r="U201" s="163"/>
      <c r="Y201" s="94"/>
    </row>
    <row r="202" spans="2:27" ht="6" hidden="1" customHeight="1" outlineLevel="1">
      <c r="B202" s="93"/>
      <c r="C202" s="95"/>
      <c r="D202" s="109"/>
      <c r="E202" s="12"/>
      <c r="F202" s="12"/>
      <c r="G202" s="12"/>
      <c r="H202" s="12"/>
      <c r="I202" s="12"/>
      <c r="J202" s="12"/>
      <c r="K202" s="12"/>
      <c r="L202" s="12"/>
      <c r="M202" s="12"/>
      <c r="Y202" s="94"/>
      <c r="AA202" s="96"/>
    </row>
    <row r="203" spans="2:27" hidden="1" outlineLevel="1">
      <c r="B203" s="93" t="s">
        <v>396</v>
      </c>
      <c r="C203" s="95"/>
      <c r="D203" s="177"/>
      <c r="E203" s="179"/>
      <c r="F203" s="179"/>
      <c r="G203" s="178"/>
      <c r="Y203" s="94"/>
    </row>
    <row r="204" spans="2:27" ht="6" hidden="1" customHeight="1" outlineLevel="1">
      <c r="B204" s="93"/>
      <c r="C204" s="95"/>
      <c r="D204" s="109"/>
      <c r="E204" s="12"/>
      <c r="F204" s="12"/>
      <c r="G204" s="12"/>
      <c r="H204" s="12"/>
      <c r="I204" s="12"/>
      <c r="J204" s="12"/>
      <c r="K204" s="12"/>
      <c r="L204" s="12"/>
      <c r="M204" s="12"/>
      <c r="Y204" s="94"/>
      <c r="AA204" s="96"/>
    </row>
    <row r="205" spans="2:27" ht="63" hidden="1" customHeight="1" outlineLevel="1">
      <c r="B205" s="93"/>
      <c r="C205" s="95"/>
      <c r="D205" s="161"/>
      <c r="E205" s="162"/>
      <c r="F205" s="162"/>
      <c r="G205" s="162"/>
      <c r="H205" s="162"/>
      <c r="I205" s="162"/>
      <c r="J205" s="162"/>
      <c r="K205" s="162"/>
      <c r="L205" s="162"/>
      <c r="M205" s="162"/>
      <c r="N205" s="162"/>
      <c r="O205" s="162"/>
      <c r="P205" s="162"/>
      <c r="Q205" s="162"/>
      <c r="R205" s="162"/>
      <c r="S205" s="162"/>
      <c r="T205" s="162"/>
      <c r="U205" s="163"/>
      <c r="Y205" s="94"/>
    </row>
    <row r="206" spans="2:27" ht="15" customHeight="1" collapsed="1">
      <c r="B206" s="93"/>
      <c r="C206" s="95"/>
      <c r="D206" s="12" t="s">
        <v>1491</v>
      </c>
      <c r="E206" s="12"/>
      <c r="F206" s="12"/>
      <c r="G206" s="12"/>
      <c r="H206" s="12"/>
      <c r="I206" s="12"/>
      <c r="J206" s="12"/>
      <c r="K206" s="12"/>
      <c r="L206" s="12"/>
      <c r="M206" s="12"/>
      <c r="Y206" s="94"/>
      <c r="AA206" s="96"/>
    </row>
    <row r="207" spans="2:27" ht="15" customHeight="1">
      <c r="B207" s="93"/>
      <c r="C207" s="95"/>
      <c r="D207" s="12"/>
      <c r="E207" s="12"/>
      <c r="F207" s="12"/>
      <c r="G207" s="12"/>
      <c r="H207" s="12"/>
      <c r="I207" s="12"/>
      <c r="J207" s="12"/>
      <c r="K207" s="12"/>
      <c r="L207" s="12"/>
      <c r="M207" s="12"/>
      <c r="Y207" s="94"/>
      <c r="AA207" s="96"/>
    </row>
    <row r="208" spans="2:27" ht="153" customHeight="1">
      <c r="B208" s="119" t="s">
        <v>211</v>
      </c>
      <c r="C208" s="95"/>
      <c r="D208" s="161"/>
      <c r="E208" s="162"/>
      <c r="F208" s="162"/>
      <c r="G208" s="162"/>
      <c r="H208" s="162"/>
      <c r="I208" s="162"/>
      <c r="J208" s="162"/>
      <c r="K208" s="162"/>
      <c r="L208" s="162"/>
      <c r="M208" s="162"/>
      <c r="N208" s="162"/>
      <c r="O208" s="162"/>
      <c r="P208" s="162"/>
      <c r="Q208" s="162"/>
      <c r="R208" s="162"/>
      <c r="S208" s="162"/>
      <c r="T208" s="162"/>
      <c r="U208" s="163"/>
      <c r="Y208" s="94"/>
    </row>
    <row r="209" spans="2:27" ht="15" customHeight="1">
      <c r="B209" s="93"/>
      <c r="C209" s="95"/>
      <c r="D209" s="120" t="s">
        <v>790</v>
      </c>
      <c r="E209" s="12"/>
      <c r="F209" s="12"/>
      <c r="G209" s="12"/>
      <c r="H209" s="12"/>
      <c r="I209" s="12"/>
      <c r="J209" s="12"/>
      <c r="K209" s="12"/>
      <c r="L209" s="12"/>
      <c r="M209" s="12"/>
      <c r="Y209" s="94"/>
      <c r="AA209" s="96"/>
    </row>
    <row r="210" spans="2:27" ht="15" customHeight="1">
      <c r="B210" s="93"/>
      <c r="C210" s="95"/>
      <c r="D210" s="121" t="s">
        <v>791</v>
      </c>
      <c r="E210" s="12"/>
      <c r="F210" s="12"/>
      <c r="G210" s="12"/>
      <c r="H210" s="12"/>
      <c r="I210" s="12"/>
      <c r="J210" s="12"/>
      <c r="K210" s="12"/>
      <c r="L210" s="12"/>
      <c r="M210" s="12"/>
      <c r="Y210" s="94"/>
      <c r="AA210" s="96"/>
    </row>
    <row r="211" spans="2:27">
      <c r="B211" s="99"/>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1"/>
    </row>
    <row r="213" spans="2:27" s="90" customFormat="1" ht="21" customHeight="1">
      <c r="B213" s="221" t="s">
        <v>1529</v>
      </c>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3"/>
    </row>
    <row r="214" spans="2:27">
      <c r="B214" s="6"/>
      <c r="C214" s="91"/>
      <c r="D214" s="91"/>
      <c r="E214" s="91"/>
      <c r="F214" s="91"/>
      <c r="G214" s="91"/>
      <c r="H214" s="91"/>
      <c r="I214" s="91"/>
      <c r="J214" s="91"/>
      <c r="K214" s="91"/>
      <c r="L214" s="91"/>
      <c r="M214" s="91"/>
      <c r="N214" s="91"/>
      <c r="O214" s="91"/>
      <c r="P214" s="91"/>
      <c r="Q214" s="91"/>
      <c r="R214" s="91"/>
      <c r="S214" s="91"/>
      <c r="T214" s="91"/>
      <c r="U214" s="91"/>
      <c r="V214" s="91"/>
      <c r="W214" s="91"/>
      <c r="X214" s="91"/>
      <c r="Y214" s="92"/>
    </row>
    <row r="215" spans="2:27">
      <c r="B215" s="138" t="s">
        <v>1763</v>
      </c>
      <c r="C215" s="95"/>
      <c r="Y215" s="94"/>
      <c r="AA215" s="105"/>
    </row>
    <row r="216" spans="2:27">
      <c r="B216" s="138" t="s">
        <v>1764</v>
      </c>
      <c r="C216" s="95"/>
      <c r="Y216" s="94"/>
      <c r="AA216" s="105"/>
    </row>
    <row r="217" spans="2:27" ht="6" customHeight="1">
      <c r="B217" s="93"/>
      <c r="C217" s="95"/>
      <c r="D217" s="12"/>
      <c r="E217" s="12"/>
      <c r="F217" s="12"/>
      <c r="G217" s="12"/>
      <c r="H217" s="12"/>
      <c r="I217" s="12"/>
      <c r="J217" s="12"/>
      <c r="K217" s="12"/>
      <c r="L217" s="12"/>
      <c r="M217" s="12"/>
      <c r="Y217" s="94"/>
      <c r="AA217" s="96"/>
    </row>
    <row r="218" spans="2:27" ht="63" customHeight="1">
      <c r="B218" s="93" t="s">
        <v>1530</v>
      </c>
      <c r="C218" s="95"/>
      <c r="D218" s="161"/>
      <c r="E218" s="162"/>
      <c r="F218" s="162"/>
      <c r="G218" s="162"/>
      <c r="H218" s="162"/>
      <c r="I218" s="162"/>
      <c r="J218" s="162"/>
      <c r="K218" s="162"/>
      <c r="L218" s="162"/>
      <c r="M218" s="162"/>
      <c r="N218" s="162"/>
      <c r="O218" s="162"/>
      <c r="P218" s="162"/>
      <c r="Q218" s="162"/>
      <c r="R218" s="162"/>
      <c r="S218" s="162"/>
      <c r="T218" s="162"/>
      <c r="U218" s="163"/>
      <c r="Y218" s="94"/>
    </row>
    <row r="219" spans="2:27">
      <c r="B219" s="93"/>
      <c r="C219" s="95"/>
      <c r="D219" s="118" t="s">
        <v>1737</v>
      </c>
      <c r="Y219" s="94"/>
      <c r="AA219" s="105"/>
    </row>
    <row r="220" spans="2:27">
      <c r="B220" s="93"/>
      <c r="C220" s="95"/>
      <c r="Y220" s="94"/>
      <c r="AA220" s="105"/>
    </row>
    <row r="221" spans="2:27">
      <c r="B221" s="138" t="s">
        <v>1765</v>
      </c>
      <c r="C221" s="95"/>
      <c r="Y221" s="94"/>
      <c r="AA221" s="105"/>
    </row>
    <row r="222" spans="2:27">
      <c r="B222" s="138" t="s">
        <v>1766</v>
      </c>
      <c r="C222" s="95"/>
      <c r="Y222" s="94"/>
      <c r="AA222" s="105"/>
    </row>
    <row r="223" spans="2:27" ht="6" customHeight="1">
      <c r="B223" s="93"/>
      <c r="C223" s="95"/>
      <c r="D223" s="12"/>
      <c r="E223" s="12"/>
      <c r="F223" s="12"/>
      <c r="G223" s="12"/>
      <c r="H223" s="12"/>
      <c r="I223" s="12"/>
      <c r="J223" s="12"/>
      <c r="K223" s="12"/>
      <c r="L223" s="12"/>
      <c r="M223" s="12"/>
      <c r="Y223" s="94"/>
      <c r="AA223" s="96"/>
    </row>
    <row r="224" spans="2:27" ht="63" customHeight="1">
      <c r="B224" s="93" t="s">
        <v>1530</v>
      </c>
      <c r="C224" s="95"/>
      <c r="D224" s="161"/>
      <c r="E224" s="162"/>
      <c r="F224" s="162"/>
      <c r="G224" s="162"/>
      <c r="H224" s="162"/>
      <c r="I224" s="162"/>
      <c r="J224" s="162"/>
      <c r="K224" s="162"/>
      <c r="L224" s="162"/>
      <c r="M224" s="162"/>
      <c r="N224" s="162"/>
      <c r="O224" s="162"/>
      <c r="P224" s="162"/>
      <c r="Q224" s="162"/>
      <c r="R224" s="162"/>
      <c r="S224" s="162"/>
      <c r="T224" s="162"/>
      <c r="U224" s="163"/>
      <c r="Y224" s="94"/>
    </row>
    <row r="225" spans="2:27">
      <c r="B225" s="93"/>
      <c r="C225" s="95"/>
      <c r="Y225" s="94"/>
      <c r="AA225" s="105"/>
    </row>
    <row r="226" spans="2:27">
      <c r="B226" s="138" t="s">
        <v>1767</v>
      </c>
      <c r="C226" s="95"/>
      <c r="Y226" s="94"/>
      <c r="AA226" s="105"/>
    </row>
    <row r="227" spans="2:27">
      <c r="B227" s="138" t="s">
        <v>1769</v>
      </c>
      <c r="C227" s="95"/>
      <c r="Y227" s="94"/>
      <c r="AA227" s="105"/>
    </row>
    <row r="228" spans="2:27" ht="6" customHeight="1">
      <c r="B228" s="93"/>
      <c r="C228" s="95"/>
      <c r="D228" s="12"/>
      <c r="E228" s="12"/>
      <c r="F228" s="12"/>
      <c r="G228" s="12"/>
      <c r="H228" s="12"/>
      <c r="I228" s="12"/>
      <c r="J228" s="12"/>
      <c r="K228" s="12"/>
      <c r="L228" s="12"/>
      <c r="M228" s="12"/>
      <c r="Y228" s="94"/>
      <c r="AA228" s="96"/>
    </row>
    <row r="229" spans="2:27" ht="63" customHeight="1">
      <c r="B229" s="93" t="s">
        <v>1530</v>
      </c>
      <c r="C229" s="95"/>
      <c r="D229" s="161"/>
      <c r="E229" s="162"/>
      <c r="F229" s="162"/>
      <c r="G229" s="162"/>
      <c r="H229" s="162"/>
      <c r="I229" s="162"/>
      <c r="J229" s="162"/>
      <c r="K229" s="162"/>
      <c r="L229" s="162"/>
      <c r="M229" s="162"/>
      <c r="N229" s="162"/>
      <c r="O229" s="162"/>
      <c r="P229" s="162"/>
      <c r="Q229" s="162"/>
      <c r="R229" s="162"/>
      <c r="S229" s="162"/>
      <c r="T229" s="162"/>
      <c r="U229" s="163"/>
      <c r="Y229" s="94"/>
    </row>
    <row r="230" spans="2:27">
      <c r="B230" s="93"/>
      <c r="C230" s="95"/>
      <c r="D230" s="118" t="s">
        <v>1738</v>
      </c>
      <c r="Y230" s="94"/>
      <c r="AA230" s="105"/>
    </row>
    <row r="231" spans="2:27">
      <c r="B231" s="93"/>
      <c r="C231" s="95"/>
      <c r="D231" s="42" t="s">
        <v>1531</v>
      </c>
      <c r="Y231" s="94"/>
      <c r="AA231" s="105"/>
    </row>
    <row r="232" spans="2:27">
      <c r="B232" s="93"/>
      <c r="C232" s="95"/>
      <c r="Y232" s="94"/>
      <c r="AA232" s="105"/>
    </row>
    <row r="233" spans="2:27">
      <c r="B233" s="138" t="s">
        <v>1768</v>
      </c>
      <c r="C233" s="95"/>
      <c r="Y233" s="94"/>
      <c r="AA233" s="105"/>
    </row>
    <row r="234" spans="2:27" ht="6" customHeight="1">
      <c r="B234" s="93"/>
      <c r="C234" s="95"/>
      <c r="D234" s="12"/>
      <c r="E234" s="12"/>
      <c r="F234" s="12"/>
      <c r="G234" s="12"/>
      <c r="H234" s="12"/>
      <c r="I234" s="12"/>
      <c r="J234" s="12"/>
      <c r="K234" s="12"/>
      <c r="L234" s="12"/>
      <c r="M234" s="12"/>
      <c r="Y234" s="94"/>
      <c r="AA234" s="96"/>
    </row>
    <row r="235" spans="2:27" ht="172.8" customHeight="1">
      <c r="B235" s="93" t="s">
        <v>1530</v>
      </c>
      <c r="C235" s="95"/>
      <c r="D235" s="161" t="str" cm="1">
        <f t="array" aca="1" ref="D235" ca="1">IF(ISBLANK(D237),"",IFERROR(INDIRECT(VLOOKUP(D10,自然保護官事務所_ブロック事務所,4,FALSE)&amp;"_追加案文"),""))</f>
        <v/>
      </c>
      <c r="E235" s="162"/>
      <c r="F235" s="162"/>
      <c r="G235" s="162"/>
      <c r="H235" s="162"/>
      <c r="I235" s="162"/>
      <c r="J235" s="162"/>
      <c r="K235" s="162"/>
      <c r="L235" s="162"/>
      <c r="M235" s="162"/>
      <c r="N235" s="162"/>
      <c r="O235" s="162"/>
      <c r="P235" s="162"/>
      <c r="Q235" s="162"/>
      <c r="R235" s="162"/>
      <c r="S235" s="162"/>
      <c r="T235" s="162"/>
      <c r="U235" s="163"/>
      <c r="Y235" s="94"/>
    </row>
    <row r="236" spans="2:27" ht="6" customHeight="1">
      <c r="B236" s="93"/>
      <c r="C236" s="95"/>
      <c r="D236" s="12"/>
      <c r="E236" s="12"/>
      <c r="F236" s="12"/>
      <c r="G236" s="12"/>
      <c r="H236" s="12"/>
      <c r="I236" s="12"/>
      <c r="J236" s="12"/>
      <c r="K236" s="12"/>
      <c r="L236" s="12"/>
      <c r="M236" s="12"/>
      <c r="Y236" s="94"/>
      <c r="AA236" s="96"/>
    </row>
    <row r="237" spans="2:27">
      <c r="B237" s="93" t="s">
        <v>1702</v>
      </c>
      <c r="C237" s="95"/>
      <c r="D237" s="86"/>
      <c r="Y237" s="94"/>
      <c r="AA237" s="105"/>
    </row>
    <row r="238" spans="2:27">
      <c r="B238" s="93"/>
      <c r="C238" s="95"/>
      <c r="D238" s="2" t="s">
        <v>1711</v>
      </c>
      <c r="Y238" s="94"/>
      <c r="AA238" s="105"/>
    </row>
    <row r="239" spans="2:27" ht="6" customHeight="1">
      <c r="B239" s="93"/>
      <c r="C239" s="95"/>
      <c r="D239" s="12"/>
      <c r="E239" s="12"/>
      <c r="F239" s="12"/>
      <c r="G239" s="12"/>
      <c r="H239" s="12"/>
      <c r="I239" s="12"/>
      <c r="J239" s="12"/>
      <c r="K239" s="12"/>
      <c r="L239" s="12"/>
      <c r="M239" s="12"/>
      <c r="Y239" s="94"/>
      <c r="AA239" s="96"/>
    </row>
    <row r="240" spans="2:27">
      <c r="B240" s="93" t="s">
        <v>1712</v>
      </c>
      <c r="C240" s="95"/>
      <c r="D240" s="86"/>
      <c r="Y240" s="94"/>
      <c r="AA240" s="105"/>
    </row>
    <row r="241" spans="2:27" ht="6" hidden="1" customHeight="1" outlineLevel="1">
      <c r="B241" s="93"/>
      <c r="C241" s="95"/>
      <c r="D241" s="12"/>
      <c r="E241" s="12"/>
      <c r="F241" s="12"/>
      <c r="G241" s="12"/>
      <c r="H241" s="12"/>
      <c r="I241" s="12"/>
      <c r="J241" s="12"/>
      <c r="K241" s="12"/>
      <c r="L241" s="12"/>
      <c r="M241" s="12"/>
      <c r="Y241" s="94"/>
      <c r="AA241" s="96"/>
    </row>
    <row r="242" spans="2:27" ht="45" hidden="1" customHeight="1" outlineLevel="1">
      <c r="B242" s="157" t="s">
        <v>1713</v>
      </c>
      <c r="C242" s="95"/>
      <c r="D242" s="161"/>
      <c r="E242" s="162"/>
      <c r="F242" s="162"/>
      <c r="G242" s="162"/>
      <c r="H242" s="162"/>
      <c r="I242" s="162"/>
      <c r="J242" s="162"/>
      <c r="K242" s="162"/>
      <c r="L242" s="162"/>
      <c r="M242" s="162"/>
      <c r="N242" s="162"/>
      <c r="O242" s="162"/>
      <c r="P242" s="162"/>
      <c r="Q242" s="162"/>
      <c r="R242" s="162"/>
      <c r="S242" s="162"/>
      <c r="T242" s="162"/>
      <c r="U242" s="163"/>
      <c r="Y242" s="94"/>
    </row>
    <row r="243" spans="2:27" ht="6" hidden="1" customHeight="1" outlineLevel="1">
      <c r="B243" s="93"/>
      <c r="C243" s="95"/>
      <c r="D243" s="12"/>
      <c r="E243" s="12"/>
      <c r="F243" s="12"/>
      <c r="G243" s="12"/>
      <c r="H243" s="12"/>
      <c r="I243" s="12"/>
      <c r="J243" s="12"/>
      <c r="K243" s="12"/>
      <c r="L243" s="12"/>
      <c r="M243" s="12"/>
      <c r="Y243" s="94"/>
      <c r="AA243" s="96"/>
    </row>
    <row r="244" spans="2:27" ht="45" hidden="1" customHeight="1" outlineLevel="1">
      <c r="B244" s="157" t="s">
        <v>1714</v>
      </c>
      <c r="C244" s="95"/>
      <c r="D244" s="161"/>
      <c r="E244" s="162"/>
      <c r="F244" s="162"/>
      <c r="G244" s="162"/>
      <c r="H244" s="162"/>
      <c r="I244" s="162"/>
      <c r="J244" s="162"/>
      <c r="K244" s="162"/>
      <c r="L244" s="162"/>
      <c r="M244" s="162"/>
      <c r="N244" s="162"/>
      <c r="O244" s="162"/>
      <c r="P244" s="162"/>
      <c r="Q244" s="162"/>
      <c r="R244" s="162"/>
      <c r="S244" s="162"/>
      <c r="T244" s="162"/>
      <c r="U244" s="163"/>
      <c r="Y244" s="94"/>
    </row>
    <row r="245" spans="2:27" ht="6" hidden="1" customHeight="1" outlineLevel="1">
      <c r="B245" s="93"/>
      <c r="C245" s="95"/>
      <c r="D245" s="12"/>
      <c r="E245" s="12"/>
      <c r="F245" s="12"/>
      <c r="G245" s="12"/>
      <c r="H245" s="12"/>
      <c r="I245" s="12"/>
      <c r="J245" s="12"/>
      <c r="K245" s="12"/>
      <c r="L245" s="12"/>
      <c r="M245" s="12"/>
      <c r="Y245" s="94"/>
      <c r="AA245" s="96"/>
    </row>
    <row r="246" spans="2:27" ht="45" hidden="1" customHeight="1" outlineLevel="1">
      <c r="B246" s="157" t="s">
        <v>1715</v>
      </c>
      <c r="C246" s="95"/>
      <c r="D246" s="161"/>
      <c r="E246" s="162"/>
      <c r="F246" s="162"/>
      <c r="G246" s="162"/>
      <c r="H246" s="162"/>
      <c r="I246" s="162"/>
      <c r="J246" s="162"/>
      <c r="K246" s="162"/>
      <c r="L246" s="162"/>
      <c r="M246" s="162"/>
      <c r="N246" s="162"/>
      <c r="O246" s="162"/>
      <c r="P246" s="162"/>
      <c r="Q246" s="162"/>
      <c r="R246" s="162"/>
      <c r="S246" s="162"/>
      <c r="T246" s="162"/>
      <c r="U246" s="163"/>
      <c r="Y246" s="94"/>
    </row>
    <row r="247" spans="2:27" ht="6" hidden="1" customHeight="1" outlineLevel="1">
      <c r="B247" s="93"/>
      <c r="C247" s="95"/>
      <c r="D247" s="12"/>
      <c r="E247" s="12"/>
      <c r="F247" s="12"/>
      <c r="G247" s="12"/>
      <c r="H247" s="12"/>
      <c r="I247" s="12"/>
      <c r="J247" s="12"/>
      <c r="K247" s="12"/>
      <c r="L247" s="12"/>
      <c r="M247" s="12"/>
      <c r="Y247" s="94"/>
      <c r="AA247" s="96"/>
    </row>
    <row r="248" spans="2:27" ht="45" hidden="1" customHeight="1" outlineLevel="1">
      <c r="B248" s="157" t="s">
        <v>1716</v>
      </c>
      <c r="C248" s="95"/>
      <c r="D248" s="161"/>
      <c r="E248" s="162"/>
      <c r="F248" s="162"/>
      <c r="G248" s="162"/>
      <c r="H248" s="162"/>
      <c r="I248" s="162"/>
      <c r="J248" s="162"/>
      <c r="K248" s="162"/>
      <c r="L248" s="162"/>
      <c r="M248" s="162"/>
      <c r="N248" s="162"/>
      <c r="O248" s="162"/>
      <c r="P248" s="162"/>
      <c r="Q248" s="162"/>
      <c r="R248" s="162"/>
      <c r="S248" s="162"/>
      <c r="T248" s="162"/>
      <c r="U248" s="163"/>
      <c r="Y248" s="94"/>
    </row>
    <row r="249" spans="2:27" ht="6" hidden="1" customHeight="1" outlineLevel="1">
      <c r="B249" s="93"/>
      <c r="C249" s="95"/>
      <c r="D249" s="12"/>
      <c r="E249" s="12"/>
      <c r="F249" s="12"/>
      <c r="G249" s="12"/>
      <c r="H249" s="12"/>
      <c r="I249" s="12"/>
      <c r="J249" s="12"/>
      <c r="K249" s="12"/>
      <c r="L249" s="12"/>
      <c r="M249" s="12"/>
      <c r="Y249" s="94"/>
      <c r="AA249" s="96"/>
    </row>
    <row r="250" spans="2:27" ht="45" hidden="1" customHeight="1" outlineLevel="1">
      <c r="B250" s="157" t="s">
        <v>1717</v>
      </c>
      <c r="C250" s="95"/>
      <c r="D250" s="161"/>
      <c r="E250" s="162"/>
      <c r="F250" s="162"/>
      <c r="G250" s="162"/>
      <c r="H250" s="162"/>
      <c r="I250" s="162"/>
      <c r="J250" s="162"/>
      <c r="K250" s="162"/>
      <c r="L250" s="162"/>
      <c r="M250" s="162"/>
      <c r="N250" s="162"/>
      <c r="O250" s="162"/>
      <c r="P250" s="162"/>
      <c r="Q250" s="162"/>
      <c r="R250" s="162"/>
      <c r="S250" s="162"/>
      <c r="T250" s="162"/>
      <c r="U250" s="163"/>
      <c r="Y250" s="94"/>
    </row>
    <row r="251" spans="2:27" ht="6" hidden="1" customHeight="1" outlineLevel="1">
      <c r="B251" s="93"/>
      <c r="C251" s="95"/>
      <c r="D251" s="12"/>
      <c r="E251" s="12"/>
      <c r="F251" s="12"/>
      <c r="G251" s="12"/>
      <c r="H251" s="12"/>
      <c r="I251" s="12"/>
      <c r="J251" s="12"/>
      <c r="K251" s="12"/>
      <c r="L251" s="12"/>
      <c r="M251" s="12"/>
      <c r="Y251" s="94"/>
      <c r="AA251" s="96"/>
    </row>
    <row r="252" spans="2:27" ht="45" hidden="1" customHeight="1" outlineLevel="1">
      <c r="B252" s="157" t="s">
        <v>1718</v>
      </c>
      <c r="C252" s="95"/>
      <c r="D252" s="161"/>
      <c r="E252" s="162"/>
      <c r="F252" s="162"/>
      <c r="G252" s="162"/>
      <c r="H252" s="162"/>
      <c r="I252" s="162"/>
      <c r="J252" s="162"/>
      <c r="K252" s="162"/>
      <c r="L252" s="162"/>
      <c r="M252" s="162"/>
      <c r="N252" s="162"/>
      <c r="O252" s="162"/>
      <c r="P252" s="162"/>
      <c r="Q252" s="162"/>
      <c r="R252" s="162"/>
      <c r="S252" s="162"/>
      <c r="T252" s="162"/>
      <c r="U252" s="163"/>
      <c r="Y252" s="94"/>
    </row>
    <row r="253" spans="2:27" ht="6" hidden="1" customHeight="1" outlineLevel="1">
      <c r="B253" s="93"/>
      <c r="C253" s="95"/>
      <c r="D253" s="12"/>
      <c r="E253" s="12"/>
      <c r="F253" s="12"/>
      <c r="G253" s="12"/>
      <c r="H253" s="12"/>
      <c r="I253" s="12"/>
      <c r="J253" s="12"/>
      <c r="K253" s="12"/>
      <c r="L253" s="12"/>
      <c r="M253" s="12"/>
      <c r="Y253" s="94"/>
      <c r="AA253" s="96"/>
    </row>
    <row r="254" spans="2:27" ht="45" hidden="1" customHeight="1" outlineLevel="1">
      <c r="B254" s="157" t="s">
        <v>1719</v>
      </c>
      <c r="C254" s="95"/>
      <c r="D254" s="161"/>
      <c r="E254" s="162"/>
      <c r="F254" s="162"/>
      <c r="G254" s="162"/>
      <c r="H254" s="162"/>
      <c r="I254" s="162"/>
      <c r="J254" s="162"/>
      <c r="K254" s="162"/>
      <c r="L254" s="162"/>
      <c r="M254" s="162"/>
      <c r="N254" s="162"/>
      <c r="O254" s="162"/>
      <c r="P254" s="162"/>
      <c r="Q254" s="162"/>
      <c r="R254" s="162"/>
      <c r="S254" s="162"/>
      <c r="T254" s="162"/>
      <c r="U254" s="163"/>
      <c r="Y254" s="94"/>
    </row>
    <row r="255" spans="2:27" ht="6" hidden="1" customHeight="1" outlineLevel="1">
      <c r="B255" s="93"/>
      <c r="C255" s="95"/>
      <c r="D255" s="12"/>
      <c r="E255" s="12"/>
      <c r="F255" s="12"/>
      <c r="G255" s="12"/>
      <c r="H255" s="12"/>
      <c r="I255" s="12"/>
      <c r="J255" s="12"/>
      <c r="K255" s="12"/>
      <c r="L255" s="12"/>
      <c r="M255" s="12"/>
      <c r="Y255" s="94"/>
      <c r="AA255" s="96"/>
    </row>
    <row r="256" spans="2:27" ht="45" hidden="1" customHeight="1" outlineLevel="1">
      <c r="B256" s="157" t="s">
        <v>1720</v>
      </c>
      <c r="C256" s="95"/>
      <c r="D256" s="161"/>
      <c r="E256" s="162"/>
      <c r="F256" s="162"/>
      <c r="G256" s="162"/>
      <c r="H256" s="162"/>
      <c r="I256" s="162"/>
      <c r="J256" s="162"/>
      <c r="K256" s="162"/>
      <c r="L256" s="162"/>
      <c r="M256" s="162"/>
      <c r="N256" s="162"/>
      <c r="O256" s="162"/>
      <c r="P256" s="162"/>
      <c r="Q256" s="162"/>
      <c r="R256" s="162"/>
      <c r="S256" s="162"/>
      <c r="T256" s="162"/>
      <c r="U256" s="163"/>
      <c r="Y256" s="94"/>
    </row>
    <row r="257" spans="2:27" ht="6" hidden="1" customHeight="1" outlineLevel="1">
      <c r="B257" s="93"/>
      <c r="C257" s="95"/>
      <c r="D257" s="12"/>
      <c r="E257" s="12"/>
      <c r="F257" s="12"/>
      <c r="G257" s="12"/>
      <c r="H257" s="12"/>
      <c r="I257" s="12"/>
      <c r="J257" s="12"/>
      <c r="K257" s="12"/>
      <c r="L257" s="12"/>
      <c r="M257" s="12"/>
      <c r="Y257" s="94"/>
      <c r="AA257" s="96"/>
    </row>
    <row r="258" spans="2:27" ht="45" hidden="1" customHeight="1" outlineLevel="1">
      <c r="B258" s="157" t="s">
        <v>1721</v>
      </c>
      <c r="C258" s="95"/>
      <c r="D258" s="161"/>
      <c r="E258" s="162"/>
      <c r="F258" s="162"/>
      <c r="G258" s="162"/>
      <c r="H258" s="162"/>
      <c r="I258" s="162"/>
      <c r="J258" s="162"/>
      <c r="K258" s="162"/>
      <c r="L258" s="162"/>
      <c r="M258" s="162"/>
      <c r="N258" s="162"/>
      <c r="O258" s="162"/>
      <c r="P258" s="162"/>
      <c r="Q258" s="162"/>
      <c r="R258" s="162"/>
      <c r="S258" s="162"/>
      <c r="T258" s="162"/>
      <c r="U258" s="163"/>
      <c r="Y258" s="94"/>
    </row>
    <row r="259" spans="2:27" ht="6" hidden="1" customHeight="1" outlineLevel="1">
      <c r="B259" s="93"/>
      <c r="C259" s="95"/>
      <c r="D259" s="12"/>
      <c r="E259" s="12"/>
      <c r="F259" s="12"/>
      <c r="G259" s="12"/>
      <c r="H259" s="12"/>
      <c r="I259" s="12"/>
      <c r="J259" s="12"/>
      <c r="K259" s="12"/>
      <c r="L259" s="12"/>
      <c r="M259" s="12"/>
      <c r="Y259" s="94"/>
      <c r="AA259" s="96"/>
    </row>
    <row r="260" spans="2:27" ht="45" hidden="1" customHeight="1" outlineLevel="1">
      <c r="B260" s="157" t="s">
        <v>1722</v>
      </c>
      <c r="C260" s="95"/>
      <c r="D260" s="161"/>
      <c r="E260" s="162"/>
      <c r="F260" s="162"/>
      <c r="G260" s="162"/>
      <c r="H260" s="162"/>
      <c r="I260" s="162"/>
      <c r="J260" s="162"/>
      <c r="K260" s="162"/>
      <c r="L260" s="162"/>
      <c r="M260" s="162"/>
      <c r="N260" s="162"/>
      <c r="O260" s="162"/>
      <c r="P260" s="162"/>
      <c r="Q260" s="162"/>
      <c r="R260" s="162"/>
      <c r="S260" s="162"/>
      <c r="T260" s="162"/>
      <c r="U260" s="163"/>
      <c r="Y260" s="94"/>
    </row>
    <row r="261" spans="2:27" ht="15" customHeight="1" collapsed="1">
      <c r="B261" s="93"/>
      <c r="C261" s="95"/>
      <c r="D261" s="12" t="s">
        <v>1724</v>
      </c>
      <c r="Y261" s="94"/>
      <c r="AA261" s="96"/>
    </row>
    <row r="262" spans="2:27" ht="6" customHeight="1">
      <c r="B262" s="93"/>
      <c r="C262" s="95"/>
      <c r="D262" s="12"/>
      <c r="E262" s="12"/>
      <c r="F262" s="12"/>
      <c r="G262" s="12"/>
      <c r="H262" s="12"/>
      <c r="I262" s="12"/>
      <c r="J262" s="12"/>
      <c r="K262" s="12"/>
      <c r="L262" s="12"/>
      <c r="M262" s="12"/>
      <c r="Y262" s="94"/>
      <c r="AA262" s="96"/>
    </row>
    <row r="263" spans="2:27">
      <c r="B263" s="93" t="s">
        <v>1770</v>
      </c>
      <c r="C263" s="95"/>
      <c r="D263" s="86"/>
      <c r="E263" s="2" t="s">
        <v>1771</v>
      </c>
      <c r="Y263" s="94"/>
      <c r="AA263" s="105"/>
    </row>
    <row r="264" spans="2:27">
      <c r="B264" s="93"/>
      <c r="C264" s="95"/>
      <c r="D264" s="105" t="s">
        <v>1773</v>
      </c>
      <c r="Y264" s="94"/>
      <c r="AA264" s="105"/>
    </row>
    <row r="265" spans="2:27">
      <c r="B265" s="93"/>
      <c r="C265" s="95"/>
      <c r="D265" s="105"/>
      <c r="Y265" s="94"/>
      <c r="AA265" s="105"/>
    </row>
    <row r="266" spans="2:27">
      <c r="B266" s="138" t="str">
        <f>"送付状案⑤（→法廷受託県「"&amp;D59&amp;"」）"</f>
        <v>送付状案⑤（→法廷受託県「」）</v>
      </c>
      <c r="C266" s="95"/>
      <c r="Y266" s="94"/>
      <c r="AA266" s="105"/>
    </row>
    <row r="267" spans="2:27" ht="6" customHeight="1">
      <c r="B267" s="93"/>
      <c r="C267" s="95"/>
      <c r="D267" s="12"/>
      <c r="E267" s="12"/>
      <c r="F267" s="12"/>
      <c r="G267" s="12"/>
      <c r="H267" s="12"/>
      <c r="I267" s="12"/>
      <c r="J267" s="12"/>
      <c r="K267" s="12"/>
      <c r="L267" s="12"/>
      <c r="M267" s="12"/>
      <c r="Y267" s="94"/>
      <c r="AA267" s="96"/>
    </row>
    <row r="268" spans="2:27" ht="63" customHeight="1">
      <c r="B268" s="93" t="s">
        <v>1530</v>
      </c>
      <c r="C268" s="95"/>
      <c r="D268" s="161"/>
      <c r="E268" s="162"/>
      <c r="F268" s="162"/>
      <c r="G268" s="162"/>
      <c r="H268" s="162"/>
      <c r="I268" s="162"/>
      <c r="J268" s="162"/>
      <c r="K268" s="162"/>
      <c r="L268" s="162"/>
      <c r="M268" s="162"/>
      <c r="N268" s="162"/>
      <c r="O268" s="162"/>
      <c r="P268" s="162"/>
      <c r="Q268" s="162"/>
      <c r="R268" s="162"/>
      <c r="S268" s="162"/>
      <c r="T268" s="162"/>
      <c r="U268" s="163"/>
      <c r="Y268" s="94"/>
    </row>
    <row r="269" spans="2:27">
      <c r="B269" s="93"/>
      <c r="C269" s="95"/>
      <c r="D269" s="118" t="s">
        <v>1753</v>
      </c>
      <c r="Y269" s="94"/>
      <c r="AA269" s="105"/>
    </row>
    <row r="270" spans="2:27">
      <c r="B270" s="93"/>
      <c r="C270" s="95"/>
      <c r="Y270" s="94"/>
      <c r="AA270" s="105"/>
    </row>
    <row r="271" spans="2:27">
      <c r="B271" s="138" t="str">
        <f>"送付状案⑥（→法廷受託県「"&amp;N59&amp;"」）"</f>
        <v>送付状案⑥（→法廷受託県「」）</v>
      </c>
      <c r="C271" s="95"/>
      <c r="Y271" s="94"/>
      <c r="AA271" s="105"/>
    </row>
    <row r="272" spans="2:27" ht="6" customHeight="1">
      <c r="B272" s="93"/>
      <c r="C272" s="95"/>
      <c r="D272" s="12"/>
      <c r="E272" s="12"/>
      <c r="F272" s="12"/>
      <c r="G272" s="12"/>
      <c r="H272" s="12"/>
      <c r="I272" s="12"/>
      <c r="J272" s="12"/>
      <c r="K272" s="12"/>
      <c r="L272" s="12"/>
      <c r="M272" s="12"/>
      <c r="Y272" s="94"/>
      <c r="AA272" s="96"/>
    </row>
    <row r="273" spans="2:27" ht="63" customHeight="1">
      <c r="B273" s="93" t="s">
        <v>1530</v>
      </c>
      <c r="C273" s="95"/>
      <c r="D273" s="161"/>
      <c r="E273" s="162"/>
      <c r="F273" s="162"/>
      <c r="G273" s="162"/>
      <c r="H273" s="162"/>
      <c r="I273" s="162"/>
      <c r="J273" s="162"/>
      <c r="K273" s="162"/>
      <c r="L273" s="162"/>
      <c r="M273" s="162"/>
      <c r="N273" s="162"/>
      <c r="O273" s="162"/>
      <c r="P273" s="162"/>
      <c r="Q273" s="162"/>
      <c r="R273" s="162"/>
      <c r="S273" s="162"/>
      <c r="T273" s="162"/>
      <c r="U273" s="163"/>
      <c r="Y273" s="94"/>
    </row>
    <row r="274" spans="2:27">
      <c r="B274" s="93"/>
      <c r="C274" s="95"/>
      <c r="D274" s="118" t="s">
        <v>1754</v>
      </c>
      <c r="Y274" s="94"/>
      <c r="AA274" s="105"/>
    </row>
    <row r="275" spans="2:27">
      <c r="B275" s="99"/>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1"/>
    </row>
    <row r="277" spans="2:27" s="90" customFormat="1" ht="21" customHeight="1">
      <c r="B277" s="199" t="s">
        <v>397</v>
      </c>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1"/>
    </row>
    <row r="278" spans="2:27">
      <c r="B278" s="6"/>
      <c r="C278" s="91"/>
      <c r="D278" s="91"/>
      <c r="E278" s="91"/>
      <c r="F278" s="91"/>
      <c r="G278" s="91"/>
      <c r="H278" s="91"/>
      <c r="I278" s="91"/>
      <c r="J278" s="91"/>
      <c r="K278" s="91"/>
      <c r="L278" s="91"/>
      <c r="M278" s="91"/>
      <c r="N278" s="91"/>
      <c r="O278" s="91"/>
      <c r="P278" s="91"/>
      <c r="Q278" s="91"/>
      <c r="R278" s="91"/>
      <c r="S278" s="91"/>
      <c r="T278" s="91"/>
      <c r="U278" s="91"/>
      <c r="V278" s="91"/>
      <c r="W278" s="91"/>
      <c r="X278" s="91"/>
      <c r="Y278" s="92"/>
    </row>
    <row r="279" spans="2:27">
      <c r="B279" s="93" t="s">
        <v>784</v>
      </c>
      <c r="C279" s="98"/>
      <c r="D279" s="197" t="s">
        <v>402</v>
      </c>
      <c r="E279" s="198"/>
      <c r="Y279" s="94"/>
    </row>
    <row r="280" spans="2:27">
      <c r="B280" s="93"/>
      <c r="C280" s="95"/>
      <c r="Y280" s="94"/>
      <c r="AA280" s="105"/>
    </row>
    <row r="281" spans="2:27">
      <c r="B281" s="93" t="s">
        <v>1193</v>
      </c>
      <c r="C281" s="122"/>
      <c r="D281" s="122"/>
      <c r="E281" s="122"/>
      <c r="F281" s="122"/>
      <c r="Y281" s="94"/>
      <c r="AA281" s="105"/>
    </row>
    <row r="282" spans="2:27">
      <c r="B282" s="93" t="s">
        <v>401</v>
      </c>
      <c r="C282" s="95"/>
      <c r="D282" s="190" t="s">
        <v>37</v>
      </c>
      <c r="E282" s="191"/>
      <c r="F282" s="89"/>
      <c r="G282" s="2" t="s">
        <v>2</v>
      </c>
      <c r="H282" s="89"/>
      <c r="I282" s="2" t="s">
        <v>3</v>
      </c>
      <c r="J282" s="89"/>
      <c r="K282" s="2" t="s">
        <v>4</v>
      </c>
      <c r="Y282" s="94"/>
    </row>
    <row r="283" spans="2:27">
      <c r="B283" s="99"/>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1"/>
    </row>
    <row r="285" spans="2:27" s="90" customFormat="1" ht="21" customHeight="1">
      <c r="B285" s="192" t="s">
        <v>403</v>
      </c>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4"/>
    </row>
    <row r="286" spans="2:27">
      <c r="B286" s="6"/>
      <c r="C286" s="91"/>
      <c r="D286" s="91"/>
      <c r="E286" s="91"/>
      <c r="F286" s="91"/>
      <c r="G286" s="91"/>
      <c r="H286" s="91"/>
      <c r="I286" s="91"/>
      <c r="J286" s="91"/>
      <c r="K286" s="91"/>
      <c r="L286" s="91"/>
      <c r="M286" s="91"/>
      <c r="N286" s="91"/>
      <c r="O286" s="91"/>
      <c r="P286" s="91"/>
      <c r="Q286" s="91"/>
      <c r="R286" s="91"/>
      <c r="S286" s="91"/>
      <c r="T286" s="91"/>
      <c r="U286" s="91"/>
      <c r="V286" s="91"/>
      <c r="W286" s="91"/>
      <c r="X286" s="91"/>
      <c r="Y286" s="92"/>
    </row>
    <row r="287" spans="2:27">
      <c r="B287" s="93" t="s">
        <v>126</v>
      </c>
      <c r="C287" s="95"/>
      <c r="D287" s="195"/>
      <c r="E287" s="196"/>
      <c r="F287" s="123" t="s">
        <v>410</v>
      </c>
      <c r="G287" s="195"/>
      <c r="H287" s="196"/>
      <c r="Y287" s="94"/>
      <c r="AA287" s="105"/>
    </row>
    <row r="288" spans="2:27" ht="6" customHeight="1">
      <c r="B288" s="93"/>
      <c r="C288" s="95"/>
      <c r="D288" s="12"/>
      <c r="E288" s="12"/>
      <c r="F288" s="12"/>
      <c r="G288" s="12"/>
      <c r="H288" s="12"/>
      <c r="I288" s="12"/>
      <c r="J288" s="12"/>
      <c r="K288" s="12"/>
      <c r="L288" s="12"/>
      <c r="M288" s="12"/>
      <c r="Y288" s="94"/>
      <c r="AA288" s="96"/>
    </row>
    <row r="289" spans="2:27">
      <c r="B289" s="93" t="s">
        <v>404</v>
      </c>
      <c r="D289" s="177"/>
      <c r="E289" s="179"/>
      <c r="F289" s="179"/>
      <c r="G289" s="179"/>
      <c r="H289" s="179"/>
      <c r="I289" s="179"/>
      <c r="J289" s="179"/>
      <c r="K289" s="179"/>
      <c r="L289" s="179"/>
      <c r="M289" s="179"/>
      <c r="N289" s="179"/>
      <c r="O289" s="179"/>
      <c r="P289" s="179"/>
      <c r="Q289" s="179"/>
      <c r="R289" s="179"/>
      <c r="S289" s="179"/>
      <c r="T289" s="179"/>
      <c r="U289" s="179"/>
      <c r="V289" s="179"/>
      <c r="W289" s="178"/>
      <c r="Y289" s="94"/>
    </row>
    <row r="290" spans="2:27" ht="6" customHeight="1">
      <c r="B290" s="93"/>
      <c r="C290" s="95"/>
      <c r="D290" s="12"/>
      <c r="E290" s="12"/>
      <c r="F290" s="12"/>
      <c r="G290" s="12"/>
      <c r="H290" s="12"/>
      <c r="I290" s="12"/>
      <c r="J290" s="12"/>
      <c r="K290" s="12"/>
      <c r="L290" s="12"/>
      <c r="M290" s="12"/>
      <c r="Y290" s="94"/>
      <c r="AA290" s="96"/>
    </row>
    <row r="291" spans="2:27">
      <c r="B291" s="93" t="s">
        <v>405</v>
      </c>
      <c r="D291" s="177"/>
      <c r="E291" s="179"/>
      <c r="F291" s="179"/>
      <c r="G291" s="179"/>
      <c r="H291" s="179"/>
      <c r="I291" s="179"/>
      <c r="J291" s="179"/>
      <c r="K291" s="179"/>
      <c r="L291" s="179"/>
      <c r="M291" s="179"/>
      <c r="N291" s="179"/>
      <c r="O291" s="179"/>
      <c r="P291" s="179"/>
      <c r="Q291" s="179"/>
      <c r="R291" s="179"/>
      <c r="S291" s="179"/>
      <c r="T291" s="179"/>
      <c r="U291" s="179"/>
      <c r="V291" s="179"/>
      <c r="W291" s="178"/>
      <c r="Y291" s="94"/>
    </row>
    <row r="292" spans="2:27" ht="6" customHeight="1">
      <c r="B292" s="93"/>
      <c r="C292" s="95"/>
      <c r="D292" s="12"/>
      <c r="E292" s="12"/>
      <c r="F292" s="12"/>
      <c r="G292" s="12"/>
      <c r="H292" s="12"/>
      <c r="I292" s="12"/>
      <c r="J292" s="12"/>
      <c r="K292" s="12"/>
      <c r="L292" s="12"/>
      <c r="M292" s="12"/>
      <c r="Y292" s="94"/>
      <c r="AA292" s="96"/>
    </row>
    <row r="293" spans="2:27">
      <c r="B293" s="93" t="s">
        <v>406</v>
      </c>
      <c r="D293" s="177"/>
      <c r="E293" s="179"/>
      <c r="F293" s="179"/>
      <c r="G293" s="179"/>
      <c r="H293" s="179"/>
      <c r="I293" s="179"/>
      <c r="J293" s="179"/>
      <c r="K293" s="179"/>
      <c r="L293" s="179"/>
      <c r="M293" s="179"/>
      <c r="N293" s="179"/>
      <c r="O293" s="179"/>
      <c r="P293" s="179"/>
      <c r="Q293" s="179"/>
      <c r="R293" s="179"/>
      <c r="S293" s="179"/>
      <c r="T293" s="179"/>
      <c r="U293" s="179"/>
      <c r="V293" s="179"/>
      <c r="W293" s="178"/>
      <c r="Y293" s="94"/>
    </row>
    <row r="294" spans="2:27" ht="6" customHeight="1">
      <c r="B294" s="93"/>
      <c r="C294" s="95"/>
      <c r="D294" s="12"/>
      <c r="E294" s="12"/>
      <c r="F294" s="12"/>
      <c r="G294" s="12"/>
      <c r="H294" s="12"/>
      <c r="I294" s="12"/>
      <c r="J294" s="12"/>
      <c r="K294" s="12"/>
      <c r="L294" s="12"/>
      <c r="M294" s="12"/>
      <c r="Y294" s="94"/>
      <c r="AA294" s="96"/>
    </row>
    <row r="295" spans="2:27">
      <c r="B295" s="93" t="s">
        <v>407</v>
      </c>
      <c r="C295" s="98"/>
      <c r="D295" s="171" t="s">
        <v>408</v>
      </c>
      <c r="E295" s="173"/>
      <c r="Y295" s="94"/>
      <c r="AA295" s="116"/>
    </row>
    <row r="296" spans="2:27">
      <c r="B296" s="99"/>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1"/>
    </row>
  </sheetData>
  <sheetProtection formatRows="0"/>
  <mergeCells count="133">
    <mergeCell ref="B213:Y213"/>
    <mergeCell ref="D218:U218"/>
    <mergeCell ref="D224:U224"/>
    <mergeCell ref="D229:U229"/>
    <mergeCell ref="D235:U235"/>
    <mergeCell ref="D48:E48"/>
    <mergeCell ref="G50:J50"/>
    <mergeCell ref="D71:E71"/>
    <mergeCell ref="D50:F50"/>
    <mergeCell ref="D161:U161"/>
    <mergeCell ref="D163:G163"/>
    <mergeCell ref="D165:U165"/>
    <mergeCell ref="D140:O140"/>
    <mergeCell ref="D167:G167"/>
    <mergeCell ref="D208:U208"/>
    <mergeCell ref="D169:U169"/>
    <mergeCell ref="D171:G171"/>
    <mergeCell ref="D173:U173"/>
    <mergeCell ref="D175:G175"/>
    <mergeCell ref="D177:U177"/>
    <mergeCell ref="D179:G179"/>
    <mergeCell ref="D181:U181"/>
    <mergeCell ref="D183:G183"/>
    <mergeCell ref="D185:U185"/>
    <mergeCell ref="D187:G187"/>
    <mergeCell ref="D189:U189"/>
    <mergeCell ref="D201:U201"/>
    <mergeCell ref="D203:G203"/>
    <mergeCell ref="D205:U205"/>
    <mergeCell ref="D142:O142"/>
    <mergeCell ref="D153:U153"/>
    <mergeCell ref="D155:G155"/>
    <mergeCell ref="D151:G151"/>
    <mergeCell ref="D147:G147"/>
    <mergeCell ref="D149:U149"/>
    <mergeCell ref="D144:J144"/>
    <mergeCell ref="K144:Q144"/>
    <mergeCell ref="B74:Y74"/>
    <mergeCell ref="D76:I76"/>
    <mergeCell ref="D78:U78"/>
    <mergeCell ref="D111:U111"/>
    <mergeCell ref="D115:E115"/>
    <mergeCell ref="F101:L101"/>
    <mergeCell ref="E89:J89"/>
    <mergeCell ref="D97:U97"/>
    <mergeCell ref="L99:R99"/>
    <mergeCell ref="H104:J104"/>
    <mergeCell ref="H105:J105"/>
    <mergeCell ref="H106:J106"/>
    <mergeCell ref="H107:J107"/>
    <mergeCell ref="H108:J108"/>
    <mergeCell ref="K104:X104"/>
    <mergeCell ref="D103:G103"/>
    <mergeCell ref="H103:J103"/>
    <mergeCell ref="K103:X103"/>
    <mergeCell ref="K105:X105"/>
    <mergeCell ref="K106:X106"/>
    <mergeCell ref="K107:X107"/>
    <mergeCell ref="K108:X108"/>
    <mergeCell ref="D104:G104"/>
    <mergeCell ref="D105:G105"/>
    <mergeCell ref="D67:E67"/>
    <mergeCell ref="D69:E69"/>
    <mergeCell ref="D46:F46"/>
    <mergeCell ref="G46:J46"/>
    <mergeCell ref="D57:U57"/>
    <mergeCell ref="D44:I44"/>
    <mergeCell ref="D4:O4"/>
    <mergeCell ref="D55:U55"/>
    <mergeCell ref="D61:E61"/>
    <mergeCell ref="D63:E63"/>
    <mergeCell ref="N61:O61"/>
    <mergeCell ref="N63:O63"/>
    <mergeCell ref="D12:E12"/>
    <mergeCell ref="D8:I8"/>
    <mergeCell ref="D10:I10"/>
    <mergeCell ref="D65:J65"/>
    <mergeCell ref="N65:T65"/>
    <mergeCell ref="D59:J59"/>
    <mergeCell ref="N59:T59"/>
    <mergeCell ref="F52:X53"/>
    <mergeCell ref="B2:Y2"/>
    <mergeCell ref="D20:I20"/>
    <mergeCell ref="B23:Y23"/>
    <mergeCell ref="D282:E282"/>
    <mergeCell ref="B285:Y285"/>
    <mergeCell ref="D295:E295"/>
    <mergeCell ref="D289:W289"/>
    <mergeCell ref="D291:W291"/>
    <mergeCell ref="D293:W293"/>
    <mergeCell ref="D287:E287"/>
    <mergeCell ref="G287:H287"/>
    <mergeCell ref="D6:O6"/>
    <mergeCell ref="D14:W14"/>
    <mergeCell ref="D16:W16"/>
    <mergeCell ref="D18:W18"/>
    <mergeCell ref="D279:E279"/>
    <mergeCell ref="B277:Y277"/>
    <mergeCell ref="D191:G191"/>
    <mergeCell ref="D193:U193"/>
    <mergeCell ref="D195:G195"/>
    <mergeCell ref="D197:U197"/>
    <mergeCell ref="D199:G199"/>
    <mergeCell ref="D157:U157"/>
    <mergeCell ref="D159:G159"/>
    <mergeCell ref="D106:G106"/>
    <mergeCell ref="D107:G107"/>
    <mergeCell ref="D108:G108"/>
    <mergeCell ref="D136:O136"/>
    <mergeCell ref="D138:O138"/>
    <mergeCell ref="D134:J134"/>
    <mergeCell ref="B132:Y132"/>
    <mergeCell ref="D117:F117"/>
    <mergeCell ref="G117:J117"/>
    <mergeCell ref="D119:E119"/>
    <mergeCell ref="K121:Q121"/>
    <mergeCell ref="D123:G123"/>
    <mergeCell ref="D129:U129"/>
    <mergeCell ref="D125:G125"/>
    <mergeCell ref="D127:U127"/>
    <mergeCell ref="K123:N123"/>
    <mergeCell ref="D268:U268"/>
    <mergeCell ref="D273:U273"/>
    <mergeCell ref="D258:U258"/>
    <mergeCell ref="D260:U260"/>
    <mergeCell ref="D242:U242"/>
    <mergeCell ref="D244:U244"/>
    <mergeCell ref="D246:U246"/>
    <mergeCell ref="D248:U248"/>
    <mergeCell ref="D250:U250"/>
    <mergeCell ref="D252:U252"/>
    <mergeCell ref="D254:U254"/>
    <mergeCell ref="D256:U256"/>
  </mergeCells>
  <phoneticPr fontId="1"/>
  <conditionalFormatting sqref="D44 D46 G46 D57 F67 H67 J67 F69 H69 J69">
    <cfRule type="cellIs" dxfId="21" priority="21" operator="equal">
      <formula>""</formula>
    </cfRule>
  </conditionalFormatting>
  <conditionalFormatting sqref="D52">
    <cfRule type="cellIs" dxfId="20" priority="10" operator="equal">
      <formula>""</formula>
    </cfRule>
  </conditionalFormatting>
  <conditionalFormatting sqref="D59 N59 F61 H61 J61 P61 R61 T61 F63 H63 J63 P63 R63 T63 D65 N65">
    <cfRule type="cellIs" dxfId="19" priority="24" operator="equal">
      <formula>""</formula>
    </cfRule>
  </conditionalFormatting>
  <conditionalFormatting sqref="D76 D81:D87 D119 K121 D123 K123 D125 D127">
    <cfRule type="cellIs" dxfId="18" priority="23" operator="equal">
      <formula>""</formula>
    </cfRule>
  </conditionalFormatting>
  <conditionalFormatting sqref="D144">
    <cfRule type="expression" dxfId="17" priority="19">
      <formula>AND($D$44="本省",$D$144="")</formula>
    </cfRule>
  </conditionalFormatting>
  <conditionalFormatting sqref="D237">
    <cfRule type="cellIs" dxfId="16" priority="5" operator="equal">
      <formula>""</formula>
    </cfRule>
  </conditionalFormatting>
  <conditionalFormatting sqref="D240">
    <cfRule type="cellIs" dxfId="15" priority="7" operator="equal">
      <formula>""</formula>
    </cfRule>
  </conditionalFormatting>
  <conditionalFormatting sqref="D295">
    <cfRule type="cellIs" dxfId="14" priority="22" operator="equal">
      <formula>""</formula>
    </cfRule>
  </conditionalFormatting>
  <conditionalFormatting sqref="D89:E89 D91:D95 D97 D99 L99 F101 F115 H115 J115 D117 G117 D129">
    <cfRule type="cellIs" dxfId="13" priority="18" operator="equal">
      <formula>""</formula>
    </cfRule>
  </conditionalFormatting>
  <conditionalFormatting sqref="D8:I8 D10:I10 D20:I20">
    <cfRule type="cellIs" dxfId="12" priority="25" operator="equal">
      <formula>""</formula>
    </cfRule>
  </conditionalFormatting>
  <conditionalFormatting sqref="D140:O140 D142:O142 D147:G147 D149:U149 D151:G151 D153:U153 D155:G155 D157:U157 D159:G159 D161:U161 D163:G163 D165:U165 D167:G167 D169:U169 D171:G171 D173:U173 D175:G175 D177:U177 D179:G179 D181:U181 D183:G183 D185:U185 D187:G187 D189:U189 D191:G191 D193:U193 D195:G195 D197:U197 D199:G199 D201:U201 D203:G203 D205:U205 D208:U208 D282:F282 H282 J282 D287:E287 G287:H287 D289:W289 D291:W291 D293:W293">
    <cfRule type="cellIs" dxfId="11" priority="14" operator="equal">
      <formula>""</formula>
    </cfRule>
  </conditionalFormatting>
  <conditionalFormatting sqref="D144:Q144">
    <cfRule type="expression" dxfId="10" priority="15" stopIfTrue="1">
      <formula>$D$44&lt;&gt;"本省"</formula>
    </cfRule>
  </conditionalFormatting>
  <conditionalFormatting sqref="D218:U218 D224:U224 D229:U229 D235:U235">
    <cfRule type="cellIs" dxfId="9" priority="13" operator="equal">
      <formula>""</formula>
    </cfRule>
  </conditionalFormatting>
  <conditionalFormatting sqref="D242:U242 D244:U244 D246:U246 D248:U248 D250:U250 D252:U252 D254:U254 D256:U256 D258:U258 D260:U260 D261">
    <cfRule type="cellIs" dxfId="8" priority="6" operator="equal">
      <formula>""</formula>
    </cfRule>
  </conditionalFormatting>
  <conditionalFormatting sqref="D268:U268">
    <cfRule type="cellIs" dxfId="7" priority="4" operator="equal">
      <formula>""</formula>
    </cfRule>
  </conditionalFormatting>
  <conditionalFormatting sqref="D273:U273">
    <cfRule type="cellIs" dxfId="6" priority="2" operator="equal">
      <formula>""</formula>
    </cfRule>
  </conditionalFormatting>
  <conditionalFormatting sqref="F48 H48 J48 D50 G50">
    <cfRule type="cellIs" dxfId="5" priority="12" operator="equal">
      <formula>""</formula>
    </cfRule>
  </conditionalFormatting>
  <conditionalFormatting sqref="F71 H71 J71">
    <cfRule type="cellIs" dxfId="4" priority="9" operator="equal">
      <formula>""</formula>
    </cfRule>
  </conditionalFormatting>
  <conditionalFormatting sqref="H104:X108 D111:U111">
    <cfRule type="cellIs" dxfId="3" priority="20" operator="equal">
      <formula>""</formula>
    </cfRule>
  </conditionalFormatting>
  <conditionalFormatting sqref="K144:Q144">
    <cfRule type="expression" dxfId="2" priority="16">
      <formula>OR($D$144="環境大臣",$D$144="")</formula>
    </cfRule>
    <cfRule type="expression" dxfId="1" priority="17">
      <formula>AND($D$144="環境大臣臨時代理　国務大臣",$K$144="")</formula>
    </cfRule>
  </conditionalFormatting>
  <conditionalFormatting sqref="D263">
    <cfRule type="cellIs" dxfId="0" priority="1" operator="equal">
      <formula>""</formula>
    </cfRule>
  </conditionalFormatting>
  <dataValidations count="31">
    <dataValidation type="whole" allowBlank="1" showInputMessage="1" showErrorMessage="1" sqref="F115 P63 F48 F282 F63 F69 F61 P61 F67" xr:uid="{500592FF-1EAD-4E6B-BBE5-B4924E2FF36D}">
      <formula1>1</formula1>
      <formula2>99</formula2>
    </dataValidation>
    <dataValidation type="whole" allowBlank="1" showInputMessage="1" showErrorMessage="1" sqref="H115 R63 H48 H282 H63 H69 H61 R61 H67" xr:uid="{06B6A344-DAB3-497A-8385-6851F0F1E881}">
      <formula1>1</formula1>
      <formula2>12</formula2>
    </dataValidation>
    <dataValidation type="whole" allowBlank="1" showInputMessage="1" showErrorMessage="1" sqref="J115 T63 J48 J63 J69 J61 T61 J67 J282" xr:uid="{90CA3530-E6AA-4BB9-89D1-E334EE20B82D}">
      <formula1>1</formula1>
      <formula2>31</formula2>
    </dataValidation>
    <dataValidation type="custom" allowBlank="1" showInputMessage="1" showErrorMessage="1" error="改行せずに入力してください" sqref="D57:U58 D66:M66 D79:M80 D88:M88 D90:M90 D96:M96 D98:M98 D100:M100 D116:M116 D122:M122 D77:I77 K77:M77 D5:M5 D7:M7 D9:M9 D11:M11 D13:M13 D234:M234 D43:M43 D19:M19 D137:M137 D139:M139 D141:M141 D143:M143 D148:M148 D150:M150 D152:M152 D154:M154 D156:M156 D158:M158 D160:M160 D162:M162 D164:M164 D166:M166 D294:E294 D170:M170 D168:M168 D174:M174 D172:M172 D178:M178 D176:M176 D182:M182 D180:M180 D186:M186 D184:M184 D190:M190 D188:M188 D194:M194 D192:M192 D198:M198 D196:M196 D202:M202 D200:M200 D206:M207 D288:M288 D290:M290 D292:M292 F294:M295 D110:M110 D209:M210 D204:M204 D217:M217 D223:M223 D228:M228 D15:M15 D17:M17 D236:M236 D259:M259 D257:M257 D243:M243 D245:M245 D247:M247 D249:M249 D251:M251 D253:M253 D255:M255 D241:M241 D239:M239 D261 D267:M267 D272:M272 D262:M262" xr:uid="{7025AD0B-A0D6-4943-A3A5-1C6B9624AD35}">
      <formula1>COUNTIF(INDIRECT("RC",0),"*"&amp;CHAR(10)&amp;"*")=0</formula1>
    </dataValidation>
    <dataValidation type="list" allowBlank="1" showInputMessage="1" sqref="D149:U149 D153:U153 D157:U157 D161:U161 D165:U165 D197:U197 D169:U169 D177:U177 D181:U181 D173:U173 D185:U185 D189:U189 D193:U193 D201:U201 D205:U205" xr:uid="{702122BB-B48A-4D62-BA64-9E25D5626257}">
      <formula1>INDIRECT(D147)</formula1>
    </dataValidation>
    <dataValidation type="list" allowBlank="1" showInputMessage="1" sqref="K104:X108" xr:uid="{4F737CD7-92E7-4CDF-97BC-2C4C0913CEF4}">
      <formula1>INDIRECT($H104)</formula1>
    </dataValidation>
    <dataValidation type="custom" showInputMessage="1" showErrorMessage="1" error="氏名は「環境大臣臨時代理　国務大臣」の場合のみ入力できます" sqref="K144:Q144" xr:uid="{815646BE-2BF9-474E-BCF1-2CC0216431A4}">
      <formula1>D144="環境大臣臨時代理　国務大臣"</formula1>
    </dataValidation>
    <dataValidation type="list" allowBlank="1" showInputMessage="1" showErrorMessage="1" sqref="D119:E119" xr:uid="{129D9AA7-B007-4477-AF6E-895F22EDC9DC}">
      <formula1>適否①</formula1>
    </dataValidation>
    <dataValidation type="list" allowBlank="1" showInputMessage="1" showErrorMessage="1" sqref="D125:G125" xr:uid="{54615BFE-DB2E-411C-A85B-118ADE14F6F4}">
      <formula1>処理方針</formula1>
    </dataValidation>
    <dataValidation type="list" allowBlank="1" showInputMessage="1" showErrorMessage="1" sqref="D117:F117" xr:uid="{DA9587AC-A55A-4D8B-91A9-EAB745B1F8AA}">
      <formula1>告示番号</formula1>
    </dataValidation>
    <dataValidation type="list" allowBlank="1" showInputMessage="1" showErrorMessage="1" sqref="D44:I44" xr:uid="{E7A8CE43-2A4D-413A-A8DC-1DA7C4D743D1}">
      <formula1>決裁区分</formula1>
    </dataValidation>
    <dataValidation type="list" showInputMessage="1" showErrorMessage="1" sqref="D295:E295" xr:uid="{60CD4951-D571-4535-AC4E-2A580DE210C1}">
      <formula1>敬称</formula1>
    </dataValidation>
    <dataValidation type="list" allowBlank="1" showInputMessage="1" showErrorMessage="1" sqref="E89:J89" xr:uid="{17FF486A-2A8B-4B5A-A206-D94FE979881D}">
      <formula1>利用調整地区</formula1>
    </dataValidation>
    <dataValidation type="list" allowBlank="1" showInputMessage="1" showErrorMessage="1" sqref="N61:O61 D61:E61 D282:E282 N63:O63 D48:E48 D67:E67 D63:E63 D71:E71 D69:E69 D12:E12" xr:uid="{85EDAF33-D3D0-42CB-A598-74B15196C55A}">
      <formula1>元号</formula1>
    </dataValidation>
    <dataValidation type="list" allowBlank="1" showInputMessage="1" showErrorMessage="1" sqref="D20:I20" xr:uid="{ED4D5BB8-10D0-4CD9-8ECB-63A4AA477E38}">
      <formula1>申請者属性</formula1>
    </dataValidation>
    <dataValidation type="list" allowBlank="1" showInputMessage="1" showErrorMessage="1" sqref="K123:N123" xr:uid="{FC1FD7A5-6DED-4B24-AE40-F7F194986793}">
      <formula1>適否②</formula1>
    </dataValidation>
    <dataValidation type="list" allowBlank="1" showInputMessage="1" showErrorMessage="1" sqref="D279:E279" xr:uid="{1F410179-3CE2-4878-8666-BA2C36B1385C}">
      <formula1>電子決裁</formula1>
    </dataValidation>
    <dataValidation type="list" allowBlank="1" showInputMessage="1" showErrorMessage="1" sqref="D8:I8" xr:uid="{374597C3-67D0-44F1-B832-2A7DE0CB2D95}">
      <formula1>INDIRECT($D$6&amp;"_地域名")</formula1>
    </dataValidation>
    <dataValidation type="list" allowBlank="1" showInputMessage="1" showErrorMessage="1" sqref="D10:I10" xr:uid="{81CCA9C9-42A3-4509-B999-43D62268F550}">
      <formula1>INDIRECT(SUBSTITUTE($D$8,"・","_")&amp;"_自然保護官事務所名")</formula1>
    </dataValidation>
    <dataValidation type="list" allowBlank="1" showInputMessage="1" showErrorMessage="1" sqref="N59:T59 D76:I76 D59:J59" xr:uid="{7DE91A7B-327D-4FC6-95E5-8330500CA8CA}">
      <formula1>INDIRECT(SUBSTITUTE($D$8,"・","_")&amp;"_都道府県")</formula1>
    </dataValidation>
    <dataValidation type="list" allowBlank="1" showInputMessage="1" showErrorMessage="1" sqref="K121:Q121" xr:uid="{9D3622F3-4442-4850-B895-3290F5F6F9B0}">
      <formula1>INDIRECT($D$6&amp;"_管理計画の地域名")</formula1>
    </dataValidation>
    <dataValidation type="list" allowBlank="1" showInputMessage="1" showErrorMessage="1" sqref="D147:G147 D151:G151 D155:G155 D159:G159 D163:G163 D167:G167 D171:G171 D175:G175 D179:G179 D183:G183 D187:G187 D191:G191 D195:G195 D199:G199 D203:G203" xr:uid="{5669FF16-18A7-4E4C-B373-97CF599C1A8C}">
      <formula1>条件</formula1>
    </dataValidation>
    <dataValidation type="list" allowBlank="1" showInputMessage="1" showErrorMessage="1" sqref="H104:J108" xr:uid="{1D653361-9176-4CFE-8E9F-5FA7ED5A1E12}">
      <formula1>該当条項号</formula1>
    </dataValidation>
    <dataValidation type="list" allowBlank="1" showInputMessage="1" showErrorMessage="1" sqref="D144:J144" xr:uid="{F287DF55-0D01-48CB-AEBD-6E54C4035E7C}">
      <formula1>_xlfn.IFS(D44="本省",発行者役職)</formula1>
    </dataValidation>
    <dataValidation type="list" allowBlank="1" showInputMessage="1" showErrorMessage="1" sqref="D115:E115" xr:uid="{AE177575-B2C2-4871-A4FA-BA99AF8E30E8}">
      <formula1>元号_基準の特例</formula1>
    </dataValidation>
    <dataValidation type="list" allowBlank="1" showInputMessage="1" showErrorMessage="1" sqref="D50:F50" xr:uid="{CDD021E0-5886-4556-9192-558B81866EFE}">
      <formula1>許可番号</formula1>
    </dataValidation>
    <dataValidation type="custom" showInputMessage="1" showErrorMessage="1" error="決済区分が本省の場合のみ入力できます" sqref="D218:U218" xr:uid="{BE40EE4C-7FBD-461F-BDEE-82BAF0CF9EC7}">
      <formula1>D44="本省"</formula1>
    </dataValidation>
    <dataValidation type="custom" showInputMessage="1" showErrorMessage="1" error="決済区分が本省もしくは地方の場合のみ入力できます" sqref="D229:U229" xr:uid="{54AEF75B-F4FE-499D-9480-FDF4B17084F6}">
      <formula1>OR(D44="本省",D44="地方")</formula1>
    </dataValidation>
    <dataValidation type="custom" showInputMessage="1" showErrorMessage="1" error="１つめの法廷受託県選択時のみ入力できます" sqref="D268:U268" xr:uid="{A65544E8-FAA3-4ACE-A6A9-B379C2DA8CC9}">
      <formula1>D59&lt;&gt;""</formula1>
    </dataValidation>
    <dataValidation type="custom" showInputMessage="1" showErrorMessage="1" error="２つめの法廷受託県選択時のみ入力できます" sqref="D273:U273" xr:uid="{C595B70C-8134-4DC8-929E-6DEC7FD4E232}">
      <formula1>N59&lt;&gt;""</formula1>
    </dataValidation>
    <dataValidation type="custom" allowBlank="1" showInputMessage="1" showErrorMessage="1" error="コメントと許可済標識は同時に出力できません、どちらか一方を入力してください" sqref="D235:U235" xr:uid="{7A850ED3-1CD0-40A9-BB3E-5D59007CAA00}">
      <formula1>D263&lt;&gt;"✓"</formula1>
    </dataValidation>
  </dataValidations>
  <pageMargins left="0.70866141732283472" right="0.70866141732283472" top="0.74803149606299213" bottom="0.74803149606299213" header="0.31496062992125984" footer="0.31496062992125984"/>
  <pageSetup paperSize="9" fitToHeight="0" orientation="landscape" r:id="rId1"/>
  <ignoredErrors>
    <ignoredError sqref="D111 F71 H71 J71 D26:D29 D32:D35 D38:D41 D78" unlockedFormula="1"/>
    <ignoredError sqref="B242 B244:B260"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5F234D1-872E-41FD-BF67-CA53E66E35B6}">
          <x14:formula1>
            <xm:f>リスト設定内容!$AA$4:$AA$5</xm:f>
          </x14:formula1>
          <xm:sqref>D91:D95 D52 D99 D89 D81:D87 D240 D237</xm:sqref>
        </x14:dataValidation>
        <x14:dataValidation type="list" allowBlank="1" showInputMessage="1" showErrorMessage="1" xr:uid="{1C7FF800-6753-4376-9879-23FD044138BC}">
          <x14:formula1>
            <xm:f>_xlfn.IFS(D235="",リスト設定内容!$AA$4:$AA$5)</xm:f>
          </x14:formula1>
          <xm:sqref>D263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153C-C939-48EB-99F5-63181B0602EC}">
  <sheetPr codeName="Sheet3"/>
  <dimension ref="A1:N63"/>
  <sheetViews>
    <sheetView showGridLines="0" zoomScale="85" zoomScaleNormal="85" workbookViewId="0">
      <pane ySplit="2" topLeftCell="A3" activePane="bottomLeft" state="frozen"/>
      <selection pane="bottomLeft" activeCell="A3" sqref="A3"/>
    </sheetView>
  </sheetViews>
  <sheetFormatPr defaultColWidth="8.796875" defaultRowHeight="15"/>
  <cols>
    <col min="1" max="1" width="18.5" style="2" customWidth="1"/>
    <col min="2" max="2" width="25" style="2" customWidth="1"/>
    <col min="3" max="3" width="37.09765625" style="2" bestFit="1" customWidth="1"/>
    <col min="4" max="4" width="25" style="2" customWidth="1"/>
    <col min="5" max="5" width="37.09765625" style="2" bestFit="1" customWidth="1"/>
    <col min="6" max="6" width="25" style="2" customWidth="1"/>
    <col min="7" max="7" width="37.09765625" style="2" bestFit="1" customWidth="1"/>
    <col min="8" max="8" width="25" style="2" customWidth="1"/>
    <col min="9" max="9" width="37.09765625" style="2" bestFit="1" customWidth="1"/>
    <col min="10" max="10" width="25" style="2" customWidth="1"/>
    <col min="11" max="11" width="37.09765625" style="2" bestFit="1" customWidth="1"/>
    <col min="12" max="12" width="25" style="2" customWidth="1"/>
    <col min="13" max="13" width="37.09765625" style="2" customWidth="1"/>
    <col min="14" max="14" width="25" style="2" customWidth="1"/>
    <col min="15" max="16384" width="8.796875" style="2"/>
  </cols>
  <sheetData>
    <row r="1" spans="1:14">
      <c r="A1" s="224" t="s">
        <v>753</v>
      </c>
      <c r="B1" s="224"/>
      <c r="C1" s="224" t="s">
        <v>754</v>
      </c>
      <c r="D1" s="224"/>
      <c r="E1" s="224" t="s">
        <v>795</v>
      </c>
      <c r="F1" s="224"/>
      <c r="G1" s="224" t="s">
        <v>820</v>
      </c>
      <c r="H1" s="224"/>
      <c r="I1" s="224" t="s">
        <v>127</v>
      </c>
      <c r="J1" s="224"/>
      <c r="K1" s="224" t="s">
        <v>842</v>
      </c>
      <c r="L1" s="224"/>
      <c r="M1" s="224" t="s">
        <v>1690</v>
      </c>
      <c r="N1" s="224"/>
    </row>
    <row r="2" spans="1:14">
      <c r="A2" s="1" t="s">
        <v>752</v>
      </c>
      <c r="B2" s="1" t="s">
        <v>785</v>
      </c>
      <c r="C2" s="1" t="s">
        <v>752</v>
      </c>
      <c r="D2" s="1" t="s">
        <v>785</v>
      </c>
      <c r="E2" s="1" t="s">
        <v>752</v>
      </c>
      <c r="F2" s="1" t="s">
        <v>785</v>
      </c>
      <c r="G2" s="1" t="s">
        <v>752</v>
      </c>
      <c r="H2" s="1" t="s">
        <v>785</v>
      </c>
      <c r="I2" s="1" t="s">
        <v>752</v>
      </c>
      <c r="J2" s="1" t="s">
        <v>785</v>
      </c>
      <c r="K2" s="1" t="s">
        <v>752</v>
      </c>
      <c r="L2" s="1" t="s">
        <v>785</v>
      </c>
      <c r="M2" s="1" t="s">
        <v>752</v>
      </c>
      <c r="N2" s="1" t="s">
        <v>785</v>
      </c>
    </row>
    <row r="3" spans="1:14">
      <c r="A3" s="24" t="s">
        <v>742</v>
      </c>
      <c r="B3" s="30" t="str">
        <f ca="1">IFERROR(VLOOKUP(環境省記載事項!D4,手続名_コード,2,FALSE),"")</f>
        <v/>
      </c>
      <c r="C3" s="146" t="s">
        <v>1631</v>
      </c>
      <c r="D3" s="155" t="str" cm="1">
        <f t="array" aca="1" ref="D3" ca="1">IF(ISBLANK(INDIRECT("許可申請書!AA4")),"", IFERROR(VLOOKUP(_xlfn.CONCAT(INDIRECT("許可申請書!C3"),INDIRECT("許可申請書!AA4"))&amp;"*",手続名_コード,2,FALSE),""))</f>
        <v/>
      </c>
      <c r="E3" s="24" t="s">
        <v>159</v>
      </c>
      <c r="F3" s="28" t="str">
        <f>環境省記載事項!D76&amp;""</f>
        <v/>
      </c>
      <c r="G3" s="24" t="s">
        <v>200</v>
      </c>
      <c r="H3" s="47" t="str">
        <f ca="1">環境省記載事項!D134&amp;""</f>
        <v/>
      </c>
      <c r="I3" s="24" t="s">
        <v>837</v>
      </c>
      <c r="J3" s="48">
        <f>VLOOKUP(環境省記載事項!D279&amp;"",電子決裁_コード,2,FALSE)</f>
        <v>1</v>
      </c>
      <c r="K3" s="24" t="s">
        <v>843</v>
      </c>
      <c r="L3" s="47" t="str">
        <f>環境省記載事項!D287&amp;""</f>
        <v/>
      </c>
      <c r="M3" s="146" t="s">
        <v>1691</v>
      </c>
      <c r="N3" s="152" t="str">
        <f>環境省記載事項!D218&amp;""</f>
        <v/>
      </c>
    </row>
    <row r="4" spans="1:14">
      <c r="A4" s="25" t="s">
        <v>743</v>
      </c>
      <c r="B4" s="34" t="str">
        <f ca="1">IFERROR(VLOOKUP(環境省記載事項!D6,国立公園名_コード,2,FALSE),"")</f>
        <v/>
      </c>
      <c r="C4" s="147" t="s">
        <v>1633</v>
      </c>
      <c r="D4" s="148" t="str">
        <f ca="1">IF(環境省記載事項!D26="✓", "1", "0")</f>
        <v>0</v>
      </c>
      <c r="E4" s="25" t="s">
        <v>796</v>
      </c>
      <c r="F4" s="28" t="str">
        <f ca="1">環境省記載事項!D78&amp;""</f>
        <v xml:space="preserve">【目的】
【行為地及びその付近の状況】
【水位（水量）の増減の及ぶ範囲】
【水位（水量）の増減の原因となる行為・設備等】
【水位（水量）の増減の内容】
【関連行為の概要】
</v>
      </c>
      <c r="G4" s="25" t="s">
        <v>201</v>
      </c>
      <c r="H4" s="47" t="str">
        <f ca="1">環境省記載事項!D136&amp;""</f>
        <v/>
      </c>
      <c r="I4" s="25" t="s">
        <v>838</v>
      </c>
      <c r="J4" s="47" t="str">
        <f>環境省記載事項!D282&amp;""</f>
        <v>令和</v>
      </c>
      <c r="K4" s="25" t="s">
        <v>844</v>
      </c>
      <c r="L4" s="47" t="str">
        <f>環境省記載事項!G287&amp;""</f>
        <v/>
      </c>
      <c r="M4" s="147" t="s">
        <v>1692</v>
      </c>
      <c r="N4" s="152" t="str">
        <f>環境省記載事項!D224&amp;""</f>
        <v/>
      </c>
    </row>
    <row r="5" spans="1:14">
      <c r="A5" s="25" t="s">
        <v>223</v>
      </c>
      <c r="B5" s="34" t="str">
        <f>IFERROR(VLOOKUP(環境省記載事項!D8,地域名_コード,2,FALSE),"")</f>
        <v/>
      </c>
      <c r="C5" s="147" t="s">
        <v>1632</v>
      </c>
      <c r="D5" s="148" t="str">
        <f ca="1">IF(環境省記載事項!D27="✓", "1", "0")</f>
        <v>0</v>
      </c>
      <c r="E5" s="25" t="s">
        <v>797</v>
      </c>
      <c r="F5" s="47" t="str">
        <f>IF(環境省記載事項!D81="✓", "1", "0")</f>
        <v>0</v>
      </c>
      <c r="G5" s="25" t="s">
        <v>202</v>
      </c>
      <c r="H5" s="47" t="str">
        <f ca="1">環境省記載事項!D138&amp;""</f>
        <v/>
      </c>
      <c r="I5" s="25" t="s">
        <v>839</v>
      </c>
      <c r="J5" s="47" t="str">
        <f>環境省記載事項!F282&amp;""</f>
        <v/>
      </c>
      <c r="K5" s="25" t="s">
        <v>845</v>
      </c>
      <c r="L5" s="47" t="str">
        <f>環境省記載事項!D289&amp;""</f>
        <v/>
      </c>
      <c r="M5" s="147" t="s">
        <v>1693</v>
      </c>
      <c r="N5" s="152" t="str">
        <f>環境省記載事項!D229&amp;""</f>
        <v/>
      </c>
    </row>
    <row r="6" spans="1:14">
      <c r="A6" s="25" t="s">
        <v>224</v>
      </c>
      <c r="B6" s="34" t="str">
        <f>IFERROR(VLOOKUP(環境省記載事項!D10,自然保護官事務所名_コード,2,FALSE),"")</f>
        <v/>
      </c>
      <c r="C6" s="147" t="s">
        <v>1634</v>
      </c>
      <c r="D6" s="148" t="str">
        <f ca="1">IF(環境省記載事項!D28="✓", "1", "0")</f>
        <v>0</v>
      </c>
      <c r="E6" s="25" t="s">
        <v>798</v>
      </c>
      <c r="F6" s="47" t="str">
        <f>IF(環境省記載事項!D82="✓", "1", "0")</f>
        <v>0</v>
      </c>
      <c r="G6" s="25" t="s">
        <v>382</v>
      </c>
      <c r="H6" s="47" t="str">
        <f>環境省記載事項!D140&amp;""</f>
        <v/>
      </c>
      <c r="I6" s="25" t="s">
        <v>840</v>
      </c>
      <c r="J6" s="47" t="str">
        <f>環境省記載事項!H282&amp;""</f>
        <v/>
      </c>
      <c r="K6" s="25" t="s">
        <v>201</v>
      </c>
      <c r="L6" s="47" t="str">
        <f>環境省記載事項!D291&amp;""</f>
        <v/>
      </c>
      <c r="M6" s="147" t="s">
        <v>1694</v>
      </c>
      <c r="N6" s="152" t="str">
        <f ca="1">環境省記載事項!D235&amp;""</f>
        <v/>
      </c>
    </row>
    <row r="7" spans="1:14">
      <c r="A7" s="25" t="s">
        <v>744</v>
      </c>
      <c r="B7" s="28" t="str">
        <f ca="1">環境省記載事項!D12&amp;""</f>
        <v>令和</v>
      </c>
      <c r="C7" s="147" t="s">
        <v>1635</v>
      </c>
      <c r="D7" s="148" t="str">
        <f ca="1">IF(環境省記載事項!D29="✓", "1", "0")</f>
        <v>0</v>
      </c>
      <c r="E7" s="25" t="s">
        <v>799</v>
      </c>
      <c r="F7" s="47" t="str">
        <f>IF(環境省記載事項!D83="✓", "1", "0")</f>
        <v>0</v>
      </c>
      <c r="G7" s="25" t="s">
        <v>383</v>
      </c>
      <c r="H7" s="47" t="str">
        <f>環境省記載事項!D142&amp;""</f>
        <v/>
      </c>
      <c r="I7" s="40" t="s">
        <v>841</v>
      </c>
      <c r="J7" s="49" t="str">
        <f>環境省記載事項!J282&amp;""</f>
        <v/>
      </c>
      <c r="K7" s="25" t="s">
        <v>202</v>
      </c>
      <c r="L7" s="47" t="str">
        <f>環境省記載事項!D293&amp;""</f>
        <v/>
      </c>
      <c r="M7" s="147" t="s">
        <v>1740</v>
      </c>
      <c r="N7" s="152" t="str">
        <f>IF(環境省記載事項!D240="✓", "1", "0")</f>
        <v>0</v>
      </c>
    </row>
    <row r="8" spans="1:14">
      <c r="A8" s="25" t="s">
        <v>745</v>
      </c>
      <c r="B8" s="28" t="str">
        <f ca="1">環境省記載事項!F12&amp;""</f>
        <v/>
      </c>
      <c r="C8" s="149" t="s">
        <v>1636</v>
      </c>
      <c r="D8" s="156" t="str" cm="1">
        <f t="array" aca="1" ref="D8" ca="1">IF(ISBLANK(INDIRECT("許可申請書!AA9")),"", IFERROR(VLOOKUP(_xlfn.CONCAT(INDIRECT("許可申請書!C3"),INDIRECT("許可申請書!AA9"))&amp;"*",手続名_コード,2,FALSE),""))</f>
        <v/>
      </c>
      <c r="E8" s="25" t="s">
        <v>800</v>
      </c>
      <c r="F8" s="47" t="str">
        <f>IF(環境省記載事項!D84="✓", "1", "0")</f>
        <v>0</v>
      </c>
      <c r="G8" s="64" t="s">
        <v>1146</v>
      </c>
      <c r="H8" s="48" t="str">
        <f>IFERROR(VLOOKUP(環境省記載事項!D144,発行者役職_コード,2,FALSE),"")</f>
        <v/>
      </c>
      <c r="I8" s="6"/>
      <c r="J8" s="44"/>
      <c r="K8" s="26" t="s">
        <v>846</v>
      </c>
      <c r="L8" s="50">
        <f>IFERROR(VLOOKUP(環境省記載事項!D295, 敬称_コード,2,FALSE),"")</f>
        <v>1</v>
      </c>
      <c r="M8" s="147" t="s">
        <v>1741</v>
      </c>
      <c r="N8" s="152" t="str">
        <f>環境省記載事項!D242&amp;""</f>
        <v/>
      </c>
    </row>
    <row r="9" spans="1:14">
      <c r="A9" s="25" t="s">
        <v>746</v>
      </c>
      <c r="B9" s="28" t="str">
        <f ca="1">環境省記載事項!H12&amp;""</f>
        <v/>
      </c>
      <c r="C9" s="147" t="s">
        <v>1637</v>
      </c>
      <c r="D9" s="148" t="str">
        <f ca="1">IF(環境省記載事項!D32="✓", "1", "0")</f>
        <v>0</v>
      </c>
      <c r="E9" s="25" t="s">
        <v>801</v>
      </c>
      <c r="F9" s="47" t="str">
        <f>IF(環境省記載事項!D85="✓", "1", "0")</f>
        <v>0</v>
      </c>
      <c r="G9" s="64" t="s">
        <v>1147</v>
      </c>
      <c r="H9" s="47" t="str">
        <f>環境省記載事項!K144&amp;""</f>
        <v/>
      </c>
      <c r="I9" s="5"/>
      <c r="J9" s="43"/>
      <c r="K9" s="46"/>
      <c r="L9" s="42"/>
      <c r="M9" s="147" t="s">
        <v>1742</v>
      </c>
      <c r="N9" s="152" t="str">
        <f>環境省記載事項!D244&amp;""</f>
        <v/>
      </c>
    </row>
    <row r="10" spans="1:14">
      <c r="A10" s="25" t="s">
        <v>747</v>
      </c>
      <c r="B10" s="28" t="str">
        <f ca="1">環境省記載事項!J12&amp;""</f>
        <v/>
      </c>
      <c r="C10" s="147" t="s">
        <v>1638</v>
      </c>
      <c r="D10" s="148" t="str">
        <f ca="1">IF(環境省記載事項!D33="✓", "1", "0")</f>
        <v>0</v>
      </c>
      <c r="E10" s="25" t="s">
        <v>802</v>
      </c>
      <c r="F10" s="47" t="str">
        <f>IF(環境省記載事項!D86="✓", "1", "0")</f>
        <v>0</v>
      </c>
      <c r="G10" s="25" t="s">
        <v>821</v>
      </c>
      <c r="H10" s="47" t="str">
        <f>環境省記載事項!D149&amp;""</f>
        <v/>
      </c>
      <c r="I10" s="63" t="s">
        <v>1145</v>
      </c>
      <c r="J10" s="43"/>
      <c r="K10" s="46"/>
      <c r="L10" s="42"/>
      <c r="M10" s="147" t="s">
        <v>1743</v>
      </c>
      <c r="N10" s="152" t="str">
        <f>環境省記載事項!D246&amp;""</f>
        <v/>
      </c>
    </row>
    <row r="11" spans="1:14">
      <c r="A11" s="25" t="s">
        <v>748</v>
      </c>
      <c r="B11" s="28" t="str">
        <f ca="1">環境省記載事項!D14&amp;""</f>
        <v>→都道府県を選択してください</v>
      </c>
      <c r="C11" s="147" t="s">
        <v>1639</v>
      </c>
      <c r="D11" s="148" t="str">
        <f ca="1">IF(環境省記載事項!D34="✓", "1", "0")</f>
        <v>0</v>
      </c>
      <c r="E11" s="25" t="s">
        <v>803</v>
      </c>
      <c r="F11" s="47" t="str">
        <f>IF(環境省記載事項!D87="✓", "1", "0")</f>
        <v>0</v>
      </c>
      <c r="G11" s="25" t="s">
        <v>822</v>
      </c>
      <c r="H11" s="47" t="str">
        <f>環境省記載事項!D153&amp;""</f>
        <v/>
      </c>
      <c r="I11" s="63" t="s">
        <v>1144</v>
      </c>
      <c r="J11" s="43"/>
      <c r="K11" s="46"/>
      <c r="L11" s="42"/>
      <c r="M11" s="147" t="s">
        <v>1744</v>
      </c>
      <c r="N11" s="152" t="str">
        <f>環境省記載事項!D248&amp;""</f>
        <v/>
      </c>
    </row>
    <row r="12" spans="1:14">
      <c r="A12" s="25" t="s">
        <v>749</v>
      </c>
      <c r="B12" s="28" t="str">
        <f ca="1">環境省記載事項!D16&amp;""</f>
        <v/>
      </c>
      <c r="C12" s="147" t="s">
        <v>1640</v>
      </c>
      <c r="D12" s="148" t="str">
        <f ca="1">IF(環境省記載事項!D35="✓", "1", "0")</f>
        <v>0</v>
      </c>
      <c r="E12" s="25" t="s">
        <v>1281</v>
      </c>
      <c r="F12" s="47" t="str">
        <f>IF(環境省記載事項!D89="✓", "1", "0")</f>
        <v>0</v>
      </c>
      <c r="G12" s="25" t="s">
        <v>823</v>
      </c>
      <c r="H12" s="47" t="str">
        <f>環境省記載事項!D157&amp;""</f>
        <v/>
      </c>
      <c r="I12" s="5"/>
      <c r="J12" s="43"/>
      <c r="K12" s="46"/>
      <c r="L12" s="42"/>
      <c r="M12" s="147" t="s">
        <v>1745</v>
      </c>
      <c r="N12" s="152" t="str">
        <f>環境省記載事項!D250&amp;""</f>
        <v/>
      </c>
    </row>
    <row r="13" spans="1:14">
      <c r="A13" s="25" t="s">
        <v>750</v>
      </c>
      <c r="B13" s="28" t="str">
        <f ca="1">環境省記載事項!D18&amp;""</f>
        <v/>
      </c>
      <c r="C13" s="149" t="s">
        <v>1641</v>
      </c>
      <c r="D13" s="156" t="str" cm="1">
        <f t="array" aca="1" ref="D13" ca="1">IF(ISBLANK(INDIRECT("許可申請書!AA14")),"", IFERROR(VLOOKUP(_xlfn.CONCAT(INDIRECT("許可申請書!C3"),INDIRECT("許可申請書!AA14"))&amp;"*",手続名_コード,2,FALSE),""))</f>
        <v/>
      </c>
      <c r="E13" s="25" t="s">
        <v>1282</v>
      </c>
      <c r="F13" s="29" t="str">
        <f>IFERROR(VLOOKUP(環境省記載事項!E89,利用調整地区_コード,2,FALSE),"")</f>
        <v/>
      </c>
      <c r="G13" s="25" t="s">
        <v>824</v>
      </c>
      <c r="H13" s="47" t="str">
        <f>環境省記載事項!D161&amp;""</f>
        <v/>
      </c>
      <c r="I13" s="5"/>
      <c r="J13" s="43"/>
      <c r="K13" s="46"/>
      <c r="L13" s="43"/>
      <c r="M13" s="147" t="s">
        <v>1746</v>
      </c>
      <c r="N13" s="152" t="str">
        <f>環境省記載事項!D252&amp;""</f>
        <v/>
      </c>
    </row>
    <row r="14" spans="1:14">
      <c r="A14" s="26" t="s">
        <v>751</v>
      </c>
      <c r="B14" s="31">
        <f>IFERROR(VLOOKUP(環境省記載事項!D20&amp;"", 申請者属性_コード,2,FALSE),"")</f>
        <v>1</v>
      </c>
      <c r="C14" s="147" t="s">
        <v>1642</v>
      </c>
      <c r="D14" s="148" t="str">
        <f ca="1">IF(環境省記載事項!D38="✓", "1", "0")</f>
        <v>0</v>
      </c>
      <c r="E14" s="32" t="s">
        <v>804</v>
      </c>
      <c r="F14" s="47" t="str">
        <f>IF(環境省記載事項!D91="✓", "1", "0")</f>
        <v>0</v>
      </c>
      <c r="G14" s="25" t="s">
        <v>825</v>
      </c>
      <c r="H14" s="47" t="str">
        <f>環境省記載事項!D165&amp;""</f>
        <v/>
      </c>
      <c r="I14" s="5"/>
      <c r="J14" s="43"/>
      <c r="K14" s="46"/>
      <c r="L14" s="42"/>
      <c r="M14" s="147" t="s">
        <v>1747</v>
      </c>
      <c r="N14" s="152" t="str">
        <f>環境省記載事項!D254&amp;""</f>
        <v/>
      </c>
    </row>
    <row r="15" spans="1:14">
      <c r="C15" s="147" t="s">
        <v>1643</v>
      </c>
      <c r="D15" s="148" t="str">
        <f ca="1">IF(環境省記載事項!D39="✓", "1", "0")</f>
        <v>0</v>
      </c>
      <c r="E15" s="25" t="s">
        <v>805</v>
      </c>
      <c r="F15" s="47" t="str">
        <f>IF(環境省記載事項!D92="✓", "1", "0")</f>
        <v>0</v>
      </c>
      <c r="G15" s="25" t="s">
        <v>826</v>
      </c>
      <c r="H15" s="47" t="str">
        <f>環境省記載事項!D169&amp;""</f>
        <v/>
      </c>
      <c r="I15" s="5"/>
      <c r="J15" s="43"/>
      <c r="K15" s="46"/>
      <c r="L15" s="42"/>
      <c r="M15" s="147" t="s">
        <v>1748</v>
      </c>
      <c r="N15" s="152" t="str">
        <f>環境省記載事項!D256&amp;""</f>
        <v/>
      </c>
    </row>
    <row r="16" spans="1:14">
      <c r="A16" s="2" t="s">
        <v>792</v>
      </c>
      <c r="C16" s="147" t="s">
        <v>1644</v>
      </c>
      <c r="D16" s="148" t="str">
        <f ca="1">IF(環境省記載事項!D40="✓", "1", "0")</f>
        <v>0</v>
      </c>
      <c r="E16" s="25" t="s">
        <v>806</v>
      </c>
      <c r="F16" s="47" t="str">
        <f>IF(環境省記載事項!D93="✓", "1", "0")</f>
        <v>0</v>
      </c>
      <c r="G16" s="25" t="s">
        <v>827</v>
      </c>
      <c r="H16" s="47" t="str">
        <f>環境省記載事項!D173&amp;""</f>
        <v/>
      </c>
      <c r="I16" s="5"/>
      <c r="J16" s="43"/>
      <c r="K16" s="46"/>
      <c r="L16" s="42"/>
      <c r="M16" s="147" t="s">
        <v>1749</v>
      </c>
      <c r="N16" s="152" t="str">
        <f>環境省記載事項!D258&amp;""</f>
        <v/>
      </c>
    </row>
    <row r="17" spans="1:14">
      <c r="A17" s="36" t="s">
        <v>793</v>
      </c>
      <c r="C17" s="147" t="s">
        <v>1645</v>
      </c>
      <c r="D17" s="148" t="str">
        <f ca="1">IF(環境省記載事項!D41="✓", "1", "0")</f>
        <v>0</v>
      </c>
      <c r="E17" s="25" t="s">
        <v>807</v>
      </c>
      <c r="F17" s="47" t="str">
        <f>IF(環境省記載事項!D94="✓", "1", "0")</f>
        <v>0</v>
      </c>
      <c r="G17" s="25" t="s">
        <v>828</v>
      </c>
      <c r="H17" s="47" t="str">
        <f>環境省記載事項!D177&amp;""</f>
        <v/>
      </c>
      <c r="I17" s="5"/>
      <c r="J17" s="43"/>
      <c r="K17" s="46"/>
      <c r="L17" s="42"/>
      <c r="M17" s="147" t="s">
        <v>1750</v>
      </c>
      <c r="N17" s="152" t="str">
        <f>環境省記載事項!D260&amp;""</f>
        <v/>
      </c>
    </row>
    <row r="18" spans="1:14">
      <c r="A18" s="37" t="s">
        <v>794</v>
      </c>
      <c r="C18" s="25" t="s">
        <v>782</v>
      </c>
      <c r="D18" s="29" t="str">
        <f>IFERROR(VLOOKUP(環境省記載事項!D44,決裁区分_コード,2,FALSE),"")</f>
        <v/>
      </c>
      <c r="E18" s="25" t="s">
        <v>808</v>
      </c>
      <c r="F18" s="47" t="str">
        <f>IF(環境省記載事項!D95="✓", "1", "0")</f>
        <v>0</v>
      </c>
      <c r="G18" s="25" t="s">
        <v>829</v>
      </c>
      <c r="H18" s="47" t="str">
        <f>環境省記載事項!D181&amp;""</f>
        <v/>
      </c>
      <c r="I18" s="5"/>
      <c r="J18" s="43"/>
      <c r="K18" s="46"/>
      <c r="L18" s="42"/>
      <c r="M18" s="147" t="s">
        <v>1751</v>
      </c>
      <c r="N18" s="152" t="str">
        <f>環境省記載事項!D268&amp;""</f>
        <v/>
      </c>
    </row>
    <row r="19" spans="1:14">
      <c r="C19" s="25" t="s">
        <v>848</v>
      </c>
      <c r="D19" s="29" t="str">
        <f>IFERROR(VLOOKUP(環境省記載事項!D46,接受番号_コード,2,FALSE),"")</f>
        <v/>
      </c>
      <c r="E19" s="25" t="s">
        <v>809</v>
      </c>
      <c r="F19" s="28" t="str">
        <f>環境省記載事項!D97&amp;""</f>
        <v/>
      </c>
      <c r="G19" s="25" t="s">
        <v>830</v>
      </c>
      <c r="H19" s="51" t="str">
        <f>環境省記載事項!D185&amp;""</f>
        <v/>
      </c>
      <c r="I19" s="5"/>
      <c r="J19" s="45"/>
      <c r="K19" s="46"/>
      <c r="L19" s="41"/>
      <c r="M19" s="147" t="s">
        <v>1752</v>
      </c>
      <c r="N19" s="152" t="str">
        <f>環境省記載事項!D273&amp;""</f>
        <v/>
      </c>
    </row>
    <row r="20" spans="1:14">
      <c r="C20" s="25" t="s">
        <v>755</v>
      </c>
      <c r="D20" s="28" t="str">
        <f>環境省記載事項!G46&amp;""</f>
        <v/>
      </c>
      <c r="E20" s="25" t="s">
        <v>810</v>
      </c>
      <c r="F20" s="47" t="str">
        <f>IF(環境省記載事項!D99="✓", "1", "0")</f>
        <v>0</v>
      </c>
      <c r="G20" s="25" t="s">
        <v>831</v>
      </c>
      <c r="H20" s="51" t="str">
        <f>環境省記載事項!D189&amp;""</f>
        <v/>
      </c>
      <c r="I20" s="5"/>
      <c r="J20" s="43"/>
      <c r="K20" s="46"/>
      <c r="L20" s="42"/>
      <c r="M20" s="159" t="s">
        <v>1772</v>
      </c>
      <c r="N20" s="160" t="str">
        <f>IF(環境省記載事項!D263="✓", "1", "0")</f>
        <v>0</v>
      </c>
    </row>
    <row r="21" spans="1:14">
      <c r="C21" s="25" t="s">
        <v>756</v>
      </c>
      <c r="D21" s="28" t="str">
        <f ca="1">環境省記載事項!D55&amp;""</f>
        <v/>
      </c>
      <c r="E21" s="25" t="s">
        <v>811</v>
      </c>
      <c r="F21" s="25" t="str">
        <f>環境省記載事項!L99&amp;""</f>
        <v/>
      </c>
      <c r="G21" s="25" t="s">
        <v>832</v>
      </c>
      <c r="H21" s="51" t="str">
        <f>環境省記載事項!D193&amp;""</f>
        <v/>
      </c>
      <c r="I21" s="5"/>
      <c r="J21" s="46"/>
      <c r="K21" s="46"/>
      <c r="M21" s="105" t="s">
        <v>1739</v>
      </c>
      <c r="N21" s="42"/>
    </row>
    <row r="22" spans="1:14">
      <c r="C22" s="25" t="s">
        <v>757</v>
      </c>
      <c r="D22" s="28" t="str">
        <f>環境省記載事項!D57&amp;""</f>
        <v/>
      </c>
      <c r="E22" s="25" t="s">
        <v>812</v>
      </c>
      <c r="F22" s="25" t="str">
        <f>環境省記載事項!F101&amp;""</f>
        <v/>
      </c>
      <c r="G22" s="25" t="s">
        <v>833</v>
      </c>
      <c r="H22" s="51" t="str">
        <f>環境省記載事項!D197&amp;""</f>
        <v/>
      </c>
      <c r="I22" s="5"/>
      <c r="J22" s="46"/>
      <c r="K22" s="46"/>
      <c r="M22" s="46"/>
    </row>
    <row r="23" spans="1:14">
      <c r="C23" s="25" t="s">
        <v>758</v>
      </c>
      <c r="D23" s="28" t="str">
        <f>環境省記載事項!D59&amp;""</f>
        <v/>
      </c>
      <c r="E23" s="25" t="s">
        <v>1283</v>
      </c>
      <c r="F23" s="25" t="str">
        <f>環境省記載事項!D111&amp;""</f>
        <v/>
      </c>
      <c r="G23" s="25" t="s">
        <v>834</v>
      </c>
      <c r="H23" s="51" t="str">
        <f>環境省記載事項!D201&amp;""</f>
        <v/>
      </c>
      <c r="I23" s="5"/>
      <c r="J23" s="46"/>
      <c r="K23" s="46"/>
      <c r="M23" s="46"/>
    </row>
    <row r="24" spans="1:14">
      <c r="C24" s="25" t="s">
        <v>759</v>
      </c>
      <c r="D24" s="28" t="str">
        <f>環境省記載事項!D61&amp;""</f>
        <v>令和</v>
      </c>
      <c r="E24" s="25" t="s">
        <v>1290</v>
      </c>
      <c r="F24" s="39">
        <f>IFERROR(VLOOKUP(環境省記載事項!D115,元号_基準の特例_コード,2,FALSE),"")</f>
        <v>0</v>
      </c>
      <c r="G24" s="40" t="s">
        <v>835</v>
      </c>
      <c r="H24" s="52" t="str">
        <f>環境省記載事項!D205&amp;""</f>
        <v/>
      </c>
      <c r="I24" s="5"/>
      <c r="J24" s="46"/>
      <c r="K24" s="46"/>
      <c r="M24" s="46"/>
    </row>
    <row r="25" spans="1:14">
      <c r="C25" s="25" t="s">
        <v>760</v>
      </c>
      <c r="D25" s="28" t="str">
        <f>環境省記載事項!F61&amp;""</f>
        <v/>
      </c>
      <c r="E25" s="25" t="s">
        <v>1291</v>
      </c>
      <c r="F25" s="25" t="str">
        <f>環境省記載事項!F115&amp;""</f>
        <v/>
      </c>
      <c r="G25" s="26" t="s">
        <v>836</v>
      </c>
      <c r="H25" s="53" t="str">
        <f>環境省記載事項!D208&amp;""</f>
        <v/>
      </c>
      <c r="I25" s="5"/>
      <c r="J25" s="46"/>
      <c r="K25" s="46"/>
      <c r="M25" s="46"/>
    </row>
    <row r="26" spans="1:14">
      <c r="C26" s="25" t="s">
        <v>761</v>
      </c>
      <c r="D26" s="28" t="str">
        <f>環境省記載事項!H61&amp;""</f>
        <v/>
      </c>
      <c r="E26" s="25" t="s">
        <v>1292</v>
      </c>
      <c r="F26" s="25" t="str">
        <f>環境省記載事項!H115&amp;""</f>
        <v/>
      </c>
      <c r="G26" s="5"/>
      <c r="J26" s="46"/>
      <c r="K26" s="46"/>
      <c r="M26" s="46"/>
    </row>
    <row r="27" spans="1:14">
      <c r="C27" s="25" t="s">
        <v>762</v>
      </c>
      <c r="D27" s="28" t="str">
        <f>環境省記載事項!J61&amp;""</f>
        <v/>
      </c>
      <c r="E27" s="25" t="s">
        <v>1293</v>
      </c>
      <c r="F27" s="25" t="str">
        <f>環境省記載事項!J115&amp;""</f>
        <v/>
      </c>
      <c r="G27" s="5"/>
      <c r="J27" s="46"/>
      <c r="K27" s="46"/>
      <c r="M27" s="46"/>
    </row>
    <row r="28" spans="1:14">
      <c r="C28" s="32" t="s">
        <v>763</v>
      </c>
      <c r="D28" s="33" t="str">
        <f>環境省記載事項!D63&amp;""</f>
        <v>令和</v>
      </c>
      <c r="E28" s="25" t="s">
        <v>1294</v>
      </c>
      <c r="F28" s="38" t="str">
        <f>IFERROR(VLOOKUP(環境省記載事項!D117,告示番号_コード,2,FALSE),"")</f>
        <v>0</v>
      </c>
      <c r="G28" s="5"/>
      <c r="J28" s="46"/>
      <c r="K28" s="46"/>
      <c r="M28" s="46"/>
    </row>
    <row r="29" spans="1:14">
      <c r="C29" s="25" t="s">
        <v>764</v>
      </c>
      <c r="D29" s="25" t="str">
        <f>環境省記載事項!F63&amp;""</f>
        <v/>
      </c>
      <c r="E29" s="25" t="s">
        <v>1295</v>
      </c>
      <c r="F29" s="25" t="str">
        <f>環境省記載事項!G117&amp;""</f>
        <v/>
      </c>
      <c r="G29" s="5"/>
    </row>
    <row r="30" spans="1:14">
      <c r="C30" s="25" t="s">
        <v>765</v>
      </c>
      <c r="D30" s="25" t="str">
        <f>環境省記載事項!H63&amp;""</f>
        <v/>
      </c>
      <c r="E30" s="25" t="s">
        <v>813</v>
      </c>
      <c r="F30" s="39" t="str">
        <f>IFERROR(VLOOKUP(環境省記載事項!D119,適否①_コード,2,FALSE),"")</f>
        <v/>
      </c>
      <c r="G30" s="5"/>
      <c r="J30" s="41"/>
      <c r="L30" s="41"/>
      <c r="N30" s="41"/>
    </row>
    <row r="31" spans="1:14">
      <c r="C31" s="25" t="s">
        <v>766</v>
      </c>
      <c r="D31" s="25" t="str">
        <f>環境省記載事項!J63&amp;""</f>
        <v/>
      </c>
      <c r="E31" s="25" t="s">
        <v>814</v>
      </c>
      <c r="F31" s="25" t="str">
        <f>環境省記載事項!K121&amp;""</f>
        <v/>
      </c>
      <c r="G31" s="5"/>
    </row>
    <row r="32" spans="1:14">
      <c r="C32" s="25" t="s">
        <v>767</v>
      </c>
      <c r="D32" s="25" t="str">
        <f>環境省記載事項!D65&amp;""</f>
        <v/>
      </c>
      <c r="E32" s="25" t="s">
        <v>815</v>
      </c>
      <c r="F32" s="25" t="str">
        <f>環境省記載事項!D123&amp;""</f>
        <v/>
      </c>
      <c r="G32" s="5"/>
    </row>
    <row r="33" spans="3:14">
      <c r="C33" s="25" t="s">
        <v>768</v>
      </c>
      <c r="D33" s="28" t="str">
        <f>環境省記載事項!N59&amp;""</f>
        <v/>
      </c>
      <c r="E33" s="25" t="s">
        <v>816</v>
      </c>
      <c r="F33" s="39">
        <f>IFERROR(VLOOKUP(環境省記載事項!K123,適否②_コード,2,FALSE),"")</f>
        <v>1</v>
      </c>
      <c r="G33" s="5"/>
      <c r="J33" s="41"/>
      <c r="L33" s="41"/>
      <c r="N33" s="41"/>
    </row>
    <row r="34" spans="3:14">
      <c r="C34" s="25" t="s">
        <v>769</v>
      </c>
      <c r="D34" s="25" t="str">
        <f>環境省記載事項!N61&amp;""</f>
        <v>令和</v>
      </c>
      <c r="E34" s="25" t="s">
        <v>817</v>
      </c>
      <c r="F34" s="39">
        <f>IFERROR(VLOOKUP(環境省記載事項!D125,処理方針_コード,2,FALSE),"")</f>
        <v>1</v>
      </c>
      <c r="G34" s="5"/>
      <c r="J34" s="41"/>
      <c r="L34" s="41"/>
      <c r="N34" s="41"/>
    </row>
    <row r="35" spans="3:14">
      <c r="C35" s="25" t="s">
        <v>770</v>
      </c>
      <c r="D35" s="25" t="str">
        <f>環境省記載事項!P61&amp;""</f>
        <v/>
      </c>
      <c r="E35" s="25" t="s">
        <v>818</v>
      </c>
      <c r="F35" s="25" t="str">
        <f>環境省記載事項!D127&amp;""</f>
        <v/>
      </c>
    </row>
    <row r="36" spans="3:14">
      <c r="C36" s="25" t="s">
        <v>771</v>
      </c>
      <c r="D36" s="25" t="str">
        <f>環境省記載事項!R61&amp;""</f>
        <v/>
      </c>
      <c r="E36" s="26" t="s">
        <v>819</v>
      </c>
      <c r="F36" s="26" t="str">
        <f>環境省記載事項!D129&amp;""</f>
        <v/>
      </c>
    </row>
    <row r="37" spans="3:14">
      <c r="C37" s="25" t="s">
        <v>772</v>
      </c>
      <c r="D37" s="25" t="str">
        <f>環境省記載事項!T61&amp;""</f>
        <v/>
      </c>
    </row>
    <row r="38" spans="3:14">
      <c r="C38" s="25" t="s">
        <v>773</v>
      </c>
      <c r="D38" s="25" t="str">
        <f>環境省記載事項!N63&amp;""</f>
        <v>令和</v>
      </c>
    </row>
    <row r="39" spans="3:14">
      <c r="C39" s="25" t="s">
        <v>774</v>
      </c>
      <c r="D39" s="25" t="str">
        <f>環境省記載事項!P63&amp;""</f>
        <v/>
      </c>
    </row>
    <row r="40" spans="3:14">
      <c r="C40" s="25" t="s">
        <v>775</v>
      </c>
      <c r="D40" s="25" t="str">
        <f>環境省記載事項!R63&amp;""</f>
        <v/>
      </c>
    </row>
    <row r="41" spans="3:14">
      <c r="C41" s="25" t="s">
        <v>776</v>
      </c>
      <c r="D41" s="25" t="str">
        <f>環境省記載事項!T63&amp;""</f>
        <v/>
      </c>
    </row>
    <row r="42" spans="3:14">
      <c r="C42" s="25" t="s">
        <v>777</v>
      </c>
      <c r="D42" s="25" t="str">
        <f>環境省記載事項!N65&amp;""</f>
        <v/>
      </c>
    </row>
    <row r="43" spans="3:14">
      <c r="C43" s="25" t="s">
        <v>778</v>
      </c>
      <c r="D43" s="25" t="str">
        <f>環境省記載事項!D67&amp;""</f>
        <v>令和</v>
      </c>
    </row>
    <row r="44" spans="3:14">
      <c r="C44" s="25" t="s">
        <v>779</v>
      </c>
      <c r="D44" s="25" t="str">
        <f>環境省記載事項!F67&amp;""</f>
        <v/>
      </c>
    </row>
    <row r="45" spans="3:14">
      <c r="C45" s="25" t="s">
        <v>780</v>
      </c>
      <c r="D45" s="25" t="str">
        <f>環境省記載事項!H67&amp;""</f>
        <v/>
      </c>
    </row>
    <row r="46" spans="3:14">
      <c r="C46" s="25" t="s">
        <v>781</v>
      </c>
      <c r="D46" s="25" t="str">
        <f>環境省記載事項!J67&amp;""</f>
        <v/>
      </c>
    </row>
    <row r="47" spans="3:14">
      <c r="C47" s="25" t="s">
        <v>1195</v>
      </c>
      <c r="D47" s="25" t="str">
        <f>環境省記載事項!D69&amp;""</f>
        <v>令和</v>
      </c>
    </row>
    <row r="48" spans="3:14">
      <c r="C48" s="25" t="s">
        <v>1196</v>
      </c>
      <c r="D48" s="25" t="str">
        <f>環境省記載事項!F69&amp;""</f>
        <v/>
      </c>
    </row>
    <row r="49" spans="3:4">
      <c r="C49" s="25" t="s">
        <v>1197</v>
      </c>
      <c r="D49" s="25" t="str">
        <f>環境省記載事項!H69&amp;""</f>
        <v/>
      </c>
    </row>
    <row r="50" spans="3:4">
      <c r="C50" s="25" t="s">
        <v>1198</v>
      </c>
      <c r="D50" s="25" t="str">
        <f>環境省記載事項!J69&amp;""</f>
        <v/>
      </c>
    </row>
    <row r="51" spans="3:4">
      <c r="C51" s="108" t="s">
        <v>849</v>
      </c>
      <c r="D51" s="108" t="str">
        <f>環境省記載事項!D46</f>
        <v/>
      </c>
    </row>
    <row r="52" spans="3:4">
      <c r="C52" s="147" t="s">
        <v>1649</v>
      </c>
      <c r="D52" s="147" t="str">
        <f>環境省記載事項!D48</f>
        <v>令和</v>
      </c>
    </row>
    <row r="53" spans="3:4">
      <c r="C53" s="147" t="s">
        <v>1646</v>
      </c>
      <c r="D53" s="147" t="str">
        <f>環境省記載事項!F48&amp;""</f>
        <v/>
      </c>
    </row>
    <row r="54" spans="3:4">
      <c r="C54" s="147" t="s">
        <v>1647</v>
      </c>
      <c r="D54" s="147" t="str">
        <f>環境省記載事項!H48&amp;""</f>
        <v/>
      </c>
    </row>
    <row r="55" spans="3:4">
      <c r="C55" s="147" t="s">
        <v>1648</v>
      </c>
      <c r="D55" s="147" t="str">
        <f>環境省記載事項!J48&amp;""</f>
        <v/>
      </c>
    </row>
    <row r="56" spans="3:4">
      <c r="C56" s="147" t="s">
        <v>1650</v>
      </c>
      <c r="D56" s="151" t="str">
        <f>IFERROR(VLOOKUP(環境省記載事項!D50,許可番号_コード,2,FALSE),"")</f>
        <v/>
      </c>
    </row>
    <row r="57" spans="3:4">
      <c r="C57" s="147" t="s">
        <v>1651</v>
      </c>
      <c r="D57" s="147" t="str">
        <f>環境省記載事項!G50&amp;""</f>
        <v/>
      </c>
    </row>
    <row r="58" spans="3:4">
      <c r="C58" s="147" t="s">
        <v>1652</v>
      </c>
      <c r="D58" s="147" t="str">
        <f>IF(環境省記載事項!D52="✓", "1", "0")</f>
        <v>0</v>
      </c>
    </row>
    <row r="59" spans="3:4">
      <c r="C59" s="147" t="s">
        <v>1653</v>
      </c>
      <c r="D59" s="147" t="str">
        <f>環境省記載事項!D71</f>
        <v>令和</v>
      </c>
    </row>
    <row r="60" spans="3:4">
      <c r="C60" s="147" t="s">
        <v>1654</v>
      </c>
      <c r="D60" s="147" t="str">
        <f>環境省記載事項!F71&amp;""</f>
        <v/>
      </c>
    </row>
    <row r="61" spans="3:4">
      <c r="C61" s="147" t="s">
        <v>1655</v>
      </c>
      <c r="D61" s="147" t="str">
        <f>環境省記載事項!H71&amp;""</f>
        <v/>
      </c>
    </row>
    <row r="62" spans="3:4">
      <c r="C62" s="150" t="s">
        <v>1656</v>
      </c>
      <c r="D62" s="150" t="str">
        <f>環境省記載事項!J71&amp;""</f>
        <v/>
      </c>
    </row>
    <row r="63" spans="3:4">
      <c r="C63" s="105" t="s">
        <v>1657</v>
      </c>
    </row>
  </sheetData>
  <mergeCells count="7">
    <mergeCell ref="M1:N1"/>
    <mergeCell ref="K1:L1"/>
    <mergeCell ref="A1:B1"/>
    <mergeCell ref="C1:D1"/>
    <mergeCell ref="E1:F1"/>
    <mergeCell ref="G1:H1"/>
    <mergeCell ref="I1:J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53C4-F2FC-4AB2-9564-F1039084D43F}">
  <sheetPr codeName="Sheet4"/>
  <dimension ref="B2:AG153"/>
  <sheetViews>
    <sheetView showGridLines="0" zoomScale="85" zoomScaleNormal="85" workbookViewId="0">
      <pane xSplit="2" ySplit="3" topLeftCell="C4" activePane="bottomRight" state="frozen"/>
      <selection pane="topRight"/>
      <selection pane="bottomLeft"/>
      <selection pane="bottomRight" activeCell="C4" sqref="C4"/>
    </sheetView>
  </sheetViews>
  <sheetFormatPr defaultColWidth="8.796875" defaultRowHeight="15"/>
  <cols>
    <col min="1" max="1" width="2.69921875" style="2" customWidth="1"/>
    <col min="2" max="2" width="4.8984375" style="2" bestFit="1" customWidth="1"/>
    <col min="3" max="3" width="24.5" style="2" bestFit="1" customWidth="1"/>
    <col min="4" max="4" width="25.8984375" style="2" bestFit="1" customWidth="1"/>
    <col min="5" max="5" width="25.8984375" style="2" customWidth="1"/>
    <col min="6" max="6" width="63.69921875" style="2" bestFit="1" customWidth="1"/>
    <col min="7" max="7" width="8" style="4" bestFit="1" customWidth="1"/>
    <col min="8" max="8" width="8.796875" style="2"/>
    <col min="9" max="9" width="16.5" style="2" bestFit="1" customWidth="1"/>
    <col min="10" max="10" width="6.09765625" style="4" bestFit="1" customWidth="1"/>
    <col min="11" max="11" width="10.59765625" style="2" bestFit="1" customWidth="1"/>
    <col min="12" max="12" width="6" style="4" bestFit="1" customWidth="1"/>
    <col min="13" max="13" width="10.59765625" style="2" bestFit="1" customWidth="1"/>
    <col min="14" max="14" width="6" style="4" bestFit="1" customWidth="1"/>
    <col min="15" max="15" width="8.69921875" style="4" bestFit="1" customWidth="1"/>
    <col min="16" max="16" width="13.796875" style="4" bestFit="1" customWidth="1"/>
    <col min="17" max="17" width="12.59765625" style="2" bestFit="1" customWidth="1"/>
    <col min="18" max="18" width="6" style="59" bestFit="1" customWidth="1"/>
    <col min="19" max="19" width="8.69921875" style="2" bestFit="1" customWidth="1"/>
    <col min="20" max="20" width="6" style="4" bestFit="1" customWidth="1"/>
    <col min="21" max="21" width="7" style="2" bestFit="1" customWidth="1"/>
    <col min="22" max="22" width="6" style="4" bestFit="1" customWidth="1"/>
    <col min="23" max="23" width="11.69921875" style="2" bestFit="1" customWidth="1"/>
    <col min="24" max="24" width="6" style="4" bestFit="1" customWidth="1"/>
    <col min="25" max="25" width="12" style="2" bestFit="1" customWidth="1"/>
    <col min="26" max="26" width="6" style="4" bestFit="1" customWidth="1"/>
    <col min="27" max="27" width="7" style="2" bestFit="1" customWidth="1"/>
    <col min="28" max="28" width="25.8984375" style="2" bestFit="1" customWidth="1"/>
    <col min="29" max="29" width="6" style="4" bestFit="1" customWidth="1"/>
    <col min="30" max="30" width="8.69921875" style="2" bestFit="1" customWidth="1"/>
    <col min="31" max="31" width="6" style="4" bestFit="1" customWidth="1"/>
    <col min="32" max="32" width="8.69921875" style="2" bestFit="1" customWidth="1"/>
    <col min="33" max="33" width="6" style="4" bestFit="1" customWidth="1"/>
    <col min="34" max="16384" width="8.796875" style="2"/>
  </cols>
  <sheetData>
    <row r="2" spans="2:33">
      <c r="B2" s="225" t="s">
        <v>158</v>
      </c>
      <c r="C2" s="227" t="s">
        <v>1586</v>
      </c>
      <c r="D2" s="228"/>
      <c r="E2" s="229"/>
      <c r="F2" s="227" t="s">
        <v>411</v>
      </c>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9"/>
    </row>
    <row r="3" spans="2:33">
      <c r="B3" s="226"/>
      <c r="C3" s="56" t="s">
        <v>1284</v>
      </c>
      <c r="D3" s="56" t="s">
        <v>1285</v>
      </c>
      <c r="E3" s="56" t="s">
        <v>1286</v>
      </c>
      <c r="F3" s="1" t="s">
        <v>412</v>
      </c>
      <c r="G3" s="1" t="s">
        <v>292</v>
      </c>
      <c r="H3" s="1" t="s">
        <v>162</v>
      </c>
      <c r="I3" s="1" t="s">
        <v>1496</v>
      </c>
      <c r="J3" s="1" t="s">
        <v>292</v>
      </c>
      <c r="K3" s="1" t="s">
        <v>153</v>
      </c>
      <c r="L3" s="1" t="s">
        <v>292</v>
      </c>
      <c r="M3" s="7" t="s">
        <v>783</v>
      </c>
      <c r="N3" s="7" t="s">
        <v>292</v>
      </c>
      <c r="O3" s="7" t="s">
        <v>1574</v>
      </c>
      <c r="P3" s="7" t="s">
        <v>292</v>
      </c>
      <c r="Q3" s="13" t="s">
        <v>850</v>
      </c>
      <c r="R3" s="57" t="s">
        <v>292</v>
      </c>
      <c r="S3" s="13" t="s">
        <v>167</v>
      </c>
      <c r="T3" s="13" t="s">
        <v>292</v>
      </c>
      <c r="U3" s="13" t="s">
        <v>172</v>
      </c>
      <c r="V3" s="13" t="s">
        <v>292</v>
      </c>
      <c r="W3" s="13" t="s">
        <v>173</v>
      </c>
      <c r="X3" s="13" t="s">
        <v>292</v>
      </c>
      <c r="Y3" s="13" t="s">
        <v>43</v>
      </c>
      <c r="Z3" s="13" t="s">
        <v>292</v>
      </c>
      <c r="AA3" s="13" t="s">
        <v>178</v>
      </c>
      <c r="AB3" s="54" t="s">
        <v>384</v>
      </c>
      <c r="AC3" s="54" t="s">
        <v>292</v>
      </c>
      <c r="AD3" s="55" t="s">
        <v>784</v>
      </c>
      <c r="AE3" s="55" t="s">
        <v>292</v>
      </c>
      <c r="AF3" s="14" t="s">
        <v>407</v>
      </c>
      <c r="AG3" s="14" t="s">
        <v>292</v>
      </c>
    </row>
    <row r="4" spans="2:33" ht="16.8">
      <c r="B4" s="3">
        <v>1</v>
      </c>
      <c r="C4" s="3" t="s">
        <v>219</v>
      </c>
      <c r="D4" s="3" t="s">
        <v>220</v>
      </c>
      <c r="E4" s="3" t="s">
        <v>1187</v>
      </c>
      <c r="F4" s="3" t="s">
        <v>1578</v>
      </c>
      <c r="G4" s="27">
        <v>210201</v>
      </c>
      <c r="H4" s="3" t="s">
        <v>37</v>
      </c>
      <c r="I4" s="3" t="s">
        <v>37</v>
      </c>
      <c r="J4" s="23">
        <v>0</v>
      </c>
      <c r="K4" s="3" t="s">
        <v>154</v>
      </c>
      <c r="L4" s="27">
        <v>1</v>
      </c>
      <c r="M4" s="3" t="s">
        <v>398</v>
      </c>
      <c r="N4" s="27">
        <v>0</v>
      </c>
      <c r="O4" s="153" t="s">
        <v>1539</v>
      </c>
      <c r="P4" s="154" t="s">
        <v>1658</v>
      </c>
      <c r="Q4" s="11" t="s">
        <v>852</v>
      </c>
      <c r="R4" s="58" t="s">
        <v>854</v>
      </c>
      <c r="S4" s="11" t="s">
        <v>157</v>
      </c>
      <c r="T4" s="27" t="s">
        <v>378</v>
      </c>
      <c r="U4" s="3" t="s">
        <v>169</v>
      </c>
      <c r="V4" s="27">
        <v>1</v>
      </c>
      <c r="W4" s="3" t="s">
        <v>169</v>
      </c>
      <c r="X4" s="27">
        <v>1</v>
      </c>
      <c r="Y4" s="3" t="s">
        <v>174</v>
      </c>
      <c r="Z4" s="27">
        <v>1</v>
      </c>
      <c r="AA4" s="9" t="s">
        <v>197</v>
      </c>
      <c r="AB4" s="11" t="s">
        <v>385</v>
      </c>
      <c r="AC4" s="27">
        <v>0</v>
      </c>
      <c r="AD4" s="3" t="s">
        <v>402</v>
      </c>
      <c r="AE4" s="27">
        <v>1</v>
      </c>
      <c r="AF4" s="3" t="s">
        <v>408</v>
      </c>
      <c r="AG4" s="27">
        <v>1</v>
      </c>
    </row>
    <row r="5" spans="2:33">
      <c r="B5" s="3">
        <v>2</v>
      </c>
      <c r="C5" s="3" t="s">
        <v>38</v>
      </c>
      <c r="D5" s="3" t="s">
        <v>129</v>
      </c>
      <c r="E5" s="3" t="s">
        <v>141</v>
      </c>
      <c r="F5" s="3" t="s">
        <v>1588</v>
      </c>
      <c r="G5" s="23">
        <v>210202</v>
      </c>
      <c r="H5" s="3"/>
      <c r="I5" s="3" t="s">
        <v>1500</v>
      </c>
      <c r="J5" s="23">
        <v>1</v>
      </c>
      <c r="K5" s="3" t="s">
        <v>155</v>
      </c>
      <c r="L5" s="27">
        <v>2</v>
      </c>
      <c r="M5" s="3" t="s">
        <v>399</v>
      </c>
      <c r="N5" s="27">
        <v>1</v>
      </c>
      <c r="O5" s="153" t="s">
        <v>1540</v>
      </c>
      <c r="P5" s="154" t="s">
        <v>1659</v>
      </c>
      <c r="Q5" s="11" t="s">
        <v>851</v>
      </c>
      <c r="R5" s="60" t="s">
        <v>853</v>
      </c>
      <c r="S5" s="11" t="s">
        <v>375</v>
      </c>
      <c r="T5" s="23" t="s">
        <v>379</v>
      </c>
      <c r="U5" s="3" t="s">
        <v>170</v>
      </c>
      <c r="V5" s="23">
        <v>2</v>
      </c>
      <c r="W5" s="3" t="s">
        <v>170</v>
      </c>
      <c r="X5" s="23">
        <v>2</v>
      </c>
      <c r="Y5" s="3" t="s">
        <v>175</v>
      </c>
      <c r="Z5" s="27">
        <v>2</v>
      </c>
      <c r="AA5" s="3"/>
      <c r="AB5" s="11" t="s">
        <v>386</v>
      </c>
      <c r="AC5" s="23">
        <v>1</v>
      </c>
      <c r="AD5" s="3"/>
      <c r="AE5" s="23"/>
      <c r="AF5" s="3" t="s">
        <v>5</v>
      </c>
      <c r="AG5" s="27">
        <v>2</v>
      </c>
    </row>
    <row r="6" spans="2:33">
      <c r="B6" s="3">
        <v>3</v>
      </c>
      <c r="C6" s="3" t="s">
        <v>39</v>
      </c>
      <c r="D6" s="3" t="s">
        <v>130</v>
      </c>
      <c r="E6" s="3" t="s">
        <v>1149</v>
      </c>
      <c r="F6" s="3" t="s">
        <v>1589</v>
      </c>
      <c r="G6" s="23">
        <v>210203</v>
      </c>
      <c r="H6" s="3"/>
      <c r="I6" s="3" t="s">
        <v>1501</v>
      </c>
      <c r="J6" s="23">
        <v>2</v>
      </c>
      <c r="K6" s="3" t="s">
        <v>156</v>
      </c>
      <c r="L6" s="27">
        <v>3</v>
      </c>
      <c r="M6" s="3" t="s">
        <v>400</v>
      </c>
      <c r="N6" s="27">
        <v>2</v>
      </c>
      <c r="O6" s="153" t="s">
        <v>1541</v>
      </c>
      <c r="P6" s="154" t="s">
        <v>1660</v>
      </c>
      <c r="Q6" s="11"/>
      <c r="R6" s="58"/>
      <c r="S6" s="11" t="s">
        <v>376</v>
      </c>
      <c r="T6" s="23" t="s">
        <v>380</v>
      </c>
      <c r="U6" s="3"/>
      <c r="V6" s="23"/>
      <c r="W6" s="3" t="s">
        <v>171</v>
      </c>
      <c r="X6" s="23">
        <v>0</v>
      </c>
      <c r="Y6" s="3" t="s">
        <v>176</v>
      </c>
      <c r="Z6" s="27">
        <v>3</v>
      </c>
      <c r="AA6" s="3"/>
      <c r="AB6" s="11"/>
      <c r="AC6" s="23"/>
      <c r="AD6" s="3"/>
      <c r="AE6" s="23"/>
      <c r="AF6" s="3" t="s">
        <v>409</v>
      </c>
      <c r="AG6" s="27">
        <v>3</v>
      </c>
    </row>
    <row r="7" spans="2:33">
      <c r="B7" s="3">
        <v>4</v>
      </c>
      <c r="C7" s="2" t="s">
        <v>1497</v>
      </c>
      <c r="D7" s="3" t="s">
        <v>46</v>
      </c>
      <c r="E7" s="3" t="s">
        <v>1150</v>
      </c>
      <c r="F7" s="3" t="s">
        <v>1590</v>
      </c>
      <c r="G7" s="23">
        <v>210204</v>
      </c>
      <c r="H7" s="3"/>
      <c r="I7" s="3"/>
      <c r="J7" s="23"/>
      <c r="K7" s="3" t="s">
        <v>157</v>
      </c>
      <c r="L7" s="27">
        <v>4</v>
      </c>
      <c r="M7" s="3"/>
      <c r="N7" s="27"/>
      <c r="O7" s="153" t="s">
        <v>1542</v>
      </c>
      <c r="P7" s="154" t="s">
        <v>1661</v>
      </c>
      <c r="Q7" s="11"/>
      <c r="R7" s="58"/>
      <c r="S7" s="11" t="s">
        <v>377</v>
      </c>
      <c r="T7" s="23" t="s">
        <v>381</v>
      </c>
      <c r="U7" s="3"/>
      <c r="V7" s="23"/>
      <c r="W7" s="3"/>
      <c r="X7" s="23"/>
      <c r="Y7" s="3"/>
      <c r="Z7" s="23"/>
      <c r="AA7" s="3"/>
      <c r="AB7" s="11"/>
      <c r="AC7" s="23"/>
      <c r="AD7" s="3"/>
      <c r="AE7" s="23"/>
      <c r="AF7" s="3"/>
      <c r="AG7" s="23"/>
    </row>
    <row r="8" spans="2:33">
      <c r="B8" s="3">
        <v>5</v>
      </c>
      <c r="C8" s="3" t="s">
        <v>213</v>
      </c>
      <c r="D8" s="3" t="s">
        <v>12</v>
      </c>
      <c r="E8" s="3" t="s">
        <v>1151</v>
      </c>
      <c r="F8" s="3" t="s">
        <v>1591</v>
      </c>
      <c r="G8" s="23">
        <v>210205</v>
      </c>
      <c r="H8" s="3"/>
      <c r="I8" s="3"/>
      <c r="J8" s="23"/>
      <c r="K8" s="3"/>
      <c r="L8" s="23"/>
      <c r="M8" s="3"/>
      <c r="N8" s="23"/>
      <c r="O8" s="153" t="s">
        <v>1543</v>
      </c>
      <c r="P8" s="154" t="s">
        <v>1662</v>
      </c>
      <c r="Q8" s="3"/>
      <c r="R8" s="58"/>
      <c r="S8" s="3"/>
      <c r="T8" s="23"/>
      <c r="U8" s="3"/>
      <c r="V8" s="23"/>
      <c r="W8" s="3"/>
      <c r="X8" s="23"/>
      <c r="Y8" s="3"/>
      <c r="Z8" s="23"/>
      <c r="AA8" s="3"/>
      <c r="AB8" s="3"/>
      <c r="AC8" s="23"/>
      <c r="AD8" s="3"/>
      <c r="AE8" s="23"/>
      <c r="AF8" s="3"/>
      <c r="AG8" s="23"/>
    </row>
    <row r="9" spans="2:33">
      <c r="B9" s="3">
        <v>6</v>
      </c>
      <c r="C9" s="3" t="s">
        <v>214</v>
      </c>
      <c r="D9" s="105" t="s">
        <v>1516</v>
      </c>
      <c r="E9" s="3" t="s">
        <v>1152</v>
      </c>
      <c r="F9" s="3" t="s">
        <v>1592</v>
      </c>
      <c r="G9" s="23">
        <v>210206</v>
      </c>
      <c r="H9" s="3"/>
      <c r="I9" s="3"/>
      <c r="J9" s="23"/>
      <c r="K9" s="3"/>
      <c r="L9" s="23"/>
      <c r="M9" s="3"/>
      <c r="N9" s="23"/>
      <c r="O9" s="153" t="s">
        <v>1544</v>
      </c>
      <c r="P9" s="154" t="s">
        <v>1663</v>
      </c>
      <c r="Q9" s="3"/>
      <c r="R9" s="58"/>
      <c r="S9" s="3"/>
      <c r="T9" s="23"/>
      <c r="U9" s="3"/>
      <c r="V9" s="23"/>
      <c r="W9" s="3"/>
      <c r="X9" s="23"/>
      <c r="Y9" s="3"/>
      <c r="Z9" s="23"/>
      <c r="AA9" s="3"/>
      <c r="AB9" s="3"/>
      <c r="AC9" s="23"/>
      <c r="AD9" s="3"/>
      <c r="AE9" s="23"/>
      <c r="AF9" s="3"/>
      <c r="AG9" s="23"/>
    </row>
    <row r="10" spans="2:33">
      <c r="B10" s="3">
        <v>7</v>
      </c>
      <c r="C10" s="3" t="s">
        <v>215</v>
      </c>
      <c r="D10" s="3" t="s">
        <v>10</v>
      </c>
      <c r="E10" s="3" t="s">
        <v>1153</v>
      </c>
      <c r="F10" s="3" t="s">
        <v>1593</v>
      </c>
      <c r="G10" s="23">
        <v>210207</v>
      </c>
      <c r="H10" s="3"/>
      <c r="I10" s="3"/>
      <c r="J10" s="23"/>
      <c r="K10" s="3"/>
      <c r="L10" s="23"/>
      <c r="M10" s="3"/>
      <c r="N10" s="23"/>
      <c r="O10" s="153" t="s">
        <v>1545</v>
      </c>
      <c r="P10" s="154" t="s">
        <v>1664</v>
      </c>
      <c r="Q10" s="3"/>
      <c r="R10" s="58"/>
      <c r="S10" s="3"/>
      <c r="T10" s="23"/>
      <c r="U10" s="3"/>
      <c r="V10" s="23"/>
      <c r="W10" s="3"/>
      <c r="X10" s="23"/>
      <c r="Y10" s="3"/>
      <c r="Z10" s="23"/>
      <c r="AA10" s="3"/>
      <c r="AB10" s="3"/>
      <c r="AC10" s="23"/>
      <c r="AD10" s="3"/>
      <c r="AE10" s="23"/>
      <c r="AF10" s="3"/>
      <c r="AG10" s="23"/>
    </row>
    <row r="11" spans="2:33">
      <c r="B11" s="3">
        <v>8</v>
      </c>
      <c r="C11" s="2" t="s">
        <v>1498</v>
      </c>
      <c r="D11" s="3" t="s">
        <v>11</v>
      </c>
      <c r="E11" s="3" t="s">
        <v>1154</v>
      </c>
      <c r="F11" s="3" t="s">
        <v>1594</v>
      </c>
      <c r="G11" s="23">
        <v>210208</v>
      </c>
      <c r="H11" s="3"/>
      <c r="I11" s="3"/>
      <c r="J11" s="23"/>
      <c r="K11" s="3"/>
      <c r="L11" s="23"/>
      <c r="M11" s="3"/>
      <c r="N11" s="23"/>
      <c r="O11" s="153" t="s">
        <v>1546</v>
      </c>
      <c r="P11" s="154" t="s">
        <v>1665</v>
      </c>
      <c r="Q11" s="3"/>
      <c r="R11" s="58"/>
      <c r="S11" s="3"/>
      <c r="T11" s="23"/>
      <c r="U11" s="3"/>
      <c r="V11" s="23"/>
      <c r="W11" s="3"/>
      <c r="X11" s="23"/>
      <c r="Y11" s="3"/>
      <c r="Z11" s="23"/>
      <c r="AA11" s="3"/>
      <c r="AB11" s="3"/>
      <c r="AC11" s="23"/>
      <c r="AD11" s="3"/>
      <c r="AE11" s="23"/>
      <c r="AF11" s="3"/>
      <c r="AG11" s="23"/>
    </row>
    <row r="12" spans="2:33">
      <c r="B12" s="3">
        <v>9</v>
      </c>
      <c r="C12" s="3" t="s">
        <v>216</v>
      </c>
      <c r="D12" s="3" t="s">
        <v>13</v>
      </c>
      <c r="E12" s="3" t="s">
        <v>1155</v>
      </c>
      <c r="F12" s="3" t="s">
        <v>1595</v>
      </c>
      <c r="G12" s="23">
        <v>210209</v>
      </c>
      <c r="H12" s="3"/>
      <c r="I12" s="3"/>
      <c r="J12" s="23"/>
      <c r="K12" s="3"/>
      <c r="L12" s="23"/>
      <c r="M12" s="3"/>
      <c r="N12" s="23"/>
      <c r="O12" s="153" t="s">
        <v>1547</v>
      </c>
      <c r="P12" s="154" t="s">
        <v>1666</v>
      </c>
      <c r="Q12" s="3"/>
      <c r="R12" s="58"/>
      <c r="S12" s="3"/>
      <c r="T12" s="23"/>
      <c r="U12" s="3"/>
      <c r="V12" s="23"/>
      <c r="W12" s="3"/>
      <c r="X12" s="23"/>
      <c r="Y12" s="3"/>
      <c r="Z12" s="23"/>
      <c r="AA12" s="3"/>
      <c r="AB12" s="3"/>
      <c r="AC12" s="23"/>
      <c r="AD12" s="3"/>
      <c r="AE12" s="23"/>
      <c r="AF12" s="3"/>
      <c r="AG12" s="23"/>
    </row>
    <row r="13" spans="2:33">
      <c r="B13" s="3">
        <v>10</v>
      </c>
      <c r="C13" s="3" t="s">
        <v>1774</v>
      </c>
      <c r="D13" s="3" t="s">
        <v>15</v>
      </c>
      <c r="E13" s="3" t="s">
        <v>1156</v>
      </c>
      <c r="F13" s="3" t="s">
        <v>1596</v>
      </c>
      <c r="G13" s="23">
        <v>210210</v>
      </c>
      <c r="H13" s="3"/>
      <c r="I13" s="3"/>
      <c r="J13" s="23"/>
      <c r="K13" s="3"/>
      <c r="L13" s="23"/>
      <c r="M13" s="3"/>
      <c r="N13" s="23"/>
      <c r="O13" s="153" t="s">
        <v>1548</v>
      </c>
      <c r="P13" s="154" t="s">
        <v>1667</v>
      </c>
      <c r="Q13" s="3"/>
      <c r="R13" s="58"/>
      <c r="S13" s="3"/>
      <c r="T13" s="23"/>
      <c r="U13" s="3"/>
      <c r="V13" s="23"/>
      <c r="W13" s="3"/>
      <c r="X13" s="23"/>
      <c r="Y13" s="3"/>
      <c r="Z13" s="23"/>
      <c r="AA13" s="3"/>
      <c r="AB13" s="3"/>
      <c r="AC13" s="23"/>
      <c r="AD13" s="3"/>
      <c r="AE13" s="23"/>
      <c r="AF13" s="3"/>
      <c r="AG13" s="23"/>
    </row>
    <row r="14" spans="2:33">
      <c r="B14" s="3">
        <v>11</v>
      </c>
      <c r="C14" s="3" t="s">
        <v>1775</v>
      </c>
      <c r="D14" s="3" t="s">
        <v>14</v>
      </c>
      <c r="E14" s="3" t="s">
        <v>1157</v>
      </c>
      <c r="F14" s="3" t="s">
        <v>1597</v>
      </c>
      <c r="G14" s="23">
        <v>210211</v>
      </c>
      <c r="H14" s="3"/>
      <c r="I14" s="3"/>
      <c r="J14" s="23"/>
      <c r="K14" s="3"/>
      <c r="L14" s="23"/>
      <c r="M14" s="3"/>
      <c r="N14" s="23"/>
      <c r="O14" s="153" t="s">
        <v>1549</v>
      </c>
      <c r="P14" s="154" t="s">
        <v>1668</v>
      </c>
      <c r="Q14" s="3"/>
      <c r="R14" s="58"/>
      <c r="S14" s="3"/>
      <c r="T14" s="23"/>
      <c r="U14" s="3"/>
      <c r="V14" s="23"/>
      <c r="W14" s="3"/>
      <c r="X14" s="23"/>
      <c r="Y14" s="3"/>
      <c r="Z14" s="23"/>
      <c r="AA14" s="3"/>
      <c r="AB14" s="3"/>
      <c r="AC14" s="23"/>
      <c r="AD14" s="3"/>
      <c r="AE14" s="23"/>
      <c r="AF14" s="3"/>
      <c r="AG14" s="23"/>
    </row>
    <row r="15" spans="2:33">
      <c r="B15" s="3">
        <v>12</v>
      </c>
      <c r="C15" s="3" t="s">
        <v>1499</v>
      </c>
      <c r="D15" s="3" t="s">
        <v>16</v>
      </c>
      <c r="E15" s="3" t="s">
        <v>1158</v>
      </c>
      <c r="F15" s="3" t="s">
        <v>1598</v>
      </c>
      <c r="G15" s="23">
        <v>210212</v>
      </c>
      <c r="H15" s="3"/>
      <c r="I15" s="3"/>
      <c r="J15" s="23"/>
      <c r="K15" s="3"/>
      <c r="L15" s="23"/>
      <c r="M15" s="3"/>
      <c r="N15" s="23"/>
      <c r="O15" s="153" t="s">
        <v>1550</v>
      </c>
      <c r="P15" s="154" t="s">
        <v>1669</v>
      </c>
      <c r="Q15" s="3"/>
      <c r="R15" s="58"/>
      <c r="S15" s="3"/>
      <c r="T15" s="23"/>
      <c r="U15" s="3"/>
      <c r="V15" s="23"/>
      <c r="W15" s="3"/>
      <c r="X15" s="23"/>
      <c r="Y15" s="3"/>
      <c r="Z15" s="23"/>
      <c r="AA15" s="3"/>
      <c r="AB15" s="3"/>
      <c r="AC15" s="23"/>
      <c r="AD15" s="3"/>
      <c r="AE15" s="23"/>
      <c r="AF15" s="3"/>
      <c r="AG15" s="23"/>
    </row>
    <row r="16" spans="2:33">
      <c r="B16" s="3">
        <v>13</v>
      </c>
      <c r="D16" s="3" t="s">
        <v>21</v>
      </c>
      <c r="E16" s="3" t="s">
        <v>1159</v>
      </c>
      <c r="F16" s="3" t="s">
        <v>1599</v>
      </c>
      <c r="G16" s="23">
        <v>210213</v>
      </c>
      <c r="H16" s="3"/>
      <c r="I16" s="3"/>
      <c r="J16" s="23"/>
      <c r="K16" s="3"/>
      <c r="L16" s="23"/>
      <c r="M16" s="3"/>
      <c r="N16" s="23"/>
      <c r="O16" s="153" t="s">
        <v>1551</v>
      </c>
      <c r="P16" s="154" t="s">
        <v>1670</v>
      </c>
      <c r="Q16" s="3"/>
      <c r="R16" s="58"/>
      <c r="S16" s="3"/>
      <c r="T16" s="23"/>
      <c r="U16" s="3"/>
      <c r="V16" s="23"/>
      <c r="W16" s="3"/>
      <c r="X16" s="23"/>
      <c r="Y16" s="3"/>
      <c r="Z16" s="23"/>
      <c r="AA16" s="3"/>
      <c r="AB16" s="3"/>
      <c r="AC16" s="23"/>
      <c r="AD16" s="3"/>
      <c r="AE16" s="23"/>
      <c r="AF16" s="3"/>
      <c r="AG16" s="23"/>
    </row>
    <row r="17" spans="2:33">
      <c r="B17" s="3">
        <v>14</v>
      </c>
      <c r="C17" s="3"/>
      <c r="D17" s="3" t="s">
        <v>62</v>
      </c>
      <c r="E17" s="3" t="s">
        <v>1160</v>
      </c>
      <c r="F17" s="3" t="s">
        <v>1600</v>
      </c>
      <c r="G17" s="23">
        <v>210214</v>
      </c>
      <c r="H17" s="3"/>
      <c r="I17" s="3"/>
      <c r="J17" s="23"/>
      <c r="K17" s="3"/>
      <c r="L17" s="23"/>
      <c r="M17" s="3"/>
      <c r="N17" s="23"/>
      <c r="O17" s="153" t="s">
        <v>230</v>
      </c>
      <c r="P17" s="154" t="s">
        <v>293</v>
      </c>
      <c r="Q17" s="3"/>
      <c r="R17" s="58"/>
      <c r="S17" s="3"/>
      <c r="T17" s="23"/>
      <c r="U17" s="3"/>
      <c r="V17" s="23"/>
      <c r="W17" s="3"/>
      <c r="X17" s="23"/>
      <c r="Y17" s="3"/>
      <c r="Z17" s="23"/>
      <c r="AA17" s="3"/>
      <c r="AB17" s="3"/>
      <c r="AC17" s="23"/>
      <c r="AD17" s="3"/>
      <c r="AE17" s="23"/>
      <c r="AF17" s="3"/>
      <c r="AG17" s="23"/>
    </row>
    <row r="18" spans="2:33">
      <c r="B18" s="3">
        <v>15</v>
      </c>
      <c r="C18" s="3"/>
      <c r="D18" s="3" t="s">
        <v>24</v>
      </c>
      <c r="E18" s="3" t="s">
        <v>1161</v>
      </c>
      <c r="F18" s="3" t="s">
        <v>1601</v>
      </c>
      <c r="G18" s="23">
        <v>210215</v>
      </c>
      <c r="H18" s="3"/>
      <c r="I18" s="3"/>
      <c r="J18" s="23"/>
      <c r="K18" s="3"/>
      <c r="L18" s="23"/>
      <c r="M18" s="3"/>
      <c r="N18" s="23"/>
      <c r="O18" s="153" t="s">
        <v>1552</v>
      </c>
      <c r="P18" s="154" t="s">
        <v>1671</v>
      </c>
      <c r="Q18" s="3"/>
      <c r="R18" s="58"/>
      <c r="S18" s="3"/>
      <c r="T18" s="23"/>
      <c r="U18" s="3"/>
      <c r="V18" s="23"/>
      <c r="W18" s="3"/>
      <c r="X18" s="23"/>
      <c r="Y18" s="3"/>
      <c r="Z18" s="23"/>
      <c r="AA18" s="3"/>
      <c r="AB18" s="3"/>
      <c r="AC18" s="23"/>
      <c r="AD18" s="3"/>
      <c r="AE18" s="23"/>
      <c r="AF18" s="3"/>
      <c r="AG18" s="23"/>
    </row>
    <row r="19" spans="2:33">
      <c r="B19" s="3">
        <v>16</v>
      </c>
      <c r="C19" s="3"/>
      <c r="D19" s="3" t="s">
        <v>18</v>
      </c>
      <c r="E19" s="3" t="s">
        <v>1162</v>
      </c>
      <c r="F19" s="3" t="s">
        <v>1602</v>
      </c>
      <c r="G19" s="23">
        <v>210216</v>
      </c>
      <c r="H19" s="3"/>
      <c r="I19" s="3"/>
      <c r="J19" s="23"/>
      <c r="K19" s="3"/>
      <c r="L19" s="23"/>
      <c r="M19" s="3"/>
      <c r="N19" s="23"/>
      <c r="O19" s="153" t="s">
        <v>231</v>
      </c>
      <c r="P19" s="154" t="s">
        <v>294</v>
      </c>
      <c r="Q19" s="3"/>
      <c r="R19" s="58"/>
      <c r="S19" s="3"/>
      <c r="T19" s="23"/>
      <c r="U19" s="3"/>
      <c r="V19" s="23"/>
      <c r="W19" s="3"/>
      <c r="X19" s="23"/>
      <c r="Y19" s="3"/>
      <c r="Z19" s="23"/>
      <c r="AA19" s="3"/>
      <c r="AB19" s="3"/>
      <c r="AC19" s="23"/>
      <c r="AD19" s="3"/>
      <c r="AE19" s="23"/>
      <c r="AF19" s="3"/>
      <c r="AG19" s="23"/>
    </row>
    <row r="20" spans="2:33">
      <c r="B20" s="3">
        <v>17</v>
      </c>
      <c r="C20" s="3"/>
      <c r="D20" s="3" t="s">
        <v>20</v>
      </c>
      <c r="E20" s="3" t="s">
        <v>1163</v>
      </c>
      <c r="F20" s="3" t="s">
        <v>1603</v>
      </c>
      <c r="G20" s="23">
        <v>210217</v>
      </c>
      <c r="H20" s="3"/>
      <c r="I20" s="3"/>
      <c r="J20" s="23"/>
      <c r="K20" s="3"/>
      <c r="L20" s="23"/>
      <c r="M20" s="3"/>
      <c r="N20" s="23"/>
      <c r="O20" s="153" t="s">
        <v>1553</v>
      </c>
      <c r="P20" s="154" t="s">
        <v>297</v>
      </c>
      <c r="Q20" s="3"/>
      <c r="R20" s="58"/>
      <c r="S20" s="3"/>
      <c r="T20" s="23"/>
      <c r="U20" s="3"/>
      <c r="V20" s="23"/>
      <c r="W20" s="3"/>
      <c r="X20" s="23"/>
      <c r="Y20" s="3"/>
      <c r="Z20" s="23"/>
      <c r="AA20" s="3"/>
      <c r="AB20" s="3"/>
      <c r="AC20" s="23"/>
      <c r="AD20" s="3"/>
      <c r="AE20" s="23"/>
      <c r="AF20" s="3"/>
      <c r="AG20" s="23"/>
    </row>
    <row r="21" spans="2:33">
      <c r="B21" s="3">
        <v>18</v>
      </c>
      <c r="C21" s="3"/>
      <c r="D21" s="3" t="s">
        <v>17</v>
      </c>
      <c r="E21" s="3" t="s">
        <v>1164</v>
      </c>
      <c r="F21" s="3" t="s">
        <v>1604</v>
      </c>
      <c r="G21" s="23">
        <v>210218</v>
      </c>
      <c r="H21" s="3"/>
      <c r="I21" s="3"/>
      <c r="J21" s="23"/>
      <c r="K21" s="3"/>
      <c r="L21" s="23"/>
      <c r="M21" s="3"/>
      <c r="N21" s="23"/>
      <c r="O21" s="153" t="s">
        <v>1554</v>
      </c>
      <c r="P21" s="154" t="s">
        <v>1672</v>
      </c>
      <c r="Q21" s="3"/>
      <c r="R21" s="58"/>
      <c r="S21" s="3"/>
      <c r="T21" s="23"/>
      <c r="U21" s="3"/>
      <c r="V21" s="23"/>
      <c r="W21" s="3"/>
      <c r="X21" s="23"/>
      <c r="Y21" s="3"/>
      <c r="Z21" s="23"/>
      <c r="AA21" s="3"/>
      <c r="AB21" s="3"/>
      <c r="AC21" s="23"/>
      <c r="AD21" s="3"/>
      <c r="AE21" s="23"/>
      <c r="AF21" s="3"/>
      <c r="AG21" s="23"/>
    </row>
    <row r="22" spans="2:33">
      <c r="B22" s="3">
        <v>19</v>
      </c>
      <c r="C22" s="3"/>
      <c r="D22" s="3" t="s">
        <v>22</v>
      </c>
      <c r="E22" s="3" t="s">
        <v>1165</v>
      </c>
      <c r="F22" s="3" t="s">
        <v>1580</v>
      </c>
      <c r="G22" s="23">
        <v>210601</v>
      </c>
      <c r="H22" s="3"/>
      <c r="I22" s="3"/>
      <c r="J22" s="23"/>
      <c r="K22" s="3"/>
      <c r="L22" s="23"/>
      <c r="M22" s="3"/>
      <c r="N22" s="23"/>
      <c r="O22" s="153" t="s">
        <v>1555</v>
      </c>
      <c r="P22" s="154" t="s">
        <v>299</v>
      </c>
      <c r="Q22" s="3"/>
      <c r="R22" s="58"/>
      <c r="S22" s="3"/>
      <c r="T22" s="23"/>
      <c r="U22" s="3"/>
      <c r="V22" s="23"/>
      <c r="W22" s="3"/>
      <c r="X22" s="23"/>
      <c r="Y22" s="3"/>
      <c r="Z22" s="23"/>
      <c r="AA22" s="3"/>
      <c r="AB22" s="3"/>
      <c r="AC22" s="23"/>
      <c r="AD22" s="3"/>
      <c r="AE22" s="23"/>
      <c r="AF22" s="3"/>
      <c r="AG22" s="23"/>
    </row>
    <row r="23" spans="2:33">
      <c r="B23" s="3">
        <v>20</v>
      </c>
      <c r="C23" s="3"/>
      <c r="D23" s="3" t="s">
        <v>83</v>
      </c>
      <c r="E23" s="3" t="s">
        <v>1166</v>
      </c>
      <c r="F23" s="3" t="s">
        <v>1605</v>
      </c>
      <c r="G23" s="23">
        <v>210602</v>
      </c>
      <c r="H23" s="3"/>
      <c r="I23" s="3"/>
      <c r="J23" s="23"/>
      <c r="K23" s="3"/>
      <c r="L23" s="23"/>
      <c r="M23" s="3"/>
      <c r="N23" s="23"/>
      <c r="O23" s="153" t="s">
        <v>1556</v>
      </c>
      <c r="P23" s="154" t="s">
        <v>301</v>
      </c>
      <c r="Q23" s="3"/>
      <c r="R23" s="58"/>
      <c r="S23" s="3"/>
      <c r="T23" s="23"/>
      <c r="U23" s="3"/>
      <c r="V23" s="23"/>
      <c r="W23" s="3"/>
      <c r="X23" s="23"/>
      <c r="Y23" s="3"/>
      <c r="Z23" s="23"/>
      <c r="AA23" s="3"/>
      <c r="AB23" s="3"/>
      <c r="AC23" s="23"/>
      <c r="AD23" s="3"/>
      <c r="AE23" s="23"/>
      <c r="AF23" s="3"/>
      <c r="AG23" s="23"/>
    </row>
    <row r="24" spans="2:33">
      <c r="B24" s="3">
        <v>21</v>
      </c>
      <c r="C24" s="3"/>
      <c r="D24" s="3" t="s">
        <v>19</v>
      </c>
      <c r="E24" s="3" t="s">
        <v>1167</v>
      </c>
      <c r="F24" s="3" t="s">
        <v>1606</v>
      </c>
      <c r="G24" s="23">
        <v>210603</v>
      </c>
      <c r="H24" s="3"/>
      <c r="I24" s="3"/>
      <c r="J24" s="23"/>
      <c r="K24" s="3"/>
      <c r="L24" s="23"/>
      <c r="M24" s="3"/>
      <c r="N24" s="23"/>
      <c r="O24" s="153" t="s">
        <v>1557</v>
      </c>
      <c r="P24" s="154" t="s">
        <v>304</v>
      </c>
      <c r="Q24" s="3"/>
      <c r="R24" s="58"/>
      <c r="S24" s="3"/>
      <c r="T24" s="23"/>
      <c r="U24" s="3"/>
      <c r="V24" s="23"/>
      <c r="W24" s="3"/>
      <c r="X24" s="23"/>
      <c r="Y24" s="3"/>
      <c r="Z24" s="23"/>
      <c r="AA24" s="3"/>
      <c r="AB24" s="3"/>
      <c r="AC24" s="23"/>
      <c r="AD24" s="3"/>
      <c r="AE24" s="23"/>
      <c r="AF24" s="3"/>
      <c r="AG24" s="23"/>
    </row>
    <row r="25" spans="2:33">
      <c r="B25" s="3">
        <v>22</v>
      </c>
      <c r="C25" s="3"/>
      <c r="D25" s="3" t="s">
        <v>23</v>
      </c>
      <c r="E25" s="3" t="s">
        <v>1168</v>
      </c>
      <c r="F25" s="3" t="s">
        <v>1607</v>
      </c>
      <c r="G25" s="23">
        <v>210604</v>
      </c>
      <c r="H25" s="3"/>
      <c r="I25" s="3"/>
      <c r="J25" s="23"/>
      <c r="K25" s="3"/>
      <c r="L25" s="23"/>
      <c r="M25" s="3"/>
      <c r="N25" s="23"/>
      <c r="O25" s="153" t="s">
        <v>1558</v>
      </c>
      <c r="P25" s="154" t="s">
        <v>1673</v>
      </c>
      <c r="Q25" s="3"/>
      <c r="R25" s="58"/>
      <c r="S25" s="3"/>
      <c r="T25" s="23"/>
      <c r="U25" s="3"/>
      <c r="V25" s="23"/>
      <c r="W25" s="3"/>
      <c r="X25" s="23"/>
      <c r="Y25" s="3"/>
      <c r="Z25" s="23"/>
      <c r="AA25" s="3"/>
      <c r="AB25" s="3"/>
      <c r="AC25" s="23"/>
      <c r="AD25" s="3"/>
      <c r="AE25" s="23"/>
      <c r="AF25" s="3"/>
      <c r="AG25" s="23"/>
    </row>
    <row r="26" spans="2:33">
      <c r="B26" s="3">
        <v>23</v>
      </c>
      <c r="C26" s="3"/>
      <c r="D26" s="3" t="s">
        <v>25</v>
      </c>
      <c r="E26" s="3" t="s">
        <v>1169</v>
      </c>
      <c r="F26" s="3" t="s">
        <v>1608</v>
      </c>
      <c r="G26" s="23">
        <v>210605</v>
      </c>
      <c r="H26" s="3"/>
      <c r="I26" s="3"/>
      <c r="J26" s="23"/>
      <c r="K26" s="3"/>
      <c r="L26" s="23"/>
      <c r="M26" s="3"/>
      <c r="N26" s="23"/>
      <c r="O26" s="153" t="s">
        <v>1559</v>
      </c>
      <c r="P26" s="154" t="s">
        <v>1674</v>
      </c>
      <c r="Q26" s="3"/>
      <c r="R26" s="58"/>
      <c r="S26" s="3"/>
      <c r="T26" s="23"/>
      <c r="U26" s="3"/>
      <c r="V26" s="23"/>
      <c r="W26" s="3"/>
      <c r="X26" s="23"/>
      <c r="Y26" s="3"/>
      <c r="Z26" s="23"/>
      <c r="AA26" s="3"/>
      <c r="AB26" s="3"/>
      <c r="AC26" s="23"/>
      <c r="AD26" s="3"/>
      <c r="AE26" s="23"/>
      <c r="AF26" s="3"/>
      <c r="AG26" s="23"/>
    </row>
    <row r="27" spans="2:33">
      <c r="B27" s="3">
        <v>24</v>
      </c>
      <c r="C27" s="3"/>
      <c r="D27" s="3" t="s">
        <v>26</v>
      </c>
      <c r="E27" s="3" t="s">
        <v>1170</v>
      </c>
      <c r="F27" s="3" t="s">
        <v>1609</v>
      </c>
      <c r="G27" s="23">
        <v>210606</v>
      </c>
      <c r="H27" s="3"/>
      <c r="I27" s="3"/>
      <c r="J27" s="23"/>
      <c r="K27" s="3"/>
      <c r="L27" s="23"/>
      <c r="M27" s="3"/>
      <c r="N27" s="23"/>
      <c r="O27" s="153" t="s">
        <v>1560</v>
      </c>
      <c r="P27" s="154" t="s">
        <v>307</v>
      </c>
      <c r="Q27" s="3"/>
      <c r="R27" s="58"/>
      <c r="S27" s="3"/>
      <c r="T27" s="23"/>
      <c r="U27" s="3"/>
      <c r="V27" s="23"/>
      <c r="W27" s="3"/>
      <c r="X27" s="23"/>
      <c r="Y27" s="3"/>
      <c r="Z27" s="23"/>
      <c r="AA27" s="3"/>
      <c r="AB27" s="3"/>
      <c r="AC27" s="23"/>
      <c r="AD27" s="3"/>
      <c r="AE27" s="23"/>
      <c r="AF27" s="3"/>
      <c r="AG27" s="23"/>
    </row>
    <row r="28" spans="2:33">
      <c r="B28" s="3">
        <v>25</v>
      </c>
      <c r="C28" s="3"/>
      <c r="D28" s="3" t="s">
        <v>36</v>
      </c>
      <c r="E28" s="3" t="s">
        <v>1171</v>
      </c>
      <c r="F28" s="3" t="s">
        <v>1610</v>
      </c>
      <c r="G28" s="23">
        <v>210607</v>
      </c>
      <c r="H28" s="3"/>
      <c r="I28" s="3"/>
      <c r="J28" s="23"/>
      <c r="K28" s="3"/>
      <c r="L28" s="23"/>
      <c r="M28" s="3"/>
      <c r="N28" s="23"/>
      <c r="O28" s="153" t="s">
        <v>1561</v>
      </c>
      <c r="P28" s="154" t="s">
        <v>1675</v>
      </c>
      <c r="Q28" s="3"/>
      <c r="R28" s="58"/>
      <c r="S28" s="3"/>
      <c r="T28" s="23"/>
      <c r="U28" s="3"/>
      <c r="V28" s="23"/>
      <c r="W28" s="3"/>
      <c r="X28" s="23"/>
      <c r="Y28" s="3"/>
      <c r="Z28" s="23"/>
      <c r="AA28" s="3"/>
      <c r="AB28" s="3"/>
      <c r="AC28" s="23"/>
      <c r="AD28" s="3"/>
      <c r="AE28" s="23"/>
      <c r="AF28" s="3"/>
      <c r="AG28" s="23"/>
    </row>
    <row r="29" spans="2:33">
      <c r="B29" s="3">
        <v>26</v>
      </c>
      <c r="C29" s="3"/>
      <c r="D29" s="3" t="s">
        <v>27</v>
      </c>
      <c r="E29" s="3" t="s">
        <v>1172</v>
      </c>
      <c r="F29" s="3" t="s">
        <v>1611</v>
      </c>
      <c r="G29" s="23">
        <v>210608</v>
      </c>
      <c r="H29" s="3"/>
      <c r="I29" s="3"/>
      <c r="J29" s="23"/>
      <c r="K29" s="3"/>
      <c r="L29" s="23"/>
      <c r="M29" s="3"/>
      <c r="N29" s="23"/>
      <c r="O29" s="153" t="s">
        <v>1562</v>
      </c>
      <c r="P29" s="154" t="s">
        <v>1676</v>
      </c>
      <c r="Q29" s="3"/>
      <c r="R29" s="58"/>
      <c r="S29" s="3"/>
      <c r="T29" s="23"/>
      <c r="U29" s="3"/>
      <c r="V29" s="23"/>
      <c r="W29" s="3"/>
      <c r="X29" s="23"/>
      <c r="Y29" s="3"/>
      <c r="Z29" s="23"/>
      <c r="AA29" s="3"/>
      <c r="AB29" s="3"/>
      <c r="AC29" s="23"/>
      <c r="AD29" s="3"/>
      <c r="AE29" s="23"/>
      <c r="AF29" s="3"/>
      <c r="AG29" s="23"/>
    </row>
    <row r="30" spans="2:33">
      <c r="B30" s="3">
        <v>27</v>
      </c>
      <c r="C30" s="3"/>
      <c r="D30" s="3" t="s">
        <v>28</v>
      </c>
      <c r="E30" s="3" t="s">
        <v>1173</v>
      </c>
      <c r="F30" s="3" t="s">
        <v>1612</v>
      </c>
      <c r="G30" s="23">
        <v>210609</v>
      </c>
      <c r="H30" s="3"/>
      <c r="I30" s="3"/>
      <c r="J30" s="23"/>
      <c r="K30" s="3"/>
      <c r="L30" s="23"/>
      <c r="M30" s="3"/>
      <c r="N30" s="23"/>
      <c r="O30" s="153" t="s">
        <v>236</v>
      </c>
      <c r="P30" s="154" t="s">
        <v>309</v>
      </c>
      <c r="Q30" s="3"/>
      <c r="R30" s="58"/>
      <c r="S30" s="3"/>
      <c r="T30" s="23"/>
      <c r="U30" s="3"/>
      <c r="V30" s="23"/>
      <c r="W30" s="3"/>
      <c r="X30" s="23"/>
      <c r="Y30" s="3"/>
      <c r="Z30" s="23"/>
      <c r="AA30" s="3"/>
      <c r="AB30" s="3"/>
      <c r="AC30" s="23"/>
      <c r="AD30" s="3"/>
      <c r="AE30" s="23"/>
      <c r="AF30" s="3"/>
      <c r="AG30" s="23"/>
    </row>
    <row r="31" spans="2:33">
      <c r="B31" s="3">
        <v>28</v>
      </c>
      <c r="C31" s="3"/>
      <c r="D31" s="3" t="s">
        <v>32</v>
      </c>
      <c r="E31" s="3" t="s">
        <v>1174</v>
      </c>
      <c r="F31" s="3" t="s">
        <v>1613</v>
      </c>
      <c r="G31" s="23">
        <v>210610</v>
      </c>
      <c r="H31" s="3"/>
      <c r="I31" s="3"/>
      <c r="J31" s="23"/>
      <c r="K31" s="3"/>
      <c r="L31" s="23"/>
      <c r="M31" s="3"/>
      <c r="N31" s="23"/>
      <c r="O31" s="153" t="s">
        <v>1563</v>
      </c>
      <c r="P31" s="154" t="s">
        <v>1677</v>
      </c>
      <c r="Q31" s="3"/>
      <c r="R31" s="58"/>
      <c r="S31" s="3"/>
      <c r="T31" s="23"/>
      <c r="U31" s="3"/>
      <c r="V31" s="23"/>
      <c r="W31" s="3"/>
      <c r="X31" s="23"/>
      <c r="Y31" s="3"/>
      <c r="Z31" s="23"/>
      <c r="AA31" s="3"/>
      <c r="AB31" s="3"/>
      <c r="AC31" s="23"/>
      <c r="AD31" s="3"/>
      <c r="AE31" s="23"/>
      <c r="AF31" s="3"/>
      <c r="AG31" s="23"/>
    </row>
    <row r="32" spans="2:33">
      <c r="B32" s="3">
        <v>29</v>
      </c>
      <c r="C32" s="3"/>
      <c r="D32" s="3" t="s">
        <v>29</v>
      </c>
      <c r="E32" s="3" t="s">
        <v>1175</v>
      </c>
      <c r="F32" s="3" t="s">
        <v>1614</v>
      </c>
      <c r="G32" s="23">
        <v>210611</v>
      </c>
      <c r="H32" s="3"/>
      <c r="I32" s="3"/>
      <c r="J32" s="23"/>
      <c r="K32" s="3"/>
      <c r="L32" s="23"/>
      <c r="M32" s="3"/>
      <c r="N32" s="23"/>
      <c r="O32" s="153" t="s">
        <v>1564</v>
      </c>
      <c r="P32" s="154" t="s">
        <v>1678</v>
      </c>
      <c r="Q32" s="3"/>
      <c r="R32" s="58"/>
      <c r="S32" s="3"/>
      <c r="T32" s="23"/>
      <c r="U32" s="3"/>
      <c r="V32" s="23"/>
      <c r="W32" s="3"/>
      <c r="X32" s="23"/>
      <c r="Y32" s="3"/>
      <c r="Z32" s="23"/>
      <c r="AA32" s="3"/>
      <c r="AB32" s="3"/>
      <c r="AC32" s="23"/>
      <c r="AD32" s="3"/>
      <c r="AE32" s="23"/>
      <c r="AF32" s="3"/>
      <c r="AG32" s="23"/>
    </row>
    <row r="33" spans="2:33">
      <c r="B33" s="3">
        <v>30</v>
      </c>
      <c r="C33" s="3"/>
      <c r="D33" s="3" t="s">
        <v>31</v>
      </c>
      <c r="E33" s="3" t="s">
        <v>1176</v>
      </c>
      <c r="F33" s="3" t="s">
        <v>1615</v>
      </c>
      <c r="G33" s="23">
        <v>210613</v>
      </c>
      <c r="H33" s="3"/>
      <c r="I33" s="3"/>
      <c r="J33" s="23"/>
      <c r="K33" s="3"/>
      <c r="L33" s="23"/>
      <c r="M33" s="3"/>
      <c r="N33" s="23"/>
      <c r="O33" s="153" t="s">
        <v>243</v>
      </c>
      <c r="P33" s="154" t="s">
        <v>316</v>
      </c>
      <c r="Q33" s="3"/>
      <c r="R33" s="58"/>
      <c r="S33" s="3"/>
      <c r="T33" s="23"/>
      <c r="U33" s="3"/>
      <c r="V33" s="23"/>
      <c r="W33" s="3"/>
      <c r="X33" s="23"/>
      <c r="Y33" s="3"/>
      <c r="Z33" s="23"/>
      <c r="AA33" s="3"/>
      <c r="AB33" s="3"/>
      <c r="AC33" s="23"/>
      <c r="AD33" s="3"/>
      <c r="AE33" s="23"/>
      <c r="AF33" s="3"/>
      <c r="AG33" s="23"/>
    </row>
    <row r="34" spans="2:33">
      <c r="B34" s="3">
        <v>31</v>
      </c>
      <c r="C34" s="3"/>
      <c r="D34" s="3" t="s">
        <v>30</v>
      </c>
      <c r="E34" s="3" t="s">
        <v>94</v>
      </c>
      <c r="F34" s="3" t="s">
        <v>1616</v>
      </c>
      <c r="G34" s="23">
        <v>210614</v>
      </c>
      <c r="H34" s="3"/>
      <c r="I34" s="3"/>
      <c r="J34" s="23"/>
      <c r="K34" s="3"/>
      <c r="L34" s="23"/>
      <c r="M34" s="3"/>
      <c r="N34" s="23"/>
      <c r="O34" s="153" t="s">
        <v>247</v>
      </c>
      <c r="P34" s="154" t="s">
        <v>320</v>
      </c>
      <c r="Q34" s="3"/>
      <c r="R34" s="58"/>
      <c r="S34" s="3"/>
      <c r="T34" s="23"/>
      <c r="U34" s="3"/>
      <c r="V34" s="23"/>
      <c r="W34" s="3"/>
      <c r="X34" s="23"/>
      <c r="Y34" s="3"/>
      <c r="Z34" s="23"/>
      <c r="AA34" s="3"/>
      <c r="AB34" s="3"/>
      <c r="AC34" s="23"/>
      <c r="AD34" s="3"/>
      <c r="AE34" s="23"/>
      <c r="AF34" s="3"/>
      <c r="AG34" s="23"/>
    </row>
    <row r="35" spans="2:33">
      <c r="B35" s="3">
        <v>32</v>
      </c>
      <c r="C35" s="3"/>
      <c r="D35" s="3" t="s">
        <v>33</v>
      </c>
      <c r="E35" s="3" t="s">
        <v>1177</v>
      </c>
      <c r="F35" s="3" t="s">
        <v>1617</v>
      </c>
      <c r="G35" s="23">
        <v>210615</v>
      </c>
      <c r="H35" s="3"/>
      <c r="I35" s="3"/>
      <c r="J35" s="23"/>
      <c r="K35" s="3"/>
      <c r="L35" s="23"/>
      <c r="M35" s="3"/>
      <c r="N35" s="23"/>
      <c r="O35" s="153" t="s">
        <v>250</v>
      </c>
      <c r="P35" s="154" t="s">
        <v>323</v>
      </c>
      <c r="Q35" s="3"/>
      <c r="R35" s="58"/>
      <c r="S35" s="3"/>
      <c r="T35" s="23"/>
      <c r="U35" s="3"/>
      <c r="V35" s="23"/>
      <c r="W35" s="3"/>
      <c r="X35" s="23"/>
      <c r="Y35" s="3"/>
      <c r="Z35" s="23"/>
      <c r="AA35" s="3"/>
      <c r="AB35" s="3"/>
      <c r="AC35" s="23"/>
      <c r="AD35" s="3"/>
      <c r="AE35" s="23"/>
      <c r="AF35" s="3"/>
      <c r="AG35" s="23"/>
    </row>
    <row r="36" spans="2:33">
      <c r="B36" s="3">
        <v>33</v>
      </c>
      <c r="C36" s="3"/>
      <c r="D36" s="3" t="s">
        <v>115</v>
      </c>
      <c r="E36" s="3" t="s">
        <v>1178</v>
      </c>
      <c r="F36" s="3" t="s">
        <v>1618</v>
      </c>
      <c r="G36" s="23">
        <v>210616</v>
      </c>
      <c r="H36" s="3"/>
      <c r="I36" s="3"/>
      <c r="J36" s="23"/>
      <c r="K36" s="3"/>
      <c r="L36" s="23"/>
      <c r="M36" s="3"/>
      <c r="N36" s="23"/>
      <c r="O36" s="153" t="s">
        <v>1565</v>
      </c>
      <c r="P36" s="154" t="s">
        <v>1679</v>
      </c>
      <c r="Q36" s="3"/>
      <c r="R36" s="58"/>
      <c r="S36" s="3"/>
      <c r="T36" s="23"/>
      <c r="U36" s="3"/>
      <c r="V36" s="23"/>
      <c r="W36" s="3"/>
      <c r="X36" s="23"/>
      <c r="Y36" s="3"/>
      <c r="Z36" s="23"/>
      <c r="AA36" s="3"/>
      <c r="AB36" s="3"/>
      <c r="AC36" s="23"/>
      <c r="AD36" s="3"/>
      <c r="AE36" s="23"/>
      <c r="AF36" s="3"/>
      <c r="AG36" s="23"/>
    </row>
    <row r="37" spans="2:33">
      <c r="B37" s="3">
        <v>34</v>
      </c>
      <c r="C37" s="3"/>
      <c r="D37" s="3" t="s">
        <v>121</v>
      </c>
      <c r="E37" s="3" t="s">
        <v>95</v>
      </c>
      <c r="F37" s="3" t="s">
        <v>1619</v>
      </c>
      <c r="G37" s="23">
        <v>210617</v>
      </c>
      <c r="H37" s="3"/>
      <c r="I37" s="3"/>
      <c r="J37" s="23"/>
      <c r="K37" s="3"/>
      <c r="L37" s="23"/>
      <c r="M37" s="3"/>
      <c r="N37" s="23"/>
      <c r="O37" s="153" t="s">
        <v>1566</v>
      </c>
      <c r="P37" s="154" t="s">
        <v>1680</v>
      </c>
      <c r="Q37" s="3"/>
      <c r="R37" s="58"/>
      <c r="S37" s="3"/>
      <c r="T37" s="23"/>
      <c r="U37" s="3"/>
      <c r="V37" s="23"/>
      <c r="W37" s="3"/>
      <c r="X37" s="23"/>
      <c r="Y37" s="3"/>
      <c r="Z37" s="23"/>
      <c r="AA37" s="3"/>
      <c r="AB37" s="3"/>
      <c r="AC37" s="23"/>
      <c r="AD37" s="3"/>
      <c r="AE37" s="23"/>
      <c r="AF37" s="3"/>
      <c r="AG37" s="23"/>
    </row>
    <row r="38" spans="2:33">
      <c r="B38" s="3">
        <v>35</v>
      </c>
      <c r="C38" s="3"/>
      <c r="D38" s="3" t="s">
        <v>34</v>
      </c>
      <c r="E38" s="3" t="s">
        <v>96</v>
      </c>
      <c r="F38" s="3" t="s">
        <v>1620</v>
      </c>
      <c r="G38" s="23">
        <v>210618</v>
      </c>
      <c r="H38" s="3"/>
      <c r="I38" s="3"/>
      <c r="J38" s="23"/>
      <c r="K38" s="3"/>
      <c r="L38" s="23"/>
      <c r="M38" s="3"/>
      <c r="N38" s="23"/>
      <c r="O38" s="153" t="s">
        <v>254</v>
      </c>
      <c r="P38" s="154" t="s">
        <v>327</v>
      </c>
      <c r="Q38" s="3"/>
      <c r="R38" s="58"/>
      <c r="S38" s="3"/>
      <c r="T38" s="23"/>
      <c r="U38" s="3"/>
      <c r="V38" s="23"/>
      <c r="W38" s="3"/>
      <c r="X38" s="23"/>
      <c r="Y38" s="3"/>
      <c r="Z38" s="23"/>
      <c r="AA38" s="3"/>
      <c r="AB38" s="3"/>
      <c r="AC38" s="23"/>
      <c r="AD38" s="3"/>
      <c r="AE38" s="23"/>
      <c r="AF38" s="3"/>
      <c r="AG38" s="23"/>
    </row>
    <row r="39" spans="2:33">
      <c r="B39" s="3">
        <v>36</v>
      </c>
      <c r="C39" s="3"/>
      <c r="D39" s="3" t="s">
        <v>35</v>
      </c>
      <c r="E39" s="3" t="s">
        <v>97</v>
      </c>
      <c r="F39" s="3" t="s">
        <v>1621</v>
      </c>
      <c r="G39" s="23">
        <v>210619</v>
      </c>
      <c r="H39" s="3"/>
      <c r="I39" s="3"/>
      <c r="J39" s="23"/>
      <c r="K39" s="3"/>
      <c r="L39" s="23"/>
      <c r="M39" s="3"/>
      <c r="N39" s="23"/>
      <c r="O39" s="153" t="s">
        <v>1567</v>
      </c>
      <c r="P39" s="154" t="s">
        <v>1681</v>
      </c>
      <c r="Q39" s="3"/>
      <c r="R39" s="58"/>
      <c r="S39" s="3"/>
      <c r="T39" s="23"/>
      <c r="U39" s="3"/>
      <c r="V39" s="23"/>
      <c r="W39" s="3"/>
      <c r="X39" s="23"/>
      <c r="Y39" s="3"/>
      <c r="Z39" s="23"/>
      <c r="AA39" s="3"/>
      <c r="AB39" s="3"/>
      <c r="AC39" s="23"/>
      <c r="AD39" s="3"/>
      <c r="AE39" s="23"/>
      <c r="AF39" s="3"/>
      <c r="AG39" s="23"/>
    </row>
    <row r="40" spans="2:33">
      <c r="B40" s="3">
        <v>37</v>
      </c>
      <c r="C40" s="3"/>
      <c r="D40" s="3"/>
      <c r="E40" s="3" t="s">
        <v>100</v>
      </c>
      <c r="F40" s="3" t="s">
        <v>1622</v>
      </c>
      <c r="G40" s="23">
        <v>210620</v>
      </c>
      <c r="H40" s="3"/>
      <c r="I40" s="3"/>
      <c r="J40" s="23"/>
      <c r="K40" s="3"/>
      <c r="L40" s="23"/>
      <c r="M40" s="3"/>
      <c r="N40" s="23"/>
      <c r="O40" s="153" t="s">
        <v>256</v>
      </c>
      <c r="P40" s="154" t="s">
        <v>329</v>
      </c>
      <c r="Q40" s="3"/>
      <c r="R40" s="58"/>
      <c r="S40" s="3"/>
      <c r="T40" s="23"/>
      <c r="U40" s="3"/>
      <c r="V40" s="23"/>
      <c r="W40" s="3"/>
      <c r="X40" s="23"/>
      <c r="Y40" s="3"/>
      <c r="Z40" s="23"/>
      <c r="AA40" s="3"/>
      <c r="AB40" s="3"/>
      <c r="AC40" s="23"/>
      <c r="AD40" s="3"/>
      <c r="AE40" s="23"/>
      <c r="AF40" s="3"/>
      <c r="AG40" s="23"/>
    </row>
    <row r="41" spans="2:33">
      <c r="B41" s="3">
        <v>38</v>
      </c>
      <c r="C41" s="3"/>
      <c r="D41" s="3"/>
      <c r="E41" s="3" t="s">
        <v>98</v>
      </c>
      <c r="F41" s="3" t="s">
        <v>165</v>
      </c>
      <c r="G41" s="23">
        <v>210901</v>
      </c>
      <c r="H41" s="3"/>
      <c r="I41" s="3"/>
      <c r="J41" s="23"/>
      <c r="K41" s="3"/>
      <c r="L41" s="23"/>
      <c r="M41" s="3"/>
      <c r="N41" s="23"/>
      <c r="O41" s="153" t="s">
        <v>1568</v>
      </c>
      <c r="P41" s="154" t="s">
        <v>1682</v>
      </c>
      <c r="Q41" s="3"/>
      <c r="R41" s="58"/>
      <c r="S41" s="3"/>
      <c r="T41" s="23"/>
      <c r="U41" s="3"/>
      <c r="V41" s="23"/>
      <c r="W41" s="3"/>
      <c r="X41" s="23"/>
      <c r="Y41" s="3"/>
      <c r="Z41" s="23"/>
      <c r="AA41" s="3"/>
      <c r="AB41" s="3"/>
      <c r="AC41" s="23"/>
      <c r="AD41" s="3"/>
      <c r="AE41" s="23"/>
      <c r="AF41" s="3"/>
      <c r="AG41" s="23"/>
    </row>
    <row r="42" spans="2:33">
      <c r="B42" s="3">
        <v>39</v>
      </c>
      <c r="C42" s="3"/>
      <c r="D42" s="3"/>
      <c r="E42" s="3" t="s">
        <v>99</v>
      </c>
      <c r="F42" s="3" t="s">
        <v>1623</v>
      </c>
      <c r="G42" s="23">
        <v>210902</v>
      </c>
      <c r="H42" s="3"/>
      <c r="I42" s="3"/>
      <c r="J42" s="23"/>
      <c r="K42" s="3"/>
      <c r="L42" s="23"/>
      <c r="M42" s="3"/>
      <c r="N42" s="23"/>
      <c r="O42" s="153" t="s">
        <v>260</v>
      </c>
      <c r="P42" s="154" t="s">
        <v>333</v>
      </c>
      <c r="Q42" s="3"/>
      <c r="R42" s="58"/>
      <c r="S42" s="3"/>
      <c r="T42" s="23"/>
      <c r="U42" s="3"/>
      <c r="V42" s="23"/>
      <c r="W42" s="3"/>
      <c r="X42" s="23"/>
      <c r="Y42" s="3"/>
      <c r="Z42" s="23"/>
      <c r="AA42" s="3"/>
      <c r="AB42" s="3"/>
      <c r="AC42" s="23"/>
      <c r="AD42" s="3"/>
      <c r="AE42" s="23"/>
      <c r="AF42" s="3"/>
      <c r="AG42" s="23"/>
    </row>
    <row r="43" spans="2:33">
      <c r="B43" s="3">
        <v>40</v>
      </c>
      <c r="C43" s="3"/>
      <c r="D43" s="3"/>
      <c r="E43" s="3" t="s">
        <v>1179</v>
      </c>
      <c r="F43" s="3" t="s">
        <v>1624</v>
      </c>
      <c r="G43" s="23">
        <v>210903</v>
      </c>
      <c r="H43" s="3"/>
      <c r="I43" s="3"/>
      <c r="J43" s="23"/>
      <c r="K43" s="3"/>
      <c r="L43" s="23"/>
      <c r="M43" s="3"/>
      <c r="N43" s="23"/>
      <c r="O43" s="153" t="s">
        <v>264</v>
      </c>
      <c r="P43" s="154" t="s">
        <v>337</v>
      </c>
      <c r="Q43" s="3"/>
      <c r="R43" s="58"/>
      <c r="S43" s="3"/>
      <c r="T43" s="23"/>
      <c r="U43" s="3"/>
      <c r="V43" s="23"/>
      <c r="W43" s="3"/>
      <c r="X43" s="23"/>
      <c r="Y43" s="3"/>
      <c r="Z43" s="23"/>
      <c r="AA43" s="3"/>
      <c r="AB43" s="3"/>
      <c r="AC43" s="23"/>
      <c r="AD43" s="3"/>
      <c r="AE43" s="23"/>
      <c r="AF43" s="3"/>
      <c r="AG43" s="23"/>
    </row>
    <row r="44" spans="2:33">
      <c r="B44" s="3">
        <v>41</v>
      </c>
      <c r="C44" s="3"/>
      <c r="D44" s="3"/>
      <c r="E44" s="3" t="s">
        <v>1180</v>
      </c>
      <c r="F44" s="3" t="s">
        <v>1625</v>
      </c>
      <c r="G44" s="23">
        <v>210904</v>
      </c>
      <c r="H44" s="3"/>
      <c r="I44" s="3"/>
      <c r="J44" s="23"/>
      <c r="K44" s="3"/>
      <c r="L44" s="23"/>
      <c r="M44" s="3"/>
      <c r="N44" s="23"/>
      <c r="O44" s="153" t="s">
        <v>1569</v>
      </c>
      <c r="P44" s="154" t="s">
        <v>1683</v>
      </c>
      <c r="Q44" s="3"/>
      <c r="R44" s="58"/>
      <c r="S44" s="3"/>
      <c r="T44" s="23"/>
      <c r="U44" s="3"/>
      <c r="V44" s="23"/>
      <c r="W44" s="3"/>
      <c r="X44" s="23"/>
      <c r="Y44" s="3"/>
      <c r="Z44" s="23"/>
      <c r="AA44" s="3"/>
      <c r="AB44" s="3"/>
      <c r="AC44" s="23"/>
      <c r="AD44" s="3"/>
      <c r="AE44" s="23"/>
      <c r="AF44" s="3"/>
      <c r="AG44" s="23"/>
    </row>
    <row r="45" spans="2:33">
      <c r="B45" s="3">
        <v>42</v>
      </c>
      <c r="C45" s="3"/>
      <c r="D45" s="3"/>
      <c r="E45" s="3" t="s">
        <v>1181</v>
      </c>
      <c r="F45" s="3" t="s">
        <v>1626</v>
      </c>
      <c r="G45" s="23">
        <v>210905</v>
      </c>
      <c r="H45" s="3"/>
      <c r="I45" s="3"/>
      <c r="J45" s="23"/>
      <c r="K45" s="3"/>
      <c r="L45" s="23"/>
      <c r="M45" s="3"/>
      <c r="N45" s="23"/>
      <c r="O45" s="153" t="s">
        <v>267</v>
      </c>
      <c r="P45" s="154" t="s">
        <v>1684</v>
      </c>
      <c r="Q45" s="3"/>
      <c r="R45" s="58"/>
      <c r="S45" s="3"/>
      <c r="T45" s="23"/>
      <c r="U45" s="3"/>
      <c r="V45" s="23"/>
      <c r="W45" s="3"/>
      <c r="X45" s="23"/>
      <c r="Y45" s="3"/>
      <c r="Z45" s="23"/>
      <c r="AA45" s="3"/>
      <c r="AB45" s="3"/>
      <c r="AC45" s="23"/>
      <c r="AD45" s="3"/>
      <c r="AE45" s="23"/>
      <c r="AF45" s="3"/>
      <c r="AG45" s="23"/>
    </row>
    <row r="46" spans="2:33">
      <c r="B46" s="3">
        <v>43</v>
      </c>
      <c r="C46" s="3"/>
      <c r="D46" s="3"/>
      <c r="E46" s="3" t="s">
        <v>1182</v>
      </c>
      <c r="F46" s="3" t="s">
        <v>1627</v>
      </c>
      <c r="G46" s="23">
        <v>210906</v>
      </c>
      <c r="H46" s="3"/>
      <c r="I46" s="3"/>
      <c r="J46" s="23"/>
      <c r="K46" s="3"/>
      <c r="L46" s="23"/>
      <c r="M46" s="3"/>
      <c r="N46" s="23"/>
      <c r="O46" s="153" t="s">
        <v>267</v>
      </c>
      <c r="P46" s="154" t="s">
        <v>340</v>
      </c>
      <c r="Q46" s="3"/>
      <c r="R46" s="58"/>
      <c r="S46" s="3"/>
      <c r="T46" s="23"/>
      <c r="U46" s="3"/>
      <c r="V46" s="23"/>
      <c r="W46" s="3"/>
      <c r="X46" s="23"/>
      <c r="Y46" s="3"/>
      <c r="Z46" s="23"/>
      <c r="AA46" s="3"/>
      <c r="AB46" s="3"/>
      <c r="AC46" s="23"/>
      <c r="AD46" s="3"/>
      <c r="AE46" s="23"/>
      <c r="AF46" s="3"/>
      <c r="AG46" s="23"/>
    </row>
    <row r="47" spans="2:33">
      <c r="B47" s="3">
        <v>44</v>
      </c>
      <c r="C47" s="3"/>
      <c r="D47" s="3"/>
      <c r="E47" s="3" t="s">
        <v>1183</v>
      </c>
      <c r="F47" s="3" t="s">
        <v>1628</v>
      </c>
      <c r="G47" s="23">
        <v>210907</v>
      </c>
      <c r="H47" s="3"/>
      <c r="I47" s="3"/>
      <c r="J47" s="23"/>
      <c r="K47" s="3"/>
      <c r="L47" s="23"/>
      <c r="M47" s="3"/>
      <c r="N47" s="23"/>
      <c r="O47" s="153" t="s">
        <v>269</v>
      </c>
      <c r="P47" s="154" t="s">
        <v>342</v>
      </c>
      <c r="Q47" s="3"/>
      <c r="R47" s="58"/>
      <c r="S47" s="3"/>
      <c r="T47" s="23"/>
      <c r="U47" s="3"/>
      <c r="V47" s="23"/>
      <c r="W47" s="3"/>
      <c r="X47" s="23"/>
      <c r="Y47" s="3"/>
      <c r="Z47" s="23"/>
      <c r="AA47" s="3"/>
      <c r="AB47" s="3"/>
      <c r="AC47" s="23"/>
      <c r="AD47" s="3"/>
      <c r="AE47" s="23"/>
      <c r="AF47" s="3"/>
      <c r="AG47" s="23"/>
    </row>
    <row r="48" spans="2:33">
      <c r="B48" s="3">
        <v>45</v>
      </c>
      <c r="C48" s="3"/>
      <c r="D48" s="3"/>
      <c r="E48" s="3" t="s">
        <v>101</v>
      </c>
      <c r="F48" s="3" t="s">
        <v>1629</v>
      </c>
      <c r="G48" s="23">
        <v>210908</v>
      </c>
      <c r="H48" s="3"/>
      <c r="I48" s="3"/>
      <c r="J48" s="23"/>
      <c r="K48" s="3"/>
      <c r="L48" s="23"/>
      <c r="M48" s="3"/>
      <c r="N48" s="23"/>
      <c r="O48" s="153" t="s">
        <v>1570</v>
      </c>
      <c r="P48" s="154" t="s">
        <v>1685</v>
      </c>
      <c r="Q48" s="3"/>
      <c r="R48" s="58"/>
      <c r="S48" s="3"/>
      <c r="T48" s="23"/>
      <c r="U48" s="3"/>
      <c r="V48" s="23"/>
      <c r="W48" s="3"/>
      <c r="X48" s="23"/>
      <c r="Y48" s="3"/>
      <c r="Z48" s="23"/>
      <c r="AA48" s="3"/>
      <c r="AB48" s="3"/>
      <c r="AC48" s="23"/>
      <c r="AD48" s="3"/>
      <c r="AE48" s="23"/>
      <c r="AF48" s="3"/>
      <c r="AG48" s="23"/>
    </row>
    <row r="49" spans="2:33">
      <c r="B49" s="3">
        <v>46</v>
      </c>
      <c r="C49" s="3"/>
      <c r="D49" s="3"/>
      <c r="E49" s="3" t="s">
        <v>1184</v>
      </c>
      <c r="F49" s="3" t="s">
        <v>1630</v>
      </c>
      <c r="G49" s="23">
        <v>210909</v>
      </c>
      <c r="H49" s="3"/>
      <c r="I49" s="3"/>
      <c r="J49" s="23"/>
      <c r="K49" s="3"/>
      <c r="L49" s="23"/>
      <c r="M49" s="3"/>
      <c r="N49" s="23"/>
      <c r="O49" s="153" t="s">
        <v>1571</v>
      </c>
      <c r="P49" s="154" t="s">
        <v>1686</v>
      </c>
      <c r="Q49" s="3"/>
      <c r="R49" s="58"/>
      <c r="S49" s="3"/>
      <c r="T49" s="23"/>
      <c r="U49" s="3"/>
      <c r="V49" s="23"/>
      <c r="W49" s="3"/>
      <c r="X49" s="23"/>
      <c r="Y49" s="3"/>
      <c r="Z49" s="23"/>
      <c r="AA49" s="3"/>
      <c r="AB49" s="3"/>
      <c r="AC49" s="23"/>
      <c r="AD49" s="3"/>
      <c r="AE49" s="23"/>
      <c r="AF49" s="3"/>
      <c r="AG49" s="23"/>
    </row>
    <row r="50" spans="2:33">
      <c r="B50" s="3">
        <v>47</v>
      </c>
      <c r="C50" s="3"/>
      <c r="D50" s="3"/>
      <c r="E50" s="3" t="s">
        <v>1185</v>
      </c>
      <c r="F50" s="3"/>
      <c r="G50" s="23"/>
      <c r="H50" s="3"/>
      <c r="I50" s="3"/>
      <c r="J50" s="23"/>
      <c r="K50" s="3"/>
      <c r="L50" s="23"/>
      <c r="M50" s="3"/>
      <c r="N50" s="23"/>
      <c r="O50" s="153" t="s">
        <v>1572</v>
      </c>
      <c r="P50" s="154" t="s">
        <v>1687</v>
      </c>
      <c r="Q50" s="3"/>
      <c r="R50" s="58"/>
      <c r="S50" s="3"/>
      <c r="T50" s="23"/>
      <c r="U50" s="3"/>
      <c r="V50" s="23"/>
      <c r="W50" s="3"/>
      <c r="X50" s="23"/>
      <c r="Y50" s="3"/>
      <c r="Z50" s="23"/>
      <c r="AA50" s="3"/>
      <c r="AB50" s="3"/>
      <c r="AC50" s="23"/>
      <c r="AD50" s="3"/>
      <c r="AE50" s="23"/>
      <c r="AF50" s="3"/>
      <c r="AG50" s="23"/>
    </row>
    <row r="51" spans="2:33">
      <c r="B51" s="3">
        <v>48</v>
      </c>
      <c r="C51" s="3"/>
      <c r="D51" s="3"/>
      <c r="E51" s="3" t="s">
        <v>1186</v>
      </c>
      <c r="F51" s="3"/>
      <c r="G51" s="23"/>
      <c r="H51" s="3"/>
      <c r="I51" s="3"/>
      <c r="J51" s="23"/>
      <c r="K51" s="3"/>
      <c r="L51" s="23"/>
      <c r="M51" s="3"/>
      <c r="N51" s="23"/>
      <c r="O51" s="153" t="s">
        <v>280</v>
      </c>
      <c r="P51" s="154" t="s">
        <v>353</v>
      </c>
      <c r="Q51" s="3"/>
      <c r="R51" s="58"/>
      <c r="S51" s="3"/>
      <c r="T51" s="23"/>
      <c r="U51" s="3"/>
      <c r="V51" s="23"/>
      <c r="W51" s="3"/>
      <c r="X51" s="23"/>
      <c r="Y51" s="3"/>
      <c r="Z51" s="23"/>
      <c r="AA51" s="3"/>
      <c r="AB51" s="3"/>
      <c r="AC51" s="23"/>
      <c r="AD51" s="3"/>
      <c r="AE51" s="23"/>
      <c r="AF51" s="3"/>
      <c r="AG51" s="23"/>
    </row>
    <row r="52" spans="2:33">
      <c r="B52" s="3">
        <v>49</v>
      </c>
      <c r="C52" s="3"/>
      <c r="D52" s="3"/>
      <c r="E52" s="3"/>
      <c r="F52" s="3"/>
      <c r="G52" s="23"/>
      <c r="H52" s="3"/>
      <c r="I52" s="3"/>
      <c r="J52" s="23"/>
      <c r="K52" s="3"/>
      <c r="L52" s="23"/>
      <c r="M52" s="3"/>
      <c r="N52" s="23"/>
      <c r="O52" s="153" t="s">
        <v>283</v>
      </c>
      <c r="P52" s="154" t="s">
        <v>356</v>
      </c>
      <c r="Q52" s="3"/>
      <c r="R52" s="58"/>
      <c r="S52" s="3"/>
      <c r="T52" s="23"/>
      <c r="U52" s="3"/>
      <c r="V52" s="23"/>
      <c r="W52" s="3"/>
      <c r="X52" s="23"/>
      <c r="Y52" s="3"/>
      <c r="Z52" s="23"/>
      <c r="AA52" s="3"/>
      <c r="AB52" s="3"/>
      <c r="AC52" s="23"/>
      <c r="AD52" s="3"/>
      <c r="AE52" s="23"/>
      <c r="AF52" s="3"/>
      <c r="AG52" s="23"/>
    </row>
    <row r="53" spans="2:33">
      <c r="B53" s="3">
        <v>50</v>
      </c>
      <c r="C53" s="3"/>
      <c r="D53" s="3"/>
      <c r="E53" s="3"/>
      <c r="F53" s="3"/>
      <c r="G53" s="23"/>
      <c r="H53" s="3"/>
      <c r="I53" s="3"/>
      <c r="J53" s="23"/>
      <c r="K53" s="3"/>
      <c r="L53" s="23"/>
      <c r="M53" s="3"/>
      <c r="N53" s="23"/>
      <c r="O53" s="153" t="s">
        <v>284</v>
      </c>
      <c r="P53" s="154" t="s">
        <v>357</v>
      </c>
      <c r="Q53" s="3"/>
      <c r="R53" s="58"/>
      <c r="S53" s="3"/>
      <c r="T53" s="23"/>
      <c r="U53" s="3"/>
      <c r="V53" s="23"/>
      <c r="W53" s="3"/>
      <c r="X53" s="23"/>
      <c r="Y53" s="3"/>
      <c r="Z53" s="23"/>
      <c r="AA53" s="3"/>
      <c r="AB53" s="3"/>
      <c r="AC53" s="23"/>
      <c r="AD53" s="3"/>
      <c r="AE53" s="23"/>
      <c r="AF53" s="3"/>
      <c r="AG53" s="23"/>
    </row>
    <row r="54" spans="2:33">
      <c r="B54" s="3">
        <v>51</v>
      </c>
      <c r="C54" s="3"/>
      <c r="D54" s="3"/>
      <c r="E54" s="3"/>
      <c r="F54" s="3"/>
      <c r="G54" s="23"/>
      <c r="H54" s="3"/>
      <c r="I54" s="3"/>
      <c r="J54" s="23"/>
      <c r="K54" s="3"/>
      <c r="L54" s="23"/>
      <c r="M54" s="3"/>
      <c r="N54" s="23"/>
      <c r="O54" s="153" t="s">
        <v>285</v>
      </c>
      <c r="P54" s="154" t="s">
        <v>358</v>
      </c>
      <c r="Q54" s="3"/>
      <c r="R54" s="58"/>
      <c r="S54" s="3"/>
      <c r="T54" s="23"/>
      <c r="U54" s="3"/>
      <c r="V54" s="23"/>
      <c r="W54" s="3"/>
      <c r="X54" s="23"/>
      <c r="Y54" s="3"/>
      <c r="Z54" s="23"/>
      <c r="AA54" s="3"/>
      <c r="AB54" s="3"/>
      <c r="AC54" s="23"/>
      <c r="AD54" s="3"/>
      <c r="AE54" s="23"/>
      <c r="AF54" s="3"/>
      <c r="AG54" s="23"/>
    </row>
    <row r="55" spans="2:33">
      <c r="B55" s="3">
        <v>52</v>
      </c>
      <c r="C55" s="3"/>
      <c r="D55" s="3"/>
      <c r="E55" s="3"/>
      <c r="F55" s="3"/>
      <c r="G55" s="23"/>
      <c r="H55" s="3"/>
      <c r="I55" s="3"/>
      <c r="J55" s="23"/>
      <c r="K55" s="3"/>
      <c r="L55" s="23"/>
      <c r="M55" s="3"/>
      <c r="N55" s="23"/>
      <c r="O55" s="153" t="s">
        <v>1573</v>
      </c>
      <c r="P55" s="154" t="s">
        <v>1688</v>
      </c>
      <c r="Q55" s="3"/>
      <c r="R55" s="58"/>
      <c r="S55" s="3"/>
      <c r="T55" s="23"/>
      <c r="U55" s="3"/>
      <c r="V55" s="23"/>
      <c r="W55" s="3"/>
      <c r="X55" s="23"/>
      <c r="Y55" s="3"/>
      <c r="Z55" s="23"/>
      <c r="AA55" s="3"/>
      <c r="AB55" s="3"/>
      <c r="AC55" s="23"/>
      <c r="AD55" s="3"/>
      <c r="AE55" s="23"/>
      <c r="AF55" s="3"/>
      <c r="AG55" s="23"/>
    </row>
    <row r="56" spans="2:33">
      <c r="B56" s="3">
        <v>53</v>
      </c>
      <c r="C56" s="3"/>
      <c r="D56" s="3"/>
      <c r="E56" s="3"/>
      <c r="F56" s="3"/>
      <c r="G56" s="23"/>
      <c r="H56" s="3"/>
      <c r="I56" s="3"/>
      <c r="J56" s="23"/>
      <c r="K56" s="3"/>
      <c r="L56" s="23"/>
      <c r="M56" s="3"/>
      <c r="N56" s="23"/>
      <c r="O56" s="153" t="s">
        <v>288</v>
      </c>
      <c r="P56" s="154" t="s">
        <v>361</v>
      </c>
      <c r="Q56" s="3"/>
      <c r="R56" s="58"/>
      <c r="S56" s="3"/>
      <c r="T56" s="23"/>
      <c r="U56" s="3"/>
      <c r="V56" s="23"/>
      <c r="W56" s="3"/>
      <c r="X56" s="23"/>
      <c r="Y56" s="3"/>
      <c r="Z56" s="23"/>
      <c r="AA56" s="3"/>
      <c r="AB56" s="3"/>
      <c r="AC56" s="23"/>
      <c r="AD56" s="3"/>
      <c r="AE56" s="23"/>
      <c r="AF56" s="3"/>
      <c r="AG56" s="23"/>
    </row>
    <row r="57" spans="2:33">
      <c r="B57" s="3">
        <v>54</v>
      </c>
      <c r="C57" s="3"/>
      <c r="D57" s="3"/>
      <c r="E57" s="3"/>
      <c r="F57" s="3"/>
      <c r="G57" s="23"/>
      <c r="H57" s="3"/>
      <c r="I57" s="3"/>
      <c r="J57" s="23"/>
      <c r="K57" s="3"/>
      <c r="L57" s="23"/>
      <c r="M57" s="3"/>
      <c r="N57" s="23"/>
      <c r="O57" s="153" t="s">
        <v>288</v>
      </c>
      <c r="P57" s="154" t="s">
        <v>1689</v>
      </c>
      <c r="Q57" s="3"/>
      <c r="R57" s="58"/>
      <c r="S57" s="3"/>
      <c r="T57" s="23"/>
      <c r="U57" s="3"/>
      <c r="V57" s="23"/>
      <c r="W57" s="3"/>
      <c r="X57" s="23"/>
      <c r="Y57" s="3"/>
      <c r="Z57" s="23"/>
      <c r="AA57" s="3"/>
      <c r="AB57" s="3"/>
      <c r="AC57" s="23"/>
      <c r="AD57" s="3"/>
      <c r="AE57" s="23"/>
      <c r="AF57" s="3"/>
      <c r="AG57" s="23"/>
    </row>
    <row r="58" spans="2:33">
      <c r="B58" s="3">
        <v>55</v>
      </c>
      <c r="C58" s="3"/>
      <c r="D58" s="3"/>
      <c r="E58" s="3"/>
      <c r="F58" s="3"/>
      <c r="G58" s="23"/>
      <c r="H58" s="3"/>
      <c r="I58" s="3"/>
      <c r="J58" s="23"/>
      <c r="K58" s="3"/>
      <c r="L58" s="23"/>
      <c r="M58" s="3"/>
      <c r="N58" s="23"/>
      <c r="O58" s="153" t="s">
        <v>291</v>
      </c>
      <c r="P58" s="154" t="s">
        <v>364</v>
      </c>
      <c r="Q58" s="3"/>
      <c r="R58" s="58"/>
      <c r="S58" s="3"/>
      <c r="T58" s="23"/>
      <c r="U58" s="3"/>
      <c r="V58" s="23"/>
      <c r="W58" s="3"/>
      <c r="X58" s="23"/>
      <c r="Y58" s="3"/>
      <c r="Z58" s="23"/>
      <c r="AA58" s="3"/>
      <c r="AB58" s="3"/>
      <c r="AC58" s="23"/>
      <c r="AD58" s="3"/>
      <c r="AE58" s="23"/>
      <c r="AF58" s="3"/>
      <c r="AG58" s="23"/>
    </row>
    <row r="59" spans="2:33">
      <c r="B59" s="3">
        <v>56</v>
      </c>
      <c r="C59" s="3"/>
      <c r="D59" s="3"/>
      <c r="E59" s="3"/>
      <c r="F59" s="3"/>
      <c r="G59" s="23"/>
      <c r="H59" s="3"/>
      <c r="I59" s="3"/>
      <c r="J59" s="23"/>
      <c r="K59" s="3"/>
      <c r="L59" s="23"/>
      <c r="M59" s="3"/>
      <c r="N59" s="23"/>
      <c r="O59" s="23"/>
      <c r="P59" s="58"/>
      <c r="Q59" s="3"/>
      <c r="R59" s="58"/>
      <c r="S59" s="3"/>
      <c r="T59" s="23"/>
      <c r="U59" s="3"/>
      <c r="V59" s="23"/>
      <c r="W59" s="3"/>
      <c r="X59" s="23"/>
      <c r="Y59" s="3"/>
      <c r="Z59" s="23"/>
      <c r="AA59" s="3"/>
      <c r="AB59" s="3"/>
      <c r="AC59" s="23"/>
      <c r="AD59" s="3"/>
      <c r="AE59" s="23"/>
      <c r="AF59" s="3"/>
      <c r="AG59" s="23"/>
    </row>
    <row r="60" spans="2:33">
      <c r="B60" s="3">
        <v>57</v>
      </c>
      <c r="C60" s="3"/>
      <c r="D60" s="3"/>
      <c r="E60" s="3"/>
      <c r="F60" s="3"/>
      <c r="G60" s="23"/>
      <c r="H60" s="3"/>
      <c r="I60" s="3"/>
      <c r="J60" s="23"/>
      <c r="K60" s="3"/>
      <c r="L60" s="23"/>
      <c r="M60" s="3"/>
      <c r="N60" s="23"/>
      <c r="O60" s="23"/>
      <c r="P60" s="58"/>
      <c r="Q60" s="3"/>
      <c r="R60" s="58"/>
      <c r="S60" s="3"/>
      <c r="T60" s="23"/>
      <c r="U60" s="3"/>
      <c r="V60" s="23"/>
      <c r="W60" s="3"/>
      <c r="X60" s="23"/>
      <c r="Y60" s="3"/>
      <c r="Z60" s="23"/>
      <c r="AA60" s="3"/>
      <c r="AB60" s="3"/>
      <c r="AC60" s="23"/>
      <c r="AD60" s="3"/>
      <c r="AE60" s="23"/>
      <c r="AF60" s="3"/>
      <c r="AG60" s="23"/>
    </row>
    <row r="61" spans="2:33">
      <c r="B61" s="3">
        <v>58</v>
      </c>
      <c r="C61" s="3"/>
      <c r="D61" s="3"/>
      <c r="E61" s="3"/>
      <c r="F61" s="3"/>
      <c r="G61" s="23"/>
      <c r="H61" s="3"/>
      <c r="I61" s="3"/>
      <c r="J61" s="23"/>
      <c r="K61" s="3"/>
      <c r="L61" s="23"/>
      <c r="M61" s="3"/>
      <c r="N61" s="23"/>
      <c r="O61" s="23"/>
      <c r="P61" s="58"/>
      <c r="Q61" s="3"/>
      <c r="R61" s="58"/>
      <c r="S61" s="3"/>
      <c r="T61" s="23"/>
      <c r="U61" s="3"/>
      <c r="V61" s="23"/>
      <c r="W61" s="3"/>
      <c r="X61" s="23"/>
      <c r="Y61" s="3"/>
      <c r="Z61" s="23"/>
      <c r="AA61" s="3"/>
      <c r="AB61" s="3"/>
      <c r="AC61" s="23"/>
      <c r="AD61" s="3"/>
      <c r="AE61" s="23"/>
      <c r="AF61" s="3"/>
      <c r="AG61" s="23"/>
    </row>
    <row r="62" spans="2:33">
      <c r="B62" s="3">
        <v>59</v>
      </c>
      <c r="C62" s="3"/>
      <c r="D62" s="3"/>
      <c r="E62" s="3"/>
      <c r="F62" s="3"/>
      <c r="G62" s="23"/>
      <c r="H62" s="3"/>
      <c r="I62" s="3"/>
      <c r="J62" s="23"/>
      <c r="K62" s="3"/>
      <c r="L62" s="23"/>
      <c r="M62" s="3"/>
      <c r="N62" s="23"/>
      <c r="O62" s="23"/>
      <c r="P62" s="23"/>
      <c r="Q62" s="3"/>
      <c r="R62" s="58"/>
      <c r="S62" s="3"/>
      <c r="T62" s="23"/>
      <c r="U62" s="3"/>
      <c r="V62" s="23"/>
      <c r="W62" s="3"/>
      <c r="X62" s="23"/>
      <c r="Y62" s="3"/>
      <c r="Z62" s="23"/>
      <c r="AA62" s="3"/>
      <c r="AB62" s="3"/>
      <c r="AC62" s="23"/>
      <c r="AD62" s="3"/>
      <c r="AE62" s="23"/>
      <c r="AF62" s="3"/>
      <c r="AG62" s="23"/>
    </row>
    <row r="63" spans="2:33">
      <c r="B63" s="3">
        <v>60</v>
      </c>
      <c r="C63" s="3"/>
      <c r="D63" s="3"/>
      <c r="E63" s="3"/>
      <c r="F63" s="3"/>
      <c r="G63" s="23"/>
      <c r="H63" s="3"/>
      <c r="I63" s="3"/>
      <c r="J63" s="23"/>
      <c r="K63" s="3"/>
      <c r="L63" s="23"/>
      <c r="M63" s="3"/>
      <c r="N63" s="23"/>
      <c r="O63" s="23"/>
      <c r="P63" s="23"/>
      <c r="Q63" s="3"/>
      <c r="R63" s="58"/>
      <c r="S63" s="3"/>
      <c r="T63" s="23"/>
      <c r="U63" s="3"/>
      <c r="V63" s="23"/>
      <c r="W63" s="3"/>
      <c r="X63" s="23"/>
      <c r="Y63" s="3"/>
      <c r="Z63" s="23"/>
      <c r="AA63" s="3"/>
      <c r="AB63" s="3"/>
      <c r="AC63" s="23"/>
      <c r="AD63" s="3"/>
      <c r="AE63" s="23"/>
      <c r="AF63" s="3"/>
      <c r="AG63" s="23"/>
    </row>
    <row r="64" spans="2:33">
      <c r="B64" s="3">
        <v>61</v>
      </c>
      <c r="C64" s="3"/>
      <c r="D64" s="3"/>
      <c r="E64" s="3"/>
      <c r="F64" s="3"/>
      <c r="G64" s="23"/>
      <c r="H64" s="3"/>
      <c r="I64" s="3"/>
      <c r="J64" s="23"/>
      <c r="K64" s="3"/>
      <c r="L64" s="23"/>
      <c r="M64" s="3"/>
      <c r="N64" s="23"/>
      <c r="O64" s="23"/>
      <c r="P64" s="23"/>
      <c r="Q64" s="3"/>
      <c r="R64" s="58"/>
      <c r="S64" s="3"/>
      <c r="T64" s="23"/>
      <c r="U64" s="3"/>
      <c r="V64" s="23"/>
      <c r="W64" s="3"/>
      <c r="X64" s="23"/>
      <c r="Y64" s="3"/>
      <c r="Z64" s="23"/>
      <c r="AA64" s="3"/>
      <c r="AB64" s="3"/>
      <c r="AC64" s="23"/>
      <c r="AD64" s="3"/>
      <c r="AE64" s="23"/>
      <c r="AF64" s="3"/>
      <c r="AG64" s="23"/>
    </row>
    <row r="65" spans="2:33">
      <c r="B65" s="3">
        <v>62</v>
      </c>
      <c r="C65" s="3"/>
      <c r="D65" s="3"/>
      <c r="E65" s="3"/>
      <c r="F65" s="3"/>
      <c r="G65" s="23"/>
      <c r="H65" s="3"/>
      <c r="I65" s="3"/>
      <c r="J65" s="23"/>
      <c r="K65" s="3"/>
      <c r="L65" s="23"/>
      <c r="M65" s="3"/>
      <c r="N65" s="23"/>
      <c r="O65" s="23"/>
      <c r="P65" s="23"/>
      <c r="Q65" s="3"/>
      <c r="R65" s="58"/>
      <c r="S65" s="3"/>
      <c r="T65" s="23"/>
      <c r="U65" s="3"/>
      <c r="V65" s="23"/>
      <c r="W65" s="3"/>
      <c r="X65" s="23"/>
      <c r="Y65" s="3"/>
      <c r="Z65" s="23"/>
      <c r="AA65" s="3"/>
      <c r="AB65" s="3"/>
      <c r="AC65" s="23"/>
      <c r="AD65" s="3"/>
      <c r="AE65" s="23"/>
      <c r="AF65" s="3"/>
      <c r="AG65" s="23"/>
    </row>
    <row r="66" spans="2:33">
      <c r="B66" s="3">
        <v>63</v>
      </c>
      <c r="C66" s="3"/>
      <c r="D66" s="3"/>
      <c r="E66" s="3"/>
      <c r="F66" s="3"/>
      <c r="G66" s="23"/>
      <c r="H66" s="3"/>
      <c r="I66" s="3"/>
      <c r="J66" s="23"/>
      <c r="K66" s="3"/>
      <c r="L66" s="23"/>
      <c r="M66" s="3"/>
      <c r="N66" s="23"/>
      <c r="O66" s="23"/>
      <c r="P66" s="23"/>
      <c r="Q66" s="3"/>
      <c r="R66" s="58"/>
      <c r="S66" s="3"/>
      <c r="T66" s="23"/>
      <c r="U66" s="3"/>
      <c r="V66" s="23"/>
      <c r="W66" s="3"/>
      <c r="X66" s="23"/>
      <c r="Y66" s="3"/>
      <c r="Z66" s="23"/>
      <c r="AA66" s="3"/>
      <c r="AB66" s="3"/>
      <c r="AC66" s="23"/>
      <c r="AD66" s="3"/>
      <c r="AE66" s="23"/>
      <c r="AF66" s="3"/>
      <c r="AG66" s="23"/>
    </row>
    <row r="67" spans="2:33">
      <c r="B67" s="3">
        <v>64</v>
      </c>
      <c r="C67" s="3"/>
      <c r="D67" s="3"/>
      <c r="E67" s="3"/>
      <c r="F67" s="3"/>
      <c r="G67" s="23"/>
      <c r="H67" s="3"/>
      <c r="I67" s="3"/>
      <c r="J67" s="23"/>
      <c r="K67" s="3"/>
      <c r="L67" s="23"/>
      <c r="M67" s="3"/>
      <c r="N67" s="23"/>
      <c r="O67" s="23"/>
      <c r="P67" s="23"/>
      <c r="Q67" s="3"/>
      <c r="R67" s="58"/>
      <c r="S67" s="3"/>
      <c r="T67" s="23"/>
      <c r="U67" s="3"/>
      <c r="V67" s="23"/>
      <c r="W67" s="3"/>
      <c r="X67" s="23"/>
      <c r="Y67" s="3"/>
      <c r="Z67" s="23"/>
      <c r="AA67" s="3"/>
      <c r="AB67" s="3"/>
      <c r="AC67" s="23"/>
      <c r="AD67" s="3"/>
      <c r="AE67" s="23"/>
      <c r="AF67" s="3"/>
      <c r="AG67" s="23"/>
    </row>
    <row r="68" spans="2:33">
      <c r="B68" s="3">
        <v>65</v>
      </c>
      <c r="C68" s="3"/>
      <c r="D68" s="3"/>
      <c r="E68" s="3"/>
      <c r="F68" s="3"/>
      <c r="G68" s="23"/>
      <c r="H68" s="3"/>
      <c r="I68" s="3"/>
      <c r="J68" s="23"/>
      <c r="K68" s="3"/>
      <c r="L68" s="23"/>
      <c r="M68" s="3"/>
      <c r="N68" s="23"/>
      <c r="O68" s="23"/>
      <c r="P68" s="23"/>
      <c r="Q68" s="3"/>
      <c r="R68" s="58"/>
      <c r="S68" s="3"/>
      <c r="T68" s="23"/>
      <c r="U68" s="3"/>
      <c r="V68" s="23"/>
      <c r="W68" s="3"/>
      <c r="X68" s="23"/>
      <c r="Y68" s="3"/>
      <c r="Z68" s="23"/>
      <c r="AA68" s="3"/>
      <c r="AB68" s="3"/>
      <c r="AC68" s="23"/>
      <c r="AD68" s="3"/>
      <c r="AE68" s="23"/>
      <c r="AF68" s="3"/>
      <c r="AG68" s="23"/>
    </row>
    <row r="69" spans="2:33">
      <c r="B69" s="3">
        <v>66</v>
      </c>
      <c r="C69" s="3"/>
      <c r="D69" s="3"/>
      <c r="E69" s="3"/>
      <c r="F69" s="3"/>
      <c r="G69" s="23"/>
      <c r="H69" s="3"/>
      <c r="I69" s="3"/>
      <c r="J69" s="23"/>
      <c r="K69" s="3"/>
      <c r="L69" s="23"/>
      <c r="M69" s="3"/>
      <c r="N69" s="23"/>
      <c r="O69" s="23"/>
      <c r="P69" s="23"/>
      <c r="Q69" s="3"/>
      <c r="R69" s="58"/>
      <c r="S69" s="3"/>
      <c r="T69" s="23"/>
      <c r="U69" s="3"/>
      <c r="V69" s="23"/>
      <c r="W69" s="3"/>
      <c r="X69" s="23"/>
      <c r="Y69" s="3"/>
      <c r="Z69" s="23"/>
      <c r="AA69" s="3"/>
      <c r="AB69" s="3"/>
      <c r="AC69" s="23"/>
      <c r="AD69" s="3"/>
      <c r="AE69" s="23"/>
      <c r="AF69" s="3"/>
      <c r="AG69" s="23"/>
    </row>
    <row r="70" spans="2:33">
      <c r="B70" s="3">
        <v>67</v>
      </c>
      <c r="C70" s="3"/>
      <c r="D70" s="3"/>
      <c r="E70" s="3"/>
      <c r="F70" s="3"/>
      <c r="G70" s="23"/>
      <c r="H70" s="3"/>
      <c r="I70" s="3"/>
      <c r="J70" s="23"/>
      <c r="K70" s="3"/>
      <c r="L70" s="23"/>
      <c r="M70" s="3"/>
      <c r="N70" s="23"/>
      <c r="O70" s="23"/>
      <c r="P70" s="23"/>
      <c r="Q70" s="3"/>
      <c r="R70" s="58"/>
      <c r="S70" s="3"/>
      <c r="T70" s="23"/>
      <c r="U70" s="3"/>
      <c r="V70" s="23"/>
      <c r="W70" s="3"/>
      <c r="X70" s="23"/>
      <c r="Y70" s="3"/>
      <c r="Z70" s="23"/>
      <c r="AA70" s="3"/>
      <c r="AB70" s="3"/>
      <c r="AC70" s="23"/>
      <c r="AD70" s="3"/>
      <c r="AE70" s="23"/>
      <c r="AF70" s="3"/>
      <c r="AG70" s="23"/>
    </row>
    <row r="71" spans="2:33">
      <c r="B71" s="3">
        <v>68</v>
      </c>
      <c r="C71" s="3"/>
      <c r="D71" s="3"/>
      <c r="E71" s="3"/>
      <c r="F71" s="3"/>
      <c r="G71" s="23"/>
      <c r="H71" s="3"/>
      <c r="I71" s="3"/>
      <c r="J71" s="23"/>
      <c r="K71" s="3"/>
      <c r="L71" s="23"/>
      <c r="M71" s="3"/>
      <c r="N71" s="23"/>
      <c r="O71" s="23"/>
      <c r="P71" s="23"/>
      <c r="Q71" s="3"/>
      <c r="R71" s="58"/>
      <c r="S71" s="3"/>
      <c r="T71" s="23"/>
      <c r="U71" s="3"/>
      <c r="V71" s="23"/>
      <c r="W71" s="3"/>
      <c r="X71" s="23"/>
      <c r="Y71" s="3"/>
      <c r="Z71" s="23"/>
      <c r="AA71" s="3"/>
      <c r="AB71" s="3"/>
      <c r="AC71" s="23"/>
      <c r="AD71" s="3"/>
      <c r="AE71" s="23"/>
      <c r="AF71" s="3"/>
      <c r="AG71" s="23"/>
    </row>
    <row r="72" spans="2:33">
      <c r="B72" s="3">
        <v>69</v>
      </c>
      <c r="C72" s="3"/>
      <c r="D72" s="3"/>
      <c r="E72" s="3"/>
      <c r="F72" s="3"/>
      <c r="G72" s="23"/>
      <c r="H72" s="3"/>
      <c r="I72" s="3"/>
      <c r="J72" s="23"/>
      <c r="K72" s="3"/>
      <c r="L72" s="23"/>
      <c r="M72" s="3"/>
      <c r="N72" s="23"/>
      <c r="O72" s="23"/>
      <c r="P72" s="23"/>
      <c r="Q72" s="3"/>
      <c r="R72" s="58"/>
      <c r="S72" s="3"/>
      <c r="T72" s="23"/>
      <c r="U72" s="3"/>
      <c r="V72" s="23"/>
      <c r="W72" s="3"/>
      <c r="X72" s="23"/>
      <c r="Y72" s="3"/>
      <c r="Z72" s="23"/>
      <c r="AA72" s="3"/>
      <c r="AB72" s="3"/>
      <c r="AC72" s="23"/>
      <c r="AD72" s="3"/>
      <c r="AE72" s="23"/>
      <c r="AF72" s="3"/>
      <c r="AG72" s="23"/>
    </row>
    <row r="73" spans="2:33">
      <c r="B73" s="3">
        <v>70</v>
      </c>
      <c r="C73" s="3"/>
      <c r="D73" s="3"/>
      <c r="E73" s="3"/>
      <c r="F73" s="3"/>
      <c r="G73" s="23"/>
      <c r="H73" s="3"/>
      <c r="I73" s="3"/>
      <c r="J73" s="23"/>
      <c r="K73" s="3"/>
      <c r="L73" s="23"/>
      <c r="M73" s="3"/>
      <c r="N73" s="23"/>
      <c r="O73" s="23"/>
      <c r="P73" s="23"/>
      <c r="Q73" s="3"/>
      <c r="R73" s="58"/>
      <c r="S73" s="3"/>
      <c r="T73" s="23"/>
      <c r="U73" s="3"/>
      <c r="V73" s="23"/>
      <c r="W73" s="3"/>
      <c r="X73" s="23"/>
      <c r="Y73" s="3"/>
      <c r="Z73" s="23"/>
      <c r="AA73" s="3"/>
      <c r="AB73" s="3"/>
      <c r="AC73" s="23"/>
      <c r="AD73" s="3"/>
      <c r="AE73" s="23"/>
      <c r="AF73" s="3"/>
      <c r="AG73" s="23"/>
    </row>
    <row r="74" spans="2:33">
      <c r="B74" s="3">
        <v>71</v>
      </c>
      <c r="C74" s="3"/>
      <c r="D74" s="3"/>
      <c r="E74" s="3"/>
      <c r="F74" s="3"/>
      <c r="G74" s="23"/>
      <c r="H74" s="3"/>
      <c r="I74" s="3"/>
      <c r="J74" s="23"/>
      <c r="K74" s="3"/>
      <c r="L74" s="23"/>
      <c r="M74" s="3"/>
      <c r="N74" s="23"/>
      <c r="O74" s="23"/>
      <c r="P74" s="23"/>
      <c r="Q74" s="3"/>
      <c r="R74" s="58"/>
      <c r="S74" s="3"/>
      <c r="T74" s="23"/>
      <c r="U74" s="3"/>
      <c r="V74" s="23"/>
      <c r="W74" s="3"/>
      <c r="X74" s="23"/>
      <c r="Y74" s="3"/>
      <c r="Z74" s="23"/>
      <c r="AA74" s="3"/>
      <c r="AB74" s="3"/>
      <c r="AC74" s="23"/>
      <c r="AD74" s="3"/>
      <c r="AE74" s="23"/>
      <c r="AF74" s="3"/>
      <c r="AG74" s="23"/>
    </row>
    <row r="75" spans="2:33">
      <c r="B75" s="3">
        <v>72</v>
      </c>
      <c r="C75" s="3"/>
      <c r="D75" s="3"/>
      <c r="E75" s="3"/>
      <c r="F75" s="3"/>
      <c r="G75" s="23"/>
      <c r="H75" s="3"/>
      <c r="I75" s="3"/>
      <c r="J75" s="23"/>
      <c r="K75" s="3"/>
      <c r="L75" s="23"/>
      <c r="M75" s="3"/>
      <c r="N75" s="23"/>
      <c r="O75" s="23"/>
      <c r="P75" s="23"/>
      <c r="Q75" s="3"/>
      <c r="R75" s="58"/>
      <c r="S75" s="3"/>
      <c r="T75" s="23"/>
      <c r="U75" s="3"/>
      <c r="V75" s="23"/>
      <c r="W75" s="3"/>
      <c r="X75" s="23"/>
      <c r="Y75" s="3"/>
      <c r="Z75" s="23"/>
      <c r="AA75" s="3"/>
      <c r="AB75" s="3"/>
      <c r="AC75" s="23"/>
      <c r="AD75" s="3"/>
      <c r="AE75" s="23"/>
      <c r="AF75" s="3"/>
      <c r="AG75" s="23"/>
    </row>
    <row r="76" spans="2:33">
      <c r="B76" s="3">
        <v>73</v>
      </c>
      <c r="C76" s="3"/>
      <c r="D76" s="3"/>
      <c r="E76" s="3"/>
      <c r="F76" s="3"/>
      <c r="G76" s="23"/>
      <c r="H76" s="3"/>
      <c r="I76" s="3"/>
      <c r="J76" s="23"/>
      <c r="K76" s="3"/>
      <c r="L76" s="23"/>
      <c r="M76" s="3"/>
      <c r="N76" s="23"/>
      <c r="O76" s="23"/>
      <c r="P76" s="23"/>
      <c r="Q76" s="3"/>
      <c r="R76" s="58"/>
      <c r="S76" s="3"/>
      <c r="T76" s="23"/>
      <c r="U76" s="3"/>
      <c r="V76" s="23"/>
      <c r="W76" s="3"/>
      <c r="X76" s="23"/>
      <c r="Y76" s="3"/>
      <c r="Z76" s="23"/>
      <c r="AA76" s="3"/>
      <c r="AB76" s="3"/>
      <c r="AC76" s="23"/>
      <c r="AD76" s="3"/>
      <c r="AE76" s="23"/>
      <c r="AF76" s="3"/>
      <c r="AG76" s="23"/>
    </row>
    <row r="77" spans="2:33">
      <c r="B77" s="3">
        <v>74</v>
      </c>
      <c r="C77" s="3"/>
      <c r="D77" s="3"/>
      <c r="E77" s="3"/>
      <c r="F77" s="3"/>
      <c r="G77" s="23"/>
      <c r="H77" s="3"/>
      <c r="I77" s="3"/>
      <c r="J77" s="23"/>
      <c r="K77" s="3"/>
      <c r="L77" s="23"/>
      <c r="M77" s="3"/>
      <c r="N77" s="23"/>
      <c r="O77" s="23"/>
      <c r="P77" s="23"/>
      <c r="Q77" s="3"/>
      <c r="R77" s="58"/>
      <c r="S77" s="3"/>
      <c r="T77" s="23"/>
      <c r="U77" s="3"/>
      <c r="V77" s="23"/>
      <c r="W77" s="3"/>
      <c r="X77" s="23"/>
      <c r="Y77" s="3"/>
      <c r="Z77" s="23"/>
      <c r="AA77" s="3"/>
      <c r="AB77" s="3"/>
      <c r="AC77" s="23"/>
      <c r="AD77" s="3"/>
      <c r="AE77" s="23"/>
      <c r="AF77" s="3"/>
      <c r="AG77" s="23"/>
    </row>
    <row r="78" spans="2:33">
      <c r="B78" s="3">
        <v>75</v>
      </c>
      <c r="C78" s="3"/>
      <c r="D78" s="3"/>
      <c r="E78" s="3"/>
      <c r="F78" s="3"/>
      <c r="G78" s="23"/>
      <c r="H78" s="3"/>
      <c r="I78" s="3"/>
      <c r="J78" s="23"/>
      <c r="K78" s="3"/>
      <c r="L78" s="23"/>
      <c r="M78" s="3"/>
      <c r="N78" s="23"/>
      <c r="O78" s="23"/>
      <c r="P78" s="23"/>
      <c r="Q78" s="3"/>
      <c r="R78" s="58"/>
      <c r="S78" s="3"/>
      <c r="T78" s="23"/>
      <c r="U78" s="3"/>
      <c r="V78" s="23"/>
      <c r="W78" s="3"/>
      <c r="X78" s="23"/>
      <c r="Y78" s="3"/>
      <c r="Z78" s="23"/>
      <c r="AA78" s="3"/>
      <c r="AB78" s="3"/>
      <c r="AC78" s="23"/>
      <c r="AD78" s="3"/>
      <c r="AE78" s="23"/>
      <c r="AF78" s="3"/>
      <c r="AG78" s="23"/>
    </row>
    <row r="79" spans="2:33">
      <c r="B79" s="3">
        <v>76</v>
      </c>
      <c r="C79" s="3"/>
      <c r="D79" s="3"/>
      <c r="E79" s="3"/>
      <c r="F79" s="3"/>
      <c r="G79" s="23"/>
      <c r="H79" s="3"/>
      <c r="I79" s="3"/>
      <c r="J79" s="23"/>
      <c r="K79" s="3"/>
      <c r="L79" s="23"/>
      <c r="M79" s="3"/>
      <c r="N79" s="23"/>
      <c r="O79" s="23"/>
      <c r="P79" s="23"/>
      <c r="Q79" s="3"/>
      <c r="R79" s="58"/>
      <c r="S79" s="3"/>
      <c r="T79" s="23"/>
      <c r="U79" s="3"/>
      <c r="V79" s="23"/>
      <c r="W79" s="3"/>
      <c r="X79" s="23"/>
      <c r="Y79" s="3"/>
      <c r="Z79" s="23"/>
      <c r="AA79" s="3"/>
      <c r="AB79" s="3"/>
      <c r="AC79" s="23"/>
      <c r="AD79" s="3"/>
      <c r="AE79" s="23"/>
      <c r="AF79" s="3"/>
      <c r="AG79" s="23"/>
    </row>
    <row r="80" spans="2:33">
      <c r="B80" s="3">
        <v>77</v>
      </c>
      <c r="C80" s="3"/>
      <c r="D80" s="3"/>
      <c r="E80" s="3"/>
      <c r="F80" s="3"/>
      <c r="G80" s="23"/>
      <c r="H80" s="3"/>
      <c r="I80" s="3"/>
      <c r="J80" s="23"/>
      <c r="K80" s="3"/>
      <c r="L80" s="23"/>
      <c r="M80" s="3"/>
      <c r="N80" s="23"/>
      <c r="O80" s="23"/>
      <c r="P80" s="23"/>
      <c r="Q80" s="3"/>
      <c r="R80" s="58"/>
      <c r="S80" s="3"/>
      <c r="T80" s="23"/>
      <c r="U80" s="3"/>
      <c r="V80" s="23"/>
      <c r="W80" s="3"/>
      <c r="X80" s="23"/>
      <c r="Y80" s="3"/>
      <c r="Z80" s="23"/>
      <c r="AA80" s="3"/>
      <c r="AB80" s="3"/>
      <c r="AC80" s="23"/>
      <c r="AD80" s="3"/>
      <c r="AE80" s="23"/>
      <c r="AF80" s="3"/>
      <c r="AG80" s="23"/>
    </row>
    <row r="81" spans="2:33">
      <c r="B81" s="3">
        <v>78</v>
      </c>
      <c r="C81" s="3"/>
      <c r="D81" s="3"/>
      <c r="E81" s="3"/>
      <c r="F81" s="3"/>
      <c r="G81" s="23"/>
      <c r="H81" s="3"/>
      <c r="I81" s="3"/>
      <c r="J81" s="23"/>
      <c r="K81" s="3"/>
      <c r="L81" s="23"/>
      <c r="M81" s="3"/>
      <c r="N81" s="23"/>
      <c r="O81" s="23"/>
      <c r="P81" s="23"/>
      <c r="Q81" s="3"/>
      <c r="R81" s="58"/>
      <c r="S81" s="3"/>
      <c r="T81" s="23"/>
      <c r="U81" s="3"/>
      <c r="V81" s="23"/>
      <c r="W81" s="3"/>
      <c r="X81" s="23"/>
      <c r="Y81" s="3"/>
      <c r="Z81" s="23"/>
      <c r="AA81" s="3"/>
      <c r="AB81" s="3"/>
      <c r="AC81" s="23"/>
      <c r="AD81" s="3"/>
      <c r="AE81" s="23"/>
      <c r="AF81" s="3"/>
      <c r="AG81" s="23"/>
    </row>
    <row r="82" spans="2:33">
      <c r="B82" s="3">
        <v>79</v>
      </c>
      <c r="C82" s="3"/>
      <c r="D82" s="3"/>
      <c r="E82" s="3"/>
      <c r="F82" s="3"/>
      <c r="G82" s="23"/>
      <c r="H82" s="3"/>
      <c r="I82" s="3"/>
      <c r="J82" s="23"/>
      <c r="K82" s="3"/>
      <c r="L82" s="23"/>
      <c r="M82" s="3"/>
      <c r="N82" s="23"/>
      <c r="O82" s="23"/>
      <c r="P82" s="23"/>
      <c r="Q82" s="3"/>
      <c r="R82" s="58"/>
      <c r="S82" s="3"/>
      <c r="T82" s="23"/>
      <c r="U82" s="3"/>
      <c r="V82" s="23"/>
      <c r="W82" s="3"/>
      <c r="X82" s="23"/>
      <c r="Y82" s="3"/>
      <c r="Z82" s="23"/>
      <c r="AA82" s="3"/>
      <c r="AB82" s="3"/>
      <c r="AC82" s="23"/>
      <c r="AD82" s="3"/>
      <c r="AE82" s="23"/>
      <c r="AF82" s="3"/>
      <c r="AG82" s="23"/>
    </row>
    <row r="83" spans="2:33">
      <c r="B83" s="3">
        <v>80</v>
      </c>
      <c r="C83" s="3"/>
      <c r="D83" s="3"/>
      <c r="E83" s="3"/>
      <c r="F83" s="3"/>
      <c r="G83" s="23"/>
      <c r="H83" s="3"/>
      <c r="I83" s="3"/>
      <c r="J83" s="23"/>
      <c r="K83" s="3"/>
      <c r="L83" s="23"/>
      <c r="M83" s="3"/>
      <c r="N83" s="23"/>
      <c r="O83" s="23"/>
      <c r="P83" s="23"/>
      <c r="Q83" s="3"/>
      <c r="R83" s="58"/>
      <c r="S83" s="3"/>
      <c r="T83" s="23"/>
      <c r="U83" s="3"/>
      <c r="V83" s="23"/>
      <c r="W83" s="3"/>
      <c r="X83" s="23"/>
      <c r="Y83" s="3"/>
      <c r="Z83" s="23"/>
      <c r="AA83" s="3"/>
      <c r="AB83" s="3"/>
      <c r="AC83" s="23"/>
      <c r="AD83" s="3"/>
      <c r="AE83" s="23"/>
      <c r="AF83" s="3"/>
      <c r="AG83" s="23"/>
    </row>
    <row r="84" spans="2:33">
      <c r="B84" s="3">
        <v>81</v>
      </c>
      <c r="C84" s="3"/>
      <c r="D84" s="3"/>
      <c r="E84" s="3"/>
      <c r="F84" s="3"/>
      <c r="G84" s="23"/>
      <c r="H84" s="3"/>
      <c r="I84" s="3"/>
      <c r="J84" s="23"/>
      <c r="K84" s="3"/>
      <c r="L84" s="23"/>
      <c r="M84" s="3"/>
      <c r="N84" s="23"/>
      <c r="O84" s="23"/>
      <c r="P84" s="23"/>
      <c r="Q84" s="3"/>
      <c r="R84" s="58"/>
      <c r="S84" s="3"/>
      <c r="T84" s="23"/>
      <c r="U84" s="3"/>
      <c r="V84" s="23"/>
      <c r="W84" s="3"/>
      <c r="X84" s="23"/>
      <c r="Y84" s="3"/>
      <c r="Z84" s="23"/>
      <c r="AA84" s="3"/>
      <c r="AB84" s="3"/>
      <c r="AC84" s="23"/>
      <c r="AD84" s="3"/>
      <c r="AE84" s="23"/>
      <c r="AF84" s="3"/>
      <c r="AG84" s="23"/>
    </row>
    <row r="85" spans="2:33">
      <c r="B85" s="3">
        <v>82</v>
      </c>
      <c r="C85" s="3"/>
      <c r="D85" s="3"/>
      <c r="E85" s="3"/>
      <c r="F85" s="3"/>
      <c r="G85" s="23"/>
      <c r="H85" s="3"/>
      <c r="I85" s="3"/>
      <c r="J85" s="23"/>
      <c r="K85" s="3"/>
      <c r="L85" s="23"/>
      <c r="M85" s="3"/>
      <c r="N85" s="23"/>
      <c r="O85" s="23"/>
      <c r="P85" s="23"/>
      <c r="Q85" s="3"/>
      <c r="R85" s="58"/>
      <c r="S85" s="3"/>
      <c r="T85" s="23"/>
      <c r="U85" s="3"/>
      <c r="V85" s="23"/>
      <c r="W85" s="3"/>
      <c r="X85" s="23"/>
      <c r="Y85" s="3"/>
      <c r="Z85" s="23"/>
      <c r="AA85" s="3"/>
      <c r="AB85" s="3"/>
      <c r="AC85" s="23"/>
      <c r="AD85" s="3"/>
      <c r="AE85" s="23"/>
      <c r="AF85" s="3"/>
      <c r="AG85" s="23"/>
    </row>
    <row r="86" spans="2:33">
      <c r="B86" s="3">
        <v>83</v>
      </c>
      <c r="C86" s="3"/>
      <c r="D86" s="3"/>
      <c r="E86" s="3"/>
      <c r="F86" s="3"/>
      <c r="G86" s="23"/>
      <c r="H86" s="3"/>
      <c r="I86" s="3"/>
      <c r="J86" s="23"/>
      <c r="K86" s="3"/>
      <c r="L86" s="23"/>
      <c r="M86" s="3"/>
      <c r="N86" s="23"/>
      <c r="O86" s="23"/>
      <c r="P86" s="23"/>
      <c r="Q86" s="3"/>
      <c r="R86" s="58"/>
      <c r="S86" s="3"/>
      <c r="T86" s="23"/>
      <c r="U86" s="3"/>
      <c r="V86" s="23"/>
      <c r="W86" s="3"/>
      <c r="X86" s="23"/>
      <c r="Y86" s="3"/>
      <c r="Z86" s="23"/>
      <c r="AA86" s="3"/>
      <c r="AB86" s="3"/>
      <c r="AC86" s="23"/>
      <c r="AD86" s="3"/>
      <c r="AE86" s="23"/>
      <c r="AF86" s="3"/>
      <c r="AG86" s="23"/>
    </row>
    <row r="87" spans="2:33">
      <c r="B87" s="3">
        <v>84</v>
      </c>
      <c r="C87" s="3"/>
      <c r="D87" s="3"/>
      <c r="E87" s="3"/>
      <c r="F87" s="3"/>
      <c r="G87" s="23"/>
      <c r="H87" s="3"/>
      <c r="I87" s="3"/>
      <c r="J87" s="23"/>
      <c r="K87" s="3"/>
      <c r="L87" s="23"/>
      <c r="M87" s="3"/>
      <c r="N87" s="23"/>
      <c r="O87" s="23"/>
      <c r="P87" s="23"/>
      <c r="Q87" s="3"/>
      <c r="R87" s="58"/>
      <c r="S87" s="3"/>
      <c r="T87" s="23"/>
      <c r="U87" s="3"/>
      <c r="V87" s="23"/>
      <c r="W87" s="3"/>
      <c r="X87" s="23"/>
      <c r="Y87" s="3"/>
      <c r="Z87" s="23"/>
      <c r="AA87" s="3"/>
      <c r="AB87" s="3"/>
      <c r="AC87" s="23"/>
      <c r="AD87" s="3"/>
      <c r="AE87" s="23"/>
      <c r="AF87" s="3"/>
      <c r="AG87" s="23"/>
    </row>
    <row r="88" spans="2:33">
      <c r="B88" s="3">
        <v>85</v>
      </c>
      <c r="C88" s="3"/>
      <c r="D88" s="3"/>
      <c r="E88" s="3"/>
      <c r="F88" s="3"/>
      <c r="G88" s="23"/>
      <c r="H88" s="3"/>
      <c r="I88" s="3"/>
      <c r="J88" s="23"/>
      <c r="K88" s="3"/>
      <c r="L88" s="23"/>
      <c r="M88" s="3"/>
      <c r="N88" s="23"/>
      <c r="O88" s="23"/>
      <c r="P88" s="23"/>
      <c r="Q88" s="3"/>
      <c r="R88" s="58"/>
      <c r="S88" s="3"/>
      <c r="T88" s="23"/>
      <c r="U88" s="3"/>
      <c r="V88" s="23"/>
      <c r="W88" s="3"/>
      <c r="X88" s="23"/>
      <c r="Y88" s="3"/>
      <c r="Z88" s="23"/>
      <c r="AA88" s="3"/>
      <c r="AB88" s="3"/>
      <c r="AC88" s="23"/>
      <c r="AD88" s="3"/>
      <c r="AE88" s="23"/>
      <c r="AF88" s="3"/>
      <c r="AG88" s="23"/>
    </row>
    <row r="89" spans="2:33">
      <c r="B89" s="3">
        <v>86</v>
      </c>
      <c r="C89" s="3"/>
      <c r="D89" s="3"/>
      <c r="E89" s="3"/>
      <c r="F89" s="3"/>
      <c r="G89" s="23"/>
      <c r="H89" s="3"/>
      <c r="I89" s="3"/>
      <c r="J89" s="23"/>
      <c r="K89" s="3"/>
      <c r="L89" s="23"/>
      <c r="M89" s="3"/>
      <c r="N89" s="23"/>
      <c r="O89" s="23"/>
      <c r="P89" s="23"/>
      <c r="Q89" s="3"/>
      <c r="R89" s="58"/>
      <c r="S89" s="3"/>
      <c r="T89" s="23"/>
      <c r="U89" s="3"/>
      <c r="V89" s="23"/>
      <c r="W89" s="3"/>
      <c r="X89" s="23"/>
      <c r="Y89" s="3"/>
      <c r="Z89" s="23"/>
      <c r="AA89" s="3"/>
      <c r="AB89" s="3"/>
      <c r="AC89" s="23"/>
      <c r="AD89" s="3"/>
      <c r="AE89" s="23"/>
      <c r="AF89" s="3"/>
      <c r="AG89" s="23"/>
    </row>
    <row r="90" spans="2:33">
      <c r="B90" s="3">
        <v>87</v>
      </c>
      <c r="C90" s="3"/>
      <c r="D90" s="3"/>
      <c r="E90" s="3"/>
      <c r="F90" s="3"/>
      <c r="G90" s="23"/>
      <c r="H90" s="3"/>
      <c r="I90" s="3"/>
      <c r="J90" s="23"/>
      <c r="K90" s="3"/>
      <c r="L90" s="23"/>
      <c r="M90" s="3"/>
      <c r="N90" s="23"/>
      <c r="O90" s="23"/>
      <c r="P90" s="23"/>
      <c r="Q90" s="3"/>
      <c r="R90" s="58"/>
      <c r="S90" s="3"/>
      <c r="T90" s="23"/>
      <c r="U90" s="3"/>
      <c r="V90" s="23"/>
      <c r="W90" s="3"/>
      <c r="X90" s="23"/>
      <c r="Y90" s="3"/>
      <c r="Z90" s="23"/>
      <c r="AA90" s="3"/>
      <c r="AB90" s="3"/>
      <c r="AC90" s="23"/>
      <c r="AD90" s="3"/>
      <c r="AE90" s="23"/>
      <c r="AF90" s="3"/>
      <c r="AG90" s="23"/>
    </row>
    <row r="91" spans="2:33">
      <c r="B91" s="3">
        <v>88</v>
      </c>
      <c r="C91" s="3"/>
      <c r="D91" s="3"/>
      <c r="E91" s="3"/>
      <c r="F91" s="3"/>
      <c r="G91" s="23"/>
      <c r="H91" s="3"/>
      <c r="I91" s="3"/>
      <c r="J91" s="23"/>
      <c r="K91" s="3"/>
      <c r="L91" s="23"/>
      <c r="M91" s="3"/>
      <c r="N91" s="23"/>
      <c r="O91" s="23"/>
      <c r="P91" s="23"/>
      <c r="Q91" s="3"/>
      <c r="R91" s="58"/>
      <c r="S91" s="3"/>
      <c r="T91" s="23"/>
      <c r="U91" s="3"/>
      <c r="V91" s="23"/>
      <c r="W91" s="3"/>
      <c r="X91" s="23"/>
      <c r="Y91" s="3"/>
      <c r="Z91" s="23"/>
      <c r="AA91" s="3"/>
      <c r="AB91" s="3"/>
      <c r="AC91" s="23"/>
      <c r="AD91" s="3"/>
      <c r="AE91" s="23"/>
      <c r="AF91" s="3"/>
      <c r="AG91" s="23"/>
    </row>
    <row r="92" spans="2:33">
      <c r="B92" s="3">
        <v>89</v>
      </c>
      <c r="C92" s="3"/>
      <c r="D92" s="3"/>
      <c r="E92" s="3"/>
      <c r="F92" s="3"/>
      <c r="G92" s="23"/>
      <c r="H92" s="3"/>
      <c r="I92" s="3"/>
      <c r="J92" s="23"/>
      <c r="K92" s="3"/>
      <c r="L92" s="23"/>
      <c r="M92" s="3"/>
      <c r="N92" s="23"/>
      <c r="O92" s="23"/>
      <c r="P92" s="23"/>
      <c r="Q92" s="3"/>
      <c r="R92" s="58"/>
      <c r="S92" s="3"/>
      <c r="T92" s="23"/>
      <c r="U92" s="3"/>
      <c r="V92" s="23"/>
      <c r="W92" s="3"/>
      <c r="X92" s="23"/>
      <c r="Y92" s="3"/>
      <c r="Z92" s="23"/>
      <c r="AA92" s="3"/>
      <c r="AB92" s="3"/>
      <c r="AC92" s="23"/>
      <c r="AD92" s="3"/>
      <c r="AE92" s="23"/>
      <c r="AF92" s="3"/>
      <c r="AG92" s="23"/>
    </row>
    <row r="93" spans="2:33">
      <c r="B93" s="3">
        <v>90</v>
      </c>
      <c r="C93" s="3"/>
      <c r="D93" s="3"/>
      <c r="E93" s="3"/>
      <c r="F93" s="3"/>
      <c r="G93" s="23"/>
      <c r="H93" s="3"/>
      <c r="I93" s="3"/>
      <c r="J93" s="23"/>
      <c r="K93" s="3"/>
      <c r="L93" s="23"/>
      <c r="M93" s="3"/>
      <c r="N93" s="23"/>
      <c r="O93" s="23"/>
      <c r="P93" s="23"/>
      <c r="Q93" s="3"/>
      <c r="R93" s="58"/>
      <c r="S93" s="3"/>
      <c r="T93" s="23"/>
      <c r="U93" s="3"/>
      <c r="V93" s="23"/>
      <c r="W93" s="3"/>
      <c r="X93" s="23"/>
      <c r="Y93" s="3"/>
      <c r="Z93" s="23"/>
      <c r="AA93" s="3"/>
      <c r="AB93" s="3"/>
      <c r="AC93" s="23"/>
      <c r="AD93" s="3"/>
      <c r="AE93" s="23"/>
      <c r="AF93" s="3"/>
      <c r="AG93" s="23"/>
    </row>
    <row r="94" spans="2:33">
      <c r="B94" s="3">
        <v>91</v>
      </c>
      <c r="C94" s="3"/>
      <c r="D94" s="3"/>
      <c r="E94" s="3"/>
      <c r="F94" s="3"/>
      <c r="G94" s="23"/>
      <c r="H94" s="3"/>
      <c r="I94" s="3"/>
      <c r="J94" s="23"/>
      <c r="K94" s="3"/>
      <c r="L94" s="23"/>
      <c r="M94" s="3"/>
      <c r="N94" s="23"/>
      <c r="O94" s="23"/>
      <c r="P94" s="23"/>
      <c r="Q94" s="3"/>
      <c r="R94" s="58"/>
      <c r="S94" s="3"/>
      <c r="T94" s="23"/>
      <c r="U94" s="3"/>
      <c r="V94" s="23"/>
      <c r="W94" s="3"/>
      <c r="X94" s="23"/>
      <c r="Y94" s="3"/>
      <c r="Z94" s="23"/>
      <c r="AA94" s="3"/>
      <c r="AB94" s="3"/>
      <c r="AC94" s="23"/>
      <c r="AD94" s="3"/>
      <c r="AE94" s="23"/>
      <c r="AF94" s="3"/>
      <c r="AG94" s="23"/>
    </row>
    <row r="95" spans="2:33">
      <c r="B95" s="3">
        <v>92</v>
      </c>
      <c r="C95" s="3"/>
      <c r="D95" s="3"/>
      <c r="E95" s="3"/>
      <c r="F95" s="3"/>
      <c r="G95" s="23"/>
      <c r="H95" s="3"/>
      <c r="I95" s="3"/>
      <c r="J95" s="23"/>
      <c r="K95" s="3"/>
      <c r="L95" s="23"/>
      <c r="M95" s="3"/>
      <c r="N95" s="23"/>
      <c r="O95" s="23"/>
      <c r="P95" s="23"/>
      <c r="Q95" s="3"/>
      <c r="R95" s="58"/>
      <c r="S95" s="3"/>
      <c r="T95" s="23"/>
      <c r="U95" s="3"/>
      <c r="V95" s="23"/>
      <c r="W95" s="3"/>
      <c r="X95" s="23"/>
      <c r="Y95" s="3"/>
      <c r="Z95" s="23"/>
      <c r="AA95" s="3"/>
      <c r="AB95" s="3"/>
      <c r="AC95" s="23"/>
      <c r="AD95" s="3"/>
      <c r="AE95" s="23"/>
      <c r="AF95" s="3"/>
      <c r="AG95" s="23"/>
    </row>
    <row r="96" spans="2:33">
      <c r="B96" s="3">
        <v>93</v>
      </c>
      <c r="C96" s="3"/>
      <c r="D96" s="3"/>
      <c r="E96" s="3"/>
      <c r="F96" s="3"/>
      <c r="G96" s="23"/>
      <c r="H96" s="3"/>
      <c r="I96" s="3"/>
      <c r="J96" s="23"/>
      <c r="K96" s="3"/>
      <c r="L96" s="23"/>
      <c r="M96" s="3"/>
      <c r="N96" s="23"/>
      <c r="O96" s="23"/>
      <c r="P96" s="23"/>
      <c r="Q96" s="3"/>
      <c r="R96" s="58"/>
      <c r="S96" s="3"/>
      <c r="T96" s="23"/>
      <c r="U96" s="3"/>
      <c r="V96" s="23"/>
      <c r="W96" s="3"/>
      <c r="X96" s="23"/>
      <c r="Y96" s="3"/>
      <c r="Z96" s="23"/>
      <c r="AA96" s="3"/>
      <c r="AB96" s="3"/>
      <c r="AC96" s="23"/>
      <c r="AD96" s="3"/>
      <c r="AE96" s="23"/>
      <c r="AF96" s="3"/>
      <c r="AG96" s="23"/>
    </row>
    <row r="97" spans="2:33">
      <c r="B97" s="3">
        <v>94</v>
      </c>
      <c r="C97" s="3"/>
      <c r="D97" s="3"/>
      <c r="E97" s="3"/>
      <c r="F97" s="3"/>
      <c r="G97" s="23"/>
      <c r="H97" s="3"/>
      <c r="I97" s="3"/>
      <c r="J97" s="23"/>
      <c r="K97" s="3"/>
      <c r="L97" s="23"/>
      <c r="M97" s="3"/>
      <c r="N97" s="23"/>
      <c r="O97" s="23"/>
      <c r="P97" s="23"/>
      <c r="Q97" s="3"/>
      <c r="R97" s="58"/>
      <c r="S97" s="3"/>
      <c r="T97" s="23"/>
      <c r="U97" s="3"/>
      <c r="V97" s="23"/>
      <c r="W97" s="3"/>
      <c r="X97" s="23"/>
      <c r="Y97" s="3"/>
      <c r="Z97" s="23"/>
      <c r="AA97" s="3"/>
      <c r="AB97" s="3"/>
      <c r="AC97" s="23"/>
      <c r="AD97" s="3"/>
      <c r="AE97" s="23"/>
      <c r="AF97" s="3"/>
      <c r="AG97" s="23"/>
    </row>
    <row r="98" spans="2:33">
      <c r="B98" s="3">
        <v>95</v>
      </c>
      <c r="C98" s="3"/>
      <c r="D98" s="3"/>
      <c r="E98" s="3"/>
      <c r="F98" s="3"/>
      <c r="G98" s="23"/>
      <c r="H98" s="3"/>
      <c r="I98" s="3"/>
      <c r="J98" s="23"/>
      <c r="K98" s="3"/>
      <c r="L98" s="23"/>
      <c r="M98" s="3"/>
      <c r="N98" s="23"/>
      <c r="O98" s="23"/>
      <c r="P98" s="23"/>
      <c r="Q98" s="3"/>
      <c r="R98" s="58"/>
      <c r="S98" s="3"/>
      <c r="T98" s="23"/>
      <c r="U98" s="3"/>
      <c r="V98" s="23"/>
      <c r="W98" s="3"/>
      <c r="X98" s="23"/>
      <c r="Y98" s="3"/>
      <c r="Z98" s="23"/>
      <c r="AA98" s="3"/>
      <c r="AB98" s="3"/>
      <c r="AC98" s="23"/>
      <c r="AD98" s="3"/>
      <c r="AE98" s="23"/>
      <c r="AF98" s="3"/>
      <c r="AG98" s="23"/>
    </row>
    <row r="99" spans="2:33">
      <c r="B99" s="3">
        <v>96</v>
      </c>
      <c r="C99" s="3"/>
      <c r="D99" s="3"/>
      <c r="E99" s="3"/>
      <c r="F99" s="3"/>
      <c r="G99" s="23"/>
      <c r="H99" s="3"/>
      <c r="I99" s="3"/>
      <c r="J99" s="23"/>
      <c r="K99" s="3"/>
      <c r="L99" s="23"/>
      <c r="M99" s="3"/>
      <c r="N99" s="23"/>
      <c r="O99" s="23"/>
      <c r="P99" s="23"/>
      <c r="Q99" s="3"/>
      <c r="R99" s="58"/>
      <c r="S99" s="3"/>
      <c r="T99" s="23"/>
      <c r="U99" s="3"/>
      <c r="V99" s="23"/>
      <c r="W99" s="3"/>
      <c r="X99" s="23"/>
      <c r="Y99" s="3"/>
      <c r="Z99" s="23"/>
      <c r="AA99" s="3"/>
      <c r="AB99" s="3"/>
      <c r="AC99" s="23"/>
      <c r="AD99" s="3"/>
      <c r="AE99" s="23"/>
      <c r="AF99" s="3"/>
      <c r="AG99" s="23"/>
    </row>
    <row r="100" spans="2:33">
      <c r="B100" s="3">
        <v>97</v>
      </c>
      <c r="C100" s="3"/>
      <c r="D100" s="3"/>
      <c r="E100" s="3"/>
      <c r="F100" s="3"/>
      <c r="G100" s="23"/>
      <c r="H100" s="3"/>
      <c r="I100" s="3"/>
      <c r="J100" s="23"/>
      <c r="K100" s="3"/>
      <c r="L100" s="23"/>
      <c r="M100" s="3"/>
      <c r="N100" s="23"/>
      <c r="O100" s="23"/>
      <c r="P100" s="23"/>
      <c r="Q100" s="3"/>
      <c r="R100" s="58"/>
      <c r="S100" s="3"/>
      <c r="T100" s="23"/>
      <c r="U100" s="3"/>
      <c r="V100" s="23"/>
      <c r="W100" s="3"/>
      <c r="X100" s="23"/>
      <c r="Y100" s="3"/>
      <c r="Z100" s="23"/>
      <c r="AA100" s="3"/>
      <c r="AB100" s="3"/>
      <c r="AC100" s="23"/>
      <c r="AD100" s="3"/>
      <c r="AE100" s="23"/>
      <c r="AF100" s="3"/>
      <c r="AG100" s="23"/>
    </row>
    <row r="101" spans="2:33">
      <c r="B101" s="3">
        <v>98</v>
      </c>
      <c r="C101" s="3"/>
      <c r="D101" s="3"/>
      <c r="E101" s="3"/>
      <c r="F101" s="3"/>
      <c r="G101" s="23"/>
      <c r="H101" s="3"/>
      <c r="I101" s="3"/>
      <c r="J101" s="23"/>
      <c r="K101" s="3"/>
      <c r="L101" s="23"/>
      <c r="M101" s="3"/>
      <c r="N101" s="23"/>
      <c r="O101" s="23"/>
      <c r="P101" s="23"/>
      <c r="Q101" s="3"/>
      <c r="R101" s="58"/>
      <c r="S101" s="3"/>
      <c r="T101" s="23"/>
      <c r="U101" s="3"/>
      <c r="V101" s="23"/>
      <c r="W101" s="3"/>
      <c r="X101" s="23"/>
      <c r="Y101" s="3"/>
      <c r="Z101" s="23"/>
      <c r="AA101" s="3"/>
      <c r="AB101" s="3"/>
      <c r="AC101" s="23"/>
      <c r="AD101" s="3"/>
      <c r="AE101" s="23"/>
      <c r="AF101" s="3"/>
      <c r="AG101" s="23"/>
    </row>
    <row r="102" spans="2:33">
      <c r="B102" s="3">
        <v>99</v>
      </c>
      <c r="C102" s="3"/>
      <c r="D102" s="3"/>
      <c r="E102" s="3"/>
      <c r="F102" s="3"/>
      <c r="G102" s="23"/>
      <c r="H102" s="3"/>
      <c r="I102" s="3"/>
      <c r="J102" s="23"/>
      <c r="K102" s="3"/>
      <c r="L102" s="23"/>
      <c r="M102" s="3"/>
      <c r="N102" s="23"/>
      <c r="O102" s="23"/>
      <c r="P102" s="23"/>
      <c r="Q102" s="3"/>
      <c r="R102" s="58"/>
      <c r="S102" s="3"/>
      <c r="T102" s="23"/>
      <c r="U102" s="3"/>
      <c r="V102" s="23"/>
      <c r="W102" s="3"/>
      <c r="X102" s="23"/>
      <c r="Y102" s="3"/>
      <c r="Z102" s="23"/>
      <c r="AA102" s="3"/>
      <c r="AB102" s="3"/>
      <c r="AC102" s="23"/>
      <c r="AD102" s="3"/>
      <c r="AE102" s="23"/>
      <c r="AF102" s="3"/>
      <c r="AG102" s="23"/>
    </row>
    <row r="103" spans="2:33">
      <c r="B103" s="3">
        <v>100</v>
      </c>
      <c r="C103" s="3"/>
      <c r="D103" s="3"/>
      <c r="E103" s="3"/>
      <c r="F103" s="3"/>
      <c r="G103" s="23"/>
      <c r="H103" s="3"/>
      <c r="I103" s="3"/>
      <c r="J103" s="23"/>
      <c r="K103" s="3"/>
      <c r="L103" s="23"/>
      <c r="M103" s="3"/>
      <c r="N103" s="23"/>
      <c r="O103" s="23"/>
      <c r="P103" s="23"/>
      <c r="Q103" s="3"/>
      <c r="R103" s="58"/>
      <c r="S103" s="3"/>
      <c r="T103" s="23"/>
      <c r="U103" s="3"/>
      <c r="V103" s="23"/>
      <c r="W103" s="3"/>
      <c r="X103" s="23"/>
      <c r="Y103" s="3"/>
      <c r="Z103" s="23"/>
      <c r="AA103" s="3"/>
      <c r="AB103" s="3"/>
      <c r="AC103" s="23"/>
      <c r="AD103" s="3"/>
      <c r="AE103" s="23"/>
      <c r="AF103" s="3"/>
      <c r="AG103" s="23"/>
    </row>
    <row r="104" spans="2:33">
      <c r="B104" s="3">
        <v>101</v>
      </c>
      <c r="C104" s="3"/>
      <c r="D104" s="3"/>
      <c r="E104" s="3"/>
      <c r="F104" s="3"/>
      <c r="G104" s="23"/>
      <c r="H104" s="3"/>
      <c r="I104" s="3"/>
      <c r="J104" s="23"/>
      <c r="K104" s="3"/>
      <c r="L104" s="23"/>
      <c r="M104" s="3"/>
      <c r="N104" s="23"/>
      <c r="O104" s="23"/>
      <c r="P104" s="23"/>
      <c r="Q104" s="3"/>
      <c r="R104" s="58"/>
      <c r="S104" s="3"/>
      <c r="T104" s="23"/>
      <c r="U104" s="3"/>
      <c r="V104" s="23"/>
      <c r="W104" s="3"/>
      <c r="X104" s="23"/>
      <c r="Y104" s="3"/>
      <c r="Z104" s="23"/>
      <c r="AA104" s="3"/>
      <c r="AB104" s="3"/>
      <c r="AC104" s="23"/>
      <c r="AD104" s="3"/>
      <c r="AE104" s="23"/>
      <c r="AF104" s="3"/>
      <c r="AG104" s="23"/>
    </row>
    <row r="105" spans="2:33">
      <c r="B105" s="3">
        <v>102</v>
      </c>
      <c r="C105" s="3"/>
      <c r="D105" s="3"/>
      <c r="E105" s="3"/>
      <c r="F105" s="3"/>
      <c r="G105" s="23"/>
      <c r="H105" s="3"/>
      <c r="I105" s="3"/>
      <c r="J105" s="23"/>
      <c r="K105" s="3"/>
      <c r="L105" s="23"/>
      <c r="M105" s="3"/>
      <c r="N105" s="23"/>
      <c r="O105" s="23"/>
      <c r="P105" s="23"/>
      <c r="Q105" s="3"/>
      <c r="R105" s="58"/>
      <c r="S105" s="3"/>
      <c r="T105" s="23"/>
      <c r="U105" s="3"/>
      <c r="V105" s="23"/>
      <c r="W105" s="3"/>
      <c r="X105" s="23"/>
      <c r="Y105" s="3"/>
      <c r="Z105" s="23"/>
      <c r="AA105" s="3"/>
      <c r="AB105" s="3"/>
      <c r="AC105" s="23"/>
      <c r="AD105" s="3"/>
      <c r="AE105" s="23"/>
      <c r="AF105" s="3"/>
      <c r="AG105" s="23"/>
    </row>
    <row r="106" spans="2:33">
      <c r="B106" s="3">
        <v>103</v>
      </c>
      <c r="C106" s="3"/>
      <c r="D106" s="3"/>
      <c r="E106" s="3"/>
      <c r="F106" s="3"/>
      <c r="G106" s="23"/>
      <c r="H106" s="3"/>
      <c r="I106" s="3"/>
      <c r="J106" s="23"/>
      <c r="K106" s="3"/>
      <c r="L106" s="23"/>
      <c r="M106" s="3"/>
      <c r="N106" s="23"/>
      <c r="O106" s="23"/>
      <c r="P106" s="23"/>
      <c r="Q106" s="3"/>
      <c r="R106" s="58"/>
      <c r="S106" s="3"/>
      <c r="T106" s="23"/>
      <c r="U106" s="3"/>
      <c r="V106" s="23"/>
      <c r="W106" s="3"/>
      <c r="X106" s="23"/>
      <c r="Y106" s="3"/>
      <c r="Z106" s="23"/>
      <c r="AA106" s="3"/>
      <c r="AB106" s="3"/>
      <c r="AC106" s="23"/>
      <c r="AD106" s="3"/>
      <c r="AE106" s="23"/>
      <c r="AF106" s="3"/>
      <c r="AG106" s="23"/>
    </row>
    <row r="107" spans="2:33">
      <c r="B107" s="3">
        <v>104</v>
      </c>
      <c r="C107" s="3"/>
      <c r="D107" s="3"/>
      <c r="E107" s="3"/>
      <c r="F107" s="3"/>
      <c r="G107" s="23"/>
      <c r="H107" s="3"/>
      <c r="I107" s="3"/>
      <c r="J107" s="23"/>
      <c r="K107" s="3"/>
      <c r="L107" s="23"/>
      <c r="M107" s="3"/>
      <c r="N107" s="23"/>
      <c r="O107" s="23"/>
      <c r="P107" s="23"/>
      <c r="Q107" s="3"/>
      <c r="R107" s="58"/>
      <c r="S107" s="3"/>
      <c r="T107" s="23"/>
      <c r="U107" s="3"/>
      <c r="V107" s="23"/>
      <c r="W107" s="3"/>
      <c r="X107" s="23"/>
      <c r="Y107" s="3"/>
      <c r="Z107" s="23"/>
      <c r="AA107" s="3"/>
      <c r="AB107" s="3"/>
      <c r="AC107" s="23"/>
      <c r="AD107" s="3"/>
      <c r="AE107" s="23"/>
      <c r="AF107" s="3"/>
      <c r="AG107" s="23"/>
    </row>
    <row r="108" spans="2:33">
      <c r="B108" s="3">
        <v>105</v>
      </c>
      <c r="C108" s="3"/>
      <c r="D108" s="3"/>
      <c r="E108" s="3"/>
      <c r="F108" s="3"/>
      <c r="G108" s="23"/>
      <c r="H108" s="3"/>
      <c r="I108" s="3"/>
      <c r="J108" s="23"/>
      <c r="K108" s="3"/>
      <c r="L108" s="23"/>
      <c r="M108" s="3"/>
      <c r="N108" s="23"/>
      <c r="O108" s="23"/>
      <c r="P108" s="23"/>
      <c r="Q108" s="3"/>
      <c r="R108" s="58"/>
      <c r="S108" s="3"/>
      <c r="T108" s="23"/>
      <c r="U108" s="3"/>
      <c r="V108" s="23"/>
      <c r="W108" s="3"/>
      <c r="X108" s="23"/>
      <c r="Y108" s="3"/>
      <c r="Z108" s="23"/>
      <c r="AA108" s="3"/>
      <c r="AB108" s="3"/>
      <c r="AC108" s="23"/>
      <c r="AD108" s="3"/>
      <c r="AE108" s="23"/>
      <c r="AF108" s="3"/>
      <c r="AG108" s="23"/>
    </row>
    <row r="109" spans="2:33">
      <c r="B109" s="3">
        <v>106</v>
      </c>
      <c r="C109" s="3"/>
      <c r="D109" s="3"/>
      <c r="E109" s="3"/>
      <c r="F109" s="3"/>
      <c r="G109" s="23"/>
      <c r="H109" s="3"/>
      <c r="I109" s="3"/>
      <c r="J109" s="23"/>
      <c r="K109" s="3"/>
      <c r="L109" s="23"/>
      <c r="M109" s="3"/>
      <c r="N109" s="23"/>
      <c r="O109" s="23"/>
      <c r="P109" s="23"/>
      <c r="Q109" s="3"/>
      <c r="R109" s="58"/>
      <c r="S109" s="3"/>
      <c r="T109" s="23"/>
      <c r="U109" s="3"/>
      <c r="V109" s="23"/>
      <c r="W109" s="3"/>
      <c r="X109" s="23"/>
      <c r="Y109" s="3"/>
      <c r="Z109" s="23"/>
      <c r="AA109" s="3"/>
      <c r="AB109" s="3"/>
      <c r="AC109" s="23"/>
      <c r="AD109" s="3"/>
      <c r="AE109" s="23"/>
      <c r="AF109" s="3"/>
      <c r="AG109" s="23"/>
    </row>
    <row r="110" spans="2:33">
      <c r="B110" s="3">
        <v>107</v>
      </c>
      <c r="C110" s="3"/>
      <c r="D110" s="3"/>
      <c r="E110" s="3"/>
      <c r="F110" s="3"/>
      <c r="G110" s="23"/>
      <c r="H110" s="3"/>
      <c r="I110" s="3"/>
      <c r="J110" s="23"/>
      <c r="K110" s="3"/>
      <c r="L110" s="23"/>
      <c r="M110" s="3"/>
      <c r="N110" s="23"/>
      <c r="O110" s="23"/>
      <c r="P110" s="23"/>
      <c r="Q110" s="3"/>
      <c r="R110" s="58"/>
      <c r="S110" s="3"/>
      <c r="T110" s="23"/>
      <c r="U110" s="3"/>
      <c r="V110" s="23"/>
      <c r="W110" s="3"/>
      <c r="X110" s="23"/>
      <c r="Y110" s="3"/>
      <c r="Z110" s="23"/>
      <c r="AA110" s="3"/>
      <c r="AB110" s="3"/>
      <c r="AC110" s="23"/>
      <c r="AD110" s="3"/>
      <c r="AE110" s="23"/>
      <c r="AF110" s="3"/>
      <c r="AG110" s="23"/>
    </row>
    <row r="111" spans="2:33">
      <c r="B111" s="3">
        <v>108</v>
      </c>
      <c r="C111" s="3"/>
      <c r="D111" s="3"/>
      <c r="E111" s="3"/>
      <c r="F111" s="3"/>
      <c r="G111" s="23"/>
      <c r="H111" s="3"/>
      <c r="I111" s="3"/>
      <c r="J111" s="23"/>
      <c r="K111" s="3"/>
      <c r="L111" s="23"/>
      <c r="M111" s="3"/>
      <c r="N111" s="23"/>
      <c r="O111" s="23"/>
      <c r="P111" s="23"/>
      <c r="Q111" s="3"/>
      <c r="R111" s="58"/>
      <c r="S111" s="3"/>
      <c r="T111" s="23"/>
      <c r="U111" s="3"/>
      <c r="V111" s="23"/>
      <c r="W111" s="3"/>
      <c r="X111" s="23"/>
      <c r="Y111" s="3"/>
      <c r="Z111" s="23"/>
      <c r="AA111" s="3"/>
      <c r="AB111" s="3"/>
      <c r="AC111" s="23"/>
      <c r="AD111" s="3"/>
      <c r="AE111" s="23"/>
      <c r="AF111" s="3"/>
      <c r="AG111" s="23"/>
    </row>
    <row r="112" spans="2:33">
      <c r="B112" s="3">
        <v>109</v>
      </c>
      <c r="C112" s="3"/>
      <c r="D112" s="3"/>
      <c r="E112" s="3"/>
      <c r="F112" s="3"/>
      <c r="G112" s="23"/>
      <c r="H112" s="3"/>
      <c r="I112" s="3"/>
      <c r="J112" s="23"/>
      <c r="K112" s="3"/>
      <c r="L112" s="23"/>
      <c r="M112" s="3"/>
      <c r="N112" s="23"/>
      <c r="O112" s="23"/>
      <c r="P112" s="23"/>
      <c r="Q112" s="3"/>
      <c r="R112" s="58"/>
      <c r="S112" s="3"/>
      <c r="T112" s="23"/>
      <c r="U112" s="3"/>
      <c r="V112" s="23"/>
      <c r="W112" s="3"/>
      <c r="X112" s="23"/>
      <c r="Y112" s="3"/>
      <c r="Z112" s="23"/>
      <c r="AA112" s="3"/>
      <c r="AB112" s="3"/>
      <c r="AC112" s="23"/>
      <c r="AD112" s="3"/>
      <c r="AE112" s="23"/>
      <c r="AF112" s="3"/>
      <c r="AG112" s="23"/>
    </row>
    <row r="113" spans="2:33">
      <c r="B113" s="3">
        <v>110</v>
      </c>
      <c r="C113" s="3"/>
      <c r="D113" s="3"/>
      <c r="E113" s="3"/>
      <c r="F113" s="3"/>
      <c r="G113" s="23"/>
      <c r="H113" s="3"/>
      <c r="I113" s="3"/>
      <c r="J113" s="23"/>
      <c r="K113" s="3"/>
      <c r="L113" s="23"/>
      <c r="M113" s="3"/>
      <c r="N113" s="23"/>
      <c r="O113" s="23"/>
      <c r="P113" s="23"/>
      <c r="Q113" s="3"/>
      <c r="R113" s="58"/>
      <c r="S113" s="3"/>
      <c r="T113" s="23"/>
      <c r="U113" s="3"/>
      <c r="V113" s="23"/>
      <c r="W113" s="3"/>
      <c r="X113" s="23"/>
      <c r="Y113" s="3"/>
      <c r="Z113" s="23"/>
      <c r="AA113" s="3"/>
      <c r="AB113" s="3"/>
      <c r="AC113" s="23"/>
      <c r="AD113" s="3"/>
      <c r="AE113" s="23"/>
      <c r="AF113" s="3"/>
      <c r="AG113" s="23"/>
    </row>
    <row r="114" spans="2:33">
      <c r="B114" s="3">
        <v>111</v>
      </c>
      <c r="C114" s="3"/>
      <c r="D114" s="3"/>
      <c r="E114" s="3"/>
      <c r="F114" s="3"/>
      <c r="G114" s="23"/>
      <c r="H114" s="3"/>
      <c r="I114" s="3"/>
      <c r="J114" s="23"/>
      <c r="K114" s="3"/>
      <c r="L114" s="23"/>
      <c r="M114" s="3"/>
      <c r="N114" s="23"/>
      <c r="O114" s="23"/>
      <c r="P114" s="23"/>
      <c r="Q114" s="3"/>
      <c r="R114" s="58"/>
      <c r="S114" s="3"/>
      <c r="T114" s="23"/>
      <c r="U114" s="3"/>
      <c r="V114" s="23"/>
      <c r="W114" s="3"/>
      <c r="X114" s="23"/>
      <c r="Y114" s="3"/>
      <c r="Z114" s="23"/>
      <c r="AA114" s="3"/>
      <c r="AB114" s="3"/>
      <c r="AC114" s="23"/>
      <c r="AD114" s="3"/>
      <c r="AE114" s="23"/>
      <c r="AF114" s="3"/>
      <c r="AG114" s="23"/>
    </row>
    <row r="115" spans="2:33">
      <c r="B115" s="3">
        <v>112</v>
      </c>
      <c r="C115" s="3"/>
      <c r="D115" s="3"/>
      <c r="E115" s="3"/>
      <c r="F115" s="3"/>
      <c r="G115" s="23"/>
      <c r="H115" s="3"/>
      <c r="I115" s="3"/>
      <c r="J115" s="23"/>
      <c r="K115" s="3"/>
      <c r="L115" s="23"/>
      <c r="M115" s="3"/>
      <c r="N115" s="23"/>
      <c r="O115" s="23"/>
      <c r="P115" s="23"/>
      <c r="Q115" s="3"/>
      <c r="R115" s="58"/>
      <c r="S115" s="3"/>
      <c r="T115" s="23"/>
      <c r="U115" s="3"/>
      <c r="V115" s="23"/>
      <c r="W115" s="3"/>
      <c r="X115" s="23"/>
      <c r="Y115" s="3"/>
      <c r="Z115" s="23"/>
      <c r="AA115" s="3"/>
      <c r="AB115" s="3"/>
      <c r="AC115" s="23"/>
      <c r="AD115" s="3"/>
      <c r="AE115" s="23"/>
      <c r="AF115" s="3"/>
      <c r="AG115" s="23"/>
    </row>
    <row r="116" spans="2:33">
      <c r="B116" s="3">
        <v>113</v>
      </c>
      <c r="C116" s="3"/>
      <c r="D116" s="3"/>
      <c r="E116" s="3"/>
      <c r="F116" s="3"/>
      <c r="G116" s="23"/>
      <c r="H116" s="3"/>
      <c r="I116" s="3"/>
      <c r="J116" s="23"/>
      <c r="K116" s="3"/>
      <c r="L116" s="23"/>
      <c r="M116" s="3"/>
      <c r="N116" s="23"/>
      <c r="O116" s="23"/>
      <c r="P116" s="23"/>
      <c r="Q116" s="3"/>
      <c r="R116" s="58"/>
      <c r="S116" s="3"/>
      <c r="T116" s="23"/>
      <c r="U116" s="3"/>
      <c r="V116" s="23"/>
      <c r="W116" s="3"/>
      <c r="X116" s="23"/>
      <c r="Y116" s="3"/>
      <c r="Z116" s="23"/>
      <c r="AA116" s="3"/>
      <c r="AB116" s="3"/>
      <c r="AC116" s="23"/>
      <c r="AD116" s="3"/>
      <c r="AE116" s="23"/>
      <c r="AF116" s="3"/>
      <c r="AG116" s="23"/>
    </row>
    <row r="117" spans="2:33">
      <c r="B117" s="3">
        <v>114</v>
      </c>
      <c r="C117" s="3"/>
      <c r="D117" s="3"/>
      <c r="E117" s="3"/>
      <c r="F117" s="3"/>
      <c r="G117" s="23"/>
      <c r="H117" s="3"/>
      <c r="I117" s="3"/>
      <c r="J117" s="23"/>
      <c r="K117" s="3"/>
      <c r="L117" s="23"/>
      <c r="M117" s="3"/>
      <c r="N117" s="23"/>
      <c r="O117" s="23"/>
      <c r="P117" s="23"/>
      <c r="Q117" s="3"/>
      <c r="R117" s="58"/>
      <c r="S117" s="3"/>
      <c r="T117" s="23"/>
      <c r="U117" s="3"/>
      <c r="V117" s="23"/>
      <c r="W117" s="3"/>
      <c r="X117" s="23"/>
      <c r="Y117" s="3"/>
      <c r="Z117" s="23"/>
      <c r="AA117" s="3"/>
      <c r="AB117" s="3"/>
      <c r="AC117" s="23"/>
      <c r="AD117" s="3"/>
      <c r="AE117" s="23"/>
      <c r="AF117" s="3"/>
      <c r="AG117" s="23"/>
    </row>
    <row r="118" spans="2:33">
      <c r="B118" s="3">
        <v>115</v>
      </c>
      <c r="C118" s="3"/>
      <c r="D118" s="3"/>
      <c r="E118" s="3"/>
      <c r="F118" s="3"/>
      <c r="G118" s="23"/>
      <c r="H118" s="3"/>
      <c r="I118" s="3"/>
      <c r="J118" s="23"/>
      <c r="K118" s="3"/>
      <c r="L118" s="23"/>
      <c r="M118" s="3"/>
      <c r="N118" s="23"/>
      <c r="O118" s="23"/>
      <c r="P118" s="23"/>
      <c r="Q118" s="3"/>
      <c r="R118" s="58"/>
      <c r="S118" s="3"/>
      <c r="T118" s="23"/>
      <c r="U118" s="3"/>
      <c r="V118" s="23"/>
      <c r="W118" s="3"/>
      <c r="X118" s="23"/>
      <c r="Y118" s="3"/>
      <c r="Z118" s="23"/>
      <c r="AA118" s="3"/>
      <c r="AB118" s="3"/>
      <c r="AC118" s="23"/>
      <c r="AD118" s="3"/>
      <c r="AE118" s="23"/>
      <c r="AF118" s="3"/>
      <c r="AG118" s="23"/>
    </row>
    <row r="119" spans="2:33">
      <c r="B119" s="3">
        <v>116</v>
      </c>
      <c r="C119" s="3"/>
      <c r="D119" s="3"/>
      <c r="E119" s="3"/>
      <c r="F119" s="3"/>
      <c r="G119" s="23"/>
      <c r="H119" s="3"/>
      <c r="I119" s="3"/>
      <c r="J119" s="23"/>
      <c r="K119" s="3"/>
      <c r="L119" s="23"/>
      <c r="M119" s="3"/>
      <c r="N119" s="23"/>
      <c r="O119" s="23"/>
      <c r="P119" s="23"/>
      <c r="Q119" s="3"/>
      <c r="R119" s="58"/>
      <c r="S119" s="3"/>
      <c r="T119" s="23"/>
      <c r="U119" s="3"/>
      <c r="V119" s="23"/>
      <c r="W119" s="3"/>
      <c r="X119" s="23"/>
      <c r="Y119" s="3"/>
      <c r="Z119" s="23"/>
      <c r="AA119" s="3"/>
      <c r="AB119" s="3"/>
      <c r="AC119" s="23"/>
      <c r="AD119" s="3"/>
      <c r="AE119" s="23"/>
      <c r="AF119" s="3"/>
      <c r="AG119" s="23"/>
    </row>
    <row r="120" spans="2:33">
      <c r="B120" s="3">
        <v>117</v>
      </c>
      <c r="C120" s="3"/>
      <c r="D120" s="3"/>
      <c r="E120" s="3"/>
      <c r="F120" s="3"/>
      <c r="G120" s="23"/>
      <c r="H120" s="3"/>
      <c r="I120" s="3"/>
      <c r="J120" s="23"/>
      <c r="K120" s="3"/>
      <c r="L120" s="23"/>
      <c r="M120" s="3"/>
      <c r="N120" s="23"/>
      <c r="O120" s="23"/>
      <c r="P120" s="23"/>
      <c r="Q120" s="3"/>
      <c r="R120" s="58"/>
      <c r="S120" s="3"/>
      <c r="T120" s="23"/>
      <c r="U120" s="3"/>
      <c r="V120" s="23"/>
      <c r="W120" s="3"/>
      <c r="X120" s="23"/>
      <c r="Y120" s="3"/>
      <c r="Z120" s="23"/>
      <c r="AA120" s="3"/>
      <c r="AB120" s="3"/>
      <c r="AC120" s="23"/>
      <c r="AD120" s="3"/>
      <c r="AE120" s="23"/>
      <c r="AF120" s="3"/>
      <c r="AG120" s="23"/>
    </row>
    <row r="121" spans="2:33">
      <c r="B121" s="3">
        <v>118</v>
      </c>
      <c r="C121" s="3"/>
      <c r="D121" s="3"/>
      <c r="E121" s="3"/>
      <c r="F121" s="3"/>
      <c r="G121" s="23"/>
      <c r="H121" s="3"/>
      <c r="I121" s="3"/>
      <c r="J121" s="23"/>
      <c r="K121" s="3"/>
      <c r="L121" s="23"/>
      <c r="M121" s="3"/>
      <c r="N121" s="23"/>
      <c r="O121" s="23"/>
      <c r="P121" s="23"/>
      <c r="Q121" s="3"/>
      <c r="R121" s="58"/>
      <c r="S121" s="3"/>
      <c r="T121" s="23"/>
      <c r="U121" s="3"/>
      <c r="V121" s="23"/>
      <c r="W121" s="3"/>
      <c r="X121" s="23"/>
      <c r="Y121" s="3"/>
      <c r="Z121" s="23"/>
      <c r="AA121" s="3"/>
      <c r="AB121" s="3"/>
      <c r="AC121" s="23"/>
      <c r="AD121" s="3"/>
      <c r="AE121" s="23"/>
      <c r="AF121" s="3"/>
      <c r="AG121" s="23"/>
    </row>
    <row r="122" spans="2:33">
      <c r="B122" s="3">
        <v>119</v>
      </c>
      <c r="C122" s="3"/>
      <c r="D122" s="3"/>
      <c r="E122" s="3"/>
      <c r="F122" s="3"/>
      <c r="G122" s="23"/>
      <c r="H122" s="3"/>
      <c r="I122" s="3"/>
      <c r="J122" s="23"/>
      <c r="K122" s="3"/>
      <c r="L122" s="23"/>
      <c r="M122" s="3"/>
      <c r="N122" s="23"/>
      <c r="O122" s="23"/>
      <c r="P122" s="23"/>
      <c r="Q122" s="3"/>
      <c r="R122" s="58"/>
      <c r="S122" s="3"/>
      <c r="T122" s="23"/>
      <c r="U122" s="3"/>
      <c r="V122" s="23"/>
      <c r="W122" s="3"/>
      <c r="X122" s="23"/>
      <c r="Y122" s="3"/>
      <c r="Z122" s="23"/>
      <c r="AA122" s="3"/>
      <c r="AB122" s="3"/>
      <c r="AC122" s="23"/>
      <c r="AD122" s="3"/>
      <c r="AE122" s="23"/>
      <c r="AF122" s="3"/>
      <c r="AG122" s="23"/>
    </row>
    <row r="123" spans="2:33">
      <c r="B123" s="3">
        <v>120</v>
      </c>
      <c r="C123" s="3"/>
      <c r="D123" s="3"/>
      <c r="E123" s="3"/>
      <c r="F123" s="3"/>
      <c r="G123" s="23"/>
      <c r="H123" s="3"/>
      <c r="I123" s="3"/>
      <c r="J123" s="23"/>
      <c r="K123" s="3"/>
      <c r="L123" s="23"/>
      <c r="M123" s="3"/>
      <c r="N123" s="23"/>
      <c r="O123" s="23"/>
      <c r="P123" s="23"/>
      <c r="Q123" s="3"/>
      <c r="R123" s="58"/>
      <c r="S123" s="3"/>
      <c r="T123" s="23"/>
      <c r="U123" s="3"/>
      <c r="V123" s="23"/>
      <c r="W123" s="3"/>
      <c r="X123" s="23"/>
      <c r="Y123" s="3"/>
      <c r="Z123" s="23"/>
      <c r="AA123" s="3"/>
      <c r="AB123" s="3"/>
      <c r="AC123" s="23"/>
      <c r="AD123" s="3"/>
      <c r="AE123" s="23"/>
      <c r="AF123" s="3"/>
      <c r="AG123" s="23"/>
    </row>
    <row r="124" spans="2:33">
      <c r="B124" s="3">
        <v>121</v>
      </c>
      <c r="C124" s="3"/>
      <c r="D124" s="3"/>
      <c r="E124" s="3"/>
      <c r="F124" s="3"/>
      <c r="G124" s="23"/>
      <c r="H124" s="3"/>
      <c r="I124" s="3"/>
      <c r="J124" s="23"/>
      <c r="K124" s="3"/>
      <c r="L124" s="23"/>
      <c r="M124" s="3"/>
      <c r="N124" s="23"/>
      <c r="O124" s="23"/>
      <c r="P124" s="23"/>
      <c r="Q124" s="3"/>
      <c r="R124" s="58"/>
      <c r="S124" s="3"/>
      <c r="T124" s="23"/>
      <c r="U124" s="3"/>
      <c r="V124" s="23"/>
      <c r="W124" s="3"/>
      <c r="X124" s="23"/>
      <c r="Y124" s="3"/>
      <c r="Z124" s="23"/>
      <c r="AA124" s="3"/>
      <c r="AB124" s="3"/>
      <c r="AC124" s="23"/>
      <c r="AD124" s="3"/>
      <c r="AE124" s="23"/>
      <c r="AF124" s="3"/>
      <c r="AG124" s="23"/>
    </row>
    <row r="125" spans="2:33">
      <c r="B125" s="3">
        <v>122</v>
      </c>
      <c r="C125" s="3"/>
      <c r="D125" s="3"/>
      <c r="E125" s="3"/>
      <c r="F125" s="3"/>
      <c r="G125" s="23"/>
      <c r="H125" s="3"/>
      <c r="I125" s="3"/>
      <c r="J125" s="23"/>
      <c r="K125" s="3"/>
      <c r="L125" s="23"/>
      <c r="M125" s="3"/>
      <c r="N125" s="23"/>
      <c r="O125" s="23"/>
      <c r="P125" s="23"/>
      <c r="Q125" s="3"/>
      <c r="R125" s="58"/>
      <c r="S125" s="3"/>
      <c r="T125" s="23"/>
      <c r="U125" s="3"/>
      <c r="V125" s="23"/>
      <c r="W125" s="3"/>
      <c r="X125" s="23"/>
      <c r="Y125" s="3"/>
      <c r="Z125" s="23"/>
      <c r="AA125" s="3"/>
      <c r="AB125" s="3"/>
      <c r="AC125" s="23"/>
      <c r="AD125" s="3"/>
      <c r="AE125" s="23"/>
      <c r="AF125" s="3"/>
      <c r="AG125" s="23"/>
    </row>
    <row r="126" spans="2:33">
      <c r="B126" s="3">
        <v>123</v>
      </c>
      <c r="C126" s="3"/>
      <c r="D126" s="3"/>
      <c r="E126" s="3"/>
      <c r="F126" s="3"/>
      <c r="G126" s="23"/>
      <c r="H126" s="3"/>
      <c r="I126" s="3"/>
      <c r="J126" s="23"/>
      <c r="K126" s="3"/>
      <c r="L126" s="23"/>
      <c r="M126" s="3"/>
      <c r="N126" s="23"/>
      <c r="O126" s="23"/>
      <c r="P126" s="23"/>
      <c r="Q126" s="3"/>
      <c r="R126" s="58"/>
      <c r="S126" s="3"/>
      <c r="T126" s="23"/>
      <c r="U126" s="3"/>
      <c r="V126" s="23"/>
      <c r="W126" s="3"/>
      <c r="X126" s="23"/>
      <c r="Y126" s="3"/>
      <c r="Z126" s="23"/>
      <c r="AA126" s="3"/>
      <c r="AB126" s="3"/>
      <c r="AC126" s="23"/>
      <c r="AD126" s="3"/>
      <c r="AE126" s="23"/>
      <c r="AF126" s="3"/>
      <c r="AG126" s="23"/>
    </row>
    <row r="127" spans="2:33">
      <c r="B127" s="3">
        <v>124</v>
      </c>
      <c r="C127" s="3"/>
      <c r="D127" s="3"/>
      <c r="E127" s="3"/>
      <c r="F127" s="3"/>
      <c r="G127" s="23"/>
      <c r="H127" s="3"/>
      <c r="I127" s="3"/>
      <c r="J127" s="23"/>
      <c r="K127" s="3"/>
      <c r="L127" s="23"/>
      <c r="M127" s="3"/>
      <c r="N127" s="23"/>
      <c r="O127" s="23"/>
      <c r="P127" s="23"/>
      <c r="Q127" s="3"/>
      <c r="R127" s="58"/>
      <c r="S127" s="3"/>
      <c r="T127" s="23"/>
      <c r="U127" s="3"/>
      <c r="V127" s="23"/>
      <c r="W127" s="3"/>
      <c r="X127" s="23"/>
      <c r="Y127" s="3"/>
      <c r="Z127" s="23"/>
      <c r="AA127" s="3"/>
      <c r="AB127" s="3"/>
      <c r="AC127" s="23"/>
      <c r="AD127" s="3"/>
      <c r="AE127" s="23"/>
      <c r="AF127" s="3"/>
      <c r="AG127" s="23"/>
    </row>
    <row r="128" spans="2:33">
      <c r="B128" s="3">
        <v>125</v>
      </c>
      <c r="C128" s="3"/>
      <c r="D128" s="3"/>
      <c r="E128" s="3"/>
      <c r="F128" s="3"/>
      <c r="G128" s="23"/>
      <c r="H128" s="3"/>
      <c r="I128" s="3"/>
      <c r="J128" s="23"/>
      <c r="K128" s="3"/>
      <c r="L128" s="23"/>
      <c r="M128" s="3"/>
      <c r="N128" s="23"/>
      <c r="O128" s="23"/>
      <c r="P128" s="23"/>
      <c r="Q128" s="3"/>
      <c r="R128" s="58"/>
      <c r="S128" s="3"/>
      <c r="T128" s="23"/>
      <c r="U128" s="3"/>
      <c r="V128" s="23"/>
      <c r="W128" s="3"/>
      <c r="X128" s="23"/>
      <c r="Y128" s="3"/>
      <c r="Z128" s="23"/>
      <c r="AA128" s="3"/>
      <c r="AB128" s="3"/>
      <c r="AC128" s="23"/>
      <c r="AD128" s="3"/>
      <c r="AE128" s="23"/>
      <c r="AF128" s="3"/>
      <c r="AG128" s="23"/>
    </row>
    <row r="129" spans="2:33">
      <c r="B129" s="3">
        <v>126</v>
      </c>
      <c r="C129" s="3"/>
      <c r="D129" s="3"/>
      <c r="E129" s="3"/>
      <c r="F129" s="3"/>
      <c r="G129" s="23"/>
      <c r="H129" s="3"/>
      <c r="I129" s="3"/>
      <c r="J129" s="23"/>
      <c r="K129" s="3"/>
      <c r="L129" s="23"/>
      <c r="M129" s="3"/>
      <c r="N129" s="23"/>
      <c r="O129" s="23"/>
      <c r="P129" s="23"/>
      <c r="Q129" s="3"/>
      <c r="R129" s="58"/>
      <c r="S129" s="3"/>
      <c r="T129" s="23"/>
      <c r="U129" s="3"/>
      <c r="V129" s="23"/>
      <c r="W129" s="3"/>
      <c r="X129" s="23"/>
      <c r="Y129" s="3"/>
      <c r="Z129" s="23"/>
      <c r="AA129" s="3"/>
      <c r="AB129" s="3"/>
      <c r="AC129" s="23"/>
      <c r="AD129" s="3"/>
      <c r="AE129" s="23"/>
      <c r="AF129" s="3"/>
      <c r="AG129" s="23"/>
    </row>
    <row r="130" spans="2:33">
      <c r="B130" s="3">
        <v>127</v>
      </c>
      <c r="C130" s="3"/>
      <c r="D130" s="3"/>
      <c r="E130" s="3"/>
      <c r="F130" s="3"/>
      <c r="G130" s="23"/>
      <c r="H130" s="3"/>
      <c r="I130" s="3"/>
      <c r="J130" s="23"/>
      <c r="K130" s="3"/>
      <c r="L130" s="23"/>
      <c r="M130" s="3"/>
      <c r="N130" s="23"/>
      <c r="O130" s="23"/>
      <c r="P130" s="23"/>
      <c r="Q130" s="3"/>
      <c r="R130" s="58"/>
      <c r="S130" s="3"/>
      <c r="T130" s="23"/>
      <c r="U130" s="3"/>
      <c r="V130" s="23"/>
      <c r="W130" s="3"/>
      <c r="X130" s="23"/>
      <c r="Y130" s="3"/>
      <c r="Z130" s="23"/>
      <c r="AA130" s="3"/>
      <c r="AB130" s="3"/>
      <c r="AC130" s="23"/>
      <c r="AD130" s="3"/>
      <c r="AE130" s="23"/>
      <c r="AF130" s="3"/>
      <c r="AG130" s="23"/>
    </row>
    <row r="131" spans="2:33">
      <c r="B131" s="3">
        <v>128</v>
      </c>
      <c r="C131" s="3"/>
      <c r="D131" s="3"/>
      <c r="E131" s="3"/>
      <c r="F131" s="3"/>
      <c r="G131" s="23"/>
      <c r="H131" s="3"/>
      <c r="I131" s="3"/>
      <c r="J131" s="23"/>
      <c r="K131" s="3"/>
      <c r="L131" s="23"/>
      <c r="M131" s="3"/>
      <c r="N131" s="23"/>
      <c r="O131" s="23"/>
      <c r="P131" s="23"/>
      <c r="Q131" s="3"/>
      <c r="R131" s="58"/>
      <c r="S131" s="3"/>
      <c r="T131" s="23"/>
      <c r="U131" s="3"/>
      <c r="V131" s="23"/>
      <c r="W131" s="3"/>
      <c r="X131" s="23"/>
      <c r="Y131" s="3"/>
      <c r="Z131" s="23"/>
      <c r="AA131" s="3"/>
      <c r="AB131" s="3"/>
      <c r="AC131" s="23"/>
      <c r="AD131" s="3"/>
      <c r="AE131" s="23"/>
      <c r="AF131" s="3"/>
      <c r="AG131" s="23"/>
    </row>
    <row r="132" spans="2:33">
      <c r="B132" s="3">
        <v>129</v>
      </c>
      <c r="C132" s="3"/>
      <c r="D132" s="3"/>
      <c r="E132" s="3"/>
      <c r="F132" s="3"/>
      <c r="G132" s="23"/>
      <c r="H132" s="3"/>
      <c r="I132" s="3"/>
      <c r="J132" s="23"/>
      <c r="K132" s="3"/>
      <c r="L132" s="23"/>
      <c r="M132" s="3"/>
      <c r="N132" s="23"/>
      <c r="O132" s="23"/>
      <c r="P132" s="23"/>
      <c r="Q132" s="3"/>
      <c r="R132" s="58"/>
      <c r="S132" s="3"/>
      <c r="T132" s="23"/>
      <c r="U132" s="3"/>
      <c r="V132" s="23"/>
      <c r="W132" s="3"/>
      <c r="X132" s="23"/>
      <c r="Y132" s="3"/>
      <c r="Z132" s="23"/>
      <c r="AA132" s="3"/>
      <c r="AB132" s="3"/>
      <c r="AC132" s="23"/>
      <c r="AD132" s="3"/>
      <c r="AE132" s="23"/>
      <c r="AF132" s="3"/>
      <c r="AG132" s="23"/>
    </row>
    <row r="133" spans="2:33">
      <c r="B133" s="3">
        <v>130</v>
      </c>
      <c r="C133" s="3"/>
      <c r="D133" s="3"/>
      <c r="E133" s="3"/>
      <c r="F133" s="3"/>
      <c r="G133" s="23"/>
      <c r="H133" s="3"/>
      <c r="I133" s="3"/>
      <c r="J133" s="23"/>
      <c r="K133" s="3"/>
      <c r="L133" s="23"/>
      <c r="M133" s="3"/>
      <c r="N133" s="23"/>
      <c r="O133" s="23"/>
      <c r="P133" s="23"/>
      <c r="Q133" s="3"/>
      <c r="R133" s="58"/>
      <c r="S133" s="3"/>
      <c r="T133" s="23"/>
      <c r="U133" s="3"/>
      <c r="V133" s="23"/>
      <c r="W133" s="3"/>
      <c r="X133" s="23"/>
      <c r="Y133" s="3"/>
      <c r="Z133" s="23"/>
      <c r="AA133" s="3"/>
      <c r="AB133" s="3"/>
      <c r="AC133" s="23"/>
      <c r="AD133" s="3"/>
      <c r="AE133" s="23"/>
      <c r="AF133" s="3"/>
      <c r="AG133" s="23"/>
    </row>
    <row r="134" spans="2:33">
      <c r="B134" s="3">
        <v>131</v>
      </c>
      <c r="C134" s="3"/>
      <c r="D134" s="3"/>
      <c r="E134" s="3"/>
      <c r="F134" s="3"/>
      <c r="G134" s="23"/>
      <c r="H134" s="3"/>
      <c r="I134" s="3"/>
      <c r="J134" s="23"/>
      <c r="K134" s="3"/>
      <c r="L134" s="23"/>
      <c r="M134" s="3"/>
      <c r="N134" s="23"/>
      <c r="O134" s="23"/>
      <c r="P134" s="23"/>
      <c r="Q134" s="3"/>
      <c r="R134" s="58"/>
      <c r="S134" s="3"/>
      <c r="T134" s="23"/>
      <c r="U134" s="3"/>
      <c r="V134" s="23"/>
      <c r="W134" s="3"/>
      <c r="X134" s="23"/>
      <c r="Y134" s="3"/>
      <c r="Z134" s="23"/>
      <c r="AA134" s="3"/>
      <c r="AB134" s="3"/>
      <c r="AC134" s="23"/>
      <c r="AD134" s="3"/>
      <c r="AE134" s="23"/>
      <c r="AF134" s="3"/>
      <c r="AG134" s="23"/>
    </row>
    <row r="135" spans="2:33">
      <c r="B135" s="3">
        <v>132</v>
      </c>
      <c r="C135" s="3"/>
      <c r="D135" s="3"/>
      <c r="E135" s="3"/>
      <c r="F135" s="3"/>
      <c r="G135" s="23"/>
      <c r="H135" s="3"/>
      <c r="I135" s="3"/>
      <c r="J135" s="23"/>
      <c r="K135" s="3"/>
      <c r="L135" s="23"/>
      <c r="M135" s="3"/>
      <c r="N135" s="23"/>
      <c r="O135" s="23"/>
      <c r="P135" s="23"/>
      <c r="Q135" s="3"/>
      <c r="R135" s="58"/>
      <c r="S135" s="3"/>
      <c r="T135" s="23"/>
      <c r="U135" s="3"/>
      <c r="V135" s="23"/>
      <c r="W135" s="3"/>
      <c r="X135" s="23"/>
      <c r="Y135" s="3"/>
      <c r="Z135" s="23"/>
      <c r="AA135" s="3"/>
      <c r="AB135" s="3"/>
      <c r="AC135" s="23"/>
      <c r="AD135" s="3"/>
      <c r="AE135" s="23"/>
      <c r="AF135" s="3"/>
      <c r="AG135" s="23"/>
    </row>
    <row r="136" spans="2:33">
      <c r="B136" s="3">
        <v>133</v>
      </c>
      <c r="C136" s="3"/>
      <c r="D136" s="3"/>
      <c r="E136" s="3"/>
      <c r="F136" s="3"/>
      <c r="G136" s="23"/>
      <c r="H136" s="3"/>
      <c r="I136" s="3"/>
      <c r="J136" s="23"/>
      <c r="K136" s="3"/>
      <c r="L136" s="23"/>
      <c r="M136" s="3"/>
      <c r="N136" s="23"/>
      <c r="O136" s="23"/>
      <c r="P136" s="23"/>
      <c r="Q136" s="3"/>
      <c r="R136" s="58"/>
      <c r="S136" s="3"/>
      <c r="T136" s="23"/>
      <c r="U136" s="3"/>
      <c r="V136" s="23"/>
      <c r="W136" s="3"/>
      <c r="X136" s="23"/>
      <c r="Y136" s="3"/>
      <c r="Z136" s="23"/>
      <c r="AA136" s="3"/>
      <c r="AB136" s="3"/>
      <c r="AC136" s="23"/>
      <c r="AD136" s="3"/>
      <c r="AE136" s="23"/>
      <c r="AF136" s="3"/>
      <c r="AG136" s="23"/>
    </row>
    <row r="137" spans="2:33">
      <c r="B137" s="3">
        <v>134</v>
      </c>
      <c r="C137" s="3"/>
      <c r="D137" s="3"/>
      <c r="E137" s="3"/>
      <c r="F137" s="3"/>
      <c r="G137" s="23"/>
      <c r="H137" s="3"/>
      <c r="I137" s="3"/>
      <c r="J137" s="23"/>
      <c r="K137" s="3"/>
      <c r="L137" s="23"/>
      <c r="M137" s="3"/>
      <c r="N137" s="23"/>
      <c r="O137" s="23"/>
      <c r="P137" s="23"/>
      <c r="Q137" s="3"/>
      <c r="R137" s="58"/>
      <c r="S137" s="3"/>
      <c r="T137" s="23"/>
      <c r="U137" s="3"/>
      <c r="V137" s="23"/>
      <c r="W137" s="3"/>
      <c r="X137" s="23"/>
      <c r="Y137" s="3"/>
      <c r="Z137" s="23"/>
      <c r="AA137" s="3"/>
      <c r="AB137" s="3"/>
      <c r="AC137" s="23"/>
      <c r="AD137" s="3"/>
      <c r="AE137" s="23"/>
      <c r="AF137" s="3"/>
      <c r="AG137" s="23"/>
    </row>
    <row r="138" spans="2:33">
      <c r="B138" s="3">
        <v>135</v>
      </c>
      <c r="C138" s="3"/>
      <c r="D138" s="3"/>
      <c r="E138" s="3"/>
      <c r="F138" s="3"/>
      <c r="G138" s="23"/>
      <c r="H138" s="3"/>
      <c r="I138" s="3"/>
      <c r="J138" s="23"/>
      <c r="K138" s="3"/>
      <c r="L138" s="23"/>
      <c r="M138" s="3"/>
      <c r="N138" s="23"/>
      <c r="O138" s="23"/>
      <c r="P138" s="23"/>
      <c r="Q138" s="3"/>
      <c r="R138" s="58"/>
      <c r="S138" s="3"/>
      <c r="T138" s="23"/>
      <c r="U138" s="3"/>
      <c r="V138" s="23"/>
      <c r="W138" s="3"/>
      <c r="X138" s="23"/>
      <c r="Y138" s="3"/>
      <c r="Z138" s="23"/>
      <c r="AA138" s="3"/>
      <c r="AB138" s="3"/>
      <c r="AC138" s="23"/>
      <c r="AD138" s="3"/>
      <c r="AE138" s="23"/>
      <c r="AF138" s="3"/>
      <c r="AG138" s="23"/>
    </row>
    <row r="139" spans="2:33">
      <c r="B139" s="3">
        <v>136</v>
      </c>
      <c r="C139" s="3"/>
      <c r="D139" s="3"/>
      <c r="E139" s="3"/>
      <c r="F139" s="3"/>
      <c r="G139" s="23"/>
      <c r="H139" s="3"/>
      <c r="I139" s="3"/>
      <c r="J139" s="23"/>
      <c r="K139" s="3"/>
      <c r="L139" s="23"/>
      <c r="M139" s="3"/>
      <c r="N139" s="23"/>
      <c r="O139" s="23"/>
      <c r="P139" s="23"/>
      <c r="Q139" s="3"/>
      <c r="R139" s="58"/>
      <c r="S139" s="3"/>
      <c r="T139" s="23"/>
      <c r="U139" s="3"/>
      <c r="V139" s="23"/>
      <c r="W139" s="3"/>
      <c r="X139" s="23"/>
      <c r="Y139" s="3"/>
      <c r="Z139" s="23"/>
      <c r="AA139" s="3"/>
      <c r="AB139" s="3"/>
      <c r="AC139" s="23"/>
      <c r="AD139" s="3"/>
      <c r="AE139" s="23"/>
      <c r="AF139" s="3"/>
      <c r="AG139" s="23"/>
    </row>
    <row r="140" spans="2:33">
      <c r="B140" s="3">
        <v>137</v>
      </c>
      <c r="C140" s="3"/>
      <c r="D140" s="3"/>
      <c r="E140" s="3"/>
      <c r="F140" s="3"/>
      <c r="G140" s="23"/>
      <c r="H140" s="3"/>
      <c r="I140" s="3"/>
      <c r="J140" s="23"/>
      <c r="K140" s="3"/>
      <c r="L140" s="23"/>
      <c r="M140" s="3"/>
      <c r="N140" s="23"/>
      <c r="O140" s="23"/>
      <c r="P140" s="23"/>
      <c r="Q140" s="3"/>
      <c r="R140" s="58"/>
      <c r="S140" s="3"/>
      <c r="T140" s="23"/>
      <c r="U140" s="3"/>
      <c r="V140" s="23"/>
      <c r="W140" s="3"/>
      <c r="X140" s="23"/>
      <c r="Y140" s="3"/>
      <c r="Z140" s="23"/>
      <c r="AA140" s="3"/>
      <c r="AB140" s="3"/>
      <c r="AC140" s="23"/>
      <c r="AD140" s="3"/>
      <c r="AE140" s="23"/>
      <c r="AF140" s="3"/>
      <c r="AG140" s="23"/>
    </row>
    <row r="141" spans="2:33">
      <c r="B141" s="3">
        <v>138</v>
      </c>
      <c r="C141" s="3"/>
      <c r="D141" s="3"/>
      <c r="E141" s="3"/>
      <c r="F141" s="3"/>
      <c r="G141" s="23"/>
      <c r="H141" s="3"/>
      <c r="I141" s="3"/>
      <c r="J141" s="23"/>
      <c r="K141" s="3"/>
      <c r="L141" s="23"/>
      <c r="M141" s="3"/>
      <c r="N141" s="23"/>
      <c r="O141" s="23"/>
      <c r="P141" s="23"/>
      <c r="Q141" s="3"/>
      <c r="R141" s="58"/>
      <c r="S141" s="3"/>
      <c r="T141" s="23"/>
      <c r="U141" s="3"/>
      <c r="V141" s="23"/>
      <c r="W141" s="3"/>
      <c r="X141" s="23"/>
      <c r="Y141" s="3"/>
      <c r="Z141" s="23"/>
      <c r="AA141" s="3"/>
      <c r="AB141" s="3"/>
      <c r="AC141" s="23"/>
      <c r="AD141" s="3"/>
      <c r="AE141" s="23"/>
      <c r="AF141" s="3"/>
      <c r="AG141" s="23"/>
    </row>
    <row r="142" spans="2:33">
      <c r="B142" s="3">
        <v>139</v>
      </c>
      <c r="C142" s="3"/>
      <c r="D142" s="3"/>
      <c r="E142" s="3"/>
      <c r="F142" s="3"/>
      <c r="G142" s="23"/>
      <c r="H142" s="3"/>
      <c r="I142" s="3"/>
      <c r="J142" s="23"/>
      <c r="K142" s="3"/>
      <c r="L142" s="23"/>
      <c r="M142" s="3"/>
      <c r="N142" s="23"/>
      <c r="O142" s="23"/>
      <c r="P142" s="23"/>
      <c r="Q142" s="3"/>
      <c r="R142" s="58"/>
      <c r="S142" s="3"/>
      <c r="T142" s="23"/>
      <c r="U142" s="3"/>
      <c r="V142" s="23"/>
      <c r="W142" s="3"/>
      <c r="X142" s="23"/>
      <c r="Y142" s="3"/>
      <c r="Z142" s="23"/>
      <c r="AA142" s="3"/>
      <c r="AB142" s="3"/>
      <c r="AC142" s="23"/>
      <c r="AD142" s="3"/>
      <c r="AE142" s="23"/>
      <c r="AF142" s="3"/>
      <c r="AG142" s="23"/>
    </row>
    <row r="143" spans="2:33">
      <c r="B143" s="3">
        <v>140</v>
      </c>
      <c r="C143" s="3"/>
      <c r="D143" s="3"/>
      <c r="E143" s="3"/>
      <c r="F143" s="3"/>
      <c r="G143" s="23"/>
      <c r="H143" s="3"/>
      <c r="I143" s="3"/>
      <c r="J143" s="23"/>
      <c r="K143" s="3"/>
      <c r="L143" s="23"/>
      <c r="M143" s="3"/>
      <c r="N143" s="23"/>
      <c r="O143" s="23"/>
      <c r="P143" s="23"/>
      <c r="Q143" s="3"/>
      <c r="R143" s="58"/>
      <c r="S143" s="3"/>
      <c r="T143" s="23"/>
      <c r="U143" s="3"/>
      <c r="V143" s="23"/>
      <c r="W143" s="3"/>
      <c r="X143" s="23"/>
      <c r="Y143" s="3"/>
      <c r="Z143" s="23"/>
      <c r="AA143" s="3"/>
      <c r="AB143" s="3"/>
      <c r="AC143" s="23"/>
      <c r="AD143" s="3"/>
      <c r="AE143" s="23"/>
      <c r="AF143" s="3"/>
      <c r="AG143" s="23"/>
    </row>
    <row r="144" spans="2:33">
      <c r="B144" s="3">
        <v>141</v>
      </c>
      <c r="C144" s="3"/>
      <c r="D144" s="3"/>
      <c r="E144" s="3"/>
      <c r="F144" s="3"/>
      <c r="G144" s="23"/>
      <c r="H144" s="3"/>
      <c r="I144" s="3"/>
      <c r="J144" s="23"/>
      <c r="K144" s="3"/>
      <c r="L144" s="23"/>
      <c r="M144" s="3"/>
      <c r="N144" s="23"/>
      <c r="O144" s="23"/>
      <c r="P144" s="23"/>
      <c r="Q144" s="3"/>
      <c r="R144" s="58"/>
      <c r="S144" s="3"/>
      <c r="T144" s="23"/>
      <c r="U144" s="3"/>
      <c r="V144" s="23"/>
      <c r="W144" s="3"/>
      <c r="X144" s="23"/>
      <c r="Y144" s="3"/>
      <c r="Z144" s="23"/>
      <c r="AA144" s="3"/>
      <c r="AB144" s="3"/>
      <c r="AC144" s="23"/>
      <c r="AD144" s="3"/>
      <c r="AE144" s="23"/>
      <c r="AF144" s="3"/>
      <c r="AG144" s="23"/>
    </row>
    <row r="145" spans="2:33">
      <c r="B145" s="3">
        <v>142</v>
      </c>
      <c r="C145" s="3"/>
      <c r="D145" s="3"/>
      <c r="E145" s="3"/>
      <c r="F145" s="3"/>
      <c r="G145" s="23"/>
      <c r="H145" s="3"/>
      <c r="I145" s="3"/>
      <c r="J145" s="23"/>
      <c r="K145" s="3"/>
      <c r="L145" s="23"/>
      <c r="M145" s="3"/>
      <c r="N145" s="23"/>
      <c r="O145" s="23"/>
      <c r="P145" s="23"/>
      <c r="Q145" s="3"/>
      <c r="R145" s="58"/>
      <c r="S145" s="3"/>
      <c r="T145" s="23"/>
      <c r="U145" s="3"/>
      <c r="V145" s="23"/>
      <c r="W145" s="3"/>
      <c r="X145" s="23"/>
      <c r="Y145" s="3"/>
      <c r="Z145" s="23"/>
      <c r="AA145" s="3"/>
      <c r="AB145" s="3"/>
      <c r="AC145" s="23"/>
      <c r="AD145" s="3"/>
      <c r="AE145" s="23"/>
      <c r="AF145" s="3"/>
      <c r="AG145" s="23"/>
    </row>
    <row r="146" spans="2:33">
      <c r="B146" s="3">
        <v>143</v>
      </c>
      <c r="C146" s="3"/>
      <c r="D146" s="3"/>
      <c r="E146" s="3"/>
      <c r="F146" s="3"/>
      <c r="G146" s="23"/>
      <c r="H146" s="3"/>
      <c r="I146" s="3"/>
      <c r="J146" s="23"/>
      <c r="K146" s="3"/>
      <c r="L146" s="23"/>
      <c r="M146" s="3"/>
      <c r="N146" s="23"/>
      <c r="O146" s="23"/>
      <c r="P146" s="23"/>
      <c r="Q146" s="3"/>
      <c r="R146" s="58"/>
      <c r="S146" s="3"/>
      <c r="T146" s="23"/>
      <c r="U146" s="3"/>
      <c r="V146" s="23"/>
      <c r="W146" s="3"/>
      <c r="X146" s="23"/>
      <c r="Y146" s="3"/>
      <c r="Z146" s="23"/>
      <c r="AA146" s="3"/>
      <c r="AB146" s="3"/>
      <c r="AC146" s="23"/>
      <c r="AD146" s="3"/>
      <c r="AE146" s="23"/>
      <c r="AF146" s="3"/>
      <c r="AG146" s="23"/>
    </row>
    <row r="147" spans="2:33">
      <c r="B147" s="3">
        <v>144</v>
      </c>
      <c r="C147" s="3"/>
      <c r="D147" s="3"/>
      <c r="E147" s="3"/>
      <c r="F147" s="3"/>
      <c r="G147" s="23"/>
      <c r="H147" s="3"/>
      <c r="I147" s="3"/>
      <c r="J147" s="23"/>
      <c r="K147" s="3"/>
      <c r="L147" s="23"/>
      <c r="M147" s="3"/>
      <c r="N147" s="23"/>
      <c r="O147" s="23"/>
      <c r="P147" s="23"/>
      <c r="Q147" s="3"/>
      <c r="R147" s="58"/>
      <c r="S147" s="3"/>
      <c r="T147" s="23"/>
      <c r="U147" s="3"/>
      <c r="V147" s="23"/>
      <c r="W147" s="3"/>
      <c r="X147" s="23"/>
      <c r="Y147" s="3"/>
      <c r="Z147" s="23"/>
      <c r="AA147" s="3"/>
      <c r="AB147" s="3"/>
      <c r="AC147" s="23"/>
      <c r="AD147" s="3"/>
      <c r="AE147" s="23"/>
      <c r="AF147" s="3"/>
      <c r="AG147" s="23"/>
    </row>
    <row r="148" spans="2:33">
      <c r="B148" s="3">
        <v>145</v>
      </c>
      <c r="C148" s="3"/>
      <c r="D148" s="3"/>
      <c r="E148" s="3"/>
      <c r="F148" s="3"/>
      <c r="G148" s="23"/>
      <c r="H148" s="3"/>
      <c r="I148" s="3"/>
      <c r="J148" s="23"/>
      <c r="K148" s="3"/>
      <c r="L148" s="23"/>
      <c r="M148" s="3"/>
      <c r="N148" s="23"/>
      <c r="O148" s="23"/>
      <c r="P148" s="23"/>
      <c r="Q148" s="3"/>
      <c r="R148" s="58"/>
      <c r="S148" s="3"/>
      <c r="T148" s="23"/>
      <c r="U148" s="3"/>
      <c r="V148" s="23"/>
      <c r="W148" s="3"/>
      <c r="X148" s="23"/>
      <c r="Y148" s="3"/>
      <c r="Z148" s="23"/>
      <c r="AA148" s="3"/>
      <c r="AB148" s="3"/>
      <c r="AC148" s="23"/>
      <c r="AD148" s="3"/>
      <c r="AE148" s="23"/>
      <c r="AF148" s="3"/>
      <c r="AG148" s="23"/>
    </row>
    <row r="149" spans="2:33">
      <c r="B149" s="3">
        <v>146</v>
      </c>
      <c r="C149" s="3"/>
      <c r="D149" s="3"/>
      <c r="E149" s="3"/>
      <c r="F149" s="3"/>
      <c r="G149" s="23"/>
      <c r="H149" s="3"/>
      <c r="I149" s="3"/>
      <c r="J149" s="23"/>
      <c r="K149" s="3"/>
      <c r="L149" s="23"/>
      <c r="M149" s="3"/>
      <c r="N149" s="23"/>
      <c r="O149" s="23"/>
      <c r="P149" s="23"/>
      <c r="Q149" s="3"/>
      <c r="R149" s="58"/>
      <c r="S149" s="3"/>
      <c r="T149" s="23"/>
      <c r="U149" s="3"/>
      <c r="V149" s="23"/>
      <c r="W149" s="3"/>
      <c r="X149" s="23"/>
      <c r="Y149" s="3"/>
      <c r="Z149" s="23"/>
      <c r="AA149" s="3"/>
      <c r="AB149" s="3"/>
      <c r="AC149" s="23"/>
      <c r="AD149" s="3"/>
      <c r="AE149" s="23"/>
      <c r="AF149" s="3"/>
      <c r="AG149" s="23"/>
    </row>
    <row r="150" spans="2:33">
      <c r="B150" s="3">
        <v>147</v>
      </c>
      <c r="C150" s="3"/>
      <c r="D150" s="3"/>
      <c r="E150" s="3"/>
      <c r="F150" s="3"/>
      <c r="G150" s="23"/>
      <c r="H150" s="3"/>
      <c r="I150" s="3"/>
      <c r="J150" s="23"/>
      <c r="K150" s="3"/>
      <c r="L150" s="23"/>
      <c r="M150" s="3"/>
      <c r="N150" s="23"/>
      <c r="O150" s="23"/>
      <c r="P150" s="23"/>
      <c r="Q150" s="3"/>
      <c r="R150" s="58"/>
      <c r="S150" s="3"/>
      <c r="T150" s="23"/>
      <c r="U150" s="3"/>
      <c r="V150" s="23"/>
      <c r="W150" s="3"/>
      <c r="X150" s="23"/>
      <c r="Y150" s="3"/>
      <c r="Z150" s="23"/>
      <c r="AA150" s="3"/>
      <c r="AB150" s="3"/>
      <c r="AC150" s="23"/>
      <c r="AD150" s="3"/>
      <c r="AE150" s="23"/>
      <c r="AF150" s="3"/>
      <c r="AG150" s="23"/>
    </row>
    <row r="151" spans="2:33">
      <c r="B151" s="3">
        <v>148</v>
      </c>
      <c r="C151" s="3"/>
      <c r="D151" s="3"/>
      <c r="E151" s="3"/>
      <c r="F151" s="3"/>
      <c r="G151" s="23"/>
      <c r="H151" s="3"/>
      <c r="I151" s="3"/>
      <c r="J151" s="23"/>
      <c r="K151" s="3"/>
      <c r="L151" s="23"/>
      <c r="M151" s="3"/>
      <c r="N151" s="23"/>
      <c r="O151" s="23"/>
      <c r="P151" s="23"/>
      <c r="Q151" s="3"/>
      <c r="R151" s="58"/>
      <c r="S151" s="3"/>
      <c r="T151" s="23"/>
      <c r="U151" s="3"/>
      <c r="V151" s="23"/>
      <c r="W151" s="3"/>
      <c r="X151" s="23"/>
      <c r="Y151" s="3"/>
      <c r="Z151" s="23"/>
      <c r="AA151" s="3"/>
      <c r="AB151" s="3"/>
      <c r="AC151" s="23"/>
      <c r="AD151" s="3"/>
      <c r="AE151" s="23"/>
      <c r="AF151" s="3"/>
      <c r="AG151" s="23"/>
    </row>
    <row r="152" spans="2:33">
      <c r="B152" s="3">
        <v>149</v>
      </c>
      <c r="C152" s="3"/>
      <c r="D152" s="3"/>
      <c r="E152" s="3"/>
      <c r="F152" s="3"/>
      <c r="G152" s="23"/>
      <c r="H152" s="3"/>
      <c r="I152" s="3"/>
      <c r="J152" s="23"/>
      <c r="K152" s="3"/>
      <c r="L152" s="23"/>
      <c r="M152" s="3"/>
      <c r="N152" s="23"/>
      <c r="O152" s="23"/>
      <c r="P152" s="23"/>
      <c r="Q152" s="3"/>
      <c r="R152" s="58"/>
      <c r="S152" s="3"/>
      <c r="T152" s="23"/>
      <c r="U152" s="3"/>
      <c r="V152" s="23"/>
      <c r="W152" s="3"/>
      <c r="X152" s="23"/>
      <c r="Y152" s="3"/>
      <c r="Z152" s="23"/>
      <c r="AA152" s="3"/>
      <c r="AB152" s="3"/>
      <c r="AC152" s="23"/>
      <c r="AD152" s="3"/>
      <c r="AE152" s="23"/>
      <c r="AF152" s="3"/>
      <c r="AG152" s="23"/>
    </row>
    <row r="153" spans="2:33">
      <c r="B153" s="3">
        <v>150</v>
      </c>
      <c r="C153" s="3"/>
      <c r="D153" s="3"/>
      <c r="E153" s="3"/>
      <c r="F153" s="3"/>
      <c r="G153" s="23"/>
      <c r="H153" s="3"/>
      <c r="I153" s="3"/>
      <c r="J153" s="23"/>
      <c r="K153" s="3"/>
      <c r="L153" s="23"/>
      <c r="M153" s="3"/>
      <c r="N153" s="23"/>
      <c r="O153" s="23"/>
      <c r="P153" s="23"/>
      <c r="Q153" s="3"/>
      <c r="R153" s="58"/>
      <c r="S153" s="3"/>
      <c r="T153" s="23"/>
      <c r="U153" s="3"/>
      <c r="V153" s="23"/>
      <c r="W153" s="3"/>
      <c r="X153" s="23"/>
      <c r="Y153" s="3"/>
      <c r="Z153" s="23"/>
      <c r="AA153" s="3"/>
      <c r="AB153" s="3"/>
      <c r="AC153" s="23"/>
      <c r="AD153" s="3"/>
      <c r="AE153" s="23"/>
      <c r="AF153" s="3"/>
      <c r="AG153" s="23"/>
    </row>
  </sheetData>
  <mergeCells count="3">
    <mergeCell ref="B2:B3"/>
    <mergeCell ref="F2:AG2"/>
    <mergeCell ref="C2:E2"/>
  </mergeCells>
  <phoneticPr fontId="1"/>
  <pageMargins left="0.7" right="0.7" top="0.75" bottom="0.75" header="0.3" footer="0.3"/>
  <ignoredErrors>
    <ignoredError sqref="P4:P58" numberStoredAsText="1"/>
  </ignoredError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A484-A5A1-4E04-B0A3-18570B0A8FE6}">
  <sheetPr codeName="Sheet5"/>
  <dimension ref="A1:Y36"/>
  <sheetViews>
    <sheetView showGridLines="0" zoomScaleNormal="100" workbookViewId="0">
      <pane xSplit="1" ySplit="1" topLeftCell="B2" activePane="bottomRight" state="frozen"/>
      <selection pane="topRight"/>
      <selection pane="bottomLeft"/>
      <selection pane="bottomRight" activeCell="B2" sqref="B2"/>
    </sheetView>
  </sheetViews>
  <sheetFormatPr defaultColWidth="8.796875" defaultRowHeight="15"/>
  <cols>
    <col min="1" max="1" width="16.09765625" style="75" bestFit="1" customWidth="1"/>
    <col min="2" max="13" width="12.09765625" style="82" customWidth="1"/>
    <col min="14" max="25" width="12" style="82" customWidth="1"/>
    <col min="26" max="16384" width="8.796875" style="75"/>
  </cols>
  <sheetData>
    <row r="1" spans="1:25">
      <c r="A1" s="74" t="s">
        <v>1296</v>
      </c>
      <c r="B1" s="230" t="s">
        <v>1471</v>
      </c>
      <c r="C1" s="231"/>
      <c r="D1" s="231"/>
      <c r="E1" s="231"/>
      <c r="F1" s="231"/>
      <c r="G1" s="231"/>
      <c r="H1" s="231"/>
      <c r="I1" s="231"/>
      <c r="J1" s="231"/>
      <c r="K1" s="231"/>
      <c r="L1" s="231"/>
      <c r="M1" s="231"/>
      <c r="N1" s="230" t="s">
        <v>1414</v>
      </c>
      <c r="O1" s="231"/>
      <c r="P1" s="231"/>
      <c r="Q1" s="231"/>
      <c r="R1" s="231"/>
      <c r="S1" s="231"/>
      <c r="T1" s="231"/>
      <c r="U1" s="231"/>
      <c r="V1" s="231"/>
      <c r="W1" s="231"/>
      <c r="X1" s="231"/>
      <c r="Y1" s="231"/>
    </row>
    <row r="2" spans="1:25" ht="30">
      <c r="A2" s="85" t="s">
        <v>1383</v>
      </c>
      <c r="B2" s="76" t="s">
        <v>44</v>
      </c>
      <c r="C2" s="77"/>
      <c r="D2" s="77"/>
      <c r="E2" s="77"/>
      <c r="F2" s="77"/>
      <c r="G2" s="77"/>
      <c r="H2" s="77"/>
      <c r="I2" s="77"/>
      <c r="J2" s="77"/>
      <c r="K2" s="77"/>
      <c r="L2" s="77"/>
      <c r="M2" s="78"/>
      <c r="N2" s="135" t="s">
        <v>1695</v>
      </c>
      <c r="O2" s="136" t="s">
        <v>1696</v>
      </c>
      <c r="P2" s="136" t="s">
        <v>1697</v>
      </c>
      <c r="Q2" s="136" t="s">
        <v>1698</v>
      </c>
      <c r="R2" s="80"/>
      <c r="S2" s="80"/>
      <c r="T2" s="80"/>
      <c r="U2" s="80"/>
      <c r="V2" s="80"/>
      <c r="W2" s="80"/>
      <c r="X2" s="80"/>
      <c r="Y2" s="81"/>
    </row>
    <row r="3" spans="1:25">
      <c r="A3" s="85" t="s">
        <v>1384</v>
      </c>
      <c r="B3" s="76" t="s">
        <v>45</v>
      </c>
      <c r="C3" s="77"/>
      <c r="D3" s="77"/>
      <c r="E3" s="77"/>
      <c r="F3" s="77"/>
      <c r="G3" s="77"/>
      <c r="H3" s="77"/>
      <c r="I3" s="77"/>
      <c r="J3" s="77"/>
      <c r="K3" s="77"/>
      <c r="L3" s="77"/>
      <c r="M3" s="78"/>
      <c r="N3" s="79" t="s">
        <v>1380</v>
      </c>
      <c r="O3" s="80"/>
      <c r="P3" s="80"/>
      <c r="Q3" s="80"/>
      <c r="R3" s="80"/>
      <c r="S3" s="80"/>
      <c r="T3" s="80"/>
      <c r="U3" s="80"/>
      <c r="V3" s="80"/>
      <c r="W3" s="80"/>
      <c r="X3" s="80"/>
      <c r="Y3" s="81"/>
    </row>
    <row r="4" spans="1:25">
      <c r="A4" s="85" t="s">
        <v>1385</v>
      </c>
      <c r="B4" s="76" t="s">
        <v>40</v>
      </c>
      <c r="C4" s="77" t="s">
        <v>47</v>
      </c>
      <c r="D4" s="77"/>
      <c r="E4" s="77"/>
      <c r="F4" s="77"/>
      <c r="G4" s="77"/>
      <c r="H4" s="77"/>
      <c r="I4" s="77"/>
      <c r="J4" s="77"/>
      <c r="K4" s="77"/>
      <c r="L4" s="77"/>
      <c r="M4" s="78"/>
      <c r="N4" s="79" t="s">
        <v>1381</v>
      </c>
      <c r="O4" s="80" t="s">
        <v>1382</v>
      </c>
      <c r="P4" s="80"/>
      <c r="Q4" s="80"/>
      <c r="R4" s="80"/>
      <c r="S4" s="80"/>
      <c r="T4" s="80"/>
      <c r="U4" s="80"/>
      <c r="V4" s="80"/>
      <c r="W4" s="80"/>
      <c r="X4" s="80"/>
      <c r="Y4" s="81"/>
    </row>
    <row r="5" spans="1:25">
      <c r="A5" s="85" t="s">
        <v>1386</v>
      </c>
      <c r="B5" s="76" t="s">
        <v>48</v>
      </c>
      <c r="C5" s="77"/>
      <c r="D5" s="77"/>
      <c r="E5" s="77"/>
      <c r="F5" s="77"/>
      <c r="G5" s="77"/>
      <c r="H5" s="77"/>
      <c r="I5" s="77"/>
      <c r="J5" s="77"/>
      <c r="K5" s="77"/>
      <c r="L5" s="77"/>
      <c r="M5" s="78"/>
      <c r="N5" s="79" t="s">
        <v>1380</v>
      </c>
      <c r="O5" s="80"/>
      <c r="P5" s="80"/>
      <c r="Q5" s="80"/>
      <c r="R5" s="80"/>
      <c r="S5" s="80"/>
      <c r="T5" s="80"/>
      <c r="U5" s="80"/>
      <c r="V5" s="80"/>
      <c r="W5" s="80"/>
      <c r="X5" s="80"/>
      <c r="Y5" s="81"/>
    </row>
    <row r="6" spans="1:25">
      <c r="A6" s="85" t="s">
        <v>1387</v>
      </c>
      <c r="B6" s="76" t="s">
        <v>49</v>
      </c>
      <c r="C6" s="77"/>
      <c r="D6" s="77"/>
      <c r="E6" s="77"/>
      <c r="F6" s="77"/>
      <c r="G6" s="77"/>
      <c r="H6" s="77"/>
      <c r="I6" s="77"/>
      <c r="J6" s="77"/>
      <c r="K6" s="77"/>
      <c r="L6" s="77"/>
      <c r="M6" s="78"/>
      <c r="N6" s="79" t="s">
        <v>1380</v>
      </c>
      <c r="O6" s="80"/>
      <c r="P6" s="80"/>
      <c r="Q6" s="80"/>
      <c r="R6" s="80"/>
      <c r="S6" s="80"/>
      <c r="T6" s="80"/>
      <c r="U6" s="80"/>
      <c r="V6" s="80"/>
      <c r="W6" s="80"/>
      <c r="X6" s="80"/>
      <c r="Y6" s="81"/>
    </row>
    <row r="7" spans="1:25" ht="30">
      <c r="A7" s="131" t="s">
        <v>1514</v>
      </c>
      <c r="B7" s="132" t="s">
        <v>1515</v>
      </c>
      <c r="C7" s="133"/>
      <c r="D7" s="133"/>
      <c r="E7" s="133"/>
      <c r="F7" s="133"/>
      <c r="G7" s="133"/>
      <c r="H7" s="133"/>
      <c r="I7" s="133"/>
      <c r="J7" s="133"/>
      <c r="K7" s="133"/>
      <c r="L7" s="133"/>
      <c r="M7" s="134"/>
      <c r="N7" s="135" t="s">
        <v>1469</v>
      </c>
      <c r="O7" s="136"/>
      <c r="P7" s="136"/>
      <c r="Q7" s="136"/>
      <c r="R7" s="136"/>
      <c r="S7" s="136"/>
      <c r="T7" s="136"/>
      <c r="U7" s="136"/>
      <c r="V7" s="136"/>
      <c r="W7" s="136"/>
      <c r="X7" s="136"/>
      <c r="Y7" s="137"/>
    </row>
    <row r="8" spans="1:25" ht="30">
      <c r="A8" s="85" t="s">
        <v>1388</v>
      </c>
      <c r="B8" s="76" t="s">
        <v>50</v>
      </c>
      <c r="C8" s="77" t="s">
        <v>51</v>
      </c>
      <c r="D8" s="77"/>
      <c r="E8" s="77"/>
      <c r="F8" s="77"/>
      <c r="G8" s="77"/>
      <c r="H8" s="77"/>
      <c r="I8" s="77"/>
      <c r="J8" s="77"/>
      <c r="K8" s="77"/>
      <c r="L8" s="77"/>
      <c r="M8" s="78"/>
      <c r="N8" s="135" t="s">
        <v>1699</v>
      </c>
      <c r="O8" s="136" t="s">
        <v>1700</v>
      </c>
      <c r="P8" s="136" t="s">
        <v>1701</v>
      </c>
      <c r="Q8" s="80"/>
      <c r="R8" s="80"/>
      <c r="S8" s="80"/>
      <c r="T8" s="80"/>
      <c r="U8" s="80"/>
      <c r="V8" s="80"/>
      <c r="W8" s="80"/>
      <c r="X8" s="80"/>
      <c r="Y8" s="81"/>
    </row>
    <row r="9" spans="1:25" ht="30">
      <c r="A9" s="85" t="s">
        <v>1389</v>
      </c>
      <c r="B9" s="76" t="s">
        <v>52</v>
      </c>
      <c r="C9" s="77" t="s">
        <v>53</v>
      </c>
      <c r="D9" s="77"/>
      <c r="E9" s="77"/>
      <c r="F9" s="77"/>
      <c r="G9" s="77"/>
      <c r="H9" s="77"/>
      <c r="I9" s="77"/>
      <c r="J9" s="77"/>
      <c r="K9" s="77"/>
      <c r="L9" s="77"/>
      <c r="M9" s="78"/>
      <c r="N9" s="79" t="s">
        <v>1468</v>
      </c>
      <c r="O9" s="80" t="s">
        <v>53</v>
      </c>
      <c r="P9" s="80"/>
      <c r="Q9" s="80"/>
      <c r="R9" s="80"/>
      <c r="S9" s="80"/>
      <c r="T9" s="80"/>
      <c r="U9" s="80"/>
      <c r="V9" s="80"/>
      <c r="W9" s="80"/>
      <c r="X9" s="80"/>
      <c r="Y9" s="81"/>
    </row>
    <row r="10" spans="1:25" ht="30">
      <c r="A10" s="85" t="s">
        <v>1390</v>
      </c>
      <c r="B10" s="76" t="s">
        <v>54</v>
      </c>
      <c r="C10" s="77"/>
      <c r="D10" s="77"/>
      <c r="E10" s="77"/>
      <c r="F10" s="77"/>
      <c r="G10" s="77"/>
      <c r="H10" s="77"/>
      <c r="I10" s="77"/>
      <c r="J10" s="77"/>
      <c r="K10" s="77"/>
      <c r="L10" s="77"/>
      <c r="M10" s="78"/>
      <c r="N10" s="79" t="s">
        <v>1415</v>
      </c>
      <c r="O10" s="80" t="s">
        <v>1416</v>
      </c>
      <c r="P10" s="80" t="s">
        <v>1417</v>
      </c>
      <c r="Q10" s="80"/>
      <c r="R10" s="80"/>
      <c r="S10" s="80"/>
      <c r="T10" s="80"/>
      <c r="U10" s="80"/>
      <c r="V10" s="80"/>
      <c r="W10" s="80"/>
      <c r="X10" s="80"/>
      <c r="Y10" s="81"/>
    </row>
    <row r="11" spans="1:25" ht="30">
      <c r="A11" s="85" t="s">
        <v>1391</v>
      </c>
      <c r="B11" s="76" t="s">
        <v>55</v>
      </c>
      <c r="C11" s="77" t="s">
        <v>56</v>
      </c>
      <c r="D11" s="77" t="s">
        <v>57</v>
      </c>
      <c r="E11" s="77"/>
      <c r="F11" s="77"/>
      <c r="G11" s="77"/>
      <c r="H11" s="77"/>
      <c r="I11" s="77"/>
      <c r="J11" s="77"/>
      <c r="K11" s="77"/>
      <c r="L11" s="77"/>
      <c r="M11" s="78"/>
      <c r="N11" s="79" t="s">
        <v>1418</v>
      </c>
      <c r="O11" s="80" t="s">
        <v>56</v>
      </c>
      <c r="P11" s="80" t="s">
        <v>57</v>
      </c>
      <c r="Q11" s="80"/>
      <c r="R11" s="80"/>
      <c r="S11" s="80"/>
      <c r="T11" s="80"/>
      <c r="U11" s="80"/>
      <c r="V11" s="80"/>
      <c r="W11" s="80"/>
      <c r="X11" s="80"/>
      <c r="Y11" s="81"/>
    </row>
    <row r="12" spans="1:25" ht="30">
      <c r="A12" s="85" t="s">
        <v>60</v>
      </c>
      <c r="B12" s="76" t="s">
        <v>59</v>
      </c>
      <c r="C12" s="77" t="s">
        <v>60</v>
      </c>
      <c r="D12" s="77" t="s">
        <v>61</v>
      </c>
      <c r="E12" s="77"/>
      <c r="F12" s="77"/>
      <c r="G12" s="77"/>
      <c r="H12" s="77"/>
      <c r="I12" s="77"/>
      <c r="J12" s="77"/>
      <c r="K12" s="77"/>
      <c r="L12" s="77"/>
      <c r="M12" s="78"/>
      <c r="N12" s="79" t="s">
        <v>1419</v>
      </c>
      <c r="O12" s="80" t="s">
        <v>61</v>
      </c>
      <c r="P12" s="80" t="s">
        <v>60</v>
      </c>
      <c r="Q12" s="80"/>
      <c r="R12" s="80"/>
      <c r="S12" s="80"/>
      <c r="T12" s="80"/>
      <c r="U12" s="80"/>
      <c r="V12" s="80"/>
      <c r="W12" s="80"/>
      <c r="X12" s="80"/>
      <c r="Y12" s="81"/>
    </row>
    <row r="13" spans="1:25">
      <c r="A13" s="85" t="s">
        <v>58</v>
      </c>
      <c r="B13" s="76" t="s">
        <v>58</v>
      </c>
      <c r="C13" s="77"/>
      <c r="D13" s="77"/>
      <c r="E13" s="77"/>
      <c r="F13" s="77"/>
      <c r="G13" s="77"/>
      <c r="H13" s="77"/>
      <c r="I13" s="77"/>
      <c r="J13" s="77"/>
      <c r="K13" s="77"/>
      <c r="L13" s="77"/>
      <c r="M13" s="78"/>
      <c r="N13" s="79" t="s">
        <v>1469</v>
      </c>
      <c r="O13" s="80"/>
      <c r="P13" s="80"/>
      <c r="Q13" s="80"/>
      <c r="R13" s="80"/>
      <c r="S13" s="80"/>
      <c r="T13" s="80"/>
      <c r="U13" s="80"/>
      <c r="V13" s="80"/>
      <c r="W13" s="80"/>
      <c r="X13" s="80"/>
      <c r="Y13" s="81"/>
    </row>
    <row r="14" spans="1:25" ht="30">
      <c r="A14" s="85" t="s">
        <v>1392</v>
      </c>
      <c r="B14" s="76" t="s">
        <v>63</v>
      </c>
      <c r="C14" s="77" t="s">
        <v>64</v>
      </c>
      <c r="D14" s="77" t="s">
        <v>65</v>
      </c>
      <c r="E14" s="77" t="s">
        <v>66</v>
      </c>
      <c r="F14" s="77" t="s">
        <v>67</v>
      </c>
      <c r="G14" s="77"/>
      <c r="H14" s="77"/>
      <c r="I14" s="77"/>
      <c r="J14" s="77"/>
      <c r="K14" s="77"/>
      <c r="L14" s="77"/>
      <c r="M14" s="78"/>
      <c r="N14" s="79" t="s">
        <v>1470</v>
      </c>
      <c r="O14" s="80" t="s">
        <v>64</v>
      </c>
      <c r="P14" s="80" t="s">
        <v>65</v>
      </c>
      <c r="Q14" s="80" t="s">
        <v>67</v>
      </c>
      <c r="R14" s="80" t="s">
        <v>1420</v>
      </c>
      <c r="S14" s="80" t="s">
        <v>63</v>
      </c>
      <c r="T14" s="80" t="s">
        <v>66</v>
      </c>
      <c r="U14" s="80"/>
      <c r="V14" s="80"/>
      <c r="W14" s="80"/>
      <c r="X14" s="80"/>
      <c r="Y14" s="81"/>
    </row>
    <row r="15" spans="1:25" ht="30">
      <c r="A15" s="85" t="s">
        <v>1393</v>
      </c>
      <c r="B15" s="76" t="s">
        <v>70</v>
      </c>
      <c r="C15" s="77"/>
      <c r="D15" s="77"/>
      <c r="E15" s="77"/>
      <c r="F15" s="77"/>
      <c r="G15" s="77"/>
      <c r="H15" s="77"/>
      <c r="I15" s="77"/>
      <c r="J15" s="77"/>
      <c r="K15" s="77"/>
      <c r="L15" s="77"/>
      <c r="M15" s="78"/>
      <c r="N15" s="79" t="s">
        <v>1380</v>
      </c>
      <c r="O15" s="80"/>
      <c r="P15" s="80"/>
      <c r="Q15" s="80"/>
      <c r="R15" s="80"/>
      <c r="S15" s="80"/>
      <c r="T15" s="80"/>
      <c r="U15" s="80"/>
      <c r="V15" s="80"/>
      <c r="W15" s="80"/>
      <c r="X15" s="80"/>
      <c r="Y15" s="81"/>
    </row>
    <row r="16" spans="1:25">
      <c r="A16" s="85" t="s">
        <v>1394</v>
      </c>
      <c r="B16" s="76" t="s">
        <v>71</v>
      </c>
      <c r="C16" s="77"/>
      <c r="D16" s="77"/>
      <c r="E16" s="77"/>
      <c r="F16" s="77"/>
      <c r="G16" s="77"/>
      <c r="H16" s="77"/>
      <c r="I16" s="77"/>
      <c r="J16" s="77"/>
      <c r="K16" s="77"/>
      <c r="L16" s="77"/>
      <c r="M16" s="78"/>
      <c r="N16" s="79" t="s">
        <v>1380</v>
      </c>
      <c r="O16" s="80"/>
      <c r="P16" s="80"/>
      <c r="Q16" s="80"/>
      <c r="R16" s="80"/>
      <c r="S16" s="80"/>
      <c r="T16" s="80"/>
      <c r="U16" s="80"/>
      <c r="V16" s="80"/>
      <c r="W16" s="80"/>
      <c r="X16" s="80"/>
      <c r="Y16" s="81"/>
    </row>
    <row r="17" spans="1:25" ht="30">
      <c r="A17" s="85" t="s">
        <v>1395</v>
      </c>
      <c r="B17" s="76" t="s">
        <v>72</v>
      </c>
      <c r="C17" s="77" t="s">
        <v>73</v>
      </c>
      <c r="D17" s="77" t="s">
        <v>74</v>
      </c>
      <c r="E17" s="77" t="s">
        <v>75</v>
      </c>
      <c r="F17" s="77" t="s">
        <v>76</v>
      </c>
      <c r="G17" s="77" t="s">
        <v>77</v>
      </c>
      <c r="H17" s="77"/>
      <c r="I17" s="77"/>
      <c r="J17" s="77"/>
      <c r="K17" s="77"/>
      <c r="L17" s="77"/>
      <c r="M17" s="78"/>
      <c r="N17" s="79" t="s">
        <v>1421</v>
      </c>
      <c r="O17" s="80" t="s">
        <v>1422</v>
      </c>
      <c r="P17" s="80" t="s">
        <v>1423</v>
      </c>
      <c r="Q17" s="80" t="s">
        <v>1424</v>
      </c>
      <c r="R17" s="80" t="s">
        <v>1425</v>
      </c>
      <c r="S17" s="80" t="s">
        <v>1426</v>
      </c>
      <c r="T17" s="80"/>
      <c r="U17" s="80"/>
      <c r="V17" s="80"/>
      <c r="W17" s="80"/>
      <c r="X17" s="80"/>
      <c r="Y17" s="81"/>
    </row>
    <row r="18" spans="1:25">
      <c r="A18" s="85" t="s">
        <v>1396</v>
      </c>
      <c r="B18" s="76" t="s">
        <v>78</v>
      </c>
      <c r="C18" s="77" t="s">
        <v>79</v>
      </c>
      <c r="D18" s="77" t="s">
        <v>80</v>
      </c>
      <c r="E18" s="77" t="s">
        <v>81</v>
      </c>
      <c r="F18" s="77" t="s">
        <v>82</v>
      </c>
      <c r="G18" s="77"/>
      <c r="H18" s="77"/>
      <c r="I18" s="77"/>
      <c r="J18" s="77"/>
      <c r="K18" s="77"/>
      <c r="L18" s="77"/>
      <c r="M18" s="78"/>
      <c r="N18" s="79" t="s">
        <v>1427</v>
      </c>
      <c r="O18" s="80" t="s">
        <v>1428</v>
      </c>
      <c r="P18" s="80" t="s">
        <v>1429</v>
      </c>
      <c r="Q18" s="80" t="s">
        <v>1430</v>
      </c>
      <c r="R18" s="80" t="s">
        <v>1431</v>
      </c>
      <c r="S18" s="80"/>
      <c r="T18" s="80"/>
      <c r="U18" s="80"/>
      <c r="V18" s="80"/>
      <c r="W18" s="80"/>
      <c r="X18" s="80"/>
      <c r="Y18" s="81"/>
    </row>
    <row r="19" spans="1:25">
      <c r="A19" s="85" t="s">
        <v>1397</v>
      </c>
      <c r="B19" s="76" t="s">
        <v>68</v>
      </c>
      <c r="C19" s="77" t="s">
        <v>69</v>
      </c>
      <c r="D19" s="77"/>
      <c r="E19" s="77"/>
      <c r="F19" s="77"/>
      <c r="G19" s="77"/>
      <c r="H19" s="77"/>
      <c r="I19" s="77"/>
      <c r="J19" s="77"/>
      <c r="K19" s="77"/>
      <c r="L19" s="77"/>
      <c r="M19" s="78"/>
      <c r="N19" s="79" t="s">
        <v>1432</v>
      </c>
      <c r="O19" s="80"/>
      <c r="P19" s="80"/>
      <c r="Q19" s="80"/>
      <c r="R19" s="80"/>
      <c r="S19" s="80"/>
      <c r="T19" s="80"/>
      <c r="U19" s="80"/>
      <c r="V19" s="80"/>
      <c r="W19" s="80"/>
      <c r="X19" s="80"/>
      <c r="Y19" s="81"/>
    </row>
    <row r="20" spans="1:25">
      <c r="A20" s="85" t="s">
        <v>1398</v>
      </c>
      <c r="B20" s="76" t="s">
        <v>84</v>
      </c>
      <c r="C20" s="77"/>
      <c r="D20" s="77"/>
      <c r="E20" s="77"/>
      <c r="F20" s="77"/>
      <c r="G20" s="77"/>
      <c r="H20" s="77"/>
      <c r="I20" s="77"/>
      <c r="J20" s="77"/>
      <c r="K20" s="77"/>
      <c r="L20" s="77"/>
      <c r="M20" s="78"/>
      <c r="N20" s="79" t="s">
        <v>1380</v>
      </c>
      <c r="O20" s="80"/>
      <c r="P20" s="80"/>
      <c r="Q20" s="80"/>
      <c r="R20" s="80"/>
      <c r="S20" s="80"/>
      <c r="T20" s="80"/>
      <c r="U20" s="80"/>
      <c r="V20" s="80"/>
      <c r="W20" s="80"/>
      <c r="X20" s="80"/>
      <c r="Y20" s="81"/>
    </row>
    <row r="21" spans="1:25">
      <c r="A21" s="85" t="s">
        <v>1399</v>
      </c>
      <c r="B21" s="76" t="s">
        <v>1473</v>
      </c>
      <c r="C21" s="77"/>
      <c r="D21" s="77"/>
      <c r="E21" s="77"/>
      <c r="F21" s="77"/>
      <c r="G21" s="77"/>
      <c r="H21" s="77"/>
      <c r="I21" s="77"/>
      <c r="J21" s="77"/>
      <c r="K21" s="77"/>
      <c r="L21" s="77"/>
      <c r="M21" s="78"/>
      <c r="N21" s="79" t="s">
        <v>1380</v>
      </c>
      <c r="O21" s="80"/>
      <c r="P21" s="80"/>
      <c r="Q21" s="80"/>
      <c r="R21" s="80"/>
      <c r="S21" s="80"/>
      <c r="T21" s="80"/>
      <c r="U21" s="80"/>
      <c r="V21" s="80"/>
      <c r="W21" s="80"/>
      <c r="X21" s="80"/>
      <c r="Y21" s="81"/>
    </row>
    <row r="22" spans="1:25">
      <c r="A22" s="85" t="s">
        <v>1400</v>
      </c>
      <c r="B22" s="76" t="s">
        <v>1474</v>
      </c>
      <c r="C22" s="77"/>
      <c r="D22" s="77"/>
      <c r="E22" s="77"/>
      <c r="F22" s="77"/>
      <c r="G22" s="77"/>
      <c r="H22" s="77"/>
      <c r="I22" s="77"/>
      <c r="J22" s="77"/>
      <c r="K22" s="77"/>
      <c r="L22" s="77"/>
      <c r="M22" s="78"/>
      <c r="N22" s="79" t="s">
        <v>1380</v>
      </c>
      <c r="O22" s="80"/>
      <c r="P22" s="80"/>
      <c r="Q22" s="80"/>
      <c r="R22" s="80"/>
      <c r="S22" s="80"/>
      <c r="T22" s="80"/>
      <c r="U22" s="80"/>
      <c r="V22" s="80"/>
      <c r="W22" s="80"/>
      <c r="X22" s="80"/>
      <c r="Y22" s="81"/>
    </row>
    <row r="23" spans="1:25">
      <c r="A23" s="85" t="s">
        <v>1401</v>
      </c>
      <c r="B23" s="76" t="s">
        <v>1475</v>
      </c>
      <c r="C23" s="77" t="s">
        <v>88</v>
      </c>
      <c r="D23" s="77" t="s">
        <v>89</v>
      </c>
      <c r="E23" s="77"/>
      <c r="F23" s="77"/>
      <c r="G23" s="77"/>
      <c r="H23" s="77"/>
      <c r="I23" s="77"/>
      <c r="J23" s="77"/>
      <c r="K23" s="77"/>
      <c r="L23" s="77"/>
      <c r="M23" s="78"/>
      <c r="N23" s="79" t="s">
        <v>1433</v>
      </c>
      <c r="O23" s="80" t="s">
        <v>1434</v>
      </c>
      <c r="P23" s="80" t="s">
        <v>1435</v>
      </c>
      <c r="Q23" s="80"/>
      <c r="R23" s="80"/>
      <c r="S23" s="80"/>
      <c r="T23" s="80"/>
      <c r="U23" s="80"/>
      <c r="V23" s="80"/>
      <c r="W23" s="80"/>
      <c r="X23" s="80"/>
      <c r="Y23" s="81"/>
    </row>
    <row r="24" spans="1:25">
      <c r="A24" s="85" t="s">
        <v>1402</v>
      </c>
      <c r="B24" s="76" t="s">
        <v>1476</v>
      </c>
      <c r="C24" s="77"/>
      <c r="D24" s="77"/>
      <c r="E24" s="77"/>
      <c r="F24" s="77"/>
      <c r="G24" s="77"/>
      <c r="H24" s="77"/>
      <c r="I24" s="77"/>
      <c r="J24" s="77"/>
      <c r="K24" s="77"/>
      <c r="L24" s="77"/>
      <c r="M24" s="78"/>
      <c r="N24" s="79" t="s">
        <v>1380</v>
      </c>
      <c r="O24" s="80"/>
      <c r="P24" s="80"/>
      <c r="Q24" s="80"/>
      <c r="R24" s="80"/>
      <c r="S24" s="80"/>
      <c r="T24" s="80"/>
      <c r="U24" s="80"/>
      <c r="V24" s="80"/>
      <c r="W24" s="80"/>
      <c r="X24" s="80"/>
      <c r="Y24" s="81"/>
    </row>
    <row r="25" spans="1:25">
      <c r="A25" s="85" t="s">
        <v>1403</v>
      </c>
      <c r="B25" s="76" t="s">
        <v>1477</v>
      </c>
      <c r="C25" s="77" t="s">
        <v>92</v>
      </c>
      <c r="D25" s="77" t="s">
        <v>93</v>
      </c>
      <c r="E25" s="77" t="s">
        <v>94</v>
      </c>
      <c r="F25" s="77" t="s">
        <v>95</v>
      </c>
      <c r="G25" s="77" t="s">
        <v>96</v>
      </c>
      <c r="H25" s="77" t="s">
        <v>97</v>
      </c>
      <c r="I25" s="77" t="s">
        <v>98</v>
      </c>
      <c r="J25" s="77" t="s">
        <v>99</v>
      </c>
      <c r="K25" s="77" t="s">
        <v>100</v>
      </c>
      <c r="L25" s="77" t="s">
        <v>134</v>
      </c>
      <c r="M25" s="78" t="s">
        <v>101</v>
      </c>
      <c r="N25" s="79" t="s">
        <v>1436</v>
      </c>
      <c r="O25" s="80" t="s">
        <v>1437</v>
      </c>
      <c r="P25" s="80" t="s">
        <v>1438</v>
      </c>
      <c r="Q25" s="80" t="s">
        <v>1439</v>
      </c>
      <c r="R25" s="80" t="s">
        <v>1440</v>
      </c>
      <c r="S25" s="80" t="s">
        <v>1441</v>
      </c>
      <c r="T25" s="80" t="s">
        <v>1442</v>
      </c>
      <c r="U25" s="80" t="s">
        <v>1443</v>
      </c>
      <c r="V25" s="80" t="s">
        <v>1444</v>
      </c>
      <c r="W25" s="80" t="s">
        <v>1445</v>
      </c>
      <c r="X25" s="80" t="s">
        <v>1446</v>
      </c>
      <c r="Y25" s="81" t="s">
        <v>1447</v>
      </c>
    </row>
    <row r="26" spans="1:25" ht="30">
      <c r="A26" s="85" t="s">
        <v>1404</v>
      </c>
      <c r="B26" s="76" t="s">
        <v>1478</v>
      </c>
      <c r="C26" s="77" t="s">
        <v>103</v>
      </c>
      <c r="D26" s="77" t="s">
        <v>104</v>
      </c>
      <c r="E26" s="77"/>
      <c r="F26" s="77"/>
      <c r="G26" s="77"/>
      <c r="H26" s="77"/>
      <c r="I26" s="77"/>
      <c r="J26" s="77"/>
      <c r="K26" s="77"/>
      <c r="L26" s="77"/>
      <c r="M26" s="78"/>
      <c r="N26" s="79" t="s">
        <v>1448</v>
      </c>
      <c r="O26" s="80" t="s">
        <v>1449</v>
      </c>
      <c r="P26" s="80" t="s">
        <v>1450</v>
      </c>
      <c r="Q26" s="80" t="s">
        <v>1451</v>
      </c>
      <c r="R26" s="80"/>
      <c r="S26" s="80"/>
      <c r="T26" s="80"/>
      <c r="U26" s="80"/>
      <c r="V26" s="80"/>
      <c r="W26" s="80"/>
      <c r="X26" s="80"/>
      <c r="Y26" s="81"/>
    </row>
    <row r="27" spans="1:25">
      <c r="A27" s="85" t="s">
        <v>1405</v>
      </c>
      <c r="B27" s="76" t="s">
        <v>1479</v>
      </c>
      <c r="C27" s="77" t="s">
        <v>105</v>
      </c>
      <c r="D27" s="77"/>
      <c r="E27" s="77"/>
      <c r="F27" s="77"/>
      <c r="G27" s="77"/>
      <c r="H27" s="77"/>
      <c r="I27" s="77"/>
      <c r="J27" s="77"/>
      <c r="K27" s="77"/>
      <c r="L27" s="77"/>
      <c r="M27" s="78"/>
      <c r="N27" s="79" t="s">
        <v>1452</v>
      </c>
      <c r="O27" s="80" t="s">
        <v>1453</v>
      </c>
      <c r="P27" s="80"/>
      <c r="Q27" s="80"/>
      <c r="R27" s="80"/>
      <c r="S27" s="80"/>
      <c r="T27" s="80"/>
      <c r="U27" s="80"/>
      <c r="V27" s="80"/>
      <c r="W27" s="80"/>
      <c r="X27" s="80"/>
      <c r="Y27" s="81"/>
    </row>
    <row r="28" spans="1:25" ht="30">
      <c r="A28" s="85" t="s">
        <v>1406</v>
      </c>
      <c r="B28" s="76" t="s">
        <v>1480</v>
      </c>
      <c r="C28" s="77" t="s">
        <v>107</v>
      </c>
      <c r="D28" s="77"/>
      <c r="E28" s="77"/>
      <c r="F28" s="77"/>
      <c r="G28" s="77"/>
      <c r="H28" s="77"/>
      <c r="I28" s="77"/>
      <c r="J28" s="77"/>
      <c r="K28" s="77"/>
      <c r="L28" s="77"/>
      <c r="M28" s="78"/>
      <c r="N28" s="79" t="s">
        <v>1454</v>
      </c>
      <c r="O28" s="80" t="s">
        <v>1455</v>
      </c>
      <c r="P28" s="80"/>
      <c r="Q28" s="80"/>
      <c r="R28" s="80"/>
      <c r="S28" s="80"/>
      <c r="T28" s="80"/>
      <c r="U28" s="80"/>
      <c r="V28" s="80"/>
      <c r="W28" s="80"/>
      <c r="X28" s="80"/>
      <c r="Y28" s="81"/>
    </row>
    <row r="29" spans="1:25">
      <c r="A29" s="85" t="s">
        <v>1407</v>
      </c>
      <c r="B29" s="76" t="s">
        <v>1481</v>
      </c>
      <c r="C29" s="77" t="s">
        <v>109</v>
      </c>
      <c r="D29" s="77"/>
      <c r="E29" s="77"/>
      <c r="F29" s="77"/>
      <c r="G29" s="77"/>
      <c r="H29" s="77"/>
      <c r="I29" s="77"/>
      <c r="J29" s="77"/>
      <c r="K29" s="77"/>
      <c r="L29" s="77"/>
      <c r="M29" s="78"/>
      <c r="N29" s="79" t="s">
        <v>1456</v>
      </c>
      <c r="O29" s="80" t="s">
        <v>1457</v>
      </c>
      <c r="P29" s="80"/>
      <c r="Q29" s="80"/>
      <c r="R29" s="80"/>
      <c r="S29" s="80"/>
      <c r="T29" s="80"/>
      <c r="U29" s="80"/>
      <c r="V29" s="80"/>
      <c r="W29" s="80"/>
      <c r="X29" s="80"/>
      <c r="Y29" s="81"/>
    </row>
    <row r="30" spans="1:25">
      <c r="A30" s="85" t="s">
        <v>1408</v>
      </c>
      <c r="B30" s="76" t="s">
        <v>1482</v>
      </c>
      <c r="C30" s="77" t="s">
        <v>111</v>
      </c>
      <c r="D30" s="77"/>
      <c r="E30" s="77"/>
      <c r="F30" s="77"/>
      <c r="G30" s="77"/>
      <c r="H30" s="77"/>
      <c r="I30" s="77"/>
      <c r="J30" s="77"/>
      <c r="K30" s="77"/>
      <c r="L30" s="77"/>
      <c r="M30" s="78"/>
      <c r="N30" s="79" t="s">
        <v>1458</v>
      </c>
      <c r="O30" s="80" t="s">
        <v>1459</v>
      </c>
      <c r="P30" s="80"/>
      <c r="Q30" s="80"/>
      <c r="R30" s="80"/>
      <c r="S30" s="80"/>
      <c r="T30" s="80"/>
      <c r="U30" s="80"/>
      <c r="V30" s="80"/>
      <c r="W30" s="80"/>
      <c r="X30" s="80"/>
      <c r="Y30" s="81"/>
    </row>
    <row r="31" spans="1:25">
      <c r="A31" s="85" t="s">
        <v>1409</v>
      </c>
      <c r="B31" s="76" t="s">
        <v>1483</v>
      </c>
      <c r="C31" s="77" t="s">
        <v>113</v>
      </c>
      <c r="D31" s="77"/>
      <c r="E31" s="77"/>
      <c r="F31" s="77"/>
      <c r="G31" s="77"/>
      <c r="H31" s="77"/>
      <c r="I31" s="77"/>
      <c r="J31" s="77"/>
      <c r="K31" s="77"/>
      <c r="L31" s="77"/>
      <c r="M31" s="78"/>
      <c r="N31" s="79" t="s">
        <v>1460</v>
      </c>
      <c r="O31" s="80" t="s">
        <v>1461</v>
      </c>
      <c r="P31" s="80"/>
      <c r="Q31" s="80"/>
      <c r="R31" s="80"/>
      <c r="S31" s="80"/>
      <c r="T31" s="80"/>
      <c r="U31" s="80"/>
      <c r="V31" s="80"/>
      <c r="W31" s="80"/>
      <c r="X31" s="80"/>
      <c r="Y31" s="81"/>
    </row>
    <row r="32" spans="1:25">
      <c r="A32" s="85" t="s">
        <v>114</v>
      </c>
      <c r="B32" s="76" t="s">
        <v>1484</v>
      </c>
      <c r="C32" s="77"/>
      <c r="D32" s="77"/>
      <c r="E32" s="77"/>
      <c r="F32" s="77"/>
      <c r="G32" s="77"/>
      <c r="H32" s="77"/>
      <c r="I32" s="77"/>
      <c r="J32" s="77"/>
      <c r="K32" s="77"/>
      <c r="L32" s="77"/>
      <c r="M32" s="78"/>
      <c r="N32" s="79" t="s">
        <v>1462</v>
      </c>
      <c r="O32" s="80"/>
      <c r="P32" s="80"/>
      <c r="Q32" s="80"/>
      <c r="R32" s="80"/>
      <c r="S32" s="80"/>
      <c r="T32" s="80"/>
      <c r="U32" s="80"/>
      <c r="V32" s="80"/>
      <c r="W32" s="80"/>
      <c r="X32" s="80"/>
      <c r="Y32" s="81"/>
    </row>
    <row r="33" spans="1:25" ht="30">
      <c r="A33" s="85" t="s">
        <v>1410</v>
      </c>
      <c r="B33" s="76" t="s">
        <v>1472</v>
      </c>
      <c r="C33" s="77"/>
      <c r="D33" s="77"/>
      <c r="E33" s="77"/>
      <c r="F33" s="77"/>
      <c r="G33" s="77"/>
      <c r="H33" s="77"/>
      <c r="I33" s="77"/>
      <c r="J33" s="77"/>
      <c r="K33" s="77"/>
      <c r="L33" s="77"/>
      <c r="M33" s="78"/>
      <c r="N33" s="79" t="s">
        <v>1380</v>
      </c>
      <c r="O33" s="80"/>
      <c r="P33" s="80"/>
      <c r="Q33" s="80"/>
      <c r="R33" s="80"/>
      <c r="S33" s="80"/>
      <c r="T33" s="80"/>
      <c r="U33" s="80"/>
      <c r="V33" s="80"/>
      <c r="W33" s="80"/>
      <c r="X33" s="80"/>
      <c r="Y33" s="81"/>
    </row>
    <row r="34" spans="1:25" ht="30">
      <c r="A34" s="85" t="s">
        <v>1411</v>
      </c>
      <c r="B34" s="76" t="s">
        <v>1485</v>
      </c>
      <c r="C34" s="77" t="s">
        <v>124</v>
      </c>
      <c r="D34" s="77"/>
      <c r="E34" s="77"/>
      <c r="F34" s="77"/>
      <c r="G34" s="77"/>
      <c r="H34" s="77"/>
      <c r="I34" s="77"/>
      <c r="J34" s="77"/>
      <c r="K34" s="77"/>
      <c r="L34" s="77"/>
      <c r="M34" s="78"/>
      <c r="N34" s="79" t="s">
        <v>1463</v>
      </c>
      <c r="O34" s="80" t="s">
        <v>1464</v>
      </c>
      <c r="P34" s="80"/>
      <c r="Q34" s="80"/>
      <c r="R34" s="80"/>
      <c r="S34" s="80"/>
      <c r="T34" s="80"/>
      <c r="U34" s="80"/>
      <c r="V34" s="80"/>
      <c r="W34" s="80"/>
      <c r="X34" s="80"/>
      <c r="Y34" s="81"/>
    </row>
    <row r="35" spans="1:25">
      <c r="A35" s="85" t="s">
        <v>1412</v>
      </c>
      <c r="B35" s="76" t="s">
        <v>1486</v>
      </c>
      <c r="C35" s="77"/>
      <c r="D35" s="77"/>
      <c r="E35" s="77"/>
      <c r="F35" s="77"/>
      <c r="G35" s="77"/>
      <c r="H35" s="77"/>
      <c r="I35" s="77"/>
      <c r="J35" s="77"/>
      <c r="K35" s="77"/>
      <c r="L35" s="77"/>
      <c r="M35" s="78"/>
      <c r="N35" s="79" t="s">
        <v>1380</v>
      </c>
      <c r="O35" s="80"/>
      <c r="P35" s="80"/>
      <c r="Q35" s="80"/>
      <c r="R35" s="80"/>
      <c r="S35" s="80"/>
      <c r="T35" s="80"/>
      <c r="U35" s="80"/>
      <c r="V35" s="80"/>
      <c r="W35" s="80"/>
      <c r="X35" s="80"/>
      <c r="Y35" s="81"/>
    </row>
    <row r="36" spans="1:25" ht="45">
      <c r="A36" s="85" t="s">
        <v>1413</v>
      </c>
      <c r="B36" s="76" t="s">
        <v>1487</v>
      </c>
      <c r="C36" s="77" t="s">
        <v>117</v>
      </c>
      <c r="D36" s="77" t="s">
        <v>118</v>
      </c>
      <c r="E36" s="77" t="s">
        <v>119</v>
      </c>
      <c r="F36" s="77" t="s">
        <v>120</v>
      </c>
      <c r="G36" s="77"/>
      <c r="H36" s="77"/>
      <c r="I36" s="77"/>
      <c r="J36" s="77"/>
      <c r="K36" s="77"/>
      <c r="L36" s="77"/>
      <c r="M36" s="78"/>
      <c r="N36" s="79" t="s">
        <v>1465</v>
      </c>
      <c r="O36" s="80" t="s">
        <v>1466</v>
      </c>
      <c r="P36" s="80" t="s">
        <v>1467</v>
      </c>
      <c r="Q36" s="80"/>
      <c r="R36" s="80"/>
      <c r="S36" s="80"/>
      <c r="T36" s="80"/>
      <c r="U36" s="80"/>
      <c r="V36" s="80"/>
      <c r="W36" s="80"/>
      <c r="X36" s="80"/>
      <c r="Y36" s="81"/>
    </row>
  </sheetData>
  <mergeCells count="2">
    <mergeCell ref="B1:M1"/>
    <mergeCell ref="N1:Y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2AAF1-D4A2-4F69-80B0-41338733DF75}">
  <sheetPr codeName="Sheet6"/>
  <dimension ref="A1:L82"/>
  <sheetViews>
    <sheetView showGridLines="0" zoomScaleNormal="100" workbookViewId="0">
      <pane xSplit="2" ySplit="1" topLeftCell="C2" activePane="bottomRight" state="frozen"/>
      <selection pane="topRight"/>
      <selection pane="bottomLeft"/>
      <selection pane="bottomRight" activeCell="C2" sqref="C2"/>
    </sheetView>
  </sheetViews>
  <sheetFormatPr defaultColWidth="8.796875" defaultRowHeight="15"/>
  <cols>
    <col min="1" max="1" width="16.09765625" style="66" hidden="1" customWidth="1"/>
    <col min="2" max="2" width="22.5" style="66" bestFit="1" customWidth="1"/>
    <col min="3" max="7" width="7" style="66" customWidth="1"/>
    <col min="8" max="12" width="30" style="66" customWidth="1"/>
    <col min="13" max="16384" width="8.796875" style="66"/>
  </cols>
  <sheetData>
    <row r="1" spans="1:12">
      <c r="A1" s="67" t="s">
        <v>1296</v>
      </c>
      <c r="B1" s="67" t="s">
        <v>1297</v>
      </c>
      <c r="C1" s="232" t="s">
        <v>1488</v>
      </c>
      <c r="D1" s="233"/>
      <c r="E1" s="233"/>
      <c r="F1" s="233"/>
      <c r="G1" s="234"/>
      <c r="H1" s="232" t="s">
        <v>1298</v>
      </c>
      <c r="I1" s="233"/>
      <c r="J1" s="233"/>
      <c r="K1" s="233"/>
      <c r="L1" s="234"/>
    </row>
    <row r="2" spans="1:12">
      <c r="A2" s="83" t="s">
        <v>1299</v>
      </c>
      <c r="B2" s="84" t="s">
        <v>44</v>
      </c>
      <c r="C2" s="68" t="s">
        <v>1300</v>
      </c>
      <c r="D2" s="69"/>
      <c r="E2" s="69"/>
      <c r="F2" s="69"/>
      <c r="G2" s="70"/>
      <c r="H2" s="71" t="s">
        <v>497</v>
      </c>
      <c r="I2" s="72"/>
      <c r="J2" s="72"/>
      <c r="K2" s="72"/>
      <c r="L2" s="73"/>
    </row>
    <row r="3" spans="1:12">
      <c r="A3" s="83" t="s">
        <v>1301</v>
      </c>
      <c r="B3" s="84" t="s">
        <v>45</v>
      </c>
      <c r="C3" s="68" t="s">
        <v>1300</v>
      </c>
      <c r="D3" s="69"/>
      <c r="E3" s="69"/>
      <c r="F3" s="69"/>
      <c r="G3" s="70"/>
      <c r="H3" s="71" t="s">
        <v>517</v>
      </c>
      <c r="I3" s="72" t="s">
        <v>515</v>
      </c>
      <c r="J3" s="72"/>
      <c r="K3" s="72"/>
      <c r="L3" s="73"/>
    </row>
    <row r="4" spans="1:12">
      <c r="A4" s="83" t="s">
        <v>1302</v>
      </c>
      <c r="B4" s="84" t="s">
        <v>40</v>
      </c>
      <c r="C4" s="68" t="s">
        <v>1300</v>
      </c>
      <c r="D4" s="69"/>
      <c r="E4" s="69"/>
      <c r="F4" s="69"/>
      <c r="G4" s="70"/>
      <c r="H4" s="71" t="s">
        <v>521</v>
      </c>
      <c r="I4" s="72"/>
      <c r="J4" s="72"/>
      <c r="K4" s="72"/>
      <c r="L4" s="73"/>
    </row>
    <row r="5" spans="1:12">
      <c r="A5" s="83" t="s">
        <v>1302</v>
      </c>
      <c r="B5" s="84" t="s">
        <v>47</v>
      </c>
      <c r="C5" s="68" t="s">
        <v>1300</v>
      </c>
      <c r="D5" s="69"/>
      <c r="E5" s="69"/>
      <c r="F5" s="69"/>
      <c r="G5" s="70"/>
      <c r="H5" s="71" t="s">
        <v>519</v>
      </c>
      <c r="I5" s="72"/>
      <c r="J5" s="72"/>
      <c r="K5" s="72"/>
      <c r="L5" s="73"/>
    </row>
    <row r="6" spans="1:12">
      <c r="A6" s="83" t="s">
        <v>1303</v>
      </c>
      <c r="B6" s="84" t="s">
        <v>48</v>
      </c>
      <c r="C6" s="68" t="s">
        <v>1300</v>
      </c>
      <c r="D6" s="69"/>
      <c r="E6" s="69"/>
      <c r="F6" s="69"/>
      <c r="G6" s="70"/>
      <c r="H6" s="71" t="s">
        <v>513</v>
      </c>
      <c r="I6" s="72"/>
      <c r="J6" s="72"/>
      <c r="K6" s="72"/>
      <c r="L6" s="73"/>
    </row>
    <row r="7" spans="1:12">
      <c r="A7" s="83" t="s">
        <v>1304</v>
      </c>
      <c r="B7" s="84" t="s">
        <v>49</v>
      </c>
      <c r="C7" s="68" t="s">
        <v>1300</v>
      </c>
      <c r="D7" s="69"/>
      <c r="E7" s="69"/>
      <c r="F7" s="69"/>
      <c r="G7" s="70"/>
      <c r="H7" s="71" t="s">
        <v>503</v>
      </c>
      <c r="I7" s="72" t="s">
        <v>505</v>
      </c>
      <c r="J7" s="72" t="s">
        <v>507</v>
      </c>
      <c r="K7" s="72"/>
      <c r="L7" s="73"/>
    </row>
    <row r="8" spans="1:12">
      <c r="A8" s="83"/>
      <c r="B8" s="127" t="s">
        <v>1515</v>
      </c>
      <c r="C8" s="128" t="s">
        <v>141</v>
      </c>
      <c r="D8" s="129"/>
      <c r="E8" s="129"/>
      <c r="F8" s="129"/>
      <c r="G8" s="130"/>
      <c r="H8" s="124" t="s">
        <v>1518</v>
      </c>
      <c r="I8" s="125" t="s">
        <v>1519</v>
      </c>
      <c r="J8" s="72"/>
      <c r="K8" s="72"/>
      <c r="L8" s="73"/>
    </row>
    <row r="9" spans="1:12">
      <c r="A9" s="83" t="s">
        <v>1305</v>
      </c>
      <c r="B9" s="84" t="s">
        <v>50</v>
      </c>
      <c r="C9" s="68" t="s">
        <v>1300</v>
      </c>
      <c r="D9" s="69"/>
      <c r="E9" s="69"/>
      <c r="F9" s="69"/>
      <c r="G9" s="70"/>
      <c r="H9" s="71" t="s">
        <v>499</v>
      </c>
      <c r="I9" s="72"/>
      <c r="J9" s="72"/>
      <c r="K9" s="72"/>
      <c r="L9" s="73"/>
    </row>
    <row r="10" spans="1:12">
      <c r="A10" s="83" t="s">
        <v>1305</v>
      </c>
      <c r="B10" s="84" t="s">
        <v>51</v>
      </c>
      <c r="C10" s="68" t="s">
        <v>1300</v>
      </c>
      <c r="D10" s="69"/>
      <c r="E10" s="69"/>
      <c r="F10" s="69"/>
      <c r="G10" s="70"/>
      <c r="H10" s="71" t="s">
        <v>501</v>
      </c>
      <c r="I10" s="72"/>
      <c r="J10" s="72"/>
      <c r="K10" s="72"/>
      <c r="L10" s="73"/>
    </row>
    <row r="11" spans="1:12">
      <c r="A11" s="83" t="s">
        <v>1306</v>
      </c>
      <c r="B11" s="84" t="s">
        <v>52</v>
      </c>
      <c r="C11" s="68" t="s">
        <v>1334</v>
      </c>
      <c r="D11" s="69" t="s">
        <v>142</v>
      </c>
      <c r="E11" s="69"/>
      <c r="F11" s="69"/>
      <c r="G11" s="70"/>
      <c r="H11" s="71" t="s">
        <v>527</v>
      </c>
      <c r="I11" s="72" t="s">
        <v>529</v>
      </c>
      <c r="J11" s="72" t="s">
        <v>531</v>
      </c>
      <c r="K11" s="72"/>
      <c r="L11" s="73"/>
    </row>
    <row r="12" spans="1:12">
      <c r="A12" s="83" t="s">
        <v>1306</v>
      </c>
      <c r="B12" s="84" t="s">
        <v>53</v>
      </c>
      <c r="C12" s="68" t="s">
        <v>1335</v>
      </c>
      <c r="D12" s="69" t="s">
        <v>142</v>
      </c>
      <c r="E12" s="69"/>
      <c r="F12" s="69"/>
      <c r="G12" s="70"/>
      <c r="H12" s="71" t="s">
        <v>527</v>
      </c>
      <c r="I12" s="72" t="s">
        <v>529</v>
      </c>
      <c r="J12" s="72" t="s">
        <v>531</v>
      </c>
      <c r="K12" s="72"/>
      <c r="L12" s="73"/>
    </row>
    <row r="13" spans="1:12">
      <c r="A13" s="83" t="s">
        <v>1307</v>
      </c>
      <c r="B13" s="84" t="s">
        <v>54</v>
      </c>
      <c r="C13" s="68" t="s">
        <v>1334</v>
      </c>
      <c r="D13" s="69" t="s">
        <v>1336</v>
      </c>
      <c r="E13" s="69" t="s">
        <v>143</v>
      </c>
      <c r="F13" s="69"/>
      <c r="G13" s="70"/>
      <c r="H13" s="124" t="s">
        <v>1503</v>
      </c>
      <c r="I13" s="125" t="s">
        <v>1504</v>
      </c>
      <c r="J13" s="125" t="s">
        <v>1506</v>
      </c>
      <c r="K13" s="125" t="s">
        <v>1507</v>
      </c>
      <c r="L13" s="73"/>
    </row>
    <row r="14" spans="1:12">
      <c r="A14" s="83" t="s">
        <v>1308</v>
      </c>
      <c r="B14" s="84" t="s">
        <v>55</v>
      </c>
      <c r="C14" s="68" t="s">
        <v>1337</v>
      </c>
      <c r="D14" s="69" t="s">
        <v>145</v>
      </c>
      <c r="E14" s="69"/>
      <c r="F14" s="69"/>
      <c r="G14" s="70"/>
      <c r="H14" s="71" t="s">
        <v>525</v>
      </c>
      <c r="I14" s="72" t="s">
        <v>523</v>
      </c>
      <c r="J14" s="72"/>
      <c r="K14" s="72"/>
      <c r="L14" s="73"/>
    </row>
    <row r="15" spans="1:12">
      <c r="A15" s="83" t="s">
        <v>1308</v>
      </c>
      <c r="B15" s="84" t="s">
        <v>56</v>
      </c>
      <c r="C15" s="68" t="s">
        <v>1337</v>
      </c>
      <c r="D15" s="69" t="s">
        <v>1338</v>
      </c>
      <c r="E15" s="69" t="s">
        <v>145</v>
      </c>
      <c r="F15" s="69"/>
      <c r="G15" s="70"/>
      <c r="H15" s="71" t="s">
        <v>525</v>
      </c>
      <c r="I15" s="72" t="s">
        <v>523</v>
      </c>
      <c r="J15" s="72"/>
      <c r="K15" s="72"/>
      <c r="L15" s="73"/>
    </row>
    <row r="16" spans="1:12">
      <c r="A16" s="83" t="s">
        <v>1308</v>
      </c>
      <c r="B16" s="84" t="s">
        <v>57</v>
      </c>
      <c r="C16" s="68" t="s">
        <v>1337</v>
      </c>
      <c r="D16" s="69" t="s">
        <v>144</v>
      </c>
      <c r="E16" s="69"/>
      <c r="F16" s="69"/>
      <c r="G16" s="70"/>
      <c r="H16" s="71" t="s">
        <v>525</v>
      </c>
      <c r="I16" s="72" t="s">
        <v>523</v>
      </c>
      <c r="J16" s="72"/>
      <c r="K16" s="72"/>
      <c r="L16" s="73"/>
    </row>
    <row r="17" spans="1:12">
      <c r="A17" s="83" t="s">
        <v>1309</v>
      </c>
      <c r="B17" s="84" t="s">
        <v>59</v>
      </c>
      <c r="C17" s="68" t="s">
        <v>1339</v>
      </c>
      <c r="D17" s="69" t="s">
        <v>1340</v>
      </c>
      <c r="E17" s="69"/>
      <c r="F17" s="69"/>
      <c r="G17" s="70"/>
      <c r="H17" s="71" t="s">
        <v>551</v>
      </c>
      <c r="I17" s="72"/>
      <c r="J17" s="72"/>
      <c r="K17" s="72"/>
      <c r="L17" s="73"/>
    </row>
    <row r="18" spans="1:12">
      <c r="A18" s="83" t="s">
        <v>1309</v>
      </c>
      <c r="B18" s="84" t="s">
        <v>60</v>
      </c>
      <c r="C18" s="68" t="s">
        <v>1341</v>
      </c>
      <c r="D18" s="69" t="s">
        <v>1342</v>
      </c>
      <c r="E18" s="69"/>
      <c r="F18" s="69"/>
      <c r="G18" s="70"/>
      <c r="H18" s="71" t="s">
        <v>547</v>
      </c>
      <c r="I18" s="72"/>
      <c r="J18" s="72"/>
      <c r="K18" s="72"/>
      <c r="L18" s="73"/>
    </row>
    <row r="19" spans="1:12">
      <c r="A19" s="83" t="s">
        <v>1309</v>
      </c>
      <c r="B19" s="84" t="s">
        <v>61</v>
      </c>
      <c r="C19" s="68" t="s">
        <v>1341</v>
      </c>
      <c r="D19" s="69"/>
      <c r="E19" s="69"/>
      <c r="F19" s="69"/>
      <c r="G19" s="70"/>
      <c r="H19" s="71" t="s">
        <v>547</v>
      </c>
      <c r="I19" s="72"/>
      <c r="J19" s="72"/>
      <c r="K19" s="72"/>
      <c r="L19" s="73"/>
    </row>
    <row r="20" spans="1:12">
      <c r="A20" s="83" t="s">
        <v>1310</v>
      </c>
      <c r="B20" s="84" t="s">
        <v>58</v>
      </c>
      <c r="C20" s="68" t="s">
        <v>1339</v>
      </c>
      <c r="D20" s="69" t="s">
        <v>1342</v>
      </c>
      <c r="E20" s="69" t="s">
        <v>145</v>
      </c>
      <c r="F20" s="69"/>
      <c r="G20" s="70"/>
      <c r="H20" s="71" t="s">
        <v>543</v>
      </c>
      <c r="I20" s="72" t="s">
        <v>545</v>
      </c>
      <c r="J20" s="72"/>
      <c r="K20" s="72"/>
      <c r="L20" s="73"/>
    </row>
    <row r="21" spans="1:12">
      <c r="A21" s="83" t="s">
        <v>1311</v>
      </c>
      <c r="B21" s="84" t="s">
        <v>63</v>
      </c>
      <c r="C21" s="68" t="s">
        <v>1343</v>
      </c>
      <c r="D21" s="69" t="s">
        <v>145</v>
      </c>
      <c r="E21" s="69"/>
      <c r="F21" s="69"/>
      <c r="G21" s="70"/>
      <c r="H21" s="71" t="s">
        <v>583</v>
      </c>
      <c r="I21" s="72" t="s">
        <v>581</v>
      </c>
      <c r="J21" s="72" t="s">
        <v>579</v>
      </c>
      <c r="K21" s="72"/>
      <c r="L21" s="73"/>
    </row>
    <row r="22" spans="1:12">
      <c r="A22" s="83" t="s">
        <v>1311</v>
      </c>
      <c r="B22" s="84" t="s">
        <v>64</v>
      </c>
      <c r="C22" s="68" t="s">
        <v>1343</v>
      </c>
      <c r="D22" s="69"/>
      <c r="E22" s="69"/>
      <c r="F22" s="69"/>
      <c r="G22" s="70"/>
      <c r="H22" s="71" t="s">
        <v>583</v>
      </c>
      <c r="I22" s="72" t="s">
        <v>581</v>
      </c>
      <c r="J22" s="72" t="s">
        <v>579</v>
      </c>
      <c r="K22" s="72"/>
      <c r="L22" s="73"/>
    </row>
    <row r="23" spans="1:12">
      <c r="A23" s="83" t="s">
        <v>1311</v>
      </c>
      <c r="B23" s="84" t="s">
        <v>65</v>
      </c>
      <c r="C23" s="68" t="s">
        <v>1343</v>
      </c>
      <c r="D23" s="69" t="s">
        <v>146</v>
      </c>
      <c r="E23" s="69"/>
      <c r="F23" s="69"/>
      <c r="G23" s="70"/>
      <c r="H23" s="71" t="s">
        <v>583</v>
      </c>
      <c r="I23" s="72" t="s">
        <v>581</v>
      </c>
      <c r="J23" s="72" t="s">
        <v>579</v>
      </c>
      <c r="K23" s="72"/>
      <c r="L23" s="73"/>
    </row>
    <row r="24" spans="1:12">
      <c r="A24" s="83" t="s">
        <v>1311</v>
      </c>
      <c r="B24" s="84" t="s">
        <v>66</v>
      </c>
      <c r="C24" s="68" t="s">
        <v>1344</v>
      </c>
      <c r="D24" s="69"/>
      <c r="E24" s="69"/>
      <c r="F24" s="69"/>
      <c r="G24" s="70"/>
      <c r="H24" s="71" t="s">
        <v>583</v>
      </c>
      <c r="I24" s="72" t="s">
        <v>581</v>
      </c>
      <c r="J24" s="72" t="s">
        <v>579</v>
      </c>
      <c r="K24" s="72"/>
      <c r="L24" s="73"/>
    </row>
    <row r="25" spans="1:12">
      <c r="A25" s="83" t="s">
        <v>1311</v>
      </c>
      <c r="B25" s="84" t="s">
        <v>67</v>
      </c>
      <c r="C25" s="68" t="s">
        <v>1344</v>
      </c>
      <c r="D25" s="69"/>
      <c r="E25" s="69"/>
      <c r="F25" s="69"/>
      <c r="G25" s="70"/>
      <c r="H25" s="71" t="s">
        <v>583</v>
      </c>
      <c r="I25" s="72" t="s">
        <v>581</v>
      </c>
      <c r="J25" s="72" t="s">
        <v>579</v>
      </c>
      <c r="K25" s="72"/>
      <c r="L25" s="73"/>
    </row>
    <row r="26" spans="1:12">
      <c r="A26" s="83" t="s">
        <v>1312</v>
      </c>
      <c r="B26" s="84" t="s">
        <v>70</v>
      </c>
      <c r="C26" s="68" t="s">
        <v>1345</v>
      </c>
      <c r="D26" s="69" t="s">
        <v>1346</v>
      </c>
      <c r="E26" s="69" t="s">
        <v>1347</v>
      </c>
      <c r="F26" s="69" t="s">
        <v>146</v>
      </c>
      <c r="G26" s="70"/>
      <c r="H26" s="71" t="s">
        <v>533</v>
      </c>
      <c r="I26" s="72"/>
      <c r="J26" s="72"/>
      <c r="K26" s="72"/>
      <c r="L26" s="73"/>
    </row>
    <row r="27" spans="1:12">
      <c r="A27" s="83" t="s">
        <v>1313</v>
      </c>
      <c r="B27" s="84" t="s">
        <v>71</v>
      </c>
      <c r="C27" s="68" t="s">
        <v>1376</v>
      </c>
      <c r="D27" s="69"/>
      <c r="E27" s="69"/>
      <c r="F27" s="69"/>
      <c r="G27" s="70"/>
      <c r="H27" s="71" t="s">
        <v>539</v>
      </c>
      <c r="I27" s="72" t="s">
        <v>541</v>
      </c>
      <c r="J27" s="72"/>
      <c r="K27" s="72"/>
      <c r="L27" s="73"/>
    </row>
    <row r="28" spans="1:12">
      <c r="A28" s="83" t="s">
        <v>1314</v>
      </c>
      <c r="B28" s="84" t="s">
        <v>72</v>
      </c>
      <c r="C28" s="68" t="s">
        <v>1376</v>
      </c>
      <c r="D28" s="69"/>
      <c r="E28" s="69"/>
      <c r="F28" s="69"/>
      <c r="G28" s="70"/>
      <c r="H28" s="71" t="s">
        <v>561</v>
      </c>
      <c r="I28" s="72" t="s">
        <v>555</v>
      </c>
      <c r="J28" s="72" t="s">
        <v>557</v>
      </c>
      <c r="K28" s="72" t="s">
        <v>559</v>
      </c>
      <c r="L28" s="73" t="s">
        <v>553</v>
      </c>
    </row>
    <row r="29" spans="1:12">
      <c r="A29" s="83" t="s">
        <v>1314</v>
      </c>
      <c r="B29" s="84" t="s">
        <v>73</v>
      </c>
      <c r="C29" s="68" t="s">
        <v>1376</v>
      </c>
      <c r="D29" s="69"/>
      <c r="E29" s="69"/>
      <c r="F29" s="69"/>
      <c r="G29" s="70"/>
      <c r="H29" s="71" t="s">
        <v>561</v>
      </c>
      <c r="I29" s="72" t="s">
        <v>555</v>
      </c>
      <c r="J29" s="72" t="s">
        <v>557</v>
      </c>
      <c r="K29" s="72" t="s">
        <v>559</v>
      </c>
      <c r="L29" s="73" t="s">
        <v>553</v>
      </c>
    </row>
    <row r="30" spans="1:12">
      <c r="A30" s="83" t="s">
        <v>1314</v>
      </c>
      <c r="B30" s="84" t="s">
        <v>74</v>
      </c>
      <c r="C30" s="68" t="s">
        <v>1376</v>
      </c>
      <c r="D30" s="69"/>
      <c r="E30" s="69"/>
      <c r="F30" s="69"/>
      <c r="G30" s="70"/>
      <c r="H30" s="71" t="s">
        <v>561</v>
      </c>
      <c r="I30" s="72" t="s">
        <v>555</v>
      </c>
      <c r="J30" s="72" t="s">
        <v>557</v>
      </c>
      <c r="K30" s="72" t="s">
        <v>559</v>
      </c>
      <c r="L30" s="73" t="s">
        <v>553</v>
      </c>
    </row>
    <row r="31" spans="1:12">
      <c r="A31" s="83" t="s">
        <v>1314</v>
      </c>
      <c r="B31" s="84" t="s">
        <v>75</v>
      </c>
      <c r="C31" s="68" t="s">
        <v>1348</v>
      </c>
      <c r="D31" s="69" t="s">
        <v>147</v>
      </c>
      <c r="E31" s="69"/>
      <c r="F31" s="69"/>
      <c r="G31" s="70"/>
      <c r="H31" s="71" t="s">
        <v>561</v>
      </c>
      <c r="I31" s="72" t="s">
        <v>555</v>
      </c>
      <c r="J31" s="72" t="s">
        <v>557</v>
      </c>
      <c r="K31" s="72" t="s">
        <v>559</v>
      </c>
      <c r="L31" s="73" t="s">
        <v>553</v>
      </c>
    </row>
    <row r="32" spans="1:12">
      <c r="A32" s="83" t="s">
        <v>1314</v>
      </c>
      <c r="B32" s="84" t="s">
        <v>76</v>
      </c>
      <c r="C32" s="68" t="s">
        <v>1349</v>
      </c>
      <c r="D32" s="69"/>
      <c r="E32" s="69"/>
      <c r="F32" s="69"/>
      <c r="G32" s="70"/>
      <c r="H32" s="71" t="s">
        <v>561</v>
      </c>
      <c r="I32" s="72" t="s">
        <v>555</v>
      </c>
      <c r="J32" s="72" t="s">
        <v>557</v>
      </c>
      <c r="K32" s="72" t="s">
        <v>559</v>
      </c>
      <c r="L32" s="73" t="s">
        <v>553</v>
      </c>
    </row>
    <row r="33" spans="1:12">
      <c r="A33" s="83" t="s">
        <v>1314</v>
      </c>
      <c r="B33" s="84" t="s">
        <v>77</v>
      </c>
      <c r="C33" s="68" t="s">
        <v>1350</v>
      </c>
      <c r="D33" s="69" t="s">
        <v>147</v>
      </c>
      <c r="E33" s="69"/>
      <c r="F33" s="69"/>
      <c r="G33" s="70"/>
      <c r="H33" s="71" t="s">
        <v>561</v>
      </c>
      <c r="I33" s="72" t="s">
        <v>555</v>
      </c>
      <c r="J33" s="72" t="s">
        <v>557</v>
      </c>
      <c r="K33" s="72" t="s">
        <v>559</v>
      </c>
      <c r="L33" s="73" t="s">
        <v>553</v>
      </c>
    </row>
    <row r="34" spans="1:12">
      <c r="A34" s="83" t="s">
        <v>1315</v>
      </c>
      <c r="B34" s="84" t="s">
        <v>78</v>
      </c>
      <c r="C34" s="68" t="s">
        <v>1344</v>
      </c>
      <c r="D34" s="69"/>
      <c r="E34" s="69"/>
      <c r="F34" s="69"/>
      <c r="G34" s="70"/>
      <c r="H34" s="71" t="s">
        <v>571</v>
      </c>
      <c r="I34" s="72" t="s">
        <v>575</v>
      </c>
      <c r="J34" s="72" t="s">
        <v>577</v>
      </c>
      <c r="K34" s="72" t="s">
        <v>573</v>
      </c>
      <c r="L34" s="73"/>
    </row>
    <row r="35" spans="1:12">
      <c r="A35" s="83" t="s">
        <v>1315</v>
      </c>
      <c r="B35" s="84" t="s">
        <v>79</v>
      </c>
      <c r="C35" s="68" t="s">
        <v>1344</v>
      </c>
      <c r="D35" s="69" t="s">
        <v>148</v>
      </c>
      <c r="E35" s="69"/>
      <c r="F35" s="69"/>
      <c r="G35" s="70"/>
      <c r="H35" s="71" t="s">
        <v>571</v>
      </c>
      <c r="I35" s="72" t="s">
        <v>575</v>
      </c>
      <c r="J35" s="72" t="s">
        <v>577</v>
      </c>
      <c r="K35" s="72" t="s">
        <v>573</v>
      </c>
      <c r="L35" s="73"/>
    </row>
    <row r="36" spans="1:12">
      <c r="A36" s="83" t="s">
        <v>1315</v>
      </c>
      <c r="B36" s="84" t="s">
        <v>80</v>
      </c>
      <c r="C36" s="68" t="s">
        <v>1344</v>
      </c>
      <c r="D36" s="69"/>
      <c r="E36" s="69"/>
      <c r="F36" s="69"/>
      <c r="G36" s="70"/>
      <c r="H36" s="71" t="s">
        <v>571</v>
      </c>
      <c r="I36" s="72" t="s">
        <v>575</v>
      </c>
      <c r="J36" s="72" t="s">
        <v>577</v>
      </c>
      <c r="K36" s="72" t="s">
        <v>573</v>
      </c>
      <c r="L36" s="73"/>
    </row>
    <row r="37" spans="1:12">
      <c r="A37" s="83" t="s">
        <v>1315</v>
      </c>
      <c r="B37" s="84" t="s">
        <v>81</v>
      </c>
      <c r="C37" s="68" t="s">
        <v>1344</v>
      </c>
      <c r="D37" s="69" t="s">
        <v>148</v>
      </c>
      <c r="E37" s="69"/>
      <c r="F37" s="69"/>
      <c r="G37" s="70"/>
      <c r="H37" s="71" t="s">
        <v>571</v>
      </c>
      <c r="I37" s="72" t="s">
        <v>575</v>
      </c>
      <c r="J37" s="72" t="s">
        <v>577</v>
      </c>
      <c r="K37" s="72" t="s">
        <v>573</v>
      </c>
      <c r="L37" s="73"/>
    </row>
    <row r="38" spans="1:12">
      <c r="A38" s="83" t="s">
        <v>1315</v>
      </c>
      <c r="B38" s="84" t="s">
        <v>82</v>
      </c>
      <c r="C38" s="68" t="s">
        <v>1351</v>
      </c>
      <c r="D38" s="69"/>
      <c r="E38" s="69"/>
      <c r="F38" s="69"/>
      <c r="G38" s="70"/>
      <c r="H38" s="71" t="s">
        <v>571</v>
      </c>
      <c r="I38" s="72" t="s">
        <v>575</v>
      </c>
      <c r="J38" s="72" t="s">
        <v>577</v>
      </c>
      <c r="K38" s="72" t="s">
        <v>573</v>
      </c>
      <c r="L38" s="73"/>
    </row>
    <row r="39" spans="1:12">
      <c r="A39" s="83" t="s">
        <v>1316</v>
      </c>
      <c r="B39" s="84" t="s">
        <v>68</v>
      </c>
      <c r="C39" s="68" t="s">
        <v>1352</v>
      </c>
      <c r="D39" s="69"/>
      <c r="E39" s="69"/>
      <c r="F39" s="69"/>
      <c r="G39" s="70"/>
      <c r="H39" s="71" t="s">
        <v>569</v>
      </c>
      <c r="I39" s="72"/>
      <c r="J39" s="72"/>
      <c r="K39" s="72"/>
      <c r="L39" s="73"/>
    </row>
    <row r="40" spans="1:12">
      <c r="A40" s="83" t="s">
        <v>1316</v>
      </c>
      <c r="B40" s="84" t="s">
        <v>69</v>
      </c>
      <c r="C40" s="68" t="s">
        <v>1352</v>
      </c>
      <c r="D40" s="69"/>
      <c r="E40" s="69"/>
      <c r="F40" s="69"/>
      <c r="G40" s="70"/>
      <c r="H40" s="71" t="s">
        <v>567</v>
      </c>
      <c r="I40" s="72"/>
      <c r="J40" s="72"/>
      <c r="K40" s="72"/>
      <c r="L40" s="73"/>
    </row>
    <row r="41" spans="1:12">
      <c r="A41" s="83" t="s">
        <v>1317</v>
      </c>
      <c r="B41" s="84" t="s">
        <v>84</v>
      </c>
      <c r="C41" s="68" t="s">
        <v>1351</v>
      </c>
      <c r="D41" s="69" t="s">
        <v>1353</v>
      </c>
      <c r="E41" s="69" t="s">
        <v>1354</v>
      </c>
      <c r="F41" s="69" t="s">
        <v>148</v>
      </c>
      <c r="G41" s="70"/>
      <c r="H41" s="71" t="s">
        <v>563</v>
      </c>
      <c r="I41" s="72"/>
      <c r="J41" s="72"/>
      <c r="K41" s="72"/>
      <c r="L41" s="73"/>
    </row>
    <row r="42" spans="1:12">
      <c r="A42" s="83" t="s">
        <v>1318</v>
      </c>
      <c r="B42" s="84" t="s">
        <v>85</v>
      </c>
      <c r="C42" s="68" t="s">
        <v>1348</v>
      </c>
      <c r="D42" s="69" t="s">
        <v>1355</v>
      </c>
      <c r="E42" s="69" t="s">
        <v>147</v>
      </c>
      <c r="F42" s="69"/>
      <c r="G42" s="70"/>
      <c r="H42" s="71" t="s">
        <v>535</v>
      </c>
      <c r="I42" s="72" t="s">
        <v>537</v>
      </c>
      <c r="J42" s="72"/>
      <c r="K42" s="72"/>
      <c r="L42" s="73"/>
    </row>
    <row r="43" spans="1:12">
      <c r="A43" s="83" t="s">
        <v>1319</v>
      </c>
      <c r="B43" s="84" t="s">
        <v>86</v>
      </c>
      <c r="C43" s="68" t="s">
        <v>1356</v>
      </c>
      <c r="D43" s="69"/>
      <c r="E43" s="69"/>
      <c r="F43" s="69"/>
      <c r="G43" s="70"/>
      <c r="H43" s="71" t="s">
        <v>565</v>
      </c>
      <c r="I43" s="72"/>
      <c r="J43" s="72"/>
      <c r="K43" s="72"/>
      <c r="L43" s="73"/>
    </row>
    <row r="44" spans="1:12">
      <c r="A44" s="83" t="s">
        <v>1320</v>
      </c>
      <c r="B44" s="84" t="s">
        <v>87</v>
      </c>
      <c r="C44" s="68" t="s">
        <v>1356</v>
      </c>
      <c r="D44" s="69" t="s">
        <v>149</v>
      </c>
      <c r="E44" s="69"/>
      <c r="F44" s="69"/>
      <c r="G44" s="70"/>
      <c r="H44" s="71" t="s">
        <v>595</v>
      </c>
      <c r="I44" s="72"/>
      <c r="J44" s="72"/>
      <c r="K44" s="72"/>
      <c r="L44" s="73"/>
    </row>
    <row r="45" spans="1:12">
      <c r="A45" s="83" t="s">
        <v>1320</v>
      </c>
      <c r="B45" s="84" t="s">
        <v>88</v>
      </c>
      <c r="C45" s="68" t="s">
        <v>1356</v>
      </c>
      <c r="D45" s="69" t="s">
        <v>1357</v>
      </c>
      <c r="E45" s="69" t="s">
        <v>150</v>
      </c>
      <c r="F45" s="69"/>
      <c r="G45" s="70"/>
      <c r="H45" s="71" t="s">
        <v>593</v>
      </c>
      <c r="I45" s="72"/>
      <c r="J45" s="72"/>
      <c r="K45" s="72"/>
      <c r="L45" s="73"/>
    </row>
    <row r="46" spans="1:12">
      <c r="A46" s="83" t="s">
        <v>1320</v>
      </c>
      <c r="B46" s="84" t="s">
        <v>89</v>
      </c>
      <c r="C46" s="68" t="s">
        <v>1358</v>
      </c>
      <c r="D46" s="69"/>
      <c r="E46" s="69"/>
      <c r="F46" s="69"/>
      <c r="G46" s="70"/>
      <c r="H46" s="71" t="s">
        <v>597</v>
      </c>
      <c r="I46" s="72"/>
      <c r="J46" s="72"/>
      <c r="K46" s="72"/>
      <c r="L46" s="73"/>
    </row>
    <row r="47" spans="1:12">
      <c r="A47" s="83" t="s">
        <v>1321</v>
      </c>
      <c r="B47" s="84" t="s">
        <v>90</v>
      </c>
      <c r="C47" s="68" t="s">
        <v>1359</v>
      </c>
      <c r="D47" s="69" t="s">
        <v>1360</v>
      </c>
      <c r="E47" s="69" t="s">
        <v>1361</v>
      </c>
      <c r="F47" s="69"/>
      <c r="G47" s="70"/>
      <c r="H47" s="71" t="s">
        <v>589</v>
      </c>
      <c r="I47" s="72" t="s">
        <v>591</v>
      </c>
      <c r="J47" s="72"/>
      <c r="K47" s="72"/>
      <c r="L47" s="73"/>
    </row>
    <row r="48" spans="1:12">
      <c r="A48" s="83" t="s">
        <v>1322</v>
      </c>
      <c r="B48" s="84" t="s">
        <v>91</v>
      </c>
      <c r="C48" s="68" t="s">
        <v>1362</v>
      </c>
      <c r="D48" s="69"/>
      <c r="E48" s="69"/>
      <c r="F48" s="69"/>
      <c r="G48" s="70"/>
      <c r="H48" s="71" t="s">
        <v>587</v>
      </c>
      <c r="I48" s="72"/>
      <c r="J48" s="72"/>
      <c r="K48" s="72"/>
      <c r="L48" s="73"/>
    </row>
    <row r="49" spans="1:12">
      <c r="A49" s="83" t="s">
        <v>1322</v>
      </c>
      <c r="B49" s="84" t="s">
        <v>92</v>
      </c>
      <c r="C49" s="68" t="s">
        <v>1362</v>
      </c>
      <c r="D49" s="69"/>
      <c r="E49" s="69"/>
      <c r="F49" s="69"/>
      <c r="G49" s="70"/>
      <c r="H49" s="71" t="s">
        <v>587</v>
      </c>
      <c r="I49" s="72"/>
      <c r="J49" s="72"/>
      <c r="K49" s="72"/>
      <c r="L49" s="73"/>
    </row>
    <row r="50" spans="1:12">
      <c r="A50" s="83" t="s">
        <v>1322</v>
      </c>
      <c r="B50" s="84" t="s">
        <v>93</v>
      </c>
      <c r="C50" s="68" t="s">
        <v>1362</v>
      </c>
      <c r="D50" s="69"/>
      <c r="E50" s="69"/>
      <c r="F50" s="69"/>
      <c r="G50" s="70"/>
      <c r="H50" s="71" t="s">
        <v>587</v>
      </c>
      <c r="I50" s="72"/>
      <c r="J50" s="72"/>
      <c r="K50" s="72"/>
      <c r="L50" s="73"/>
    </row>
    <row r="51" spans="1:12">
      <c r="A51" s="83" t="s">
        <v>1322</v>
      </c>
      <c r="B51" s="84" t="s">
        <v>94</v>
      </c>
      <c r="C51" s="68" t="s">
        <v>1358</v>
      </c>
      <c r="D51" s="69"/>
      <c r="E51" s="69"/>
      <c r="F51" s="69"/>
      <c r="G51" s="70"/>
      <c r="H51" s="71" t="s">
        <v>585</v>
      </c>
      <c r="I51" s="72"/>
      <c r="J51" s="72"/>
      <c r="K51" s="72"/>
      <c r="L51" s="73"/>
    </row>
    <row r="52" spans="1:12">
      <c r="A52" s="83" t="s">
        <v>1322</v>
      </c>
      <c r="B52" s="84" t="s">
        <v>95</v>
      </c>
      <c r="C52" s="68" t="s">
        <v>1363</v>
      </c>
      <c r="D52" s="69"/>
      <c r="E52" s="69"/>
      <c r="F52" s="69"/>
      <c r="G52" s="70"/>
      <c r="H52" s="71" t="s">
        <v>605</v>
      </c>
      <c r="I52" s="72"/>
      <c r="J52" s="72"/>
      <c r="K52" s="72"/>
      <c r="L52" s="73"/>
    </row>
    <row r="53" spans="1:12">
      <c r="A53" s="83" t="s">
        <v>1322</v>
      </c>
      <c r="B53" s="84" t="s">
        <v>96</v>
      </c>
      <c r="C53" s="68" t="s">
        <v>1364</v>
      </c>
      <c r="D53" s="69"/>
      <c r="E53" s="69"/>
      <c r="F53" s="69"/>
      <c r="G53" s="70"/>
      <c r="H53" s="71" t="s">
        <v>607</v>
      </c>
      <c r="I53" s="72"/>
      <c r="J53" s="72"/>
      <c r="K53" s="72"/>
      <c r="L53" s="73"/>
    </row>
    <row r="54" spans="1:12">
      <c r="A54" s="83" t="s">
        <v>1322</v>
      </c>
      <c r="B54" s="84" t="s">
        <v>97</v>
      </c>
      <c r="C54" s="68" t="s">
        <v>1365</v>
      </c>
      <c r="D54" s="69"/>
      <c r="E54" s="69"/>
      <c r="F54" s="69"/>
      <c r="G54" s="70"/>
      <c r="H54" s="71" t="s">
        <v>607</v>
      </c>
      <c r="I54" s="72"/>
      <c r="J54" s="72"/>
      <c r="K54" s="72"/>
      <c r="L54" s="73"/>
    </row>
    <row r="55" spans="1:12">
      <c r="A55" s="83" t="s">
        <v>1322</v>
      </c>
      <c r="B55" s="84" t="s">
        <v>98</v>
      </c>
      <c r="C55" s="68" t="s">
        <v>1366</v>
      </c>
      <c r="D55" s="69"/>
      <c r="E55" s="69"/>
      <c r="F55" s="69"/>
      <c r="G55" s="70"/>
      <c r="H55" s="71" t="s">
        <v>599</v>
      </c>
      <c r="I55" s="72"/>
      <c r="J55" s="72"/>
      <c r="K55" s="72"/>
      <c r="L55" s="73"/>
    </row>
    <row r="56" spans="1:12">
      <c r="A56" s="83" t="s">
        <v>1322</v>
      </c>
      <c r="B56" s="84" t="s">
        <v>99</v>
      </c>
      <c r="C56" s="68" t="s">
        <v>1367</v>
      </c>
      <c r="D56" s="69"/>
      <c r="E56" s="69"/>
      <c r="F56" s="69"/>
      <c r="G56" s="70"/>
      <c r="H56" s="71" t="s">
        <v>601</v>
      </c>
      <c r="I56" s="72"/>
      <c r="J56" s="72"/>
      <c r="K56" s="72"/>
      <c r="L56" s="73"/>
    </row>
    <row r="57" spans="1:12">
      <c r="A57" s="83" t="s">
        <v>1322</v>
      </c>
      <c r="B57" s="84" t="s">
        <v>100</v>
      </c>
      <c r="C57" s="68" t="s">
        <v>1368</v>
      </c>
      <c r="D57" s="69"/>
      <c r="E57" s="69"/>
      <c r="F57" s="69"/>
      <c r="G57" s="70"/>
      <c r="H57" s="71" t="s">
        <v>599</v>
      </c>
      <c r="I57" s="72"/>
      <c r="J57" s="72"/>
      <c r="K57" s="72"/>
      <c r="L57" s="73"/>
    </row>
    <row r="58" spans="1:12">
      <c r="A58" s="83" t="s">
        <v>1322</v>
      </c>
      <c r="B58" s="84" t="s">
        <v>134</v>
      </c>
      <c r="C58" s="68" t="s">
        <v>1365</v>
      </c>
      <c r="D58" s="69" t="s">
        <v>139</v>
      </c>
      <c r="E58" s="69"/>
      <c r="F58" s="69"/>
      <c r="G58" s="70"/>
      <c r="H58" s="71" t="s">
        <v>607</v>
      </c>
      <c r="I58" s="72" t="s">
        <v>623</v>
      </c>
      <c r="J58" s="72"/>
      <c r="K58" s="72"/>
      <c r="L58" s="73"/>
    </row>
    <row r="59" spans="1:12">
      <c r="A59" s="83" t="s">
        <v>1322</v>
      </c>
      <c r="B59" s="84" t="s">
        <v>101</v>
      </c>
      <c r="C59" s="68" t="s">
        <v>1369</v>
      </c>
      <c r="D59" s="69"/>
      <c r="E59" s="69"/>
      <c r="F59" s="69"/>
      <c r="G59" s="70"/>
      <c r="H59" s="71" t="s">
        <v>629</v>
      </c>
      <c r="I59" s="72"/>
      <c r="J59" s="72"/>
      <c r="K59" s="72"/>
      <c r="L59" s="73"/>
    </row>
    <row r="60" spans="1:12">
      <c r="A60" s="83" t="s">
        <v>1323</v>
      </c>
      <c r="B60" s="84" t="s">
        <v>102</v>
      </c>
      <c r="C60" s="68" t="s">
        <v>1363</v>
      </c>
      <c r="D60" s="69" t="s">
        <v>151</v>
      </c>
      <c r="E60" s="69"/>
      <c r="F60" s="69"/>
      <c r="G60" s="70"/>
      <c r="H60" s="71" t="s">
        <v>609</v>
      </c>
      <c r="I60" s="72"/>
      <c r="J60" s="72"/>
      <c r="K60" s="72"/>
      <c r="L60" s="73"/>
    </row>
    <row r="61" spans="1:12">
      <c r="A61" s="83" t="s">
        <v>1323</v>
      </c>
      <c r="B61" s="84" t="s">
        <v>103</v>
      </c>
      <c r="C61" s="68" t="s">
        <v>1370</v>
      </c>
      <c r="D61" s="69"/>
      <c r="E61" s="69"/>
      <c r="F61" s="69"/>
      <c r="G61" s="70"/>
      <c r="H61" s="71" t="s">
        <v>611</v>
      </c>
      <c r="I61" s="72" t="s">
        <v>613</v>
      </c>
      <c r="J61" s="72"/>
      <c r="K61" s="72"/>
      <c r="L61" s="73"/>
    </row>
    <row r="62" spans="1:12">
      <c r="A62" s="83" t="s">
        <v>1323</v>
      </c>
      <c r="B62" s="84" t="s">
        <v>104</v>
      </c>
      <c r="C62" s="68" t="s">
        <v>1370</v>
      </c>
      <c r="D62" s="69"/>
      <c r="E62" s="69"/>
      <c r="F62" s="69"/>
      <c r="G62" s="70"/>
      <c r="H62" s="71" t="s">
        <v>611</v>
      </c>
      <c r="I62" s="72"/>
      <c r="J62" s="72"/>
      <c r="K62" s="72"/>
      <c r="L62" s="73"/>
    </row>
    <row r="63" spans="1:12">
      <c r="A63" s="83" t="s">
        <v>1324</v>
      </c>
      <c r="B63" s="84" t="s">
        <v>135</v>
      </c>
      <c r="C63" s="68" t="s">
        <v>1367</v>
      </c>
      <c r="D63" s="69"/>
      <c r="E63" s="69"/>
      <c r="F63" s="69"/>
      <c r="G63" s="70"/>
      <c r="H63" s="71" t="s">
        <v>603</v>
      </c>
      <c r="I63" s="72"/>
      <c r="J63" s="72"/>
      <c r="K63" s="72"/>
      <c r="L63" s="73"/>
    </row>
    <row r="64" spans="1:12">
      <c r="A64" s="83" t="s">
        <v>1324</v>
      </c>
      <c r="B64" s="84" t="s">
        <v>105</v>
      </c>
      <c r="C64" s="68" t="s">
        <v>1371</v>
      </c>
      <c r="D64" s="69"/>
      <c r="E64" s="69"/>
      <c r="F64" s="69"/>
      <c r="G64" s="70"/>
      <c r="H64" s="71" t="s">
        <v>603</v>
      </c>
      <c r="I64" s="72"/>
      <c r="J64" s="72"/>
      <c r="K64" s="72"/>
      <c r="L64" s="73"/>
    </row>
    <row r="65" spans="1:12">
      <c r="A65" s="83" t="s">
        <v>1325</v>
      </c>
      <c r="B65" s="84" t="s">
        <v>106</v>
      </c>
      <c r="C65" s="68" t="s">
        <v>1372</v>
      </c>
      <c r="D65" s="69"/>
      <c r="E65" s="69"/>
      <c r="F65" s="69"/>
      <c r="G65" s="70"/>
      <c r="H65" s="71" t="s">
        <v>615</v>
      </c>
      <c r="I65" s="72"/>
      <c r="J65" s="72"/>
      <c r="K65" s="72"/>
      <c r="L65" s="73"/>
    </row>
    <row r="66" spans="1:12">
      <c r="A66" s="83" t="s">
        <v>1325</v>
      </c>
      <c r="B66" s="84" t="s">
        <v>107</v>
      </c>
      <c r="C66" s="68" t="s">
        <v>1372</v>
      </c>
      <c r="D66" s="69"/>
      <c r="E66" s="69"/>
      <c r="F66" s="69"/>
      <c r="G66" s="70"/>
      <c r="H66" s="71" t="s">
        <v>617</v>
      </c>
      <c r="I66" s="72"/>
      <c r="J66" s="72"/>
      <c r="K66" s="72"/>
      <c r="L66" s="73"/>
    </row>
    <row r="67" spans="1:12">
      <c r="A67" s="83" t="s">
        <v>1326</v>
      </c>
      <c r="B67" s="84" t="s">
        <v>108</v>
      </c>
      <c r="C67" s="68" t="s">
        <v>1372</v>
      </c>
      <c r="D67" s="69"/>
      <c r="E67" s="69"/>
      <c r="F67" s="69"/>
      <c r="G67" s="70"/>
      <c r="H67" s="71" t="s">
        <v>619</v>
      </c>
      <c r="I67" s="72"/>
      <c r="J67" s="72"/>
      <c r="K67" s="72"/>
      <c r="L67" s="73"/>
    </row>
    <row r="68" spans="1:12">
      <c r="A68" s="83" t="s">
        <v>1326</v>
      </c>
      <c r="B68" s="84" t="s">
        <v>109</v>
      </c>
      <c r="C68" s="68" t="s">
        <v>1373</v>
      </c>
      <c r="D68" s="69" t="s">
        <v>140</v>
      </c>
      <c r="E68" s="69"/>
      <c r="F68" s="69"/>
      <c r="G68" s="70"/>
      <c r="H68" s="71" t="s">
        <v>621</v>
      </c>
      <c r="I68" s="72"/>
      <c r="J68" s="72"/>
      <c r="K68" s="72"/>
      <c r="L68" s="73"/>
    </row>
    <row r="69" spans="1:12">
      <c r="A69" s="83" t="s">
        <v>1327</v>
      </c>
      <c r="B69" s="84" t="s">
        <v>110</v>
      </c>
      <c r="C69" s="68" t="s">
        <v>1373</v>
      </c>
      <c r="D69" s="69"/>
      <c r="E69" s="69"/>
      <c r="F69" s="69"/>
      <c r="G69" s="70"/>
      <c r="H69" s="71" t="s">
        <v>627</v>
      </c>
      <c r="I69" s="72"/>
      <c r="J69" s="72"/>
      <c r="K69" s="72"/>
      <c r="L69" s="73"/>
    </row>
    <row r="70" spans="1:12">
      <c r="A70" s="83" t="s">
        <v>1327</v>
      </c>
      <c r="B70" s="84" t="s">
        <v>111</v>
      </c>
      <c r="C70" s="68" t="s">
        <v>1369</v>
      </c>
      <c r="D70" s="69"/>
      <c r="E70" s="69"/>
      <c r="F70" s="69"/>
      <c r="G70" s="70"/>
      <c r="H70" s="71" t="s">
        <v>629</v>
      </c>
      <c r="I70" s="72"/>
      <c r="J70" s="72"/>
      <c r="K70" s="72"/>
      <c r="L70" s="73"/>
    </row>
    <row r="71" spans="1:12">
      <c r="A71" s="83" t="s">
        <v>1328</v>
      </c>
      <c r="B71" s="84" t="s">
        <v>112</v>
      </c>
      <c r="C71" s="68" t="s">
        <v>1374</v>
      </c>
      <c r="D71" s="69" t="s">
        <v>140</v>
      </c>
      <c r="E71" s="69"/>
      <c r="F71" s="69"/>
      <c r="G71" s="70"/>
      <c r="H71" s="71" t="s">
        <v>633</v>
      </c>
      <c r="I71" s="72"/>
      <c r="J71" s="72"/>
      <c r="K71" s="72"/>
      <c r="L71" s="73"/>
    </row>
    <row r="72" spans="1:12">
      <c r="A72" s="83" t="s">
        <v>1328</v>
      </c>
      <c r="B72" s="84" t="s">
        <v>113</v>
      </c>
      <c r="C72" s="68" t="s">
        <v>1377</v>
      </c>
      <c r="D72" s="69"/>
      <c r="E72" s="69"/>
      <c r="F72" s="69"/>
      <c r="G72" s="70"/>
      <c r="H72" s="71" t="s">
        <v>631</v>
      </c>
      <c r="I72" s="72"/>
      <c r="J72" s="72"/>
      <c r="K72" s="72"/>
      <c r="L72" s="73"/>
    </row>
    <row r="73" spans="1:12">
      <c r="A73" s="83" t="s">
        <v>1329</v>
      </c>
      <c r="B73" s="84" t="s">
        <v>1329</v>
      </c>
      <c r="C73" s="68" t="s">
        <v>1377</v>
      </c>
      <c r="D73" s="69"/>
      <c r="E73" s="69"/>
      <c r="F73" s="69"/>
      <c r="G73" s="70"/>
      <c r="H73" s="71" t="s">
        <v>625</v>
      </c>
      <c r="I73" s="72"/>
      <c r="J73" s="72"/>
      <c r="K73" s="72"/>
      <c r="L73" s="73"/>
    </row>
    <row r="74" spans="1:12">
      <c r="A74" s="83" t="s">
        <v>1330</v>
      </c>
      <c r="B74" s="84" t="s">
        <v>125</v>
      </c>
      <c r="C74" s="68" t="s">
        <v>1378</v>
      </c>
      <c r="D74" s="69"/>
      <c r="E74" s="69"/>
      <c r="F74" s="69"/>
      <c r="G74" s="70"/>
      <c r="H74" s="71" t="s">
        <v>635</v>
      </c>
      <c r="I74" s="72"/>
      <c r="J74" s="72"/>
      <c r="K74" s="72"/>
      <c r="L74" s="73"/>
    </row>
    <row r="75" spans="1:12">
      <c r="A75" s="83" t="s">
        <v>1331</v>
      </c>
      <c r="B75" s="84" t="s">
        <v>123</v>
      </c>
      <c r="C75" s="68" t="s">
        <v>1378</v>
      </c>
      <c r="D75" s="69"/>
      <c r="E75" s="69"/>
      <c r="F75" s="69"/>
      <c r="G75" s="70"/>
      <c r="H75" s="71" t="s">
        <v>641</v>
      </c>
      <c r="I75" s="72"/>
      <c r="J75" s="72"/>
      <c r="K75" s="72"/>
      <c r="L75" s="73"/>
    </row>
    <row r="76" spans="1:12">
      <c r="A76" s="83" t="s">
        <v>1331</v>
      </c>
      <c r="B76" s="84" t="s">
        <v>124</v>
      </c>
      <c r="C76" s="68" t="s">
        <v>1379</v>
      </c>
      <c r="D76" s="69"/>
      <c r="E76" s="69"/>
      <c r="F76" s="69"/>
      <c r="G76" s="70"/>
      <c r="H76" s="71" t="s">
        <v>639</v>
      </c>
      <c r="I76" s="72"/>
      <c r="J76" s="72"/>
      <c r="K76" s="72"/>
      <c r="L76" s="73"/>
    </row>
    <row r="77" spans="1:12">
      <c r="A77" s="83" t="s">
        <v>1332</v>
      </c>
      <c r="B77" s="84" t="s">
        <v>122</v>
      </c>
      <c r="C77" s="68" t="s">
        <v>1378</v>
      </c>
      <c r="D77" s="69"/>
      <c r="E77" s="69"/>
      <c r="F77" s="69"/>
      <c r="G77" s="70"/>
      <c r="H77" s="71" t="s">
        <v>637</v>
      </c>
      <c r="I77" s="72"/>
      <c r="J77" s="72"/>
      <c r="K77" s="72"/>
      <c r="L77" s="73"/>
    </row>
    <row r="78" spans="1:12">
      <c r="A78" s="83" t="s">
        <v>1333</v>
      </c>
      <c r="B78" s="84" t="s">
        <v>116</v>
      </c>
      <c r="C78" s="68" t="s">
        <v>1377</v>
      </c>
      <c r="D78" s="69"/>
      <c r="E78" s="69"/>
      <c r="F78" s="69"/>
      <c r="G78" s="70"/>
      <c r="H78" s="71" t="s">
        <v>643</v>
      </c>
      <c r="I78" s="72" t="s">
        <v>645</v>
      </c>
      <c r="J78" s="72"/>
      <c r="K78" s="72"/>
      <c r="L78" s="73"/>
    </row>
    <row r="79" spans="1:12">
      <c r="A79" s="83" t="s">
        <v>1333</v>
      </c>
      <c r="B79" s="84" t="s">
        <v>117</v>
      </c>
      <c r="C79" s="68" t="s">
        <v>1377</v>
      </c>
      <c r="D79" s="69"/>
      <c r="E79" s="69"/>
      <c r="F79" s="69"/>
      <c r="G79" s="70"/>
      <c r="H79" s="71" t="s">
        <v>643</v>
      </c>
      <c r="I79" s="72" t="s">
        <v>645</v>
      </c>
      <c r="J79" s="72"/>
      <c r="K79" s="72"/>
      <c r="L79" s="73"/>
    </row>
    <row r="80" spans="1:12">
      <c r="A80" s="83" t="s">
        <v>1333</v>
      </c>
      <c r="B80" s="84" t="s">
        <v>118</v>
      </c>
      <c r="C80" s="68" t="s">
        <v>1377</v>
      </c>
      <c r="D80" s="69"/>
      <c r="E80" s="69"/>
      <c r="F80" s="69"/>
      <c r="G80" s="70"/>
      <c r="H80" s="71" t="s">
        <v>643</v>
      </c>
      <c r="I80" s="72" t="s">
        <v>645</v>
      </c>
      <c r="J80" s="72"/>
      <c r="K80" s="72"/>
      <c r="L80" s="73"/>
    </row>
    <row r="81" spans="1:12">
      <c r="A81" s="83" t="s">
        <v>1333</v>
      </c>
      <c r="B81" s="84" t="s">
        <v>119</v>
      </c>
      <c r="C81" s="68" t="s">
        <v>1375</v>
      </c>
      <c r="D81" s="69"/>
      <c r="E81" s="69"/>
      <c r="F81" s="69"/>
      <c r="G81" s="70"/>
      <c r="H81" s="71" t="s">
        <v>643</v>
      </c>
      <c r="I81" s="72" t="s">
        <v>645</v>
      </c>
      <c r="J81" s="72"/>
      <c r="K81" s="72"/>
      <c r="L81" s="73"/>
    </row>
    <row r="82" spans="1:12">
      <c r="A82" s="83" t="s">
        <v>1333</v>
      </c>
      <c r="B82" s="84" t="s">
        <v>120</v>
      </c>
      <c r="C82" s="68" t="s">
        <v>1375</v>
      </c>
      <c r="D82" s="69"/>
      <c r="E82" s="69"/>
      <c r="F82" s="69"/>
      <c r="G82" s="70"/>
      <c r="H82" s="71" t="s">
        <v>643</v>
      </c>
      <c r="I82" s="72" t="s">
        <v>645</v>
      </c>
      <c r="J82" s="72"/>
      <c r="K82" s="72"/>
      <c r="L82" s="73"/>
    </row>
  </sheetData>
  <mergeCells count="2">
    <mergeCell ref="C1:G1"/>
    <mergeCell ref="H1:L1"/>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54D0-D588-45FF-BC9D-46F94D18D2F7}">
  <sheetPr codeName="Sheet7"/>
  <dimension ref="A1:F141"/>
  <sheetViews>
    <sheetView showGridLines="0" zoomScale="85" zoomScaleNormal="85" workbookViewId="0">
      <pane ySplit="1" topLeftCell="A2" activePane="bottomLeft" state="frozen"/>
      <selection pane="bottomLeft"/>
    </sheetView>
  </sheetViews>
  <sheetFormatPr defaultColWidth="8.796875" defaultRowHeight="15"/>
  <cols>
    <col min="1" max="1" width="25.5" style="8" bestFit="1" customWidth="1"/>
    <col min="2" max="2" width="8.796875" style="8"/>
    <col min="3" max="3" width="23.69921875" style="8" bestFit="1" customWidth="1"/>
    <col min="4" max="4" width="8.796875" style="8"/>
    <col min="5" max="5" width="32" style="8" bestFit="1" customWidth="1"/>
    <col min="6" max="6" width="13.19921875" style="8" bestFit="1" customWidth="1"/>
    <col min="7" max="7" width="24.69921875" style="8" customWidth="1"/>
    <col min="8" max="16384" width="8.796875" style="8"/>
  </cols>
  <sheetData>
    <row r="1" spans="1:6">
      <c r="A1" s="19" t="s">
        <v>218</v>
      </c>
      <c r="B1" s="19" t="s">
        <v>292</v>
      </c>
      <c r="C1" s="17" t="s">
        <v>0</v>
      </c>
      <c r="D1" s="17" t="s">
        <v>292</v>
      </c>
      <c r="E1" s="18" t="s">
        <v>1287</v>
      </c>
      <c r="F1" s="18" t="s">
        <v>292</v>
      </c>
    </row>
    <row r="2" spans="1:6">
      <c r="A2" s="15" t="s">
        <v>129</v>
      </c>
      <c r="B2" s="15" t="s">
        <v>414</v>
      </c>
      <c r="C2" s="15" t="s">
        <v>1288</v>
      </c>
      <c r="D2" s="15" t="s">
        <v>414</v>
      </c>
      <c r="E2" s="15" t="s">
        <v>497</v>
      </c>
      <c r="F2" s="15" t="s">
        <v>496</v>
      </c>
    </row>
    <row r="3" spans="1:6">
      <c r="A3" s="15" t="s">
        <v>130</v>
      </c>
      <c r="B3" s="15" t="s">
        <v>415</v>
      </c>
      <c r="C3" s="15" t="s">
        <v>40</v>
      </c>
      <c r="D3" s="15" t="s">
        <v>415</v>
      </c>
      <c r="E3" s="15" t="s">
        <v>499</v>
      </c>
      <c r="F3" s="15" t="s">
        <v>498</v>
      </c>
    </row>
    <row r="4" spans="1:6">
      <c r="A4" s="15" t="s">
        <v>131</v>
      </c>
      <c r="B4" s="15" t="s">
        <v>416</v>
      </c>
      <c r="C4" s="15" t="s">
        <v>47</v>
      </c>
      <c r="D4" s="15" t="s">
        <v>416</v>
      </c>
      <c r="E4" s="15" t="s">
        <v>501</v>
      </c>
      <c r="F4" s="15" t="s">
        <v>500</v>
      </c>
    </row>
    <row r="5" spans="1:6">
      <c r="A5" s="15" t="s">
        <v>12</v>
      </c>
      <c r="B5" s="15" t="s">
        <v>417</v>
      </c>
      <c r="C5" s="15" t="s">
        <v>48</v>
      </c>
      <c r="D5" s="15" t="s">
        <v>417</v>
      </c>
      <c r="E5" s="15" t="s">
        <v>503</v>
      </c>
      <c r="F5" s="15" t="s">
        <v>502</v>
      </c>
    </row>
    <row r="6" spans="1:6">
      <c r="A6" s="15" t="s">
        <v>10</v>
      </c>
      <c r="B6" s="15" t="s">
        <v>418</v>
      </c>
      <c r="C6" s="15" t="s">
        <v>44</v>
      </c>
      <c r="D6" s="15" t="s">
        <v>418</v>
      </c>
      <c r="E6" s="15" t="s">
        <v>505</v>
      </c>
      <c r="F6" s="15" t="s">
        <v>504</v>
      </c>
    </row>
    <row r="7" spans="1:6">
      <c r="A7" s="15" t="s">
        <v>11</v>
      </c>
      <c r="B7" s="15" t="s">
        <v>419</v>
      </c>
      <c r="C7" s="15" t="s">
        <v>49</v>
      </c>
      <c r="D7" s="15" t="s">
        <v>419</v>
      </c>
      <c r="E7" s="15" t="s">
        <v>507</v>
      </c>
      <c r="F7" s="15" t="s">
        <v>506</v>
      </c>
    </row>
    <row r="8" spans="1:6">
      <c r="A8" s="15" t="s">
        <v>13</v>
      </c>
      <c r="B8" s="15" t="s">
        <v>420</v>
      </c>
      <c r="C8" s="15" t="s">
        <v>50</v>
      </c>
      <c r="D8" s="15" t="s">
        <v>420</v>
      </c>
      <c r="E8" s="126" t="s">
        <v>1518</v>
      </c>
      <c r="F8" s="126" t="s">
        <v>1521</v>
      </c>
    </row>
    <row r="9" spans="1:6">
      <c r="A9" s="15" t="s">
        <v>133</v>
      </c>
      <c r="B9" s="15" t="s">
        <v>421</v>
      </c>
      <c r="C9" s="15" t="s">
        <v>51</v>
      </c>
      <c r="D9" s="15" t="s">
        <v>421</v>
      </c>
      <c r="E9" s="126" t="s">
        <v>1520</v>
      </c>
      <c r="F9" s="126" t="s">
        <v>1522</v>
      </c>
    </row>
    <row r="10" spans="1:6">
      <c r="A10" s="15" t="s">
        <v>14</v>
      </c>
      <c r="B10" s="15" t="s">
        <v>422</v>
      </c>
      <c r="C10" s="15" t="s">
        <v>52</v>
      </c>
      <c r="D10" s="15" t="s">
        <v>422</v>
      </c>
      <c r="E10" s="15" t="s">
        <v>509</v>
      </c>
      <c r="F10" s="15" t="s">
        <v>508</v>
      </c>
    </row>
    <row r="11" spans="1:6">
      <c r="A11" s="15" t="s">
        <v>16</v>
      </c>
      <c r="B11" s="15" t="s">
        <v>423</v>
      </c>
      <c r="C11" s="15" t="s">
        <v>53</v>
      </c>
      <c r="D11" s="15" t="s">
        <v>423</v>
      </c>
      <c r="E11" s="15" t="s">
        <v>511</v>
      </c>
      <c r="F11" s="15" t="s">
        <v>510</v>
      </c>
    </row>
    <row r="12" spans="1:6">
      <c r="A12" s="15" t="s">
        <v>62</v>
      </c>
      <c r="B12" s="15" t="s">
        <v>424</v>
      </c>
      <c r="C12" s="15" t="s">
        <v>132</v>
      </c>
      <c r="D12" s="15" t="s">
        <v>424</v>
      </c>
      <c r="E12" s="15" t="s">
        <v>513</v>
      </c>
      <c r="F12" s="15" t="s">
        <v>512</v>
      </c>
    </row>
    <row r="13" spans="1:6">
      <c r="A13" s="15" t="s">
        <v>18</v>
      </c>
      <c r="B13" s="15" t="s">
        <v>425</v>
      </c>
      <c r="C13" s="15" t="s">
        <v>55</v>
      </c>
      <c r="D13" s="15" t="s">
        <v>425</v>
      </c>
      <c r="E13" s="15" t="s">
        <v>515</v>
      </c>
      <c r="F13" s="15" t="s">
        <v>514</v>
      </c>
    </row>
    <row r="14" spans="1:6">
      <c r="A14" s="15" t="s">
        <v>20</v>
      </c>
      <c r="B14" s="15" t="s">
        <v>426</v>
      </c>
      <c r="C14" s="15" t="s">
        <v>56</v>
      </c>
      <c r="D14" s="15" t="s">
        <v>426</v>
      </c>
      <c r="E14" s="15" t="s">
        <v>517</v>
      </c>
      <c r="F14" s="15" t="s">
        <v>516</v>
      </c>
    </row>
    <row r="15" spans="1:6">
      <c r="A15" s="15" t="s">
        <v>17</v>
      </c>
      <c r="B15" s="15" t="s">
        <v>427</v>
      </c>
      <c r="C15" s="15" t="s">
        <v>57</v>
      </c>
      <c r="D15" s="15" t="s">
        <v>427</v>
      </c>
      <c r="E15" s="15" t="s">
        <v>519</v>
      </c>
      <c r="F15" s="15" t="s">
        <v>518</v>
      </c>
    </row>
    <row r="16" spans="1:6">
      <c r="A16" s="15" t="s">
        <v>22</v>
      </c>
      <c r="B16" s="15" t="s">
        <v>428</v>
      </c>
      <c r="C16" s="15" t="s">
        <v>58</v>
      </c>
      <c r="D16" s="15" t="s">
        <v>428</v>
      </c>
      <c r="E16" s="15" t="s">
        <v>521</v>
      </c>
      <c r="F16" s="15" t="s">
        <v>520</v>
      </c>
    </row>
    <row r="17" spans="1:6">
      <c r="A17" s="15" t="s">
        <v>83</v>
      </c>
      <c r="B17" s="15" t="s">
        <v>429</v>
      </c>
      <c r="C17" s="15" t="s">
        <v>59</v>
      </c>
      <c r="D17" s="15" t="s">
        <v>429</v>
      </c>
      <c r="E17" s="126" t="s">
        <v>1503</v>
      </c>
      <c r="F17" s="126" t="s">
        <v>1755</v>
      </c>
    </row>
    <row r="18" spans="1:6">
      <c r="A18" s="15" t="s">
        <v>19</v>
      </c>
      <c r="B18" s="15" t="s">
        <v>430</v>
      </c>
      <c r="C18" s="15" t="s">
        <v>60</v>
      </c>
      <c r="D18" s="15" t="s">
        <v>430</v>
      </c>
      <c r="E18" s="126" t="s">
        <v>1504</v>
      </c>
      <c r="F18" s="126" t="s">
        <v>1756</v>
      </c>
    </row>
    <row r="19" spans="1:6">
      <c r="A19" s="15" t="s">
        <v>23</v>
      </c>
      <c r="B19" s="15" t="s">
        <v>431</v>
      </c>
      <c r="C19" s="15" t="s">
        <v>61</v>
      </c>
      <c r="D19" s="15" t="s">
        <v>431</v>
      </c>
      <c r="E19" s="126" t="s">
        <v>1505</v>
      </c>
      <c r="F19" s="126" t="s">
        <v>1757</v>
      </c>
    </row>
    <row r="20" spans="1:6">
      <c r="A20" s="15" t="s">
        <v>25</v>
      </c>
      <c r="B20" s="15" t="s">
        <v>432</v>
      </c>
      <c r="C20" s="15" t="s">
        <v>70</v>
      </c>
      <c r="D20" s="15" t="s">
        <v>432</v>
      </c>
      <c r="E20" s="126" t="s">
        <v>1507</v>
      </c>
      <c r="F20" s="126" t="s">
        <v>1758</v>
      </c>
    </row>
    <row r="21" spans="1:6">
      <c r="A21" s="15" t="s">
        <v>26</v>
      </c>
      <c r="B21" s="15" t="s">
        <v>433</v>
      </c>
      <c r="C21" s="15" t="s">
        <v>71</v>
      </c>
      <c r="D21" s="15" t="s">
        <v>433</v>
      </c>
      <c r="E21" s="15" t="s">
        <v>523</v>
      </c>
      <c r="F21" s="15" t="s">
        <v>522</v>
      </c>
    </row>
    <row r="22" spans="1:6">
      <c r="A22" s="15" t="s">
        <v>36</v>
      </c>
      <c r="B22" s="15" t="s">
        <v>434</v>
      </c>
      <c r="C22" s="15" t="s">
        <v>72</v>
      </c>
      <c r="D22" s="15" t="s">
        <v>434</v>
      </c>
      <c r="E22" s="15" t="s">
        <v>525</v>
      </c>
      <c r="F22" s="15" t="s">
        <v>524</v>
      </c>
    </row>
    <row r="23" spans="1:6">
      <c r="A23" s="15" t="s">
        <v>27</v>
      </c>
      <c r="B23" s="15" t="s">
        <v>435</v>
      </c>
      <c r="C23" s="15" t="s">
        <v>73</v>
      </c>
      <c r="D23" s="15" t="s">
        <v>435</v>
      </c>
      <c r="E23" s="15" t="s">
        <v>527</v>
      </c>
      <c r="F23" s="15" t="s">
        <v>526</v>
      </c>
    </row>
    <row r="24" spans="1:6">
      <c r="A24" s="15" t="s">
        <v>28</v>
      </c>
      <c r="B24" s="15" t="s">
        <v>436</v>
      </c>
      <c r="C24" s="15" t="s">
        <v>74</v>
      </c>
      <c r="D24" s="15" t="s">
        <v>436</v>
      </c>
      <c r="E24" s="15" t="s">
        <v>529</v>
      </c>
      <c r="F24" s="15" t="s">
        <v>528</v>
      </c>
    </row>
    <row r="25" spans="1:6">
      <c r="A25" s="15" t="s">
        <v>32</v>
      </c>
      <c r="B25" s="15" t="s">
        <v>437</v>
      </c>
      <c r="C25" s="15" t="s">
        <v>75</v>
      </c>
      <c r="D25" s="15" t="s">
        <v>437</v>
      </c>
      <c r="E25" s="15" t="s">
        <v>531</v>
      </c>
      <c r="F25" s="15" t="s">
        <v>530</v>
      </c>
    </row>
    <row r="26" spans="1:6">
      <c r="A26" s="15" t="s">
        <v>29</v>
      </c>
      <c r="B26" s="15" t="s">
        <v>438</v>
      </c>
      <c r="C26" s="15" t="s">
        <v>76</v>
      </c>
      <c r="D26" s="15" t="s">
        <v>438</v>
      </c>
      <c r="E26" s="15" t="s">
        <v>533</v>
      </c>
      <c r="F26" s="15" t="s">
        <v>532</v>
      </c>
    </row>
    <row r="27" spans="1:6">
      <c r="A27" s="15" t="s">
        <v>31</v>
      </c>
      <c r="B27" s="15" t="s">
        <v>439</v>
      </c>
      <c r="C27" s="15" t="s">
        <v>77</v>
      </c>
      <c r="D27" s="15" t="s">
        <v>439</v>
      </c>
      <c r="E27" s="15" t="s">
        <v>535</v>
      </c>
      <c r="F27" s="15" t="s">
        <v>534</v>
      </c>
    </row>
    <row r="28" spans="1:6">
      <c r="A28" s="15" t="s">
        <v>136</v>
      </c>
      <c r="B28" s="15" t="s">
        <v>440</v>
      </c>
      <c r="C28" s="15" t="s">
        <v>85</v>
      </c>
      <c r="D28" s="15" t="s">
        <v>440</v>
      </c>
      <c r="E28" s="15" t="s">
        <v>537</v>
      </c>
      <c r="F28" s="15" t="s">
        <v>536</v>
      </c>
    </row>
    <row r="29" spans="1:6">
      <c r="A29" s="15" t="s">
        <v>138</v>
      </c>
      <c r="B29" s="15" t="s">
        <v>441</v>
      </c>
      <c r="C29" s="15" t="s">
        <v>63</v>
      </c>
      <c r="D29" s="15" t="s">
        <v>441</v>
      </c>
      <c r="E29" s="15" t="s">
        <v>539</v>
      </c>
      <c r="F29" s="15" t="s">
        <v>538</v>
      </c>
    </row>
    <row r="30" spans="1:6">
      <c r="A30" s="15" t="s">
        <v>34</v>
      </c>
      <c r="B30" s="15" t="s">
        <v>442</v>
      </c>
      <c r="C30" s="15" t="s">
        <v>64</v>
      </c>
      <c r="D30" s="15" t="s">
        <v>442</v>
      </c>
      <c r="E30" s="15" t="s">
        <v>541</v>
      </c>
      <c r="F30" s="15" t="s">
        <v>540</v>
      </c>
    </row>
    <row r="31" spans="1:6">
      <c r="A31" s="15" t="s">
        <v>21</v>
      </c>
      <c r="B31" s="15" t="s">
        <v>443</v>
      </c>
      <c r="C31" s="15" t="s">
        <v>65</v>
      </c>
      <c r="D31" s="15" t="s">
        <v>443</v>
      </c>
      <c r="E31" s="15" t="s">
        <v>543</v>
      </c>
      <c r="F31" s="15" t="s">
        <v>542</v>
      </c>
    </row>
    <row r="32" spans="1:6">
      <c r="A32" s="15" t="s">
        <v>30</v>
      </c>
      <c r="B32" s="15" t="s">
        <v>444</v>
      </c>
      <c r="C32" s="15" t="s">
        <v>66</v>
      </c>
      <c r="D32" s="15" t="s">
        <v>444</v>
      </c>
      <c r="E32" s="15" t="s">
        <v>545</v>
      </c>
      <c r="F32" s="15" t="s">
        <v>544</v>
      </c>
    </row>
    <row r="33" spans="1:6">
      <c r="A33" s="15" t="s">
        <v>33</v>
      </c>
      <c r="B33" s="15" t="s">
        <v>445</v>
      </c>
      <c r="C33" s="15" t="s">
        <v>67</v>
      </c>
      <c r="D33" s="15" t="s">
        <v>445</v>
      </c>
      <c r="E33" s="15" t="s">
        <v>547</v>
      </c>
      <c r="F33" s="15" t="s">
        <v>546</v>
      </c>
    </row>
    <row r="34" spans="1:6">
      <c r="A34" s="15" t="s">
        <v>15</v>
      </c>
      <c r="B34" s="15" t="s">
        <v>446</v>
      </c>
      <c r="C34" s="15" t="s">
        <v>68</v>
      </c>
      <c r="D34" s="15" t="s">
        <v>446</v>
      </c>
      <c r="E34" s="15" t="s">
        <v>549</v>
      </c>
      <c r="F34" s="15" t="s">
        <v>548</v>
      </c>
    </row>
    <row r="35" spans="1:6">
      <c r="A35" s="15" t="s">
        <v>35</v>
      </c>
      <c r="B35" s="15" t="s">
        <v>447</v>
      </c>
      <c r="C35" s="15" t="s">
        <v>69</v>
      </c>
      <c r="D35" s="15" t="s">
        <v>447</v>
      </c>
      <c r="E35" s="15" t="s">
        <v>551</v>
      </c>
      <c r="F35" s="15" t="s">
        <v>550</v>
      </c>
    </row>
    <row r="36" spans="1:6">
      <c r="A36" s="15" t="s">
        <v>24</v>
      </c>
      <c r="B36" s="15" t="s">
        <v>448</v>
      </c>
      <c r="C36" s="15" t="s">
        <v>78</v>
      </c>
      <c r="D36" s="15" t="s">
        <v>448</v>
      </c>
      <c r="E36" s="15" t="s">
        <v>553</v>
      </c>
      <c r="F36" s="15" t="s">
        <v>552</v>
      </c>
    </row>
    <row r="37" spans="1:6">
      <c r="A37" s="15" t="s">
        <v>121</v>
      </c>
      <c r="B37" s="15" t="s">
        <v>449</v>
      </c>
      <c r="C37" s="15" t="s">
        <v>79</v>
      </c>
      <c r="D37" s="15" t="s">
        <v>449</v>
      </c>
      <c r="E37" s="15" t="s">
        <v>555</v>
      </c>
      <c r="F37" s="15" t="s">
        <v>554</v>
      </c>
    </row>
    <row r="38" spans="1:6">
      <c r="A38" s="15" t="s">
        <v>115</v>
      </c>
      <c r="B38" s="15" t="s">
        <v>450</v>
      </c>
      <c r="C38" s="15" t="s">
        <v>80</v>
      </c>
      <c r="D38" s="15" t="s">
        <v>450</v>
      </c>
      <c r="E38" s="15" t="s">
        <v>557</v>
      </c>
      <c r="F38" s="15" t="s">
        <v>556</v>
      </c>
    </row>
    <row r="39" spans="1:6">
      <c r="A39" s="15" t="s">
        <v>46</v>
      </c>
      <c r="B39" s="15" t="s">
        <v>451</v>
      </c>
      <c r="C39" s="15" t="s">
        <v>81</v>
      </c>
      <c r="D39" s="15" t="s">
        <v>451</v>
      </c>
      <c r="E39" s="15" t="s">
        <v>559</v>
      </c>
      <c r="F39" s="15" t="s">
        <v>558</v>
      </c>
    </row>
    <row r="40" spans="1:6">
      <c r="A40" s="126" t="s">
        <v>1513</v>
      </c>
      <c r="B40" s="126" t="s">
        <v>453</v>
      </c>
      <c r="C40" s="15" t="s">
        <v>82</v>
      </c>
      <c r="D40" s="15" t="s">
        <v>453</v>
      </c>
      <c r="E40" s="15" t="s">
        <v>561</v>
      </c>
      <c r="F40" s="15" t="s">
        <v>560</v>
      </c>
    </row>
    <row r="41" spans="1:6">
      <c r="A41" s="15" t="s">
        <v>413</v>
      </c>
      <c r="B41" s="15" t="s">
        <v>452</v>
      </c>
      <c r="C41" s="15" t="s">
        <v>84</v>
      </c>
      <c r="D41" s="15" t="s">
        <v>454</v>
      </c>
      <c r="E41" s="15" t="s">
        <v>563</v>
      </c>
      <c r="F41" s="15" t="s">
        <v>562</v>
      </c>
    </row>
    <row r="42" spans="1:6">
      <c r="A42" s="15"/>
      <c r="B42" s="15"/>
      <c r="C42" s="15" t="s">
        <v>86</v>
      </c>
      <c r="D42" s="15" t="s">
        <v>455</v>
      </c>
      <c r="E42" s="15" t="s">
        <v>565</v>
      </c>
      <c r="F42" s="15" t="s">
        <v>564</v>
      </c>
    </row>
    <row r="43" spans="1:6">
      <c r="A43" s="15"/>
      <c r="B43" s="15"/>
      <c r="C43" s="15" t="s">
        <v>87</v>
      </c>
      <c r="D43" s="15" t="s">
        <v>456</v>
      </c>
      <c r="E43" s="15" t="s">
        <v>567</v>
      </c>
      <c r="F43" s="15" t="s">
        <v>566</v>
      </c>
    </row>
    <row r="44" spans="1:6">
      <c r="A44" s="15"/>
      <c r="B44" s="15"/>
      <c r="C44" s="15" t="s">
        <v>88</v>
      </c>
      <c r="D44" s="15" t="s">
        <v>457</v>
      </c>
      <c r="E44" s="15" t="s">
        <v>569</v>
      </c>
      <c r="F44" s="15" t="s">
        <v>568</v>
      </c>
    </row>
    <row r="45" spans="1:6">
      <c r="A45" s="15"/>
      <c r="B45" s="15"/>
      <c r="C45" s="15" t="s">
        <v>91</v>
      </c>
      <c r="D45" s="15" t="s">
        <v>458</v>
      </c>
      <c r="E45" s="15" t="s">
        <v>571</v>
      </c>
      <c r="F45" s="15" t="s">
        <v>570</v>
      </c>
    </row>
    <row r="46" spans="1:6">
      <c r="A46" s="15"/>
      <c r="B46" s="15"/>
      <c r="C46" s="15" t="s">
        <v>92</v>
      </c>
      <c r="D46" s="15" t="s">
        <v>459</v>
      </c>
      <c r="E46" s="15" t="s">
        <v>573</v>
      </c>
      <c r="F46" s="15" t="s">
        <v>572</v>
      </c>
    </row>
    <row r="47" spans="1:6">
      <c r="A47" s="15"/>
      <c r="B47" s="15"/>
      <c r="C47" s="15" t="s">
        <v>93</v>
      </c>
      <c r="D47" s="15" t="s">
        <v>460</v>
      </c>
      <c r="E47" s="15" t="s">
        <v>575</v>
      </c>
      <c r="F47" s="15" t="s">
        <v>574</v>
      </c>
    </row>
    <row r="48" spans="1:6">
      <c r="A48" s="15"/>
      <c r="B48" s="15"/>
      <c r="C48" s="15" t="s">
        <v>94</v>
      </c>
      <c r="D48" s="15" t="s">
        <v>461</v>
      </c>
      <c r="E48" s="15" t="s">
        <v>577</v>
      </c>
      <c r="F48" s="15" t="s">
        <v>576</v>
      </c>
    </row>
    <row r="49" spans="1:6">
      <c r="A49" s="15"/>
      <c r="B49" s="15"/>
      <c r="C49" s="15" t="s">
        <v>95</v>
      </c>
      <c r="D49" s="15" t="s">
        <v>462</v>
      </c>
      <c r="E49" s="15" t="s">
        <v>579</v>
      </c>
      <c r="F49" s="15" t="s">
        <v>578</v>
      </c>
    </row>
    <row r="50" spans="1:6">
      <c r="A50" s="15"/>
      <c r="B50" s="15"/>
      <c r="C50" s="15" t="s">
        <v>96</v>
      </c>
      <c r="D50" s="15" t="s">
        <v>463</v>
      </c>
      <c r="E50" s="15" t="s">
        <v>581</v>
      </c>
      <c r="F50" s="15" t="s">
        <v>580</v>
      </c>
    </row>
    <row r="51" spans="1:6">
      <c r="A51" s="15"/>
      <c r="B51" s="15"/>
      <c r="C51" s="15" t="s">
        <v>97</v>
      </c>
      <c r="D51" s="15" t="s">
        <v>464</v>
      </c>
      <c r="E51" s="15" t="s">
        <v>583</v>
      </c>
      <c r="F51" s="15" t="s">
        <v>582</v>
      </c>
    </row>
    <row r="52" spans="1:6">
      <c r="A52" s="15"/>
      <c r="B52" s="15"/>
      <c r="C52" s="15" t="s">
        <v>98</v>
      </c>
      <c r="D52" s="15" t="s">
        <v>465</v>
      </c>
      <c r="E52" s="15" t="s">
        <v>585</v>
      </c>
      <c r="F52" s="15" t="s">
        <v>584</v>
      </c>
    </row>
    <row r="53" spans="1:6">
      <c r="A53" s="15"/>
      <c r="B53" s="15"/>
      <c r="C53" s="15" t="s">
        <v>99</v>
      </c>
      <c r="D53" s="15" t="s">
        <v>466</v>
      </c>
      <c r="E53" s="15" t="s">
        <v>587</v>
      </c>
      <c r="F53" s="15" t="s">
        <v>586</v>
      </c>
    </row>
    <row r="54" spans="1:6">
      <c r="A54" s="15"/>
      <c r="B54" s="15"/>
      <c r="C54" s="15" t="s">
        <v>100</v>
      </c>
      <c r="D54" s="15" t="s">
        <v>467</v>
      </c>
      <c r="E54" s="15" t="s">
        <v>589</v>
      </c>
      <c r="F54" s="15" t="s">
        <v>588</v>
      </c>
    </row>
    <row r="55" spans="1:6">
      <c r="A55" s="15"/>
      <c r="B55" s="15"/>
      <c r="C55" s="15" t="s">
        <v>134</v>
      </c>
      <c r="D55" s="15" t="s">
        <v>468</v>
      </c>
      <c r="E55" s="15" t="s">
        <v>591</v>
      </c>
      <c r="F55" s="15" t="s">
        <v>590</v>
      </c>
    </row>
    <row r="56" spans="1:6">
      <c r="A56" s="15"/>
      <c r="B56" s="15"/>
      <c r="C56" s="15" t="s">
        <v>101</v>
      </c>
      <c r="D56" s="15" t="s">
        <v>469</v>
      </c>
      <c r="E56" s="15" t="s">
        <v>593</v>
      </c>
      <c r="F56" s="15" t="s">
        <v>592</v>
      </c>
    </row>
    <row r="57" spans="1:6">
      <c r="A57" s="15"/>
      <c r="B57" s="15"/>
      <c r="C57" s="15" t="s">
        <v>135</v>
      </c>
      <c r="D57" s="15" t="s">
        <v>470</v>
      </c>
      <c r="E57" s="15" t="s">
        <v>595</v>
      </c>
      <c r="F57" s="15" t="s">
        <v>594</v>
      </c>
    </row>
    <row r="58" spans="1:6">
      <c r="A58" s="15"/>
      <c r="B58" s="15"/>
      <c r="C58" s="15" t="s">
        <v>105</v>
      </c>
      <c r="D58" s="15" t="s">
        <v>471</v>
      </c>
      <c r="E58" s="15" t="s">
        <v>597</v>
      </c>
      <c r="F58" s="15" t="s">
        <v>596</v>
      </c>
    </row>
    <row r="59" spans="1:6">
      <c r="A59" s="15"/>
      <c r="B59" s="15"/>
      <c r="C59" s="15" t="s">
        <v>90</v>
      </c>
      <c r="D59" s="15" t="s">
        <v>472</v>
      </c>
      <c r="E59" s="15" t="s">
        <v>599</v>
      </c>
      <c r="F59" s="15" t="s">
        <v>598</v>
      </c>
    </row>
    <row r="60" spans="1:6">
      <c r="A60" s="15"/>
      <c r="B60" s="15"/>
      <c r="C60" s="15" t="s">
        <v>102</v>
      </c>
      <c r="D60" s="15" t="s">
        <v>473</v>
      </c>
      <c r="E60" s="15" t="s">
        <v>601</v>
      </c>
      <c r="F60" s="15" t="s">
        <v>600</v>
      </c>
    </row>
    <row r="61" spans="1:6">
      <c r="A61" s="15"/>
      <c r="B61" s="15"/>
      <c r="C61" s="15" t="s">
        <v>103</v>
      </c>
      <c r="D61" s="15" t="s">
        <v>474</v>
      </c>
      <c r="E61" s="15" t="s">
        <v>603</v>
      </c>
      <c r="F61" s="15" t="s">
        <v>602</v>
      </c>
    </row>
    <row r="62" spans="1:6">
      <c r="A62" s="15"/>
      <c r="B62" s="15"/>
      <c r="C62" s="15" t="s">
        <v>104</v>
      </c>
      <c r="D62" s="15" t="s">
        <v>475</v>
      </c>
      <c r="E62" s="15" t="s">
        <v>605</v>
      </c>
      <c r="F62" s="15" t="s">
        <v>604</v>
      </c>
    </row>
    <row r="63" spans="1:6">
      <c r="A63" s="15"/>
      <c r="B63" s="15"/>
      <c r="C63" s="15" t="s">
        <v>106</v>
      </c>
      <c r="D63" s="15" t="s">
        <v>476</v>
      </c>
      <c r="E63" s="15" t="s">
        <v>607</v>
      </c>
      <c r="F63" s="15" t="s">
        <v>606</v>
      </c>
    </row>
    <row r="64" spans="1:6">
      <c r="A64" s="15"/>
      <c r="B64" s="15"/>
      <c r="C64" s="15" t="s">
        <v>107</v>
      </c>
      <c r="D64" s="15" t="s">
        <v>477</v>
      </c>
      <c r="E64" s="15" t="s">
        <v>609</v>
      </c>
      <c r="F64" s="15" t="s">
        <v>608</v>
      </c>
    </row>
    <row r="65" spans="1:6">
      <c r="A65" s="15"/>
      <c r="B65" s="15"/>
      <c r="C65" s="15" t="s">
        <v>108</v>
      </c>
      <c r="D65" s="15" t="s">
        <v>478</v>
      </c>
      <c r="E65" s="15" t="s">
        <v>611</v>
      </c>
      <c r="F65" s="15" t="s">
        <v>610</v>
      </c>
    </row>
    <row r="66" spans="1:6">
      <c r="A66" s="15"/>
      <c r="B66" s="15"/>
      <c r="C66" s="15" t="s">
        <v>109</v>
      </c>
      <c r="D66" s="15" t="s">
        <v>479</v>
      </c>
      <c r="E66" s="15" t="s">
        <v>613</v>
      </c>
      <c r="F66" s="15" t="s">
        <v>612</v>
      </c>
    </row>
    <row r="67" spans="1:6">
      <c r="A67" s="15"/>
      <c r="B67" s="15"/>
      <c r="C67" s="15" t="s">
        <v>110</v>
      </c>
      <c r="D67" s="15" t="s">
        <v>480</v>
      </c>
      <c r="E67" s="15" t="s">
        <v>615</v>
      </c>
      <c r="F67" s="15" t="s">
        <v>614</v>
      </c>
    </row>
    <row r="68" spans="1:6">
      <c r="A68" s="15"/>
      <c r="B68" s="15"/>
      <c r="C68" s="15" t="s">
        <v>111</v>
      </c>
      <c r="D68" s="15" t="s">
        <v>481</v>
      </c>
      <c r="E68" s="15" t="s">
        <v>617</v>
      </c>
      <c r="F68" s="15" t="s">
        <v>616</v>
      </c>
    </row>
    <row r="69" spans="1:6">
      <c r="A69" s="15"/>
      <c r="B69" s="15"/>
      <c r="C69" s="15" t="s">
        <v>112</v>
      </c>
      <c r="D69" s="15" t="s">
        <v>482</v>
      </c>
      <c r="E69" s="15" t="s">
        <v>619</v>
      </c>
      <c r="F69" s="15" t="s">
        <v>618</v>
      </c>
    </row>
    <row r="70" spans="1:6">
      <c r="A70" s="15"/>
      <c r="B70" s="15"/>
      <c r="C70" s="15" t="s">
        <v>113</v>
      </c>
      <c r="D70" s="15" t="s">
        <v>483</v>
      </c>
      <c r="E70" s="15" t="s">
        <v>621</v>
      </c>
      <c r="F70" s="15" t="s">
        <v>620</v>
      </c>
    </row>
    <row r="71" spans="1:6">
      <c r="A71" s="15"/>
      <c r="B71" s="15"/>
      <c r="C71" s="15" t="s">
        <v>114</v>
      </c>
      <c r="D71" s="15" t="s">
        <v>484</v>
      </c>
      <c r="E71" s="15" t="s">
        <v>623</v>
      </c>
      <c r="F71" s="15" t="s">
        <v>622</v>
      </c>
    </row>
    <row r="72" spans="1:6">
      <c r="A72" s="15"/>
      <c r="B72" s="15"/>
      <c r="C72" s="15" t="s">
        <v>137</v>
      </c>
      <c r="D72" s="15" t="s">
        <v>485</v>
      </c>
      <c r="E72" s="15" t="s">
        <v>625</v>
      </c>
      <c r="F72" s="15" t="s">
        <v>624</v>
      </c>
    </row>
    <row r="73" spans="1:6">
      <c r="A73" s="15"/>
      <c r="B73" s="15"/>
      <c r="C73" s="15" t="s">
        <v>123</v>
      </c>
      <c r="D73" s="15" t="s">
        <v>485</v>
      </c>
      <c r="E73" s="15" t="s">
        <v>627</v>
      </c>
      <c r="F73" s="15" t="s">
        <v>626</v>
      </c>
    </row>
    <row r="74" spans="1:6">
      <c r="A74" s="15"/>
      <c r="B74" s="15"/>
      <c r="C74" s="15" t="s">
        <v>124</v>
      </c>
      <c r="D74" s="15" t="s">
        <v>486</v>
      </c>
      <c r="E74" s="15" t="s">
        <v>629</v>
      </c>
      <c r="F74" s="15" t="s">
        <v>628</v>
      </c>
    </row>
    <row r="75" spans="1:6">
      <c r="A75" s="15"/>
      <c r="B75" s="15"/>
      <c r="C75" s="15" t="s">
        <v>54</v>
      </c>
      <c r="D75" s="15" t="s">
        <v>487</v>
      </c>
      <c r="E75" s="15" t="s">
        <v>631</v>
      </c>
      <c r="F75" s="15" t="s">
        <v>630</v>
      </c>
    </row>
    <row r="76" spans="1:6">
      <c r="A76" s="15"/>
      <c r="B76" s="15"/>
      <c r="C76" s="15" t="s">
        <v>125</v>
      </c>
      <c r="D76" s="15" t="s">
        <v>488</v>
      </c>
      <c r="E76" s="15" t="s">
        <v>633</v>
      </c>
      <c r="F76" s="15" t="s">
        <v>632</v>
      </c>
    </row>
    <row r="77" spans="1:6">
      <c r="A77" s="15"/>
      <c r="B77" s="15"/>
      <c r="C77" s="15" t="s">
        <v>89</v>
      </c>
      <c r="D77" s="15" t="s">
        <v>489</v>
      </c>
      <c r="E77" s="15" t="s">
        <v>635</v>
      </c>
      <c r="F77" s="15" t="s">
        <v>634</v>
      </c>
    </row>
    <row r="78" spans="1:6">
      <c r="A78" s="15"/>
      <c r="B78" s="15"/>
      <c r="C78" s="15" t="s">
        <v>122</v>
      </c>
      <c r="D78" s="15" t="s">
        <v>490</v>
      </c>
      <c r="E78" s="15" t="s">
        <v>637</v>
      </c>
      <c r="F78" s="15" t="s">
        <v>636</v>
      </c>
    </row>
    <row r="79" spans="1:6">
      <c r="A79" s="15"/>
      <c r="B79" s="15"/>
      <c r="C79" s="15" t="s">
        <v>116</v>
      </c>
      <c r="D79" s="15" t="s">
        <v>491</v>
      </c>
      <c r="E79" s="15" t="s">
        <v>639</v>
      </c>
      <c r="F79" s="15" t="s">
        <v>638</v>
      </c>
    </row>
    <row r="80" spans="1:6">
      <c r="A80" s="15"/>
      <c r="B80" s="15"/>
      <c r="C80" s="15" t="s">
        <v>117</v>
      </c>
      <c r="D80" s="15" t="s">
        <v>492</v>
      </c>
      <c r="E80" s="15" t="s">
        <v>641</v>
      </c>
      <c r="F80" s="15" t="s">
        <v>640</v>
      </c>
    </row>
    <row r="81" spans="1:6">
      <c r="A81" s="15"/>
      <c r="B81" s="15"/>
      <c r="C81" s="15" t="s">
        <v>118</v>
      </c>
      <c r="D81" s="15" t="s">
        <v>493</v>
      </c>
      <c r="E81" s="15" t="s">
        <v>643</v>
      </c>
      <c r="F81" s="15" t="s">
        <v>642</v>
      </c>
    </row>
    <row r="82" spans="1:6">
      <c r="A82" s="15"/>
      <c r="B82" s="15"/>
      <c r="C82" s="15" t="s">
        <v>119</v>
      </c>
      <c r="D82" s="15" t="s">
        <v>494</v>
      </c>
      <c r="E82" s="15" t="s">
        <v>645</v>
      </c>
      <c r="F82" s="15" t="s">
        <v>644</v>
      </c>
    </row>
    <row r="83" spans="1:6">
      <c r="A83" s="15"/>
      <c r="B83" s="15"/>
      <c r="C83" s="15" t="s">
        <v>120</v>
      </c>
      <c r="D83" s="15" t="s">
        <v>495</v>
      </c>
      <c r="E83" s="15" t="s">
        <v>647</v>
      </c>
      <c r="F83" s="15" t="s">
        <v>646</v>
      </c>
    </row>
    <row r="84" spans="1:6">
      <c r="A84" s="15"/>
      <c r="B84" s="15"/>
      <c r="C84" s="126" t="s">
        <v>1527</v>
      </c>
      <c r="D84" s="126" t="s">
        <v>1528</v>
      </c>
      <c r="E84" s="15" t="s">
        <v>649</v>
      </c>
      <c r="F84" s="15" t="s">
        <v>648</v>
      </c>
    </row>
    <row r="85" spans="1:6" ht="18">
      <c r="A85" s="15"/>
      <c r="B85" s="15"/>
      <c r="C85" s="16"/>
      <c r="D85" s="16"/>
      <c r="E85" s="15" t="s">
        <v>651</v>
      </c>
      <c r="F85" s="15" t="s">
        <v>650</v>
      </c>
    </row>
    <row r="86" spans="1:6" ht="18">
      <c r="A86" s="15"/>
      <c r="B86" s="15"/>
      <c r="C86" s="16"/>
      <c r="D86" s="16"/>
      <c r="E86" s="15" t="s">
        <v>653</v>
      </c>
      <c r="F86" s="15" t="s">
        <v>652</v>
      </c>
    </row>
    <row r="87" spans="1:6" ht="18">
      <c r="A87" s="15"/>
      <c r="B87" s="15"/>
      <c r="C87" s="16"/>
      <c r="D87" s="16"/>
      <c r="E87" s="15" t="s">
        <v>655</v>
      </c>
      <c r="F87" s="15" t="s">
        <v>654</v>
      </c>
    </row>
    <row r="88" spans="1:6" ht="18">
      <c r="A88" s="15"/>
      <c r="B88" s="15"/>
      <c r="C88" s="16"/>
      <c r="D88" s="16"/>
      <c r="E88" s="15" t="s">
        <v>657</v>
      </c>
      <c r="F88" s="15" t="s">
        <v>656</v>
      </c>
    </row>
    <row r="89" spans="1:6" ht="18">
      <c r="A89" s="15"/>
      <c r="B89" s="15"/>
      <c r="C89" s="16"/>
      <c r="D89" s="16"/>
      <c r="E89" s="15" t="s">
        <v>659</v>
      </c>
      <c r="F89" s="15" t="s">
        <v>658</v>
      </c>
    </row>
    <row r="90" spans="1:6" ht="18">
      <c r="A90" s="15"/>
      <c r="B90" s="15"/>
      <c r="C90" s="16"/>
      <c r="D90" s="16"/>
      <c r="E90" s="15" t="s">
        <v>661</v>
      </c>
      <c r="F90" s="15" t="s">
        <v>660</v>
      </c>
    </row>
    <row r="91" spans="1:6" ht="18">
      <c r="A91" s="15"/>
      <c r="B91" s="15"/>
      <c r="C91" s="16"/>
      <c r="D91" s="16"/>
      <c r="E91" s="15" t="s">
        <v>663</v>
      </c>
      <c r="F91" s="15" t="s">
        <v>662</v>
      </c>
    </row>
    <row r="92" spans="1:6">
      <c r="A92" s="15"/>
      <c r="B92" s="15"/>
      <c r="C92" s="15"/>
      <c r="D92" s="15"/>
      <c r="E92" s="15" t="s">
        <v>665</v>
      </c>
      <c r="F92" s="15" t="s">
        <v>664</v>
      </c>
    </row>
    <row r="93" spans="1:6">
      <c r="A93" s="15"/>
      <c r="B93" s="15"/>
      <c r="C93" s="15"/>
      <c r="D93" s="15"/>
      <c r="E93" s="15" t="s">
        <v>667</v>
      </c>
      <c r="F93" s="15" t="s">
        <v>666</v>
      </c>
    </row>
    <row r="94" spans="1:6">
      <c r="A94" s="15"/>
      <c r="B94" s="15"/>
      <c r="C94" s="15"/>
      <c r="D94" s="15"/>
      <c r="E94" s="15" t="s">
        <v>669</v>
      </c>
      <c r="F94" s="15" t="s">
        <v>668</v>
      </c>
    </row>
    <row r="95" spans="1:6">
      <c r="A95" s="15"/>
      <c r="B95" s="15"/>
      <c r="C95" s="15"/>
      <c r="D95" s="15"/>
      <c r="E95" s="15" t="s">
        <v>671</v>
      </c>
      <c r="F95" s="15" t="s">
        <v>670</v>
      </c>
    </row>
    <row r="96" spans="1:6">
      <c r="A96" s="15"/>
      <c r="B96" s="15"/>
      <c r="C96" s="15"/>
      <c r="D96" s="15"/>
      <c r="E96" s="15" t="s">
        <v>673</v>
      </c>
      <c r="F96" s="15" t="s">
        <v>672</v>
      </c>
    </row>
    <row r="97" spans="1:6">
      <c r="A97" s="15"/>
      <c r="B97" s="15"/>
      <c r="C97" s="15"/>
      <c r="D97" s="15"/>
      <c r="E97" s="15" t="s">
        <v>675</v>
      </c>
      <c r="F97" s="15" t="s">
        <v>674</v>
      </c>
    </row>
    <row r="98" spans="1:6">
      <c r="A98" s="15"/>
      <c r="B98" s="15"/>
      <c r="C98" s="15"/>
      <c r="D98" s="15"/>
      <c r="E98" s="15" t="s">
        <v>677</v>
      </c>
      <c r="F98" s="15" t="s">
        <v>676</v>
      </c>
    </row>
    <row r="99" spans="1:6">
      <c r="A99" s="15"/>
      <c r="B99" s="15"/>
      <c r="C99" s="15"/>
      <c r="D99" s="15"/>
      <c r="E99" s="15" t="s">
        <v>679</v>
      </c>
      <c r="F99" s="15" t="s">
        <v>678</v>
      </c>
    </row>
    <row r="100" spans="1:6">
      <c r="A100" s="15"/>
      <c r="B100" s="15"/>
      <c r="C100" s="15"/>
      <c r="D100" s="15"/>
      <c r="E100" s="15" t="s">
        <v>681</v>
      </c>
      <c r="F100" s="15" t="s">
        <v>680</v>
      </c>
    </row>
    <row r="101" spans="1:6">
      <c r="A101" s="15"/>
      <c r="B101" s="15"/>
      <c r="C101" s="15"/>
      <c r="D101" s="15"/>
      <c r="E101" s="15" t="s">
        <v>683</v>
      </c>
      <c r="F101" s="15" t="s">
        <v>682</v>
      </c>
    </row>
    <row r="102" spans="1:6">
      <c r="A102" s="15"/>
      <c r="B102" s="15"/>
      <c r="C102" s="15"/>
      <c r="D102" s="15"/>
      <c r="E102" s="15" t="s">
        <v>685</v>
      </c>
      <c r="F102" s="15" t="s">
        <v>684</v>
      </c>
    </row>
    <row r="103" spans="1:6">
      <c r="A103" s="15"/>
      <c r="B103" s="15"/>
      <c r="C103" s="15"/>
      <c r="D103" s="15"/>
      <c r="E103" s="15" t="s">
        <v>687</v>
      </c>
      <c r="F103" s="15" t="s">
        <v>686</v>
      </c>
    </row>
    <row r="104" spans="1:6">
      <c r="A104" s="15"/>
      <c r="B104" s="15"/>
      <c r="C104" s="15"/>
      <c r="D104" s="15"/>
      <c r="E104" s="15" t="s">
        <v>689</v>
      </c>
      <c r="F104" s="15" t="s">
        <v>688</v>
      </c>
    </row>
    <row r="105" spans="1:6">
      <c r="A105" s="15"/>
      <c r="B105" s="15"/>
      <c r="C105" s="15"/>
      <c r="D105" s="15"/>
      <c r="E105" s="15" t="s">
        <v>691</v>
      </c>
      <c r="F105" s="15" t="s">
        <v>690</v>
      </c>
    </row>
    <row r="106" spans="1:6">
      <c r="A106" s="15"/>
      <c r="B106" s="15"/>
      <c r="C106" s="15"/>
      <c r="D106" s="15"/>
      <c r="E106" s="15" t="s">
        <v>693</v>
      </c>
      <c r="F106" s="15" t="s">
        <v>692</v>
      </c>
    </row>
    <row r="107" spans="1:6">
      <c r="A107" s="15"/>
      <c r="B107" s="15"/>
      <c r="C107" s="15"/>
      <c r="D107" s="15"/>
      <c r="E107" s="15" t="s">
        <v>695</v>
      </c>
      <c r="F107" s="15" t="s">
        <v>694</v>
      </c>
    </row>
    <row r="108" spans="1:6">
      <c r="A108" s="15"/>
      <c r="B108" s="15"/>
      <c r="C108" s="15"/>
      <c r="D108" s="15"/>
      <c r="E108" s="15" t="s">
        <v>697</v>
      </c>
      <c r="F108" s="15" t="s">
        <v>696</v>
      </c>
    </row>
    <row r="109" spans="1:6">
      <c r="A109" s="15"/>
      <c r="B109" s="15"/>
      <c r="C109" s="15"/>
      <c r="D109" s="15"/>
      <c r="E109" s="15" t="s">
        <v>699</v>
      </c>
      <c r="F109" s="15" t="s">
        <v>698</v>
      </c>
    </row>
    <row r="110" spans="1:6">
      <c r="A110" s="15"/>
      <c r="B110" s="15"/>
      <c r="C110" s="15"/>
      <c r="D110" s="15"/>
      <c r="E110" s="15" t="s">
        <v>691</v>
      </c>
      <c r="F110" s="15" t="s">
        <v>700</v>
      </c>
    </row>
    <row r="111" spans="1:6">
      <c r="A111" s="15"/>
      <c r="B111" s="15"/>
      <c r="C111" s="15"/>
      <c r="D111" s="15"/>
      <c r="E111" s="15" t="s">
        <v>697</v>
      </c>
      <c r="F111" s="15" t="s">
        <v>701</v>
      </c>
    </row>
    <row r="112" spans="1:6">
      <c r="A112" s="15"/>
      <c r="B112" s="15"/>
      <c r="C112" s="15"/>
      <c r="D112" s="15"/>
      <c r="E112" s="15" t="s">
        <v>699</v>
      </c>
      <c r="F112" s="15" t="s">
        <v>702</v>
      </c>
    </row>
    <row r="113" spans="1:6">
      <c r="A113" s="15"/>
      <c r="B113" s="15"/>
      <c r="C113" s="15"/>
      <c r="D113" s="15"/>
      <c r="E113" s="15" t="s">
        <v>704</v>
      </c>
      <c r="F113" s="15" t="s">
        <v>703</v>
      </c>
    </row>
    <row r="114" spans="1:6">
      <c r="A114" s="15"/>
      <c r="B114" s="15"/>
      <c r="C114" s="15"/>
      <c r="D114" s="15"/>
      <c r="E114" s="15" t="s">
        <v>706</v>
      </c>
      <c r="F114" s="15" t="s">
        <v>705</v>
      </c>
    </row>
    <row r="115" spans="1:6">
      <c r="A115" s="15"/>
      <c r="B115" s="15"/>
      <c r="C115" s="15"/>
      <c r="D115" s="15"/>
      <c r="E115" s="15" t="s">
        <v>708</v>
      </c>
      <c r="F115" s="15" t="s">
        <v>707</v>
      </c>
    </row>
    <row r="116" spans="1:6">
      <c r="A116" s="15"/>
      <c r="B116" s="15"/>
      <c r="C116" s="15"/>
      <c r="D116" s="15"/>
      <c r="E116" s="15" t="s">
        <v>710</v>
      </c>
      <c r="F116" s="15" t="s">
        <v>709</v>
      </c>
    </row>
    <row r="117" spans="1:6">
      <c r="A117" s="15"/>
      <c r="B117" s="15"/>
      <c r="C117" s="15"/>
      <c r="D117" s="15"/>
      <c r="E117" s="15" t="s">
        <v>712</v>
      </c>
      <c r="F117" s="15" t="s">
        <v>711</v>
      </c>
    </row>
    <row r="118" spans="1:6">
      <c r="A118" s="15"/>
      <c r="B118" s="15"/>
      <c r="C118" s="15"/>
      <c r="D118" s="15"/>
      <c r="E118" s="15" t="s">
        <v>714</v>
      </c>
      <c r="F118" s="15" t="s">
        <v>713</v>
      </c>
    </row>
    <row r="119" spans="1:6">
      <c r="A119" s="15"/>
      <c r="B119" s="15"/>
      <c r="C119" s="15"/>
      <c r="D119" s="15"/>
      <c r="E119" s="15" t="s">
        <v>716</v>
      </c>
      <c r="F119" s="15" t="s">
        <v>715</v>
      </c>
    </row>
    <row r="120" spans="1:6">
      <c r="A120" s="15"/>
      <c r="B120" s="15"/>
      <c r="C120" s="15"/>
      <c r="D120" s="15"/>
      <c r="E120" s="15" t="s">
        <v>718</v>
      </c>
      <c r="F120" s="15" t="s">
        <v>717</v>
      </c>
    </row>
    <row r="121" spans="1:6">
      <c r="A121" s="15"/>
      <c r="B121" s="15"/>
      <c r="C121" s="15"/>
      <c r="D121" s="15"/>
      <c r="E121" s="15" t="s">
        <v>720</v>
      </c>
      <c r="F121" s="15" t="s">
        <v>719</v>
      </c>
    </row>
    <row r="122" spans="1:6">
      <c r="A122" s="15"/>
      <c r="B122" s="15"/>
      <c r="C122" s="15"/>
      <c r="D122" s="15"/>
      <c r="E122" s="15" t="s">
        <v>722</v>
      </c>
      <c r="F122" s="15" t="s">
        <v>721</v>
      </c>
    </row>
    <row r="123" spans="1:6">
      <c r="A123" s="15"/>
      <c r="B123" s="15"/>
      <c r="C123" s="15"/>
      <c r="D123" s="15"/>
      <c r="E123" s="15" t="s">
        <v>724</v>
      </c>
      <c r="F123" s="15" t="s">
        <v>723</v>
      </c>
    </row>
    <row r="124" spans="1:6">
      <c r="A124" s="15"/>
      <c r="B124" s="15"/>
      <c r="C124" s="15"/>
      <c r="D124" s="15"/>
      <c r="E124" s="15" t="s">
        <v>726</v>
      </c>
      <c r="F124" s="15" t="s">
        <v>725</v>
      </c>
    </row>
    <row r="125" spans="1:6">
      <c r="A125" s="15"/>
      <c r="B125" s="15"/>
      <c r="C125" s="15"/>
      <c r="D125" s="15"/>
      <c r="E125" s="15" t="s">
        <v>728</v>
      </c>
      <c r="F125" s="15" t="s">
        <v>727</v>
      </c>
    </row>
    <row r="126" spans="1:6">
      <c r="A126" s="15"/>
      <c r="B126" s="15"/>
      <c r="C126" s="15"/>
      <c r="D126" s="15"/>
      <c r="E126" s="15" t="s">
        <v>730</v>
      </c>
      <c r="F126" s="15" t="s">
        <v>729</v>
      </c>
    </row>
    <row r="127" spans="1:6">
      <c r="A127" s="15"/>
      <c r="B127" s="15"/>
      <c r="C127" s="15"/>
      <c r="D127" s="15"/>
      <c r="E127" s="15" t="s">
        <v>732</v>
      </c>
      <c r="F127" s="15" t="s">
        <v>731</v>
      </c>
    </row>
    <row r="128" spans="1:6">
      <c r="A128" s="15"/>
      <c r="B128" s="15"/>
      <c r="C128" s="15"/>
      <c r="D128" s="15"/>
      <c r="E128" s="15" t="s">
        <v>734</v>
      </c>
      <c r="F128" s="15" t="s">
        <v>733</v>
      </c>
    </row>
    <row r="129" spans="1:6">
      <c r="A129" s="15"/>
      <c r="B129" s="15"/>
      <c r="C129" s="15"/>
      <c r="D129" s="15"/>
      <c r="E129" s="15" t="s">
        <v>736</v>
      </c>
      <c r="F129" s="15" t="s">
        <v>735</v>
      </c>
    </row>
    <row r="130" spans="1:6">
      <c r="A130" s="15"/>
      <c r="B130" s="15"/>
      <c r="C130" s="15"/>
      <c r="D130" s="15"/>
      <c r="E130" s="15" t="s">
        <v>738</v>
      </c>
      <c r="F130" s="15" t="s">
        <v>737</v>
      </c>
    </row>
    <row r="131" spans="1:6">
      <c r="A131" s="15"/>
      <c r="B131" s="15"/>
      <c r="C131" s="15"/>
      <c r="D131" s="15"/>
      <c r="E131" s="15" t="s">
        <v>740</v>
      </c>
      <c r="F131" s="15" t="s">
        <v>739</v>
      </c>
    </row>
    <row r="132" spans="1:6" ht="18">
      <c r="E132"/>
      <c r="F132"/>
    </row>
    <row r="133" spans="1:6" ht="18">
      <c r="E133"/>
      <c r="F133"/>
    </row>
    <row r="134" spans="1:6" ht="18">
      <c r="E134"/>
      <c r="F134"/>
    </row>
    <row r="135" spans="1:6" ht="18">
      <c r="E135"/>
      <c r="F135"/>
    </row>
    <row r="136" spans="1:6" ht="18">
      <c r="E136"/>
      <c r="F136"/>
    </row>
    <row r="137" spans="1:6" ht="18">
      <c r="E137"/>
      <c r="F137"/>
    </row>
    <row r="138" spans="1:6" ht="18">
      <c r="E138"/>
      <c r="F138"/>
    </row>
    <row r="139" spans="1:6" ht="18">
      <c r="E139"/>
      <c r="F139"/>
    </row>
    <row r="140" spans="1:6" ht="18">
      <c r="E140"/>
      <c r="F140"/>
    </row>
    <row r="141" spans="1:6" ht="18">
      <c r="E141"/>
      <c r="F141"/>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8EBF-83EA-4F83-AA04-C0E07A8BA1BC}">
  <sheetPr codeName="Sheet8"/>
  <dimension ref="A1:D92"/>
  <sheetViews>
    <sheetView showGridLines="0" zoomScale="85" zoomScaleNormal="85" workbookViewId="0">
      <pane ySplit="1" topLeftCell="A2" activePane="bottomLeft" state="frozen"/>
      <selection pane="bottomLeft"/>
    </sheetView>
  </sheetViews>
  <sheetFormatPr defaultColWidth="8.796875" defaultRowHeight="15"/>
  <cols>
    <col min="1" max="1" width="32" style="8" bestFit="1" customWidth="1"/>
    <col min="2" max="2" width="13.19921875" style="8" bestFit="1" customWidth="1"/>
    <col min="3" max="3" width="14.8984375" style="8" bestFit="1" customWidth="1"/>
    <col min="4" max="4" width="22.5" style="8" bestFit="1" customWidth="1"/>
    <col min="5" max="16384" width="8.796875" style="8"/>
  </cols>
  <sheetData>
    <row r="1" spans="1:4">
      <c r="A1" s="18" t="s">
        <v>741</v>
      </c>
      <c r="B1" s="18" t="s">
        <v>1199</v>
      </c>
      <c r="C1" s="18" t="s">
        <v>292</v>
      </c>
      <c r="D1" s="158" t="s">
        <v>1725</v>
      </c>
    </row>
    <row r="2" spans="1:4">
      <c r="A2" s="15" t="s">
        <v>497</v>
      </c>
      <c r="B2" s="15" t="s">
        <v>230</v>
      </c>
      <c r="C2" s="3" t="s">
        <v>293</v>
      </c>
      <c r="D2" s="126" t="s">
        <v>1726</v>
      </c>
    </row>
    <row r="3" spans="1:4">
      <c r="A3" s="15" t="s">
        <v>1200</v>
      </c>
      <c r="B3" s="15" t="s">
        <v>1201</v>
      </c>
      <c r="C3" s="3" t="s">
        <v>297</v>
      </c>
      <c r="D3" s="126" t="s">
        <v>1726</v>
      </c>
    </row>
    <row r="4" spans="1:4">
      <c r="A4" s="15" t="s">
        <v>1202</v>
      </c>
      <c r="B4" s="15" t="s">
        <v>233</v>
      </c>
      <c r="C4" s="3" t="s">
        <v>298</v>
      </c>
      <c r="D4" s="126" t="s">
        <v>1726</v>
      </c>
    </row>
    <row r="5" spans="1:4">
      <c r="A5" s="15" t="s">
        <v>1203</v>
      </c>
      <c r="B5" s="65" t="s">
        <v>231</v>
      </c>
      <c r="C5" s="3" t="s">
        <v>294</v>
      </c>
      <c r="D5" s="126" t="s">
        <v>1726</v>
      </c>
    </row>
    <row r="6" spans="1:4">
      <c r="A6" s="15" t="s">
        <v>1204</v>
      </c>
      <c r="B6" s="65" t="s">
        <v>232</v>
      </c>
      <c r="C6" s="3" t="s">
        <v>295</v>
      </c>
      <c r="D6" s="126" t="s">
        <v>1726</v>
      </c>
    </row>
    <row r="7" spans="1:4">
      <c r="A7" s="15" t="s">
        <v>1205</v>
      </c>
      <c r="B7" s="65" t="s">
        <v>1206</v>
      </c>
      <c r="C7" s="3" t="s">
        <v>296</v>
      </c>
      <c r="D7" s="126" t="s">
        <v>1726</v>
      </c>
    </row>
    <row r="8" spans="1:4">
      <c r="A8" s="126" t="s">
        <v>1517</v>
      </c>
      <c r="B8" s="126" t="s">
        <v>1525</v>
      </c>
      <c r="C8" s="126" t="s">
        <v>1524</v>
      </c>
      <c r="D8" s="126" t="s">
        <v>1726</v>
      </c>
    </row>
    <row r="9" spans="1:4">
      <c r="A9" s="126" t="s">
        <v>1519</v>
      </c>
      <c r="B9" s="126" t="s">
        <v>1526</v>
      </c>
      <c r="C9" s="126" t="s">
        <v>1523</v>
      </c>
      <c r="D9" s="126" t="s">
        <v>1726</v>
      </c>
    </row>
    <row r="10" spans="1:4">
      <c r="A10" s="15" t="s">
        <v>1207</v>
      </c>
      <c r="B10" s="15" t="s">
        <v>1208</v>
      </c>
      <c r="C10" s="3" t="s">
        <v>303</v>
      </c>
      <c r="D10" s="126" t="s">
        <v>1727</v>
      </c>
    </row>
    <row r="11" spans="1:4">
      <c r="A11" s="15" t="s">
        <v>1209</v>
      </c>
      <c r="B11" s="15" t="s">
        <v>1210</v>
      </c>
      <c r="C11" s="3" t="s">
        <v>299</v>
      </c>
      <c r="D11" s="126" t="s">
        <v>1727</v>
      </c>
    </row>
    <row r="12" spans="1:4">
      <c r="A12" s="15" t="s">
        <v>1211</v>
      </c>
      <c r="B12" s="15" t="s">
        <v>1212</v>
      </c>
      <c r="C12" s="3" t="s">
        <v>300</v>
      </c>
      <c r="D12" s="126" t="s">
        <v>1727</v>
      </c>
    </row>
    <row r="13" spans="1:4">
      <c r="A13" s="15" t="s">
        <v>1214</v>
      </c>
      <c r="B13" s="15" t="s">
        <v>1215</v>
      </c>
      <c r="C13" s="3" t="s">
        <v>301</v>
      </c>
      <c r="D13" s="126" t="s">
        <v>1727</v>
      </c>
    </row>
    <row r="14" spans="1:4">
      <c r="A14" s="15" t="s">
        <v>1213</v>
      </c>
      <c r="B14" s="15" t="s">
        <v>1216</v>
      </c>
      <c r="C14" s="3" t="s">
        <v>302</v>
      </c>
      <c r="D14" s="126" t="s">
        <v>1727</v>
      </c>
    </row>
    <row r="15" spans="1:4">
      <c r="A15" s="126" t="s">
        <v>1503</v>
      </c>
      <c r="B15" s="126" t="s">
        <v>1508</v>
      </c>
      <c r="C15" s="126" t="s">
        <v>1759</v>
      </c>
      <c r="D15" s="126" t="s">
        <v>1728</v>
      </c>
    </row>
    <row r="16" spans="1:4">
      <c r="A16" s="126" t="s">
        <v>1504</v>
      </c>
      <c r="B16" s="126" t="s">
        <v>1509</v>
      </c>
      <c r="C16" s="126" t="s">
        <v>1760</v>
      </c>
      <c r="D16" s="126" t="s">
        <v>1728</v>
      </c>
    </row>
    <row r="17" spans="1:4">
      <c r="A17" s="126" t="s">
        <v>1506</v>
      </c>
      <c r="B17" s="126" t="s">
        <v>1510</v>
      </c>
      <c r="C17" s="126" t="s">
        <v>1761</v>
      </c>
      <c r="D17" s="126" t="s">
        <v>1728</v>
      </c>
    </row>
    <row r="18" spans="1:4">
      <c r="A18" s="126" t="s">
        <v>1507</v>
      </c>
      <c r="B18" s="126" t="s">
        <v>1511</v>
      </c>
      <c r="C18" s="126" t="s">
        <v>1762</v>
      </c>
      <c r="D18" s="126" t="s">
        <v>1728</v>
      </c>
    </row>
    <row r="19" spans="1:4">
      <c r="A19" s="15" t="s">
        <v>1217</v>
      </c>
      <c r="B19" s="15" t="s">
        <v>1218</v>
      </c>
      <c r="C19" s="3" t="s">
        <v>307</v>
      </c>
      <c r="D19" s="126" t="s">
        <v>1728</v>
      </c>
    </row>
    <row r="20" spans="1:4">
      <c r="A20" s="15" t="s">
        <v>1219</v>
      </c>
      <c r="B20" s="15" t="s">
        <v>1220</v>
      </c>
      <c r="C20" s="3" t="s">
        <v>308</v>
      </c>
      <c r="D20" s="126" t="s">
        <v>1728</v>
      </c>
    </row>
    <row r="21" spans="1:4">
      <c r="A21" s="15" t="s">
        <v>1221</v>
      </c>
      <c r="B21" s="15" t="s">
        <v>1222</v>
      </c>
      <c r="C21" s="3" t="s">
        <v>304</v>
      </c>
      <c r="D21" s="126" t="s">
        <v>1728</v>
      </c>
    </row>
    <row r="22" spans="1:4">
      <c r="A22" s="15" t="s">
        <v>1223</v>
      </c>
      <c r="B22" s="15" t="s">
        <v>234</v>
      </c>
      <c r="C22" s="3" t="s">
        <v>305</v>
      </c>
      <c r="D22" s="126" t="s">
        <v>1728</v>
      </c>
    </row>
    <row r="23" spans="1:4">
      <c r="A23" s="15" t="s">
        <v>1224</v>
      </c>
      <c r="B23" s="15" t="s">
        <v>235</v>
      </c>
      <c r="C23" s="3" t="s">
        <v>306</v>
      </c>
      <c r="D23" s="126" t="s">
        <v>1728</v>
      </c>
    </row>
    <row r="24" spans="1:4">
      <c r="A24" s="15" t="s">
        <v>1225</v>
      </c>
      <c r="B24" s="15" t="s">
        <v>240</v>
      </c>
      <c r="C24" s="3" t="s">
        <v>313</v>
      </c>
      <c r="D24" s="126" t="s">
        <v>1729</v>
      </c>
    </row>
    <row r="25" spans="1:4">
      <c r="A25" s="15" t="s">
        <v>1226</v>
      </c>
      <c r="B25" s="15" t="s">
        <v>241</v>
      </c>
      <c r="C25" s="3" t="s">
        <v>314</v>
      </c>
      <c r="D25" s="126" t="s">
        <v>1729</v>
      </c>
    </row>
    <row r="26" spans="1:4">
      <c r="A26" s="15" t="s">
        <v>1227</v>
      </c>
      <c r="B26" s="15" t="s">
        <v>242</v>
      </c>
      <c r="C26" s="3" t="s">
        <v>315</v>
      </c>
      <c r="D26" s="126" t="s">
        <v>1729</v>
      </c>
    </row>
    <row r="27" spans="1:4">
      <c r="A27" s="15" t="s">
        <v>1228</v>
      </c>
      <c r="B27" s="15" t="s">
        <v>247</v>
      </c>
      <c r="C27" s="3" t="s">
        <v>320</v>
      </c>
      <c r="D27" s="126" t="s">
        <v>1729</v>
      </c>
    </row>
    <row r="28" spans="1:4">
      <c r="A28" s="15" t="s">
        <v>1229</v>
      </c>
      <c r="B28" s="15" t="s">
        <v>291</v>
      </c>
      <c r="C28" s="3" t="s">
        <v>364</v>
      </c>
      <c r="D28" s="126" t="s">
        <v>1729</v>
      </c>
    </row>
    <row r="29" spans="1:4">
      <c r="A29" s="15" t="s">
        <v>1230</v>
      </c>
      <c r="B29" s="15" t="s">
        <v>236</v>
      </c>
      <c r="C29" s="3" t="s">
        <v>309</v>
      </c>
      <c r="D29" s="126" t="s">
        <v>1729</v>
      </c>
    </row>
    <row r="30" spans="1:4">
      <c r="A30" s="15" t="s">
        <v>1231</v>
      </c>
      <c r="B30" s="15" t="s">
        <v>237</v>
      </c>
      <c r="C30" s="3" t="s">
        <v>310</v>
      </c>
      <c r="D30" s="126" t="s">
        <v>1729</v>
      </c>
    </row>
    <row r="31" spans="1:4">
      <c r="A31" s="15" t="s">
        <v>1232</v>
      </c>
      <c r="B31" s="15" t="s">
        <v>1490</v>
      </c>
      <c r="C31" s="65" t="s">
        <v>1489</v>
      </c>
      <c r="D31" s="126" t="s">
        <v>1729</v>
      </c>
    </row>
    <row r="32" spans="1:4">
      <c r="A32" s="15" t="s">
        <v>1233</v>
      </c>
      <c r="B32" s="15" t="s">
        <v>239</v>
      </c>
      <c r="C32" s="3" t="s">
        <v>312</v>
      </c>
      <c r="D32" s="126" t="s">
        <v>1729</v>
      </c>
    </row>
    <row r="33" spans="1:4">
      <c r="A33" s="15" t="s">
        <v>1234</v>
      </c>
      <c r="B33" s="15" t="s">
        <v>238</v>
      </c>
      <c r="C33" s="3" t="s">
        <v>311</v>
      </c>
      <c r="D33" s="126" t="s">
        <v>1729</v>
      </c>
    </row>
    <row r="34" spans="1:4">
      <c r="A34" s="15" t="s">
        <v>1235</v>
      </c>
      <c r="B34" s="15" t="s">
        <v>243</v>
      </c>
      <c r="C34" s="3" t="s">
        <v>316</v>
      </c>
      <c r="D34" s="126" t="s">
        <v>1729</v>
      </c>
    </row>
    <row r="35" spans="1:4">
      <c r="A35" s="15" t="s">
        <v>1236</v>
      </c>
      <c r="B35" s="15" t="s">
        <v>244</v>
      </c>
      <c r="C35" s="3" t="s">
        <v>317</v>
      </c>
      <c r="D35" s="126" t="s">
        <v>1729</v>
      </c>
    </row>
    <row r="36" spans="1:4">
      <c r="A36" s="15" t="s">
        <v>1237</v>
      </c>
      <c r="B36" s="15" t="s">
        <v>245</v>
      </c>
      <c r="C36" s="3" t="s">
        <v>318</v>
      </c>
      <c r="D36" s="126" t="s">
        <v>1729</v>
      </c>
    </row>
    <row r="37" spans="1:4">
      <c r="A37" s="15" t="s">
        <v>1238</v>
      </c>
      <c r="B37" s="15" t="s">
        <v>246</v>
      </c>
      <c r="C37" s="3" t="s">
        <v>319</v>
      </c>
      <c r="D37" s="126" t="s">
        <v>1729</v>
      </c>
    </row>
    <row r="38" spans="1:4">
      <c r="A38" s="15" t="s">
        <v>1239</v>
      </c>
      <c r="B38" s="15" t="s">
        <v>248</v>
      </c>
      <c r="C38" s="3" t="s">
        <v>321</v>
      </c>
      <c r="D38" s="126" t="s">
        <v>1729</v>
      </c>
    </row>
    <row r="39" spans="1:4">
      <c r="A39" s="15" t="s">
        <v>1240</v>
      </c>
      <c r="B39" s="15" t="s">
        <v>249</v>
      </c>
      <c r="C39" s="3" t="s">
        <v>322</v>
      </c>
      <c r="D39" s="126" t="s">
        <v>1734</v>
      </c>
    </row>
    <row r="40" spans="1:4">
      <c r="A40" s="15" t="s">
        <v>1241</v>
      </c>
      <c r="B40" s="15" t="s">
        <v>250</v>
      </c>
      <c r="C40" s="3" t="s">
        <v>323</v>
      </c>
      <c r="D40" s="126" t="s">
        <v>1734</v>
      </c>
    </row>
    <row r="41" spans="1:4">
      <c r="A41" s="15" t="s">
        <v>1242</v>
      </c>
      <c r="B41" s="15" t="s">
        <v>252</v>
      </c>
      <c r="C41" s="3" t="s">
        <v>325</v>
      </c>
      <c r="D41" s="126" t="s">
        <v>1730</v>
      </c>
    </row>
    <row r="42" spans="1:4">
      <c r="A42" s="15" t="s">
        <v>1243</v>
      </c>
      <c r="B42" s="15" t="s">
        <v>253</v>
      </c>
      <c r="C42" s="3" t="s">
        <v>326</v>
      </c>
      <c r="D42" s="126" t="s">
        <v>1730</v>
      </c>
    </row>
    <row r="43" spans="1:4">
      <c r="A43" s="15" t="s">
        <v>1244</v>
      </c>
      <c r="B43" s="15" t="s">
        <v>256</v>
      </c>
      <c r="C43" s="3" t="s">
        <v>329</v>
      </c>
      <c r="D43" s="126" t="s">
        <v>1730</v>
      </c>
    </row>
    <row r="44" spans="1:4">
      <c r="A44" s="15" t="s">
        <v>1245</v>
      </c>
      <c r="B44" s="15" t="s">
        <v>257</v>
      </c>
      <c r="C44" s="3" t="s">
        <v>330</v>
      </c>
      <c r="D44" s="126" t="s">
        <v>1730</v>
      </c>
    </row>
    <row r="45" spans="1:4">
      <c r="A45" s="15" t="s">
        <v>575</v>
      </c>
      <c r="B45" s="15" t="s">
        <v>258</v>
      </c>
      <c r="C45" s="3" t="s">
        <v>331</v>
      </c>
      <c r="D45" s="126" t="s">
        <v>1730</v>
      </c>
    </row>
    <row r="46" spans="1:4">
      <c r="A46" s="15" t="s">
        <v>1246</v>
      </c>
      <c r="B46" s="15" t="s">
        <v>259</v>
      </c>
      <c r="C46" s="3" t="s">
        <v>332</v>
      </c>
      <c r="D46" s="126" t="s">
        <v>1730</v>
      </c>
    </row>
    <row r="47" spans="1:4">
      <c r="A47" s="15" t="s">
        <v>1247</v>
      </c>
      <c r="B47" s="15" t="s">
        <v>254</v>
      </c>
      <c r="C47" s="3" t="s">
        <v>327</v>
      </c>
      <c r="D47" s="126" t="s">
        <v>1730</v>
      </c>
    </row>
    <row r="48" spans="1:4">
      <c r="A48" s="15" t="s">
        <v>1248</v>
      </c>
      <c r="B48" s="15" t="s">
        <v>251</v>
      </c>
      <c r="C48" s="3" t="s">
        <v>324</v>
      </c>
      <c r="D48" s="126" t="s">
        <v>1730</v>
      </c>
    </row>
    <row r="49" spans="1:4">
      <c r="A49" s="15" t="s">
        <v>1249</v>
      </c>
      <c r="B49" s="15" t="s">
        <v>255</v>
      </c>
      <c r="C49" s="3" t="s">
        <v>328</v>
      </c>
      <c r="D49" s="126" t="s">
        <v>1730</v>
      </c>
    </row>
    <row r="50" spans="1:4">
      <c r="A50" s="15" t="s">
        <v>1250</v>
      </c>
      <c r="B50" s="15" t="s">
        <v>263</v>
      </c>
      <c r="C50" s="3" t="s">
        <v>336</v>
      </c>
      <c r="D50" s="126" t="s">
        <v>1731</v>
      </c>
    </row>
    <row r="51" spans="1:4">
      <c r="A51" s="15" t="s">
        <v>1251</v>
      </c>
      <c r="B51" s="15" t="s">
        <v>266</v>
      </c>
      <c r="C51" s="3" t="s">
        <v>339</v>
      </c>
      <c r="D51" s="126" t="s">
        <v>1731</v>
      </c>
    </row>
    <row r="52" spans="1:4">
      <c r="A52" s="15" t="s">
        <v>1252</v>
      </c>
      <c r="B52" s="15" t="s">
        <v>264</v>
      </c>
      <c r="C52" s="3" t="s">
        <v>337</v>
      </c>
      <c r="D52" s="126" t="s">
        <v>1731</v>
      </c>
    </row>
    <row r="53" spans="1:4">
      <c r="A53" s="15" t="s">
        <v>1253</v>
      </c>
      <c r="B53" s="15" t="s">
        <v>265</v>
      </c>
      <c r="C53" s="3" t="s">
        <v>338</v>
      </c>
      <c r="D53" s="126" t="s">
        <v>1731</v>
      </c>
    </row>
    <row r="54" spans="1:4">
      <c r="A54" s="15" t="s">
        <v>1254</v>
      </c>
      <c r="B54" s="15" t="s">
        <v>260</v>
      </c>
      <c r="C54" s="3" t="s">
        <v>333</v>
      </c>
      <c r="D54" s="126" t="s">
        <v>1731</v>
      </c>
    </row>
    <row r="55" spans="1:4">
      <c r="A55" s="15" t="s">
        <v>1255</v>
      </c>
      <c r="B55" s="15" t="s">
        <v>261</v>
      </c>
      <c r="C55" s="3" t="s">
        <v>334</v>
      </c>
      <c r="D55" s="126" t="s">
        <v>1731</v>
      </c>
    </row>
    <row r="56" spans="1:4">
      <c r="A56" s="15" t="s">
        <v>1256</v>
      </c>
      <c r="B56" s="15" t="s">
        <v>262</v>
      </c>
      <c r="C56" s="3" t="s">
        <v>335</v>
      </c>
      <c r="D56" s="126" t="s">
        <v>1731</v>
      </c>
    </row>
    <row r="57" spans="1:4">
      <c r="A57" s="15" t="s">
        <v>1257</v>
      </c>
      <c r="B57" s="15" t="s">
        <v>271</v>
      </c>
      <c r="C57" s="3" t="s">
        <v>344</v>
      </c>
      <c r="D57" s="126" t="s">
        <v>1732</v>
      </c>
    </row>
    <row r="58" spans="1:4">
      <c r="A58" s="15" t="s">
        <v>1258</v>
      </c>
      <c r="B58" s="15" t="s">
        <v>272</v>
      </c>
      <c r="C58" s="3" t="s">
        <v>345</v>
      </c>
      <c r="D58" s="126" t="s">
        <v>1732</v>
      </c>
    </row>
    <row r="59" spans="1:4">
      <c r="A59" s="15" t="s">
        <v>1259</v>
      </c>
      <c r="B59" s="15" t="s">
        <v>273</v>
      </c>
      <c r="C59" s="3" t="s">
        <v>346</v>
      </c>
      <c r="D59" s="126" t="s">
        <v>1732</v>
      </c>
    </row>
    <row r="60" spans="1:4">
      <c r="A60" s="15" t="s">
        <v>1260</v>
      </c>
      <c r="B60" s="15" t="s">
        <v>269</v>
      </c>
      <c r="C60" s="3" t="s">
        <v>342</v>
      </c>
      <c r="D60" s="126" t="s">
        <v>1735</v>
      </c>
    </row>
    <row r="61" spans="1:4">
      <c r="A61" s="15" t="s">
        <v>1261</v>
      </c>
      <c r="B61" s="15" t="s">
        <v>270</v>
      </c>
      <c r="C61" s="3" t="s">
        <v>343</v>
      </c>
      <c r="D61" s="126" t="s">
        <v>1735</v>
      </c>
    </row>
    <row r="62" spans="1:4">
      <c r="A62" s="15" t="s">
        <v>1262</v>
      </c>
      <c r="B62" s="15" t="s">
        <v>267</v>
      </c>
      <c r="C62" s="3" t="s">
        <v>340</v>
      </c>
      <c r="D62" s="126" t="s">
        <v>1735</v>
      </c>
    </row>
    <row r="63" spans="1:4">
      <c r="A63" s="15" t="s">
        <v>1263</v>
      </c>
      <c r="B63" s="15" t="s">
        <v>268</v>
      </c>
      <c r="C63" s="3" t="s">
        <v>341</v>
      </c>
      <c r="D63" s="126" t="s">
        <v>1735</v>
      </c>
    </row>
    <row r="64" spans="1:4">
      <c r="A64" s="15" t="s">
        <v>1264</v>
      </c>
      <c r="B64" s="15" t="s">
        <v>274</v>
      </c>
      <c r="C64" s="3" t="s">
        <v>347</v>
      </c>
      <c r="D64" s="126" t="s">
        <v>1735</v>
      </c>
    </row>
    <row r="65" spans="1:4">
      <c r="A65" s="15" t="s">
        <v>1265</v>
      </c>
      <c r="B65" s="15" t="s">
        <v>275</v>
      </c>
      <c r="C65" s="3" t="s">
        <v>348</v>
      </c>
      <c r="D65" s="126" t="s">
        <v>217</v>
      </c>
    </row>
    <row r="66" spans="1:4">
      <c r="A66" s="15" t="s">
        <v>1266</v>
      </c>
      <c r="B66" s="15" t="s">
        <v>276</v>
      </c>
      <c r="C66" s="3" t="s">
        <v>349</v>
      </c>
      <c r="D66" s="126" t="s">
        <v>217</v>
      </c>
    </row>
    <row r="67" spans="1:4">
      <c r="A67" s="15" t="s">
        <v>1267</v>
      </c>
      <c r="B67" s="15" t="s">
        <v>277</v>
      </c>
      <c r="C67" s="3" t="s">
        <v>350</v>
      </c>
      <c r="D67" s="126" t="s">
        <v>217</v>
      </c>
    </row>
    <row r="68" spans="1:4">
      <c r="A68" s="15" t="s">
        <v>1268</v>
      </c>
      <c r="B68" s="15" t="s">
        <v>278</v>
      </c>
      <c r="C68" s="3" t="s">
        <v>351</v>
      </c>
      <c r="D68" s="126" t="s">
        <v>217</v>
      </c>
    </row>
    <row r="69" spans="1:4">
      <c r="A69" s="15" t="s">
        <v>1269</v>
      </c>
      <c r="B69" s="15" t="s">
        <v>279</v>
      </c>
      <c r="C69" s="3" t="s">
        <v>352</v>
      </c>
      <c r="D69" s="126" t="s">
        <v>217</v>
      </c>
    </row>
    <row r="70" spans="1:4">
      <c r="A70" s="15" t="s">
        <v>1270</v>
      </c>
      <c r="B70" s="15" t="s">
        <v>284</v>
      </c>
      <c r="C70" s="3" t="s">
        <v>357</v>
      </c>
      <c r="D70" s="126" t="s">
        <v>217</v>
      </c>
    </row>
    <row r="71" spans="1:4">
      <c r="A71" s="15" t="s">
        <v>1271</v>
      </c>
      <c r="B71" s="15" t="s">
        <v>280</v>
      </c>
      <c r="C71" s="3" t="s">
        <v>353</v>
      </c>
      <c r="D71" s="126" t="s">
        <v>217</v>
      </c>
    </row>
    <row r="72" spans="1:4">
      <c r="A72" s="15" t="s">
        <v>1272</v>
      </c>
      <c r="B72" s="15" t="s">
        <v>281</v>
      </c>
      <c r="C72" s="3" t="s">
        <v>354</v>
      </c>
      <c r="D72" s="126" t="s">
        <v>217</v>
      </c>
    </row>
    <row r="73" spans="1:4">
      <c r="A73" s="15" t="s">
        <v>1273</v>
      </c>
      <c r="B73" s="15" t="s">
        <v>283</v>
      </c>
      <c r="C73" s="3" t="s">
        <v>356</v>
      </c>
      <c r="D73" s="126" t="s">
        <v>217</v>
      </c>
    </row>
    <row r="74" spans="1:4">
      <c r="A74" s="15" t="s">
        <v>1274</v>
      </c>
      <c r="B74" s="15" t="s">
        <v>282</v>
      </c>
      <c r="C74" s="3" t="s">
        <v>355</v>
      </c>
      <c r="D74" s="126" t="s">
        <v>217</v>
      </c>
    </row>
    <row r="75" spans="1:4">
      <c r="A75" s="15" t="s">
        <v>1275</v>
      </c>
      <c r="B75" s="15" t="s">
        <v>290</v>
      </c>
      <c r="C75" s="3" t="s">
        <v>363</v>
      </c>
      <c r="D75" s="126" t="s">
        <v>1733</v>
      </c>
    </row>
    <row r="76" spans="1:4">
      <c r="A76" s="15" t="s">
        <v>1276</v>
      </c>
      <c r="B76" s="15" t="s">
        <v>287</v>
      </c>
      <c r="C76" s="3" t="s">
        <v>360</v>
      </c>
      <c r="D76" s="126" t="s">
        <v>1733</v>
      </c>
    </row>
    <row r="77" spans="1:4">
      <c r="A77" s="15" t="s">
        <v>1277</v>
      </c>
      <c r="B77" s="15" t="s">
        <v>288</v>
      </c>
      <c r="C77" s="3" t="s">
        <v>361</v>
      </c>
      <c r="D77" s="126" t="s">
        <v>1733</v>
      </c>
    </row>
    <row r="78" spans="1:4">
      <c r="A78" s="15" t="s">
        <v>1278</v>
      </c>
      <c r="B78" s="15" t="s">
        <v>289</v>
      </c>
      <c r="C78" s="3" t="s">
        <v>362</v>
      </c>
      <c r="D78" s="126" t="s">
        <v>1733</v>
      </c>
    </row>
    <row r="79" spans="1:4">
      <c r="A79" s="15" t="s">
        <v>1279</v>
      </c>
      <c r="B79" s="15" t="s">
        <v>285</v>
      </c>
      <c r="C79" s="3" t="s">
        <v>358</v>
      </c>
      <c r="D79" s="126" t="s">
        <v>1733</v>
      </c>
    </row>
    <row r="80" spans="1:4">
      <c r="A80" s="15" t="s">
        <v>1280</v>
      </c>
      <c r="B80" s="15" t="s">
        <v>286</v>
      </c>
      <c r="C80" s="3" t="s">
        <v>359</v>
      </c>
      <c r="D80" s="126" t="s">
        <v>1733</v>
      </c>
    </row>
    <row r="81" spans="1:4" ht="18">
      <c r="A81"/>
      <c r="B81"/>
      <c r="C81"/>
      <c r="D81"/>
    </row>
    <row r="82" spans="1:4" ht="18">
      <c r="A82"/>
      <c r="B82"/>
      <c r="C82"/>
      <c r="D82"/>
    </row>
    <row r="83" spans="1:4" ht="18">
      <c r="A83"/>
      <c r="B83"/>
      <c r="C83"/>
      <c r="D83"/>
    </row>
    <row r="84" spans="1:4" ht="18">
      <c r="A84"/>
      <c r="B84"/>
      <c r="C84"/>
      <c r="D84"/>
    </row>
    <row r="85" spans="1:4" ht="18">
      <c r="A85"/>
      <c r="B85"/>
      <c r="C85"/>
      <c r="D85"/>
    </row>
    <row r="86" spans="1:4" ht="18">
      <c r="A86"/>
      <c r="B86"/>
      <c r="C86"/>
      <c r="D86"/>
    </row>
    <row r="87" spans="1:4" ht="18">
      <c r="A87"/>
      <c r="B87"/>
      <c r="C87"/>
      <c r="D87"/>
    </row>
    <row r="88" spans="1:4" ht="18">
      <c r="A88"/>
      <c r="B88"/>
      <c r="C88"/>
      <c r="D88"/>
    </row>
    <row r="89" spans="1:4" ht="18">
      <c r="A89"/>
      <c r="B89"/>
      <c r="C89"/>
      <c r="D89"/>
    </row>
    <row r="90" spans="1:4" ht="18">
      <c r="A90"/>
      <c r="B90"/>
      <c r="C90"/>
      <c r="D90"/>
    </row>
    <row r="91" spans="1:4" ht="18">
      <c r="A91"/>
      <c r="B91"/>
      <c r="C91"/>
      <c r="D91"/>
    </row>
    <row r="92" spans="1:4" ht="18">
      <c r="A92"/>
      <c r="B92"/>
      <c r="C92"/>
      <c r="D92"/>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6DEF1-1E4A-4D35-910C-7900F853D795}">
  <sheetPr codeName="Sheet9"/>
  <dimension ref="A1:E42"/>
  <sheetViews>
    <sheetView showGridLines="0" zoomScale="85" zoomScaleNormal="85" workbookViewId="0">
      <pane xSplit="1" topLeftCell="B1" activePane="topRight" state="frozen"/>
      <selection pane="topRight" activeCell="B1" sqref="B1"/>
    </sheetView>
  </sheetViews>
  <sheetFormatPr defaultColWidth="8.796875" defaultRowHeight="15"/>
  <cols>
    <col min="1" max="1" width="15.69921875" style="12" bestFit="1" customWidth="1"/>
    <col min="2" max="2" width="50" style="21" customWidth="1"/>
    <col min="3" max="5" width="50" style="22" customWidth="1"/>
    <col min="6" max="16384" width="8.796875" style="2"/>
  </cols>
  <sheetData>
    <row r="1" spans="1:5">
      <c r="A1" s="35" t="s">
        <v>786</v>
      </c>
      <c r="B1" s="35" t="s">
        <v>787</v>
      </c>
      <c r="C1" s="35" t="s">
        <v>788</v>
      </c>
      <c r="D1" s="35" t="s">
        <v>789</v>
      </c>
      <c r="E1" s="35" t="s">
        <v>887</v>
      </c>
    </row>
    <row r="2" spans="1:5" ht="30">
      <c r="A2" s="20" t="s">
        <v>205</v>
      </c>
      <c r="B2" s="10" t="s">
        <v>204</v>
      </c>
      <c r="C2" s="61"/>
      <c r="D2" s="61"/>
      <c r="E2" s="61"/>
    </row>
    <row r="3" spans="1:5">
      <c r="A3" s="20" t="s">
        <v>206</v>
      </c>
      <c r="B3" s="10" t="s">
        <v>865</v>
      </c>
      <c r="C3" s="10" t="s">
        <v>866</v>
      </c>
      <c r="D3" s="61"/>
      <c r="E3" s="61"/>
    </row>
    <row r="4" spans="1:5" ht="45">
      <c r="A4" s="20" t="s">
        <v>855</v>
      </c>
      <c r="B4" s="10" t="s">
        <v>867</v>
      </c>
      <c r="C4" s="10" t="s">
        <v>868</v>
      </c>
      <c r="D4" s="10" t="s">
        <v>869</v>
      </c>
      <c r="E4" s="61"/>
    </row>
    <row r="5" spans="1:5" ht="60">
      <c r="A5" s="20" t="s">
        <v>856</v>
      </c>
      <c r="B5" s="10" t="s">
        <v>870</v>
      </c>
      <c r="C5" s="10" t="s">
        <v>871</v>
      </c>
      <c r="D5" s="10" t="s">
        <v>864</v>
      </c>
      <c r="E5" s="61"/>
    </row>
    <row r="6" spans="1:5" ht="60">
      <c r="A6" s="20" t="s">
        <v>888</v>
      </c>
      <c r="B6" s="10" t="s">
        <v>872</v>
      </c>
      <c r="C6" s="61"/>
      <c r="D6" s="61"/>
      <c r="E6" s="61"/>
    </row>
    <row r="7" spans="1:5" ht="30">
      <c r="A7" s="20" t="s">
        <v>857</v>
      </c>
      <c r="B7" s="10" t="s">
        <v>873</v>
      </c>
      <c r="C7" s="10" t="s">
        <v>874</v>
      </c>
      <c r="D7" s="10" t="s">
        <v>875</v>
      </c>
      <c r="E7" s="10" t="s">
        <v>876</v>
      </c>
    </row>
    <row r="8" spans="1:5">
      <c r="A8" s="20" t="s">
        <v>858</v>
      </c>
      <c r="B8" s="10" t="s">
        <v>878</v>
      </c>
      <c r="C8" s="61"/>
      <c r="D8" s="61"/>
      <c r="E8" s="61"/>
    </row>
    <row r="9" spans="1:5" ht="60">
      <c r="A9" s="20" t="s">
        <v>859</v>
      </c>
      <c r="B9" s="10" t="s">
        <v>877</v>
      </c>
      <c r="C9" s="10" t="s">
        <v>879</v>
      </c>
      <c r="D9" s="10" t="s">
        <v>880</v>
      </c>
      <c r="E9" s="61"/>
    </row>
    <row r="10" spans="1:5" ht="30">
      <c r="A10" s="20" t="s">
        <v>860</v>
      </c>
      <c r="B10" s="10" t="s">
        <v>881</v>
      </c>
      <c r="C10" s="61"/>
      <c r="D10" s="61"/>
      <c r="E10" s="61"/>
    </row>
    <row r="11" spans="1:5" ht="45">
      <c r="A11" s="20" t="s">
        <v>861</v>
      </c>
      <c r="B11" s="10" t="s">
        <v>882</v>
      </c>
      <c r="C11" s="10" t="s">
        <v>883</v>
      </c>
      <c r="D11" s="61"/>
      <c r="E11" s="61"/>
    </row>
    <row r="12" spans="1:5" ht="60">
      <c r="A12" s="20" t="s">
        <v>862</v>
      </c>
      <c r="B12" s="10" t="s">
        <v>884</v>
      </c>
      <c r="C12" s="61"/>
      <c r="D12" s="61"/>
      <c r="E12" s="61"/>
    </row>
    <row r="13" spans="1:5" ht="45">
      <c r="A13" s="20" t="s">
        <v>863</v>
      </c>
      <c r="B13" s="10" t="s">
        <v>885</v>
      </c>
      <c r="C13" s="10" t="s">
        <v>886</v>
      </c>
      <c r="D13" s="61"/>
      <c r="E13" s="61"/>
    </row>
    <row r="14" spans="1:5">
      <c r="B14" s="22"/>
    </row>
    <row r="26" spans="2:2" ht="18">
      <c r="B26"/>
    </row>
    <row r="27" spans="2:2" ht="18">
      <c r="B27"/>
    </row>
    <row r="28" spans="2:2" ht="18">
      <c r="B28"/>
    </row>
    <row r="29" spans="2:2" ht="18">
      <c r="B29"/>
    </row>
    <row r="30" spans="2:2" ht="18">
      <c r="B30"/>
    </row>
    <row r="31" spans="2:2" ht="18">
      <c r="B31"/>
    </row>
    <row r="32" spans="2:2" ht="18">
      <c r="B32"/>
    </row>
    <row r="33" spans="2:2" ht="18">
      <c r="B33"/>
    </row>
    <row r="34" spans="2:2" ht="18">
      <c r="B34"/>
    </row>
    <row r="35" spans="2:2" ht="18">
      <c r="B35"/>
    </row>
    <row r="36" spans="2:2" ht="18">
      <c r="B36"/>
    </row>
    <row r="37" spans="2:2" ht="18">
      <c r="B37"/>
    </row>
    <row r="38" spans="2:2" ht="18">
      <c r="B38"/>
    </row>
    <row r="39" spans="2:2" ht="18">
      <c r="B39"/>
    </row>
    <row r="40" spans="2:2" ht="18">
      <c r="B40"/>
    </row>
    <row r="41" spans="2:2" ht="18">
      <c r="B41"/>
    </row>
    <row r="42" spans="2:2" ht="18">
      <c r="B42"/>
    </row>
  </sheetData>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2A8E-D73B-4BCA-A6A3-F06BDC40C814}">
  <sheetPr codeName="Sheet10"/>
  <dimension ref="A1:AJ45"/>
  <sheetViews>
    <sheetView showGridLines="0" zoomScale="85" zoomScaleNormal="85" workbookViewId="0">
      <pane ySplit="1" topLeftCell="A2" activePane="bottomLeft" state="frozen"/>
      <selection pane="bottomLeft" activeCell="A2" sqref="A2"/>
    </sheetView>
  </sheetViews>
  <sheetFormatPr defaultColWidth="8.796875" defaultRowHeight="15"/>
  <cols>
    <col min="1" max="6" width="32" style="12" bestFit="1" customWidth="1"/>
    <col min="7" max="7" width="95" style="12" bestFit="1" customWidth="1"/>
    <col min="8" max="9" width="76.59765625" style="12" bestFit="1" customWidth="1"/>
    <col min="10" max="10" width="27.69921875" style="12" bestFit="1" customWidth="1"/>
    <col min="11" max="11" width="60.3984375" style="12" bestFit="1" customWidth="1"/>
    <col min="12" max="12" width="109.3984375" style="12" bestFit="1" customWidth="1"/>
    <col min="13" max="13" width="57.8984375" style="12" bestFit="1" customWidth="1"/>
    <col min="14" max="14" width="108.5" style="12" bestFit="1" customWidth="1"/>
    <col min="15" max="15" width="46.19921875" style="12" bestFit="1" customWidth="1"/>
    <col min="16" max="16" width="7.59765625" style="12" bestFit="1" customWidth="1"/>
    <col min="17" max="17" width="54.59765625" style="12" bestFit="1" customWidth="1"/>
    <col min="18" max="18" width="25.59765625" style="12" bestFit="1" customWidth="1"/>
    <col min="19" max="19" width="49.19921875" style="12" bestFit="1" customWidth="1"/>
    <col min="20" max="20" width="7.59765625" style="12" bestFit="1" customWidth="1"/>
    <col min="21" max="21" width="29.19921875" style="12" bestFit="1" customWidth="1"/>
    <col min="22" max="22" width="31.09765625" style="12" bestFit="1" customWidth="1"/>
    <col min="23" max="23" width="56" style="12" bestFit="1" customWidth="1"/>
    <col min="24" max="24" width="45.19921875" style="12" bestFit="1" customWidth="1"/>
    <col min="25" max="25" width="27.69921875" style="12" bestFit="1" customWidth="1"/>
    <col min="26" max="26" width="20" style="12" bestFit="1" customWidth="1"/>
    <col min="27" max="27" width="7.59765625" style="12" bestFit="1" customWidth="1"/>
    <col min="28" max="28" width="21.8984375" style="12" bestFit="1" customWidth="1"/>
    <col min="29" max="29" width="21.5" style="12" bestFit="1" customWidth="1"/>
    <col min="30" max="31" width="37" style="12" bestFit="1" customWidth="1"/>
    <col min="32" max="32" width="20" style="12" bestFit="1" customWidth="1"/>
    <col min="33" max="33" width="7.59765625" style="12" bestFit="1" customWidth="1"/>
    <col min="34" max="34" width="27.69921875" style="12" bestFit="1" customWidth="1"/>
    <col min="35" max="35" width="63.09765625" style="12" bestFit="1" customWidth="1"/>
    <col min="36" max="36" width="7.59765625" style="12" bestFit="1" customWidth="1"/>
    <col min="37" max="16384" width="8.796875" style="2"/>
  </cols>
  <sheetData>
    <row r="1" spans="1:36">
      <c r="A1" s="35" t="s">
        <v>1101</v>
      </c>
      <c r="B1" s="35" t="s">
        <v>1102</v>
      </c>
      <c r="C1" s="35" t="s">
        <v>1103</v>
      </c>
      <c r="D1" s="35" t="s">
        <v>1104</v>
      </c>
      <c r="E1" s="35" t="s">
        <v>1105</v>
      </c>
      <c r="F1" s="35" t="s">
        <v>1106</v>
      </c>
      <c r="G1" s="35" t="s">
        <v>1107</v>
      </c>
      <c r="H1" s="35" t="s">
        <v>1108</v>
      </c>
      <c r="I1" s="35" t="s">
        <v>1109</v>
      </c>
      <c r="J1" s="35" t="s">
        <v>897</v>
      </c>
      <c r="K1" s="35" t="s">
        <v>1110</v>
      </c>
      <c r="L1" s="35" t="s">
        <v>899</v>
      </c>
      <c r="M1" s="35" t="s">
        <v>1111</v>
      </c>
      <c r="N1" s="35" t="s">
        <v>901</v>
      </c>
      <c r="O1" s="35" t="s">
        <v>1112</v>
      </c>
      <c r="P1" s="35" t="s">
        <v>1113</v>
      </c>
      <c r="Q1" s="35" t="s">
        <v>1114</v>
      </c>
      <c r="R1" s="35" t="s">
        <v>1115</v>
      </c>
      <c r="S1" s="35" t="s">
        <v>1116</v>
      </c>
      <c r="T1" s="35" t="s">
        <v>1117</v>
      </c>
      <c r="U1" s="35" t="s">
        <v>1118</v>
      </c>
      <c r="V1" s="35" t="s">
        <v>1119</v>
      </c>
      <c r="W1" s="35" t="s">
        <v>1120</v>
      </c>
      <c r="X1" s="35" t="s">
        <v>1121</v>
      </c>
      <c r="Y1" s="35" t="s">
        <v>1122</v>
      </c>
      <c r="Z1" s="35" t="s">
        <v>1123</v>
      </c>
      <c r="AA1" s="35" t="s">
        <v>1124</v>
      </c>
      <c r="AB1" s="35" t="s">
        <v>1125</v>
      </c>
      <c r="AC1" s="35" t="s">
        <v>1126</v>
      </c>
      <c r="AD1" s="35" t="s">
        <v>1127</v>
      </c>
      <c r="AE1" s="35" t="s">
        <v>1128</v>
      </c>
      <c r="AF1" s="35" t="s">
        <v>1129</v>
      </c>
      <c r="AG1" s="35" t="s">
        <v>1130</v>
      </c>
      <c r="AH1" s="35" t="s">
        <v>1131</v>
      </c>
      <c r="AI1" s="35" t="s">
        <v>1132</v>
      </c>
      <c r="AJ1" s="35" t="s">
        <v>1133</v>
      </c>
    </row>
    <row r="2" spans="1:36">
      <c r="A2" s="62" t="s">
        <v>889</v>
      </c>
      <c r="B2" s="62" t="s">
        <v>890</v>
      </c>
      <c r="C2" s="62" t="s">
        <v>891</v>
      </c>
      <c r="D2" s="62" t="s">
        <v>892</v>
      </c>
      <c r="E2" s="62" t="s">
        <v>893</v>
      </c>
      <c r="F2" s="62" t="s">
        <v>894</v>
      </c>
      <c r="G2" s="62" t="s">
        <v>922</v>
      </c>
      <c r="H2" s="62" t="s">
        <v>895</v>
      </c>
      <c r="I2" s="62" t="s">
        <v>896</v>
      </c>
      <c r="J2" s="62" t="s">
        <v>897</v>
      </c>
      <c r="K2" s="62" t="s">
        <v>898</v>
      </c>
      <c r="L2" s="62" t="s">
        <v>899</v>
      </c>
      <c r="M2" s="62" t="s">
        <v>900</v>
      </c>
      <c r="N2" s="62" t="s">
        <v>1002</v>
      </c>
      <c r="O2" s="62" t="s">
        <v>1018</v>
      </c>
      <c r="P2" s="62" t="s">
        <v>902</v>
      </c>
      <c r="Q2" s="62" t="s">
        <v>903</v>
      </c>
      <c r="R2" s="62" t="s">
        <v>1039</v>
      </c>
      <c r="S2" s="62" t="s">
        <v>1046</v>
      </c>
      <c r="T2" s="62" t="s">
        <v>904</v>
      </c>
      <c r="U2" s="62" t="s">
        <v>1052</v>
      </c>
      <c r="V2" s="62" t="s">
        <v>905</v>
      </c>
      <c r="W2" s="62" t="s">
        <v>1058</v>
      </c>
      <c r="X2" s="62" t="s">
        <v>906</v>
      </c>
      <c r="Y2" s="62" t="s">
        <v>907</v>
      </c>
      <c r="Z2" s="62" t="s">
        <v>1085</v>
      </c>
      <c r="AA2" s="62" t="s">
        <v>908</v>
      </c>
      <c r="AB2" s="62" t="s">
        <v>909</v>
      </c>
      <c r="AC2" s="62" t="s">
        <v>1088</v>
      </c>
      <c r="AD2" s="62" t="s">
        <v>910</v>
      </c>
      <c r="AE2" s="62" t="s">
        <v>911</v>
      </c>
      <c r="AF2" s="62" t="s">
        <v>1096</v>
      </c>
      <c r="AG2" s="62" t="s">
        <v>912</v>
      </c>
      <c r="AH2" s="62" t="s">
        <v>913</v>
      </c>
      <c r="AI2" s="62" t="s">
        <v>914</v>
      </c>
      <c r="AJ2" s="62" t="s">
        <v>915</v>
      </c>
    </row>
    <row r="3" spans="1:36">
      <c r="A3" s="62" t="s">
        <v>916</v>
      </c>
      <c r="B3" s="62" t="s">
        <v>917</v>
      </c>
      <c r="C3" s="62" t="s">
        <v>918</v>
      </c>
      <c r="D3" s="62" t="s">
        <v>919</v>
      </c>
      <c r="E3" s="62" t="s">
        <v>920</v>
      </c>
      <c r="F3" s="62" t="s">
        <v>921</v>
      </c>
      <c r="G3" s="62" t="s">
        <v>923</v>
      </c>
      <c r="H3" s="62" t="s">
        <v>966</v>
      </c>
      <c r="I3" s="62" t="s">
        <v>969</v>
      </c>
      <c r="J3" s="62" t="s">
        <v>972</v>
      </c>
      <c r="K3" s="62" t="s">
        <v>973</v>
      </c>
      <c r="L3" s="62" t="s">
        <v>975</v>
      </c>
      <c r="M3" s="62" t="s">
        <v>993</v>
      </c>
      <c r="N3" s="62" t="s">
        <v>1003</v>
      </c>
      <c r="O3" s="62" t="s">
        <v>1019</v>
      </c>
      <c r="P3" s="62"/>
      <c r="Q3" s="62" t="s">
        <v>1024</v>
      </c>
      <c r="R3" s="62" t="s">
        <v>1040</v>
      </c>
      <c r="S3" s="62" t="s">
        <v>1047</v>
      </c>
      <c r="T3" s="62"/>
      <c r="U3" s="62" t="s">
        <v>1053</v>
      </c>
      <c r="V3" s="62" t="s">
        <v>1057</v>
      </c>
      <c r="W3" s="62" t="s">
        <v>1059</v>
      </c>
      <c r="X3" s="62" t="s">
        <v>1074</v>
      </c>
      <c r="Y3" s="62" t="s">
        <v>1084</v>
      </c>
      <c r="Z3" s="62" t="s">
        <v>1086</v>
      </c>
      <c r="AA3" s="62"/>
      <c r="AB3" s="62" t="s">
        <v>1087</v>
      </c>
      <c r="AC3" s="62" t="s">
        <v>1089</v>
      </c>
      <c r="AD3" s="62" t="s">
        <v>1091</v>
      </c>
      <c r="AE3" s="62" t="s">
        <v>1095</v>
      </c>
      <c r="AF3" s="62" t="s">
        <v>1097</v>
      </c>
      <c r="AG3" s="62"/>
      <c r="AH3" s="62" t="s">
        <v>1099</v>
      </c>
      <c r="AI3" s="62" t="s">
        <v>1100</v>
      </c>
      <c r="AJ3" s="62"/>
    </row>
    <row r="4" spans="1:36">
      <c r="A4" s="62"/>
      <c r="B4" s="62"/>
      <c r="C4" s="62"/>
      <c r="D4" s="62"/>
      <c r="E4" s="62"/>
      <c r="F4" s="62"/>
      <c r="G4" s="62" t="s">
        <v>924</v>
      </c>
      <c r="H4" s="62" t="s">
        <v>967</v>
      </c>
      <c r="I4" s="62" t="s">
        <v>970</v>
      </c>
      <c r="J4" s="62"/>
      <c r="K4" s="62" t="s">
        <v>974</v>
      </c>
      <c r="L4" s="62" t="s">
        <v>976</v>
      </c>
      <c r="M4" s="62" t="s">
        <v>994</v>
      </c>
      <c r="N4" s="62" t="s">
        <v>1004</v>
      </c>
      <c r="O4" s="62" t="s">
        <v>1020</v>
      </c>
      <c r="P4" s="62"/>
      <c r="Q4" s="62" t="s">
        <v>1025</v>
      </c>
      <c r="R4" s="62" t="s">
        <v>1041</v>
      </c>
      <c r="S4" s="62" t="s">
        <v>1048</v>
      </c>
      <c r="T4" s="62"/>
      <c r="U4" s="62" t="s">
        <v>1054</v>
      </c>
      <c r="V4" s="62"/>
      <c r="W4" s="62" t="s">
        <v>1060</v>
      </c>
      <c r="X4" s="62" t="s">
        <v>1075</v>
      </c>
      <c r="Y4" s="62"/>
      <c r="Z4" s="62"/>
      <c r="AA4" s="62"/>
      <c r="AB4" s="62"/>
      <c r="AC4" s="62" t="s">
        <v>1090</v>
      </c>
      <c r="AD4" s="62" t="s">
        <v>1092</v>
      </c>
      <c r="AE4" s="62"/>
      <c r="AF4" s="62" t="s">
        <v>1098</v>
      </c>
      <c r="AG4" s="62"/>
      <c r="AH4" s="62"/>
      <c r="AI4" s="62"/>
      <c r="AJ4" s="62"/>
    </row>
    <row r="5" spans="1:36">
      <c r="A5" s="62"/>
      <c r="B5" s="62"/>
      <c r="C5" s="62"/>
      <c r="D5" s="62"/>
      <c r="E5" s="62"/>
      <c r="F5" s="62"/>
      <c r="G5" s="62" t="s">
        <v>925</v>
      </c>
      <c r="H5" s="62" t="s">
        <v>968</v>
      </c>
      <c r="I5" s="62" t="s">
        <v>971</v>
      </c>
      <c r="J5" s="62"/>
      <c r="K5" s="62"/>
      <c r="L5" s="62" t="s">
        <v>977</v>
      </c>
      <c r="M5" s="62" t="s">
        <v>995</v>
      </c>
      <c r="N5" s="62" t="s">
        <v>1005</v>
      </c>
      <c r="O5" s="62" t="s">
        <v>1021</v>
      </c>
      <c r="P5" s="62"/>
      <c r="Q5" s="62" t="s">
        <v>1026</v>
      </c>
      <c r="R5" s="62" t="s">
        <v>1042</v>
      </c>
      <c r="S5" s="62" t="s">
        <v>1049</v>
      </c>
      <c r="T5" s="62"/>
      <c r="U5" s="62" t="s">
        <v>1055</v>
      </c>
      <c r="V5" s="62"/>
      <c r="W5" s="62" t="s">
        <v>1061</v>
      </c>
      <c r="X5" s="62" t="s">
        <v>1076</v>
      </c>
      <c r="Y5" s="62"/>
      <c r="Z5" s="62"/>
      <c r="AA5" s="62"/>
      <c r="AB5" s="62"/>
      <c r="AC5" s="62"/>
      <c r="AD5" s="62" t="s">
        <v>1093</v>
      </c>
      <c r="AE5" s="62"/>
      <c r="AF5" s="62"/>
      <c r="AG5" s="62"/>
      <c r="AH5" s="62"/>
      <c r="AI5" s="62"/>
      <c r="AJ5" s="62"/>
    </row>
    <row r="6" spans="1:36">
      <c r="A6" s="62"/>
      <c r="B6" s="62"/>
      <c r="C6" s="62"/>
      <c r="D6" s="62"/>
      <c r="E6" s="62"/>
      <c r="F6" s="62"/>
      <c r="G6" s="62" t="s">
        <v>926</v>
      </c>
      <c r="H6" s="62"/>
      <c r="I6" s="62"/>
      <c r="J6" s="62"/>
      <c r="K6" s="62"/>
      <c r="L6" s="62" t="s">
        <v>978</v>
      </c>
      <c r="M6" s="62" t="s">
        <v>996</v>
      </c>
      <c r="N6" s="62" t="s">
        <v>1006</v>
      </c>
      <c r="O6" s="62" t="s">
        <v>1022</v>
      </c>
      <c r="P6" s="62"/>
      <c r="Q6" s="62" t="s">
        <v>1027</v>
      </c>
      <c r="R6" s="62" t="s">
        <v>1043</v>
      </c>
      <c r="S6" s="62" t="s">
        <v>1050</v>
      </c>
      <c r="T6" s="62"/>
      <c r="U6" s="62" t="s">
        <v>1056</v>
      </c>
      <c r="V6" s="62"/>
      <c r="W6" s="62" t="s">
        <v>1062</v>
      </c>
      <c r="X6" s="62" t="s">
        <v>1077</v>
      </c>
      <c r="Y6" s="62"/>
      <c r="Z6" s="62"/>
      <c r="AA6" s="62"/>
      <c r="AB6" s="62"/>
      <c r="AC6" s="62"/>
      <c r="AD6" s="62" t="s">
        <v>1094</v>
      </c>
      <c r="AE6" s="62"/>
      <c r="AF6" s="62"/>
      <c r="AG6" s="62"/>
      <c r="AH6" s="62"/>
      <c r="AI6" s="62"/>
      <c r="AJ6" s="62"/>
    </row>
    <row r="7" spans="1:36">
      <c r="A7" s="62"/>
      <c r="B7" s="62"/>
      <c r="C7" s="62"/>
      <c r="D7" s="62"/>
      <c r="E7" s="62"/>
      <c r="F7" s="62"/>
      <c r="G7" s="62" t="s">
        <v>927</v>
      </c>
      <c r="H7" s="62"/>
      <c r="I7" s="62"/>
      <c r="J7" s="62"/>
      <c r="K7" s="62"/>
      <c r="L7" s="62" t="s">
        <v>979</v>
      </c>
      <c r="M7" s="62" t="s">
        <v>997</v>
      </c>
      <c r="N7" s="62" t="s">
        <v>1007</v>
      </c>
      <c r="O7" s="62" t="s">
        <v>1023</v>
      </c>
      <c r="P7" s="62"/>
      <c r="Q7" s="62" t="s">
        <v>1028</v>
      </c>
      <c r="R7" s="62" t="s">
        <v>1044</v>
      </c>
      <c r="S7" s="62" t="s">
        <v>1051</v>
      </c>
      <c r="T7" s="62"/>
      <c r="U7" s="62"/>
      <c r="V7" s="62"/>
      <c r="W7" s="62" t="s">
        <v>1063</v>
      </c>
      <c r="X7" s="62" t="s">
        <v>1078</v>
      </c>
      <c r="Y7" s="62"/>
      <c r="Z7" s="62"/>
      <c r="AA7" s="62"/>
      <c r="AB7" s="62"/>
      <c r="AC7" s="62"/>
      <c r="AD7" s="62"/>
      <c r="AE7" s="62"/>
      <c r="AF7" s="62"/>
      <c r="AG7" s="62"/>
      <c r="AH7" s="62"/>
      <c r="AI7" s="62"/>
      <c r="AJ7" s="62"/>
    </row>
    <row r="8" spans="1:36">
      <c r="A8" s="62"/>
      <c r="B8" s="62"/>
      <c r="C8" s="62"/>
      <c r="D8" s="62"/>
      <c r="E8" s="62"/>
      <c r="F8" s="62"/>
      <c r="G8" s="62" t="s">
        <v>928</v>
      </c>
      <c r="H8" s="62"/>
      <c r="I8" s="62"/>
      <c r="J8" s="62"/>
      <c r="K8" s="62"/>
      <c r="L8" s="62" t="s">
        <v>980</v>
      </c>
      <c r="M8" s="62" t="s">
        <v>998</v>
      </c>
      <c r="N8" s="62" t="s">
        <v>1008</v>
      </c>
      <c r="O8" s="62"/>
      <c r="P8" s="62"/>
      <c r="Q8" s="62" t="s">
        <v>1029</v>
      </c>
      <c r="R8" s="62" t="s">
        <v>1045</v>
      </c>
      <c r="S8" s="62"/>
      <c r="T8" s="62"/>
      <c r="U8" s="62"/>
      <c r="V8" s="62"/>
      <c r="W8" s="62" t="s">
        <v>1064</v>
      </c>
      <c r="X8" s="62" t="s">
        <v>1079</v>
      </c>
      <c r="Y8" s="62"/>
      <c r="Z8" s="62"/>
      <c r="AA8" s="62"/>
      <c r="AB8" s="62"/>
      <c r="AC8" s="62"/>
      <c r="AD8" s="62"/>
      <c r="AE8" s="62"/>
      <c r="AF8" s="62"/>
      <c r="AG8" s="62"/>
      <c r="AH8" s="62"/>
      <c r="AI8" s="62"/>
      <c r="AJ8" s="62"/>
    </row>
    <row r="9" spans="1:36">
      <c r="A9" s="62"/>
      <c r="B9" s="62"/>
      <c r="C9" s="62"/>
      <c r="D9" s="62"/>
      <c r="E9" s="62"/>
      <c r="F9" s="62"/>
      <c r="G9" s="62" t="s">
        <v>929</v>
      </c>
      <c r="H9" s="62"/>
      <c r="I9" s="62"/>
      <c r="J9" s="62"/>
      <c r="K9" s="62"/>
      <c r="L9" s="62" t="s">
        <v>981</v>
      </c>
      <c r="M9" s="62" t="s">
        <v>999</v>
      </c>
      <c r="N9" s="62" t="s">
        <v>1009</v>
      </c>
      <c r="O9" s="62"/>
      <c r="P9" s="62"/>
      <c r="Q9" s="62" t="s">
        <v>1030</v>
      </c>
      <c r="R9" s="62"/>
      <c r="S9" s="62"/>
      <c r="T9" s="62"/>
      <c r="U9" s="62"/>
      <c r="V9" s="62"/>
      <c r="W9" s="62" t="s">
        <v>1065</v>
      </c>
      <c r="X9" s="62" t="s">
        <v>1080</v>
      </c>
      <c r="Y9" s="62"/>
      <c r="Z9" s="62"/>
      <c r="AA9" s="62"/>
      <c r="AB9" s="62"/>
      <c r="AC9" s="62"/>
      <c r="AD9" s="62"/>
      <c r="AE9" s="62"/>
      <c r="AF9" s="62"/>
      <c r="AG9" s="62"/>
      <c r="AH9" s="62"/>
      <c r="AI9" s="62"/>
      <c r="AJ9" s="62"/>
    </row>
    <row r="10" spans="1:36">
      <c r="A10" s="62"/>
      <c r="B10" s="62"/>
      <c r="C10" s="62"/>
      <c r="D10" s="62"/>
      <c r="E10" s="62"/>
      <c r="F10" s="62"/>
      <c r="G10" s="62" t="s">
        <v>930</v>
      </c>
      <c r="H10" s="62"/>
      <c r="I10" s="62"/>
      <c r="J10" s="62"/>
      <c r="K10" s="62"/>
      <c r="L10" s="62" t="s">
        <v>982</v>
      </c>
      <c r="M10" s="62" t="s">
        <v>1000</v>
      </c>
      <c r="N10" s="62" t="s">
        <v>1010</v>
      </c>
      <c r="O10" s="62"/>
      <c r="P10" s="62"/>
      <c r="Q10" s="62" t="s">
        <v>1031</v>
      </c>
      <c r="R10" s="62"/>
      <c r="S10" s="62"/>
      <c r="T10" s="62"/>
      <c r="U10" s="62"/>
      <c r="V10" s="62"/>
      <c r="W10" s="62" t="s">
        <v>1066</v>
      </c>
      <c r="X10" s="62" t="s">
        <v>1081</v>
      </c>
      <c r="Y10" s="62"/>
      <c r="Z10" s="62"/>
      <c r="AA10" s="62"/>
      <c r="AB10" s="62"/>
      <c r="AC10" s="62"/>
      <c r="AD10" s="62"/>
      <c r="AE10" s="62"/>
      <c r="AF10" s="62"/>
      <c r="AG10" s="62"/>
      <c r="AH10" s="62"/>
      <c r="AI10" s="62"/>
      <c r="AJ10" s="62"/>
    </row>
    <row r="11" spans="1:36">
      <c r="A11" s="62"/>
      <c r="B11" s="62"/>
      <c r="C11" s="62"/>
      <c r="D11" s="62"/>
      <c r="E11" s="62"/>
      <c r="F11" s="62"/>
      <c r="G11" s="62" t="s">
        <v>931</v>
      </c>
      <c r="H11" s="62"/>
      <c r="I11" s="62"/>
      <c r="J11" s="62"/>
      <c r="K11" s="62"/>
      <c r="L11" s="62" t="s">
        <v>983</v>
      </c>
      <c r="M11" s="62" t="s">
        <v>1001</v>
      </c>
      <c r="N11" s="62" t="s">
        <v>1011</v>
      </c>
      <c r="O11" s="62"/>
      <c r="P11" s="62"/>
      <c r="Q11" s="62" t="s">
        <v>1032</v>
      </c>
      <c r="R11" s="62"/>
      <c r="S11" s="62"/>
      <c r="T11" s="62"/>
      <c r="U11" s="62"/>
      <c r="V11" s="62"/>
      <c r="W11" s="62" t="s">
        <v>1067</v>
      </c>
      <c r="X11" s="62" t="s">
        <v>1082</v>
      </c>
      <c r="Y11" s="62"/>
      <c r="Z11" s="62"/>
      <c r="AA11" s="62"/>
      <c r="AB11" s="62"/>
      <c r="AC11" s="62"/>
      <c r="AD11" s="62"/>
      <c r="AE11" s="62"/>
      <c r="AF11" s="62"/>
      <c r="AG11" s="62"/>
      <c r="AH11" s="62"/>
      <c r="AI11" s="62"/>
      <c r="AJ11" s="62"/>
    </row>
    <row r="12" spans="1:36">
      <c r="A12" s="62"/>
      <c r="B12" s="62"/>
      <c r="C12" s="62"/>
      <c r="D12" s="62"/>
      <c r="E12" s="62"/>
      <c r="F12" s="62"/>
      <c r="G12" s="62" t="s">
        <v>932</v>
      </c>
      <c r="H12" s="62"/>
      <c r="I12" s="62"/>
      <c r="J12" s="62"/>
      <c r="K12" s="62"/>
      <c r="L12" s="62" t="s">
        <v>984</v>
      </c>
      <c r="M12" s="62"/>
      <c r="N12" s="62" t="s">
        <v>1012</v>
      </c>
      <c r="O12" s="62"/>
      <c r="P12" s="62"/>
      <c r="Q12" s="62" t="s">
        <v>1033</v>
      </c>
      <c r="R12" s="62"/>
      <c r="S12" s="62"/>
      <c r="T12" s="62"/>
      <c r="U12" s="62"/>
      <c r="V12" s="62"/>
      <c r="W12" s="62" t="s">
        <v>1068</v>
      </c>
      <c r="X12" s="62" t="s">
        <v>1083</v>
      </c>
      <c r="Y12" s="62"/>
      <c r="Z12" s="62"/>
      <c r="AA12" s="62"/>
      <c r="AB12" s="62"/>
      <c r="AC12" s="62"/>
      <c r="AD12" s="62"/>
      <c r="AE12" s="62"/>
      <c r="AF12" s="62"/>
      <c r="AG12" s="62"/>
      <c r="AH12" s="62"/>
      <c r="AI12" s="62"/>
      <c r="AJ12" s="62"/>
    </row>
    <row r="13" spans="1:36">
      <c r="A13" s="62"/>
      <c r="B13" s="62"/>
      <c r="C13" s="62"/>
      <c r="D13" s="62"/>
      <c r="E13" s="62"/>
      <c r="F13" s="62"/>
      <c r="G13" s="62" t="s">
        <v>933</v>
      </c>
      <c r="H13" s="62"/>
      <c r="I13" s="62"/>
      <c r="J13" s="62"/>
      <c r="K13" s="62"/>
      <c r="L13" s="62" t="s">
        <v>985</v>
      </c>
      <c r="M13" s="62"/>
      <c r="N13" s="62" t="s">
        <v>1013</v>
      </c>
      <c r="O13" s="62"/>
      <c r="P13" s="62"/>
      <c r="Q13" s="62" t="s">
        <v>1034</v>
      </c>
      <c r="R13" s="62"/>
      <c r="S13" s="62"/>
      <c r="T13" s="62"/>
      <c r="U13" s="62"/>
      <c r="V13" s="62"/>
      <c r="W13" s="62" t="s">
        <v>1069</v>
      </c>
      <c r="X13" s="62"/>
      <c r="Y13" s="62"/>
      <c r="Z13" s="62"/>
      <c r="AA13" s="62"/>
      <c r="AB13" s="62"/>
      <c r="AC13" s="62"/>
      <c r="AD13" s="62"/>
      <c r="AE13" s="62"/>
      <c r="AF13" s="62"/>
      <c r="AG13" s="62"/>
      <c r="AH13" s="62"/>
      <c r="AI13" s="62"/>
      <c r="AJ13" s="62"/>
    </row>
    <row r="14" spans="1:36">
      <c r="A14" s="62"/>
      <c r="B14" s="62"/>
      <c r="C14" s="62"/>
      <c r="D14" s="62"/>
      <c r="E14" s="62"/>
      <c r="F14" s="62"/>
      <c r="G14" s="62" t="s">
        <v>934</v>
      </c>
      <c r="H14" s="62"/>
      <c r="I14" s="62"/>
      <c r="J14" s="62"/>
      <c r="K14" s="62"/>
      <c r="L14" s="62" t="s">
        <v>986</v>
      </c>
      <c r="M14" s="62"/>
      <c r="N14" s="62" t="s">
        <v>1014</v>
      </c>
      <c r="O14" s="62"/>
      <c r="P14" s="62"/>
      <c r="Q14" s="62" t="s">
        <v>1035</v>
      </c>
      <c r="R14" s="62"/>
      <c r="S14" s="62"/>
      <c r="T14" s="62"/>
      <c r="U14" s="62"/>
      <c r="V14" s="62"/>
      <c r="W14" s="62" t="s">
        <v>1070</v>
      </c>
      <c r="X14" s="62"/>
      <c r="Y14" s="62"/>
      <c r="Z14" s="62"/>
      <c r="AA14" s="62"/>
      <c r="AB14" s="62"/>
      <c r="AC14" s="62"/>
      <c r="AD14" s="62"/>
      <c r="AE14" s="62"/>
      <c r="AF14" s="62"/>
      <c r="AG14" s="62"/>
      <c r="AH14" s="62"/>
      <c r="AI14" s="62"/>
      <c r="AJ14" s="62"/>
    </row>
    <row r="15" spans="1:36">
      <c r="A15" s="62"/>
      <c r="B15" s="62"/>
      <c r="C15" s="62"/>
      <c r="D15" s="62"/>
      <c r="E15" s="62"/>
      <c r="F15" s="62"/>
      <c r="G15" s="62" t="s">
        <v>935</v>
      </c>
      <c r="H15" s="62"/>
      <c r="I15" s="62"/>
      <c r="J15" s="62"/>
      <c r="K15" s="62"/>
      <c r="L15" s="62" t="s">
        <v>987</v>
      </c>
      <c r="M15" s="62"/>
      <c r="N15" s="62" t="s">
        <v>1015</v>
      </c>
      <c r="O15" s="62"/>
      <c r="P15" s="62"/>
      <c r="Q15" s="62" t="s">
        <v>1036</v>
      </c>
      <c r="R15" s="62"/>
      <c r="S15" s="62"/>
      <c r="T15" s="62"/>
      <c r="U15" s="62"/>
      <c r="V15" s="62"/>
      <c r="W15" s="62" t="s">
        <v>1071</v>
      </c>
      <c r="X15" s="62"/>
      <c r="Y15" s="62"/>
      <c r="Z15" s="62"/>
      <c r="AA15" s="62"/>
      <c r="AB15" s="62"/>
      <c r="AC15" s="62"/>
      <c r="AD15" s="62"/>
      <c r="AE15" s="62"/>
      <c r="AF15" s="62"/>
      <c r="AG15" s="62"/>
      <c r="AH15" s="62"/>
      <c r="AI15" s="62"/>
      <c r="AJ15" s="62"/>
    </row>
    <row r="16" spans="1:36">
      <c r="A16" s="62"/>
      <c r="B16" s="62"/>
      <c r="C16" s="62"/>
      <c r="D16" s="62"/>
      <c r="E16" s="62"/>
      <c r="F16" s="62"/>
      <c r="G16" s="62" t="s">
        <v>936</v>
      </c>
      <c r="H16" s="62"/>
      <c r="I16" s="62"/>
      <c r="J16" s="62"/>
      <c r="K16" s="62"/>
      <c r="L16" s="62" t="s">
        <v>988</v>
      </c>
      <c r="M16" s="62"/>
      <c r="N16" s="62" t="s">
        <v>1016</v>
      </c>
      <c r="O16" s="62"/>
      <c r="P16" s="62"/>
      <c r="Q16" s="62" t="s">
        <v>1037</v>
      </c>
      <c r="R16" s="62"/>
      <c r="S16" s="62"/>
      <c r="T16" s="62"/>
      <c r="U16" s="62"/>
      <c r="V16" s="62"/>
      <c r="W16" s="62" t="s">
        <v>1072</v>
      </c>
      <c r="X16" s="62"/>
      <c r="Y16" s="62"/>
      <c r="Z16" s="62"/>
      <c r="AA16" s="62"/>
      <c r="AB16" s="62"/>
      <c r="AC16" s="62"/>
      <c r="AD16" s="62"/>
      <c r="AE16" s="62"/>
      <c r="AF16" s="62"/>
      <c r="AG16" s="62"/>
      <c r="AH16" s="62"/>
      <c r="AI16" s="62"/>
      <c r="AJ16" s="62"/>
    </row>
    <row r="17" spans="1:36">
      <c r="A17" s="62"/>
      <c r="B17" s="62"/>
      <c r="C17" s="62"/>
      <c r="D17" s="62"/>
      <c r="E17" s="62"/>
      <c r="F17" s="62"/>
      <c r="G17" s="62" t="s">
        <v>937</v>
      </c>
      <c r="H17" s="62"/>
      <c r="I17" s="62"/>
      <c r="J17" s="62"/>
      <c r="K17" s="62"/>
      <c r="L17" s="62" t="s">
        <v>989</v>
      </c>
      <c r="M17" s="62"/>
      <c r="N17" s="62" t="s">
        <v>1017</v>
      </c>
      <c r="O17" s="62"/>
      <c r="P17" s="62"/>
      <c r="Q17" s="62" t="s">
        <v>1038</v>
      </c>
      <c r="R17" s="62"/>
      <c r="S17" s="62"/>
      <c r="T17" s="62"/>
      <c r="U17" s="62"/>
      <c r="V17" s="62"/>
      <c r="W17" s="62" t="s">
        <v>1073</v>
      </c>
      <c r="X17" s="62"/>
      <c r="Y17" s="62"/>
      <c r="Z17" s="62"/>
      <c r="AA17" s="62"/>
      <c r="AB17" s="62"/>
      <c r="AC17" s="62"/>
      <c r="AD17" s="62"/>
      <c r="AE17" s="62"/>
      <c r="AF17" s="62"/>
      <c r="AG17" s="62"/>
      <c r="AH17" s="62"/>
      <c r="AI17" s="62"/>
      <c r="AJ17" s="62"/>
    </row>
    <row r="18" spans="1:36">
      <c r="A18" s="62"/>
      <c r="B18" s="62"/>
      <c r="C18" s="62"/>
      <c r="D18" s="62"/>
      <c r="E18" s="62"/>
      <c r="F18" s="62"/>
      <c r="G18" s="62" t="s">
        <v>938</v>
      </c>
      <c r="H18" s="62"/>
      <c r="I18" s="62"/>
      <c r="J18" s="62"/>
      <c r="K18" s="62"/>
      <c r="L18" s="62" t="s">
        <v>990</v>
      </c>
      <c r="M18" s="62"/>
      <c r="N18" s="62"/>
      <c r="O18" s="62"/>
      <c r="P18" s="62"/>
      <c r="Q18" s="62"/>
      <c r="R18" s="62"/>
      <c r="S18" s="62"/>
      <c r="T18" s="62"/>
      <c r="U18" s="62"/>
      <c r="V18" s="62"/>
      <c r="W18" s="62"/>
      <c r="X18" s="62"/>
      <c r="Y18" s="62"/>
      <c r="Z18" s="62"/>
      <c r="AA18" s="62"/>
      <c r="AB18" s="62"/>
      <c r="AC18" s="62"/>
      <c r="AD18" s="62"/>
      <c r="AE18" s="62"/>
      <c r="AF18" s="62"/>
      <c r="AG18" s="62"/>
      <c r="AH18" s="62"/>
      <c r="AI18" s="62"/>
      <c r="AJ18" s="62"/>
    </row>
    <row r="19" spans="1:36">
      <c r="A19" s="62"/>
      <c r="B19" s="62"/>
      <c r="C19" s="62"/>
      <c r="D19" s="62"/>
      <c r="E19" s="62"/>
      <c r="F19" s="62"/>
      <c r="G19" s="62" t="s">
        <v>939</v>
      </c>
      <c r="H19" s="62"/>
      <c r="I19" s="62"/>
      <c r="J19" s="62"/>
      <c r="K19" s="62"/>
      <c r="L19" s="62" t="s">
        <v>991</v>
      </c>
      <c r="M19" s="62"/>
      <c r="N19" s="62"/>
      <c r="O19" s="62"/>
      <c r="P19" s="62"/>
      <c r="Q19" s="62"/>
      <c r="R19" s="62"/>
      <c r="S19" s="62"/>
      <c r="T19" s="62"/>
      <c r="U19" s="62"/>
      <c r="V19" s="62"/>
      <c r="W19" s="62"/>
      <c r="X19" s="62"/>
      <c r="Y19" s="62"/>
      <c r="Z19" s="62"/>
      <c r="AA19" s="62"/>
      <c r="AB19" s="62"/>
      <c r="AC19" s="62"/>
      <c r="AD19" s="62"/>
      <c r="AE19" s="62"/>
      <c r="AF19" s="62"/>
      <c r="AG19" s="62"/>
      <c r="AH19" s="62"/>
      <c r="AI19" s="62"/>
      <c r="AJ19" s="62"/>
    </row>
    <row r="20" spans="1:36">
      <c r="A20" s="62"/>
      <c r="B20" s="62"/>
      <c r="C20" s="62"/>
      <c r="D20" s="62"/>
      <c r="E20" s="62"/>
      <c r="F20" s="62"/>
      <c r="G20" s="62" t="s">
        <v>940</v>
      </c>
      <c r="H20" s="62"/>
      <c r="I20" s="62"/>
      <c r="J20" s="62"/>
      <c r="K20" s="62"/>
      <c r="L20" s="62" t="s">
        <v>992</v>
      </c>
      <c r="M20" s="62"/>
      <c r="N20" s="62"/>
      <c r="O20" s="62"/>
      <c r="P20" s="62"/>
      <c r="Q20" s="62"/>
      <c r="R20" s="62"/>
      <c r="S20" s="62"/>
      <c r="T20" s="62"/>
      <c r="U20" s="62"/>
      <c r="V20" s="62"/>
      <c r="W20" s="62"/>
      <c r="X20" s="62"/>
      <c r="Y20" s="62"/>
      <c r="Z20" s="62"/>
      <c r="AA20" s="62"/>
      <c r="AB20" s="62"/>
      <c r="AC20" s="62"/>
      <c r="AD20" s="62"/>
      <c r="AE20" s="62"/>
      <c r="AF20" s="62"/>
      <c r="AG20" s="62"/>
      <c r="AH20" s="62"/>
      <c r="AI20" s="62"/>
      <c r="AJ20" s="62"/>
    </row>
    <row r="21" spans="1:36">
      <c r="A21" s="62"/>
      <c r="B21" s="62"/>
      <c r="C21" s="62"/>
      <c r="D21" s="62"/>
      <c r="E21" s="62"/>
      <c r="F21" s="62"/>
      <c r="G21" s="62" t="s">
        <v>941</v>
      </c>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row>
    <row r="22" spans="1:36">
      <c r="A22" s="62"/>
      <c r="B22" s="62"/>
      <c r="C22" s="62"/>
      <c r="D22" s="62"/>
      <c r="E22" s="62"/>
      <c r="F22" s="62"/>
      <c r="G22" s="62" t="s">
        <v>942</v>
      </c>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row>
    <row r="23" spans="1:36">
      <c r="A23" s="62"/>
      <c r="B23" s="62"/>
      <c r="C23" s="62"/>
      <c r="D23" s="62"/>
      <c r="E23" s="62"/>
      <c r="F23" s="62"/>
      <c r="G23" s="62" t="s">
        <v>943</v>
      </c>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row>
    <row r="24" spans="1:36">
      <c r="A24" s="62"/>
      <c r="B24" s="62"/>
      <c r="C24" s="62"/>
      <c r="D24" s="62"/>
      <c r="E24" s="62"/>
      <c r="F24" s="62"/>
      <c r="G24" s="62" t="s">
        <v>944</v>
      </c>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row>
    <row r="25" spans="1:36">
      <c r="A25" s="62"/>
      <c r="B25" s="62"/>
      <c r="C25" s="62"/>
      <c r="D25" s="62"/>
      <c r="E25" s="62"/>
      <c r="F25" s="62"/>
      <c r="G25" s="62" t="s">
        <v>945</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row>
    <row r="26" spans="1:36">
      <c r="A26" s="62"/>
      <c r="B26" s="62"/>
      <c r="C26" s="62"/>
      <c r="D26" s="62"/>
      <c r="E26" s="62"/>
      <c r="F26" s="62"/>
      <c r="G26" s="62" t="s">
        <v>946</v>
      </c>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row>
    <row r="27" spans="1:36">
      <c r="A27" s="62"/>
      <c r="B27" s="62"/>
      <c r="C27" s="62"/>
      <c r="D27" s="62"/>
      <c r="E27" s="62"/>
      <c r="F27" s="62"/>
      <c r="G27" s="62" t="s">
        <v>947</v>
      </c>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row>
    <row r="28" spans="1:36">
      <c r="A28" s="62"/>
      <c r="B28" s="62"/>
      <c r="C28" s="62"/>
      <c r="D28" s="62"/>
      <c r="E28" s="62"/>
      <c r="F28" s="62"/>
      <c r="G28" s="62" t="s">
        <v>948</v>
      </c>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row>
    <row r="29" spans="1:36">
      <c r="A29" s="62"/>
      <c r="B29" s="62"/>
      <c r="C29" s="62"/>
      <c r="D29" s="62"/>
      <c r="E29" s="62"/>
      <c r="F29" s="62"/>
      <c r="G29" s="62" t="s">
        <v>949</v>
      </c>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row>
    <row r="30" spans="1:36">
      <c r="A30" s="62"/>
      <c r="B30" s="62"/>
      <c r="C30" s="62"/>
      <c r="D30" s="62"/>
      <c r="E30" s="62"/>
      <c r="F30" s="62"/>
      <c r="G30" s="62" t="s">
        <v>950</v>
      </c>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row>
    <row r="31" spans="1:36">
      <c r="A31" s="62"/>
      <c r="B31" s="62"/>
      <c r="C31" s="62"/>
      <c r="D31" s="62"/>
      <c r="E31" s="62"/>
      <c r="F31" s="62"/>
      <c r="G31" s="62" t="s">
        <v>951</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6">
      <c r="A32" s="62"/>
      <c r="B32" s="62"/>
      <c r="C32" s="62"/>
      <c r="D32" s="62"/>
      <c r="E32" s="62"/>
      <c r="F32" s="62"/>
      <c r="G32" s="62" t="s">
        <v>952</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1:36">
      <c r="A33" s="62"/>
      <c r="B33" s="62"/>
      <c r="C33" s="62"/>
      <c r="D33" s="62"/>
      <c r="E33" s="62"/>
      <c r="F33" s="62"/>
      <c r="G33" s="62" t="s">
        <v>953</v>
      </c>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1:36">
      <c r="A34" s="62"/>
      <c r="B34" s="62"/>
      <c r="C34" s="62"/>
      <c r="D34" s="62"/>
      <c r="E34" s="62"/>
      <c r="F34" s="62"/>
      <c r="G34" s="62" t="s">
        <v>954</v>
      </c>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1:36">
      <c r="A35" s="62"/>
      <c r="B35" s="62"/>
      <c r="C35" s="62"/>
      <c r="D35" s="62"/>
      <c r="E35" s="62"/>
      <c r="F35" s="62"/>
      <c r="G35" s="62" t="s">
        <v>955</v>
      </c>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row>
    <row r="36" spans="1:36">
      <c r="A36" s="62"/>
      <c r="B36" s="62"/>
      <c r="C36" s="62"/>
      <c r="D36" s="62"/>
      <c r="E36" s="62"/>
      <c r="F36" s="62"/>
      <c r="G36" s="62" t="s">
        <v>956</v>
      </c>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1:36">
      <c r="A37" s="62"/>
      <c r="B37" s="62"/>
      <c r="C37" s="62"/>
      <c r="D37" s="62"/>
      <c r="E37" s="62"/>
      <c r="F37" s="62"/>
      <c r="G37" s="62" t="s">
        <v>957</v>
      </c>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row>
    <row r="38" spans="1:36">
      <c r="A38" s="62"/>
      <c r="B38" s="62"/>
      <c r="C38" s="62"/>
      <c r="D38" s="62"/>
      <c r="E38" s="62"/>
      <c r="F38" s="62"/>
      <c r="G38" s="62" t="s">
        <v>958</v>
      </c>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row>
    <row r="39" spans="1:36">
      <c r="A39" s="62"/>
      <c r="B39" s="62"/>
      <c r="C39" s="62"/>
      <c r="D39" s="62"/>
      <c r="E39" s="62"/>
      <c r="F39" s="62"/>
      <c r="G39" s="62" t="s">
        <v>959</v>
      </c>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row>
    <row r="40" spans="1:36">
      <c r="A40" s="62"/>
      <c r="B40" s="62"/>
      <c r="C40" s="62"/>
      <c r="D40" s="62"/>
      <c r="E40" s="62"/>
      <c r="F40" s="62"/>
      <c r="G40" s="62" t="s">
        <v>960</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row>
    <row r="41" spans="1:36">
      <c r="A41" s="62"/>
      <c r="B41" s="62"/>
      <c r="C41" s="62"/>
      <c r="D41" s="62"/>
      <c r="E41" s="62"/>
      <c r="F41" s="62"/>
      <c r="G41" s="62" t="s">
        <v>961</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row>
    <row r="42" spans="1:36">
      <c r="A42" s="62"/>
      <c r="B42" s="62"/>
      <c r="C42" s="62"/>
      <c r="D42" s="62"/>
      <c r="E42" s="62"/>
      <c r="F42" s="62"/>
      <c r="G42" s="62" t="s">
        <v>962</v>
      </c>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row>
    <row r="43" spans="1:36">
      <c r="A43" s="62"/>
      <c r="B43" s="62"/>
      <c r="C43" s="62"/>
      <c r="D43" s="62"/>
      <c r="E43" s="62"/>
      <c r="F43" s="62"/>
      <c r="G43" s="62" t="s">
        <v>963</v>
      </c>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row>
    <row r="44" spans="1:36">
      <c r="A44" s="62"/>
      <c r="B44" s="62"/>
      <c r="C44" s="62"/>
      <c r="D44" s="62"/>
      <c r="E44" s="62"/>
      <c r="F44" s="62"/>
      <c r="G44" s="62" t="s">
        <v>964</v>
      </c>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row>
    <row r="45" spans="1:36">
      <c r="A45" s="62"/>
      <c r="B45" s="62"/>
      <c r="C45" s="62"/>
      <c r="D45" s="62"/>
      <c r="E45" s="62"/>
      <c r="F45" s="62"/>
      <c r="G45" s="62" t="s">
        <v>965</v>
      </c>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row>
  </sheetData>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D31DB-7264-4D93-970D-F209B9BFCF12}">
  <sheetPr codeName="Sheet11"/>
  <dimension ref="A1:E32"/>
  <sheetViews>
    <sheetView showGridLines="0" zoomScale="85" zoomScaleNormal="85" workbookViewId="0">
      <pane xSplit="1" topLeftCell="B1" activePane="topRight" state="frozen"/>
      <selection pane="topRight" activeCell="B2" sqref="B2"/>
    </sheetView>
  </sheetViews>
  <sheetFormatPr defaultColWidth="8.796875" defaultRowHeight="15"/>
  <cols>
    <col min="1" max="1" width="22.5" style="12" bestFit="1" customWidth="1"/>
    <col min="2" max="2" width="50" style="21" customWidth="1"/>
    <col min="3" max="16384" width="8.796875" style="2"/>
  </cols>
  <sheetData>
    <row r="1" spans="1:5">
      <c r="A1" s="35" t="s">
        <v>1703</v>
      </c>
      <c r="B1" s="35" t="s">
        <v>1707</v>
      </c>
    </row>
    <row r="2" spans="1:5">
      <c r="A2" s="20" t="s">
        <v>1704</v>
      </c>
      <c r="B2" s="10" t="s">
        <v>1710</v>
      </c>
    </row>
    <row r="3" spans="1:5" ht="180">
      <c r="A3" s="20" t="s">
        <v>1705</v>
      </c>
      <c r="B3" s="10" t="s">
        <v>1709</v>
      </c>
    </row>
    <row r="4" spans="1:5" ht="195">
      <c r="A4" s="20" t="s">
        <v>1706</v>
      </c>
      <c r="B4" s="10" t="s">
        <v>1708</v>
      </c>
    </row>
    <row r="16" spans="1:5" s="22" customFormat="1" ht="18">
      <c r="A16" s="12"/>
      <c r="B16"/>
      <c r="C16" s="2"/>
      <c r="D16" s="2"/>
      <c r="E16" s="2"/>
    </row>
    <row r="17" spans="1:5" s="22" customFormat="1" ht="18">
      <c r="A17" s="12"/>
      <c r="B17"/>
      <c r="C17" s="2"/>
      <c r="D17" s="2"/>
      <c r="E17" s="2"/>
    </row>
    <row r="18" spans="1:5" s="22" customFormat="1" ht="18">
      <c r="A18" s="12"/>
      <c r="B18"/>
      <c r="C18" s="2"/>
      <c r="D18" s="2"/>
      <c r="E18" s="2"/>
    </row>
    <row r="19" spans="1:5" s="22" customFormat="1" ht="18">
      <c r="A19" s="12"/>
      <c r="B19"/>
      <c r="C19" s="2"/>
      <c r="D19" s="2"/>
      <c r="E19" s="2"/>
    </row>
    <row r="20" spans="1:5" s="22" customFormat="1" ht="18">
      <c r="A20" s="12"/>
      <c r="B20"/>
      <c r="C20" s="2"/>
      <c r="D20" s="2"/>
      <c r="E20" s="2"/>
    </row>
    <row r="21" spans="1:5" s="22" customFormat="1" ht="18">
      <c r="A21" s="12"/>
      <c r="B21"/>
      <c r="C21" s="2"/>
      <c r="D21" s="2"/>
      <c r="E21" s="2"/>
    </row>
    <row r="22" spans="1:5" s="22" customFormat="1" ht="18">
      <c r="A22" s="12"/>
      <c r="B22"/>
      <c r="C22" s="2"/>
      <c r="D22" s="2"/>
      <c r="E22" s="2"/>
    </row>
    <row r="23" spans="1:5" s="22" customFormat="1" ht="18">
      <c r="A23" s="12"/>
      <c r="B23"/>
      <c r="C23" s="2"/>
      <c r="D23" s="2"/>
      <c r="E23" s="2"/>
    </row>
    <row r="24" spans="1:5" s="22" customFormat="1" ht="18">
      <c r="A24" s="12"/>
      <c r="B24"/>
      <c r="C24" s="2"/>
      <c r="D24" s="2"/>
      <c r="E24" s="2"/>
    </row>
    <row r="25" spans="1:5" s="22" customFormat="1" ht="18">
      <c r="A25" s="12"/>
      <c r="B25"/>
      <c r="C25" s="2"/>
      <c r="D25" s="2"/>
      <c r="E25" s="2"/>
    </row>
    <row r="26" spans="1:5" s="22" customFormat="1" ht="18">
      <c r="A26" s="12"/>
      <c r="B26"/>
      <c r="C26" s="2"/>
      <c r="D26" s="2"/>
      <c r="E26" s="2"/>
    </row>
    <row r="27" spans="1:5" s="22" customFormat="1" ht="18">
      <c r="A27" s="12"/>
      <c r="B27"/>
      <c r="C27" s="2"/>
      <c r="D27" s="2"/>
      <c r="E27" s="2"/>
    </row>
    <row r="28" spans="1:5" s="22" customFormat="1" ht="18">
      <c r="A28" s="12"/>
      <c r="B28"/>
      <c r="C28" s="2"/>
      <c r="D28" s="2"/>
      <c r="E28" s="2"/>
    </row>
    <row r="29" spans="1:5" s="22" customFormat="1" ht="18">
      <c r="A29" s="12"/>
      <c r="B29"/>
      <c r="C29" s="2"/>
      <c r="D29" s="2"/>
      <c r="E29" s="2"/>
    </row>
    <row r="30" spans="1:5" s="22" customFormat="1" ht="18">
      <c r="A30" s="12"/>
      <c r="B30"/>
      <c r="C30" s="2"/>
      <c r="D30" s="2"/>
      <c r="E30" s="2"/>
    </row>
    <row r="31" spans="1:5" s="22" customFormat="1" ht="18">
      <c r="A31" s="12"/>
      <c r="B31"/>
      <c r="C31" s="2"/>
      <c r="D31" s="2"/>
      <c r="E31" s="2"/>
    </row>
    <row r="32" spans="1:5" s="22" customFormat="1" ht="18">
      <c r="A32" s="12"/>
      <c r="B32"/>
      <c r="C32" s="2"/>
      <c r="D32" s="2"/>
      <c r="E32" s="2"/>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324</vt:i4>
      </vt:variant>
    </vt:vector>
  </HeadingPairs>
  <TitlesOfParts>
    <vt:vector size="335" baseType="lpstr">
      <vt:lpstr>許可申請書</vt:lpstr>
      <vt:lpstr>環境省記載事項</vt:lpstr>
      <vt:lpstr>RPA設定用</vt:lpstr>
      <vt:lpstr>リスト設定内容</vt:lpstr>
      <vt:lpstr>国立公園連動リスト</vt:lpstr>
      <vt:lpstr>地域名連動リスト</vt:lpstr>
      <vt:lpstr>国立公園連動リスト_コード値</vt:lpstr>
      <vt:lpstr>自然保護官事務所ごと接受番号</vt:lpstr>
      <vt:lpstr>条件連動リスト</vt:lpstr>
      <vt:lpstr>該当条項号連動リスト</vt:lpstr>
      <vt:lpstr>追加案文</vt:lpstr>
      <vt:lpstr>許可申請書!Print_Area</vt:lpstr>
      <vt:lpstr>くじゅう_自然保護官事務所名</vt:lpstr>
      <vt:lpstr>くじゅう_都道府県</vt:lpstr>
      <vt:lpstr>モニタリング調査</vt:lpstr>
      <vt:lpstr>やんばる国立公園_管理計画の地域名</vt:lpstr>
      <vt:lpstr>やんばる国立公園_地域名</vt:lpstr>
      <vt:lpstr>やんばる全域_自然保護官事務所名</vt:lpstr>
      <vt:lpstr>やんばる全域_都道府県</vt:lpstr>
      <vt:lpstr>阿寒_自然保護官事務所名</vt:lpstr>
      <vt:lpstr>阿寒_都道府県</vt:lpstr>
      <vt:lpstr>阿寒摩周国立公園_管理計画の地域名</vt:lpstr>
      <vt:lpstr>阿寒摩周国立公園_地域名</vt:lpstr>
      <vt:lpstr>阿蘇_自然保護官事務所名</vt:lpstr>
      <vt:lpstr>阿蘇_都道府県</vt:lpstr>
      <vt:lpstr>阿蘇くじゅう国立公園_管理計画の地域名</vt:lpstr>
      <vt:lpstr>阿蘇くじゅう国立公園_地域名</vt:lpstr>
      <vt:lpstr>愛媛県_自然保護官事務所名</vt:lpstr>
      <vt:lpstr>愛媛県_都道府県</vt:lpstr>
      <vt:lpstr>伊勢志摩国立公園_管理計画の地域名</vt:lpstr>
      <vt:lpstr>伊勢志摩国立公園_地域名</vt:lpstr>
      <vt:lpstr>伊勢志摩全域_自然保護官事務所名</vt:lpstr>
      <vt:lpstr>伊勢志摩全域_都道府県</vt:lpstr>
      <vt:lpstr>伊豆諸島三宅島支庁管内_自然保護官事務所名</vt:lpstr>
      <vt:lpstr>伊豆諸島三宅島支庁管内_都道府県</vt:lpstr>
      <vt:lpstr>伊豆諸島大島支庁管内_自然保護官事務所名</vt:lpstr>
      <vt:lpstr>伊豆諸島大島支庁管内_都道府県</vt:lpstr>
      <vt:lpstr>伊豆諸島八丈島支庁管内_自然保護官事務所名</vt:lpstr>
      <vt:lpstr>伊豆諸島八丈島支庁管内_都道府県</vt:lpstr>
      <vt:lpstr>伊豆半島_自然保護官事務所名</vt:lpstr>
      <vt:lpstr>伊豆半島_都道府県</vt:lpstr>
      <vt:lpstr>維持管理</vt:lpstr>
      <vt:lpstr>宇和海_自然保護官事務所名</vt:lpstr>
      <vt:lpstr>宇和海_都道府県</vt:lpstr>
      <vt:lpstr>雲仙_自然保護官事務所名</vt:lpstr>
      <vt:lpstr>雲仙_都道府県</vt:lpstr>
      <vt:lpstr>雲仙天草国立公園_管理計画の地域名</vt:lpstr>
      <vt:lpstr>雲仙天草国立公園_地域名</vt:lpstr>
      <vt:lpstr>奄美群島国立公園_管理計画の地域名</vt:lpstr>
      <vt:lpstr>奄美群島国立公園_地域名</vt:lpstr>
      <vt:lpstr>奄美大島_自然保護官事務所名</vt:lpstr>
      <vt:lpstr>奄美大島_都道府県</vt:lpstr>
      <vt:lpstr>岡山県_自然保護官事務所名</vt:lpstr>
      <vt:lpstr>岡山県_都道府県</vt:lpstr>
      <vt:lpstr>沖永良部島_自然保護官事務所名</vt:lpstr>
      <vt:lpstr>沖永良部島_都道府県</vt:lpstr>
      <vt:lpstr>沖縄奄美自然環境事務所_追加案文</vt:lpstr>
      <vt:lpstr>屋久島_自然保護官事務所名</vt:lpstr>
      <vt:lpstr>屋久島_都道府県</vt:lpstr>
      <vt:lpstr>屋久島国立公園_管理計画の地域名</vt:lpstr>
      <vt:lpstr>屋久島国立公園_地域名</vt:lpstr>
      <vt:lpstr>該当条項号</vt:lpstr>
      <vt:lpstr>関門海峡_自然保護官事務所名</vt:lpstr>
      <vt:lpstr>関門海峡_都道府県</vt:lpstr>
      <vt:lpstr>喜界島_自然保護官事務所名</vt:lpstr>
      <vt:lpstr>喜界島_都道府県</vt:lpstr>
      <vt:lpstr>期間の限定</vt:lpstr>
      <vt:lpstr>鬼怒川_栗山_自然保護官事務所名</vt:lpstr>
      <vt:lpstr>鬼怒川_栗山_都道府県</vt:lpstr>
      <vt:lpstr>吉野_自然保護官事務所名</vt:lpstr>
      <vt:lpstr>吉野_都道府県</vt:lpstr>
      <vt:lpstr>吉野熊野国立公園_管理計画の地域名</vt:lpstr>
      <vt:lpstr>吉野熊野国立公園_地域名</vt:lpstr>
      <vt:lpstr>許可番号</vt:lpstr>
      <vt:lpstr>許可番号_コード</vt:lpstr>
      <vt:lpstr>錦江湾_自然保護官事務所名</vt:lpstr>
      <vt:lpstr>錦江湾_都道府県</vt:lpstr>
      <vt:lpstr>釧路湿原国立公園_管理計画の地域名</vt:lpstr>
      <vt:lpstr>釧路湿原国立公園_地域名</vt:lpstr>
      <vt:lpstr>釧路湿原全域_自然保護官事務所名</vt:lpstr>
      <vt:lpstr>釧路湿原全域_都道府県</vt:lpstr>
      <vt:lpstr>熊野_自然保護官事務所名</vt:lpstr>
      <vt:lpstr>熊野_都道府県</vt:lpstr>
      <vt:lpstr>慶良間諸島国立公園_管理計画の地域名</vt:lpstr>
      <vt:lpstr>慶良間諸島国立公園_地域名</vt:lpstr>
      <vt:lpstr>慶良間諸島全域_自然保護官事務所名</vt:lpstr>
      <vt:lpstr>慶良間諸島全域_都道府県</vt:lpstr>
      <vt:lpstr>敬称</vt:lpstr>
      <vt:lpstr>敬称_コード</vt:lpstr>
      <vt:lpstr>決裁区分</vt:lpstr>
      <vt:lpstr>決裁区分_コード</vt:lpstr>
      <vt:lpstr>元号</vt:lpstr>
      <vt:lpstr>元号_基準の特例</vt:lpstr>
      <vt:lpstr>元号_基準の特例_コード</vt:lpstr>
      <vt:lpstr>戸隠_自然保護官事務所名</vt:lpstr>
      <vt:lpstr>戸隠_都道府県</vt:lpstr>
      <vt:lpstr>五島列島_自然保護官事務所名</vt:lpstr>
      <vt:lpstr>五島列島_都道府県</vt:lpstr>
      <vt:lpstr>後立山_自然保護官事務所名</vt:lpstr>
      <vt:lpstr>後立山_都道府県</vt:lpstr>
      <vt:lpstr>工作物等の意匠</vt:lpstr>
      <vt:lpstr>工作物等の撤去</vt:lpstr>
      <vt:lpstr>広島県_自然保護官事務所名</vt:lpstr>
      <vt:lpstr>広島県_都道府県</vt:lpstr>
      <vt:lpstr>香川県_自然保護官事務所名</vt:lpstr>
      <vt:lpstr>香川県_都道府県</vt:lpstr>
      <vt:lpstr>告示番号</vt:lpstr>
      <vt:lpstr>告示番号_コード</vt:lpstr>
      <vt:lpstr>国立公園名_コード</vt:lpstr>
      <vt:lpstr>三瓶山_自然保護官事務所名</vt:lpstr>
      <vt:lpstr>三瓶山_都道府県</vt:lpstr>
      <vt:lpstr>三陸復興国立公園_管理計画の地域名</vt:lpstr>
      <vt:lpstr>三陸復興国立公園_地域名</vt:lpstr>
      <vt:lpstr>三陸復興全域_自然保護官事務所名</vt:lpstr>
      <vt:lpstr>三陸復興全域_都道府県</vt:lpstr>
      <vt:lpstr>山陰海岸国立公園_管理計画の地域名</vt:lpstr>
      <vt:lpstr>山陰海岸国立公園_地域名</vt:lpstr>
      <vt:lpstr>山陰海岸全域_自然保護官事務所名</vt:lpstr>
      <vt:lpstr>山陰海岸全域_都道府県</vt:lpstr>
      <vt:lpstr>山口県_自然保護官事務所名</vt:lpstr>
      <vt:lpstr>山口県_都道府県</vt:lpstr>
      <vt:lpstr>残土廃材の処理</vt:lpstr>
      <vt:lpstr>志賀高原_自然保護官事務所名</vt:lpstr>
      <vt:lpstr>志賀高原_都道府県</vt:lpstr>
      <vt:lpstr>支障木の処理</vt:lpstr>
      <vt:lpstr>支笏湖_定山渓_自然保護官事務所名</vt:lpstr>
      <vt:lpstr>支笏湖_定山渓_都道府県</vt:lpstr>
      <vt:lpstr>支笏洞爺国立公園_管理計画の地域名</vt:lpstr>
      <vt:lpstr>支笏洞爺国立公園_地域名</vt:lpstr>
      <vt:lpstr>施行上の注意</vt:lpstr>
      <vt:lpstr>自然保護官事務所_ブロック事務所</vt:lpstr>
      <vt:lpstr>自然保護官事務所ごと接受番号</vt:lpstr>
      <vt:lpstr>自然保護官事務所名_コード</vt:lpstr>
      <vt:lpstr>手続名</vt:lpstr>
      <vt:lpstr>手続名_コード</vt:lpstr>
      <vt:lpstr>十和田_八甲田_自然保護官事務所名</vt:lpstr>
      <vt:lpstr>十和田_八甲田_都道府県</vt:lpstr>
      <vt:lpstr>十和田八幡平国立公園_管理計画の地域名</vt:lpstr>
      <vt:lpstr>十和田八幡平国立公園_地域名</vt:lpstr>
      <vt:lpstr>出羽三山_朝日_自然保護官事務所名</vt:lpstr>
      <vt:lpstr>出羽三山_朝日_都道府県</vt:lpstr>
      <vt:lpstr>処理方針</vt:lpstr>
      <vt:lpstr>処理方針_コード</vt:lpstr>
      <vt:lpstr>小笠原国立公園_管理計画の地域名</vt:lpstr>
      <vt:lpstr>小笠原国立公園_地域名</vt:lpstr>
      <vt:lpstr>小笠原全域_自然保護官事務所名</vt:lpstr>
      <vt:lpstr>小笠原全域_都道府県</vt:lpstr>
      <vt:lpstr>上高地_自然保護官事務所名</vt:lpstr>
      <vt:lpstr>上高地_都道府県</vt:lpstr>
      <vt:lpstr>上信越高原国立公園_管理計画の地域名</vt:lpstr>
      <vt:lpstr>上信越高原国立公園_地域名</vt:lpstr>
      <vt:lpstr>乗鞍_自然保護官事務所名</vt:lpstr>
      <vt:lpstr>乗鞍_都道府県</vt:lpstr>
      <vt:lpstr>条件</vt:lpstr>
      <vt:lpstr>申請者属性</vt:lpstr>
      <vt:lpstr>申請者属性_コード</vt:lpstr>
      <vt:lpstr>申請書_宛先</vt:lpstr>
      <vt:lpstr>申請書_国立公園名</vt:lpstr>
      <vt:lpstr>申請書_都道府県</vt:lpstr>
      <vt:lpstr>菅平_自然保護官事務所名</vt:lpstr>
      <vt:lpstr>菅平_都道府県</vt:lpstr>
      <vt:lpstr>瀬戸内海国立公園_管理計画の地域名</vt:lpstr>
      <vt:lpstr>瀬戸内海国立公園_地域名</vt:lpstr>
      <vt:lpstr>西海国立公園_管理計画の地域名</vt:lpstr>
      <vt:lpstr>西海国立公園_地域名</vt:lpstr>
      <vt:lpstr>西播_自然保護官事務所名</vt:lpstr>
      <vt:lpstr>西播_都道府県</vt:lpstr>
      <vt:lpstr>西表_自然保護官事務所名</vt:lpstr>
      <vt:lpstr>西表_都道府県</vt:lpstr>
      <vt:lpstr>西表石垣国立公園_管理計画の地域名</vt:lpstr>
      <vt:lpstr>西表石垣国立公園_地域名</vt:lpstr>
      <vt:lpstr>石垣_自然保護官事務所名</vt:lpstr>
      <vt:lpstr>石垣_都道府県</vt:lpstr>
      <vt:lpstr>跡地の整理</vt:lpstr>
      <vt:lpstr>接受番号_コード</vt:lpstr>
      <vt:lpstr>川湯_自然保護官事務所名</vt:lpstr>
      <vt:lpstr>川湯_都道府県</vt:lpstr>
      <vt:lpstr>浅間_自然保護官事務所名</vt:lpstr>
      <vt:lpstr>浅間_都道府県</vt:lpstr>
      <vt:lpstr>足摺_自然保護官事務所名</vt:lpstr>
      <vt:lpstr>足摺_都道府県</vt:lpstr>
      <vt:lpstr>足摺宇和海国立公園_管理計画の地域名</vt:lpstr>
      <vt:lpstr>足摺宇和海国立公園_地域名</vt:lpstr>
      <vt:lpstr>大山_蒜山_自然保護官事務所名</vt:lpstr>
      <vt:lpstr>大山_蒜山_都道府県</vt:lpstr>
      <vt:lpstr>大山隠岐国立公園_管理計画の地域名</vt:lpstr>
      <vt:lpstr>大山隠岐国立公園_地域名</vt:lpstr>
      <vt:lpstr>大雪山国立公園_管理計画の地域名</vt:lpstr>
      <vt:lpstr>大雪山国立公園_地域名</vt:lpstr>
      <vt:lpstr>大雪山全域_自然保護官事務所名</vt:lpstr>
      <vt:lpstr>大雪山全域_都道府県</vt:lpstr>
      <vt:lpstr>大分県_自然保護官事務所名</vt:lpstr>
      <vt:lpstr>大分県_都道府県</vt:lpstr>
      <vt:lpstr>第10項</vt:lpstr>
      <vt:lpstr>第11項</vt:lpstr>
      <vt:lpstr>第12項</vt:lpstr>
      <vt:lpstr>第13項</vt:lpstr>
      <vt:lpstr>第14項</vt:lpstr>
      <vt:lpstr>第15項</vt:lpstr>
      <vt:lpstr>第16項</vt:lpstr>
      <vt:lpstr>第17項</vt:lpstr>
      <vt:lpstr>第18項</vt:lpstr>
      <vt:lpstr>第19項</vt:lpstr>
      <vt:lpstr>第１項</vt:lpstr>
      <vt:lpstr>第20項</vt:lpstr>
      <vt:lpstr>第21項</vt:lpstr>
      <vt:lpstr>第22項</vt:lpstr>
      <vt:lpstr>第23項</vt:lpstr>
      <vt:lpstr>第24項</vt:lpstr>
      <vt:lpstr>第25項</vt:lpstr>
      <vt:lpstr>第26項</vt:lpstr>
      <vt:lpstr>第27項</vt:lpstr>
      <vt:lpstr>第28項</vt:lpstr>
      <vt:lpstr>第29項</vt:lpstr>
      <vt:lpstr>第２項</vt:lpstr>
      <vt:lpstr>第30項</vt:lpstr>
      <vt:lpstr>第31項</vt:lpstr>
      <vt:lpstr>第32項</vt:lpstr>
      <vt:lpstr>第33項</vt:lpstr>
      <vt:lpstr>第34項</vt:lpstr>
      <vt:lpstr>第35項</vt:lpstr>
      <vt:lpstr>第36項</vt:lpstr>
      <vt:lpstr>第３項</vt:lpstr>
      <vt:lpstr>第４項</vt:lpstr>
      <vt:lpstr>第５項</vt:lpstr>
      <vt:lpstr>第６項</vt:lpstr>
      <vt:lpstr>第７項</vt:lpstr>
      <vt:lpstr>第８項</vt:lpstr>
      <vt:lpstr>第９項</vt:lpstr>
      <vt:lpstr>谷川_苗場_自然保護官事務所名</vt:lpstr>
      <vt:lpstr>谷川_苗場_都道府県</vt:lpstr>
      <vt:lpstr>淡路_自然保護官事務所名</vt:lpstr>
      <vt:lpstr>淡路_都道府県</vt:lpstr>
      <vt:lpstr>知床国立公園_管理計画の地域名</vt:lpstr>
      <vt:lpstr>知床国立公園_地域名</vt:lpstr>
      <vt:lpstr>知床全域_自然保護官事務所名</vt:lpstr>
      <vt:lpstr>知床全域_都道府県</vt:lpstr>
      <vt:lpstr>地域名_コード</vt:lpstr>
      <vt:lpstr>秩父多摩甲斐国立公園_管理計画の地域名</vt:lpstr>
      <vt:lpstr>秩父多摩甲斐国立公園_地域名</vt:lpstr>
      <vt:lpstr>秩父多摩甲斐全域_自然保護官事務所名</vt:lpstr>
      <vt:lpstr>秩父多摩甲斐全域_都道府県</vt:lpstr>
      <vt:lpstr>中部山岳国立公園_管理計画の地域名</vt:lpstr>
      <vt:lpstr>中部山岳国立公園_地域名</vt:lpstr>
      <vt:lpstr>中部山岳南部_自然保護官事務所名</vt:lpstr>
      <vt:lpstr>中部山岳南部_都道府県</vt:lpstr>
      <vt:lpstr>中部地方環境事務所_追加案文</vt:lpstr>
      <vt:lpstr>適否①</vt:lpstr>
      <vt:lpstr>適否①_コード</vt:lpstr>
      <vt:lpstr>適否②</vt:lpstr>
      <vt:lpstr>適否②_コード</vt:lpstr>
      <vt:lpstr>天草_自然保護官事務所名</vt:lpstr>
      <vt:lpstr>天草_都道府県</vt:lpstr>
      <vt:lpstr>田辺_自然保護官事務所名</vt:lpstr>
      <vt:lpstr>田辺_都道府県</vt:lpstr>
      <vt:lpstr>電子決裁</vt:lpstr>
      <vt:lpstr>電子決裁_コード</vt:lpstr>
      <vt:lpstr>島根半島_隠岐_自然保護官事務所名</vt:lpstr>
      <vt:lpstr>島根半島_隠岐_都道府県</vt:lpstr>
      <vt:lpstr>東北地方環境事務所_追加案文</vt:lpstr>
      <vt:lpstr>徳島県_自然保護官事務所名</vt:lpstr>
      <vt:lpstr>徳島県_都道府県</vt:lpstr>
      <vt:lpstr>徳之島_自然保護官事務所名</vt:lpstr>
      <vt:lpstr>徳之島_都道府県</vt:lpstr>
      <vt:lpstr>那須甲子_塩原_自然保護官事務所名</vt:lpstr>
      <vt:lpstr>那須甲子_塩原_都道府県</vt:lpstr>
      <vt:lpstr>南アルプス国立公園_管理計画の地域名</vt:lpstr>
      <vt:lpstr>南アルプス国立公園_地域名</vt:lpstr>
      <vt:lpstr>南アルプス全域_自然保護官事務所名</vt:lpstr>
      <vt:lpstr>南アルプス全域_都道府県</vt:lpstr>
      <vt:lpstr>日光_自然保護官事務所名</vt:lpstr>
      <vt:lpstr>日光_都道府県</vt:lpstr>
      <vt:lpstr>日光国立公園_管理計画の地域名</vt:lpstr>
      <vt:lpstr>日光国立公園_地域名</vt:lpstr>
      <vt:lpstr>日高山脈襟裳十勝国立公園_管理計画の地域名</vt:lpstr>
      <vt:lpstr>日高山脈襟裳十勝国立公園_自然保護官事務所名</vt:lpstr>
      <vt:lpstr>日高山脈襟裳十勝国立公園_地域名</vt:lpstr>
      <vt:lpstr>日高山脈襟裳十勝国立公園_都道府県</vt:lpstr>
      <vt:lpstr>日高山脈襟裳十勝全域_自然保護官事務所名</vt:lpstr>
      <vt:lpstr>日高山脈襟裳十勝全域_都道府県</vt:lpstr>
      <vt:lpstr>白山国立公園_管理計画の地域名</vt:lpstr>
      <vt:lpstr>白山国立公園_地域名</vt:lpstr>
      <vt:lpstr>白山全域_自然保護官事務所名</vt:lpstr>
      <vt:lpstr>白山全域_都道府県</vt:lpstr>
      <vt:lpstr>箱根_自然保護官事務所名</vt:lpstr>
      <vt:lpstr>箱根_都道府県</vt:lpstr>
      <vt:lpstr>八幡平_自然保護官事務所名</vt:lpstr>
      <vt:lpstr>八幡平_都道府県</vt:lpstr>
      <vt:lpstr>発行者役職</vt:lpstr>
      <vt:lpstr>発行者役職_コード</vt:lpstr>
      <vt:lpstr>飯豊_自然保護官事務所名</vt:lpstr>
      <vt:lpstr>飯豊_都道府県</vt:lpstr>
      <vt:lpstr>磐梯吾妻_猪苗代_自然保護官事務所名</vt:lpstr>
      <vt:lpstr>磐梯吾妻_猪苗代_都道府県</vt:lpstr>
      <vt:lpstr>磐梯朝日国立公園_管理計画の地域名</vt:lpstr>
      <vt:lpstr>磐梯朝日国立公園_地域名</vt:lpstr>
      <vt:lpstr>尾瀬_自然保護官事務所名</vt:lpstr>
      <vt:lpstr>尾瀬_都道府県</vt:lpstr>
      <vt:lpstr>尾瀬国立公園_管理計画の地域名</vt:lpstr>
      <vt:lpstr>尾瀬国立公園_地域名</vt:lpstr>
      <vt:lpstr>富士山_自然保護官事務所名</vt:lpstr>
      <vt:lpstr>富士山_都道府県</vt:lpstr>
      <vt:lpstr>富士箱根伊豆国立公園_管理計画の地域名</vt:lpstr>
      <vt:lpstr>富士箱根伊豆国立公園_地域名</vt:lpstr>
      <vt:lpstr>分譲地等の造成</vt:lpstr>
      <vt:lpstr>平戸_九十九島_自然保護官事務所名</vt:lpstr>
      <vt:lpstr>平戸_九十九島_都道府県</vt:lpstr>
      <vt:lpstr>報告</vt:lpstr>
      <vt:lpstr>万座_草津_自然保護官事務所名</vt:lpstr>
      <vt:lpstr>万座_草津_都道府県</vt:lpstr>
      <vt:lpstr>妙高戸隠連山国立公園_管理計画の地域名</vt:lpstr>
      <vt:lpstr>妙高戸隠連山国立公園_地域名</vt:lpstr>
      <vt:lpstr>妙高高原_自然保護官事務所名</vt:lpstr>
      <vt:lpstr>妙高高原_都道府県</vt:lpstr>
      <vt:lpstr>霧島_自然保護官事務所名</vt:lpstr>
      <vt:lpstr>霧島_都道府県</vt:lpstr>
      <vt:lpstr>霧島錦江湾国立公園_管理計画の地域名</vt:lpstr>
      <vt:lpstr>霧島錦江湾国立公園_地域名</vt:lpstr>
      <vt:lpstr>与論島_自然保護官事務所名</vt:lpstr>
      <vt:lpstr>与論島_都道府県</vt:lpstr>
      <vt:lpstr>羊蹄山_洞爺_登別_自然保護官事務所名</vt:lpstr>
      <vt:lpstr>羊蹄山_洞爺_登別_都道府県</vt:lpstr>
      <vt:lpstr>利尻礼文サロベツ国立公園_管理計画の地域名</vt:lpstr>
      <vt:lpstr>利尻礼文サロベツ国立公園_地域名</vt:lpstr>
      <vt:lpstr>利尻礼文サロベツ全域_自然保護官事務所名</vt:lpstr>
      <vt:lpstr>利尻礼文サロベツ全域_都道府県</vt:lpstr>
      <vt:lpstr>利用調整地区</vt:lpstr>
      <vt:lpstr>利用調整地区_コード</vt:lpstr>
      <vt:lpstr>立山_自然保護官事務所名</vt:lpstr>
      <vt:lpstr>立山_都道府県</vt:lpstr>
      <vt:lpstr>緑化</vt:lpstr>
      <vt:lpstr>六甲_自然保護官事務所名</vt:lpstr>
      <vt:lpstr>六甲_都道府県</vt:lpstr>
      <vt:lpstr>和歌山県_自然保護官事務所名</vt:lpstr>
      <vt:lpstr>和歌山県_都道府県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 博之（HIROYUKI YANO）</dc:creator>
  <cp:lastModifiedBy>NW-T004</cp:lastModifiedBy>
  <cp:lastPrinted>2024-03-25T01:15:50Z</cp:lastPrinted>
  <dcterms:created xsi:type="dcterms:W3CDTF">2015-06-05T18:19:34Z</dcterms:created>
  <dcterms:modified xsi:type="dcterms:W3CDTF">2024-12-02T00:24:33Z</dcterms:modified>
</cp:coreProperties>
</file>