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6EDA3137-B5E6-4621-BAB5-B29CA2FCF756}" xr6:coauthVersionLast="47" xr6:coauthVersionMax="47" xr10:uidLastSave="{00000000-0000-0000-0000-000000000000}"/>
  <workbookProtection workbookAlgorithmName="SHA-512" workbookHashValue="EQ4INRfNT2PsrX0gDBFg4SB46ARFeijZEddlWURRui23nzEyPBFn6Xfdx8tA/OYuDw987YepbXRUeecbWq0L6A==" workbookSaltValue="vJe0oHbrSPMVm1jBlVzAIw=="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許可申請書!$A$1:$K$32</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AA3" i="43" s="1"/>
  <c r="C10" i="43"/>
  <c r="AC8" i="43"/>
  <c r="C8" i="43"/>
  <c r="AC7" i="43"/>
  <c r="J7" i="43"/>
  <c r="AC6" i="43"/>
  <c r="C6" i="43"/>
  <c r="AC5" i="43"/>
  <c r="AA2" i="43"/>
  <c r="D235" i="27" a="1"/>
  <c r="D235" i="27" s="1"/>
  <c r="N20" i="36"/>
  <c r="N19" i="36"/>
  <c r="N18" i="36"/>
  <c r="B271" i="27"/>
  <c r="B266" i="27"/>
  <c r="D55" i="27" a="1"/>
  <c r="D55" i="27" l="1"/>
  <c r="N17" i="36"/>
  <c r="N16" i="36"/>
  <c r="N15" i="36"/>
  <c r="N14" i="36"/>
  <c r="N13" i="36"/>
  <c r="N12" i="36"/>
  <c r="N11" i="36"/>
  <c r="N10" i="36"/>
  <c r="N9" i="36"/>
  <c r="N8" i="36"/>
  <c r="N7" i="36"/>
  <c r="N5" i="36"/>
  <c r="N4" i="36"/>
  <c r="N3" i="36"/>
  <c r="D56" i="36"/>
  <c r="D138" i="27" a="1"/>
  <c r="D121" i="27" a="1"/>
  <c r="D16" i="27" a="1"/>
  <c r="D13" i="36" a="1"/>
  <c r="D18" i="27" a="1"/>
  <c r="E99" i="27" a="1"/>
  <c r="D12" i="27" a="1"/>
  <c r="D14" i="27" a="1"/>
  <c r="D3" i="36" a="1"/>
  <c r="H12" i="27" a="1"/>
  <c r="F12" i="27" a="1"/>
  <c r="D136" i="27" a="1"/>
  <c r="D6" i="27" a="1"/>
  <c r="D134" i="27" a="1"/>
  <c r="J12" i="27" a="1"/>
  <c r="D8" i="36"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E33" i="27" a="1"/>
  <c r="D37" i="27" a="1"/>
  <c r="D34" i="27" a="1"/>
  <c r="E41" i="27" a="1"/>
  <c r="E27" i="27" a="1"/>
  <c r="D25" i="27" a="1"/>
  <c r="D4" i="27" a="1"/>
  <c r="D28" i="27" a="1"/>
  <c r="E26" i="27" a="1"/>
  <c r="E40" i="27" a="1"/>
  <c r="D32" i="27" a="1"/>
  <c r="D33" i="27" a="1"/>
  <c r="E39" i="27" a="1"/>
  <c r="E38" i="27" a="1"/>
  <c r="D41" i="27" a="1"/>
  <c r="D29" i="27" a="1"/>
  <c r="E32" i="27" a="1"/>
  <c r="E28" i="27" a="1"/>
  <c r="D31" i="27" a="1"/>
  <c r="E29" i="27" a="1"/>
  <c r="D38" i="27" a="1"/>
  <c r="D27" i="27" a="1"/>
  <c r="D35" i="27" a="1"/>
  <c r="D26" i="27" a="1"/>
  <c r="E35" i="27" a="1"/>
  <c r="E34" i="27" a="1"/>
  <c r="D39" i="27" a="1"/>
  <c r="D78" i="27" a="1"/>
  <c r="D40"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<sst xmlns="http://schemas.openxmlformats.org/spreadsheetml/2006/main" count="2596" uniqueCount="1824">
  <si>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</si>
  <si>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</si>
  <si>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</si>
  <si>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</si>
  <si>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</si>
  <si>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</si>
  <si>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</si>
  <si>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</si>
  <si>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</si>
  <si>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</si>
  <si>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</si>
  <si>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</si>
  <si>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</si>
  <si>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</si>
  <si>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</si>
  <si>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</si>
  <si>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</si>
  <si>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</si>
  <si>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</si>
  <si>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</si>
  <si>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</si>
  <si>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</si>
  <si>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</si>
  <si>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</si>
  <si>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</si>
  <si>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</si>
  <si>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</si>
  <si>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</si>
  <si>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</si>
  <si>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</si>
  <si>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</si>
  <si>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</si>
  <si>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</si>
  <si>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</si>
  <si>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</si>
  <si>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</si>
  <si>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</si>
  <si>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</si>
  <si>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</si>
  <si>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</si>
  <si>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</si>
  <si>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</si>
  <si>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</si>
  <si>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</si>
  <si>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</si>
  <si>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</si>
  <si>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</si>
  <si>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</si>
  <si>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</si>
  <si>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</si>
  <si>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</si>
  <si>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</si>
  <si>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</si>
  <si>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</si>
  <si>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</si>
  <si>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</si>
  <si>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</si>
  <si>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</si>
  <si>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</si>
  <si>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</si>
  <si>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</si>
  <si>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</si>
  <si>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</si>
  <si>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</si>
  <si>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</si>
  <si>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</si>
  <si>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</si>
  <si>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</si>
  <si>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</si>
  <si>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</si>
  <si>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</si>
  <si>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</si>
  <si>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</si>
  <si>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</si>
  <si>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</si>
  <si>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</si>
  <si>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</si>
  <si>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</si>
  <si>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</si>
  <si>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</si>
  <si>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</si>
  <si>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</si>
  <si>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</si>
  <si>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</si>
  <si>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</si>
  <si>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</si>
  <si>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</si>
  <si>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</si>
  <si>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</si>
  <si>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</si>
  <si>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</si>
  <si>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</si>
  <si>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</si>
  <si>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</si>
  <si>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</si>
  <si>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</si>
  <si>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</si>
  <si>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</si>
  <si>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</si>
  <si>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</si>
  <si>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</si>
  <si>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</si>
  <si>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</si>
  <si>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</si>
  <si>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</si>
  <si>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</si>
  <si>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</si>
  <si>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</si>
  <si>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</si>
  <si>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</si>
  <si>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</si>
  <si>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</si>
  <si>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</si>
  <si>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</si>
  <si>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</si>
  <si>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</si>
  <si>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</si>
  <si>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</si>
  <si>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</si>
  <si>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</si>
  <si>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</si>
  <si>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</si>
  <si>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</si>
  <si>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</si>
  <si>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</si>
  <si>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</si>
  <si>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</si>
  <si>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</si>
  <si>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</si>
  <si>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</si>
  <si>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</si>
  <si>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</si>
  <si>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</si>
  <si>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</si>
  <si>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</si>
  <si>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</si>
  <si>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</si>
  <si>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</si>
  <si>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</si>
  <si>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</si>
  <si>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</si>
  <si>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</si>
  <si>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</si>
  <si>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</si>
  <si>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</si>
  <si>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</si>
  <si>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</si>
  <si>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</si>
  <si>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</si>
  <si>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</si>
  <si>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</si>
  <si>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</si>
  <si>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</si>
  <si>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</si>
  <si>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</si>
  <si>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</si>
  <si>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</si>
  <si>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</si>
  <si>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</si>
  <si>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</si>
  <si>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</si>
  <si>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</si>
  <si>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</si>
  <si>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</si>
  <si>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</si>
  <si>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</si>
  <si>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</si>
  <si>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</si>
  <si>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</si>
  <si>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</si>
  <si>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</si>
  <si>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</si>
  <si>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</si>
  <si>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</si>
  <si>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</si>
  <si>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</si>
  <si>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</si>
  <si>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</si>
  <si>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</si>
  <si>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</si>
  <si>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</si>
  <si>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</si>
  <si>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</si>
  <si>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</si>
  <si>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</si>
  <si>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</si>
  <si>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</si>
  <si>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</si>
  <si>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</si>
  <si>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</si>
  <si>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</si>
  <si>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</si>
  <si>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</si>
  <si>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</si>
  <si>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</si>
  <si>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</si>
  <si>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</si>
  <si>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</si>
  <si>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</si>
  <si>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</si>
  <si>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</si>
  <si>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</si>
  <si>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</si>
  <si>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</si>
  <si>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</si>
  <si>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</si>
  <si>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</si>
  <si>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</si>
  <si>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</si>
  <si>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</si>
  <si>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</si>
  <si>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</si>
  <si>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</si>
  <si>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</si>
  <si>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</si>
  <si>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</si>
  <si>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</si>
  <si>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</si>
  <si>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</si>
  <si>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</si>
  <si>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</si>
  <si>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</si>
  <si>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</si>
  <si>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</si>
  <si>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</si>
  <si>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</si>
  <si>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</si>
  <si>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</si>
  <si>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</si>
  <si>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</si>
  <si>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</si>
  <si>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</si>
  <si>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</si>
  <si>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</si>
  <si>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</si>
  <si>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</si>
  <si>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</si>
  <si>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</si>
  <si>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</si>
  <si>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</si>
  <si>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</si>
  <si>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</si>
  <si>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</si>
  <si>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</si>
  <si>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</si>
  <si>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</si>
  <si>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</si>
  <si>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</si>
  <si>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</si>
  <si>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</si>
  <si>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</si>
  <si>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</si>
  <si>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</si>
  <si>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</si>
  <si>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</si>
  <si>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</si>
  <si>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</si>
  <si>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</si>
  <si>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</si>
  <si>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</si>
  <si>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</si>
  <si>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</si>
  <si>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</si>
  <si>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</si>
  <si>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</si>
  <si>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</si>
  <si>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</si>
  <si>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</si>
  <si>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</si>
  <si>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</si>
  <si>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</si>
  <si>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</si>
  <si>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</si>
  <si>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</si>
  <si>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</si>
  <si>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</si>
  <si>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</si>
  <si>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</si>
  <si>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</si>
  <si>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</si>
  <si>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</si>
  <si>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</si>
  <si>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</si>
  <si>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</si>
  <si>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</si>
  <si>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</si>
  <si>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</si>
  <si>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</si>
  <si>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</si>
  <si>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</si>
  <si>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</si>
  <si>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</si>
  <si>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</si>
  <si>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</si>
  <si>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</si>
  <si>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</si>
  <si>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</si>
  <si>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</si>
  <si>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</si>
  <si>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</si>
  <si>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</si>
  <si>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</si>
  <si>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</si>
  <si>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</si>
  <si>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</si>
  <si>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</si>
  <si>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</si>
  <si>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</si>
  <si>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</si>
  <si>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</si>
  <si>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</si>
  <si>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</si>
  <si>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</si>
  <si>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</si>
  <si>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</si>
  <si>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</si>
  <si>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</si>
  <si>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</si>
  <si>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</si>
  <si>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</si>
  <si>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</si>
  <si>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</si>
  <si>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</si>
  <si>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</si>
  <si>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</si>
  <si>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</si>
  <si>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</si>
  <si>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</si>
  <si>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</si>
  <si>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</si>
  <si>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</si>
  <si>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</si>
  <si>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</si>
  <si>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</si>
  <si>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</si>
  <si>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</si>
  <si>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</si>
  <si>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</si>
  <si>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</si>
  <si>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</si>
  <si>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</si>
  <si>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</si>
  <si>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</si>
  <si>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</si>
  <si>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</si>
  <si>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</si>
  <si>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</si>
  <si>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</si>
  <si>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</si>
  <si>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</si>
  <si>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</si>
  <si>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</si>
  <si>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</si>
  <si>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</si>
  <si>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</si>
  <si>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</si>
  <si>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</si>
  <si>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</si>
  <si>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</si>
  <si>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</si>
  <si>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</si>
  <si>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</si>
  <si>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</si>
  <si>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</si>
  <si>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</si>
  <si>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</si>
  <si>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</si>
  <si>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</si>
  <si>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</si>
  <si>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</si>
  <si>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</si>
  <si>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</si>
  <si>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</si>
  <si>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</si>
  <si>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</si>
  <si>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</si>
  <si>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</si>
  <si>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</si>
  <si>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</si>
  <si>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</si>
  <si>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</si>
  <si>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</si>
  <si>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</si>
  <si>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</si>
  <si>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</si>
  <si>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</si>
  <si>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</si>
  <si>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</si>
  <si>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</si>
  <si>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</si>
  <si>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</si>
  <si>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</si>
  <si>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</si>
  <si>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</si>
  <si>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</si>
  <si>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</si>
  <si>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</si>
  <si>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</si>
  <si>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</si>
  <si>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</si>
  <si>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</si>
  <si>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</si>
  <si>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</si>
  <si>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</si>
  <si>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</si>
  <si>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</si>
  <si>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</si>
  <si>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</si>
  <si>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</si>
  <si>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</si>
  <si>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</si>
  <si>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</si>
  <si>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</si>
  <si>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</si>
  <si>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</si>
  <si>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</si>
  <si>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</si>
  <si>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</si>
  <si>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</si>
  <si>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</si>
  <si>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</si>
  <si>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</si>
  <si>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</si>
  <si>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</si>
  <si>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</si>
  <si>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</si>
  <si>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</si>
  <si>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</si>
  <si>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</si>
  <si>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</si>
  <si>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</si>
  <si>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</si>
  <si>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</si>
  <si>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</si>
  <si>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</si>
  <si>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</si>
  <si>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</si>
  <si>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</si>
  <si>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</si>
  <si>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</si>
  <si>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</si>
  <si>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</si>
  <si>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</si>
  <si>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</si>
  <si>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</si>
  <si>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</si>
  <si>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</si>
  <si>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</si>
  <si>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</si>
  <si>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</si>
  <si>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</si>
  <si>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</si>
  <si>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</si>
  <si>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</si>
  <si>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</si>
  <si>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</si>
  <si>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</si>
  <si>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</si>
  <si>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</si>
  <si>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</si>
  <si>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</si>
  <si>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</si>
  <si>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</si>
  <si>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</si>
  <si>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</si>
  <si>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</si>
  <si>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</si>
  <si>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</si>
  <si>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</si>
  <si>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</si>
  <si>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</si>
  <si>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</si>
  <si>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</si>
  <si>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</si>
  <si>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</si>
  <si>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</si>
  <si>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</si>
  <si>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</si>
  <si>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</si>
  <si>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</si>
  <si>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</si>
  <si>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</si>
  <si>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</si>
  <si>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</si>
  <si>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</si>
  <si>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</si>
  <si>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</si>
  <si>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</si>
  <si>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</si>
  <si>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</si>
  <si>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</si>
  <si>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</si>
  <si>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</si>
  <si>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</si>
  <si>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</si>
  <si>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</si>
  <si>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</si>
  <si>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</si>
  <si>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</si>
  <si>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</si>
  <si>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</si>
  <si>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</si>
  <si>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</si>
  <si>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</si>
  <si>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</si>
  <si>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</si>
  <si>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</si>
  <si>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</si>
  <si>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</si>
  <si>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</si>
  <si>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</si>
  <si>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</si>
  <si>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</si>
  <si>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</si>
  <si>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</si>
  <si>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</si>
  <si>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</si>
  <si>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</si>
  <si>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</si>
  <si>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</si>
  <si>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</si>
  <si>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</si>
  <si>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</si>
  <si>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</si>
  <si>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</si>
  <si>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</si>
  <si>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</si>
  <si>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</si>
  <si>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</si>
  <si>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</si>
  <si>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</si>
  <si>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</si>
  <si>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</si>
  <si>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</si>
  <si>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</si>
  <si>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</si>
  <si>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</si>
  <si>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</si>
  <si>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</si>
  <si>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</si>
  <si>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</si>
  <si>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</si>
  <si>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</si>
  <si>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</si>
  <si>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</si>
  <si>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</si>
  <si>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</si>
  <si>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</si>
  <si>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</si>
  <si>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</si>
  <si>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</si>
  <si>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</si>
  <si>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</si>
  <si>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</si>
  <si>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</si>
  <si>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</si>
  <si>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</si>
  <si>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</si>
  <si>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</si>
  <si>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</si>
  <si>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</si>
  <si>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</si>
  <si>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</si>
  <si>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</si>
  <si>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</si>
  <si>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</si>
  <si>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</si>
  <si>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</si>
  <si>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</si>
  <si>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</si>
  <si>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</si>
  <si>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</si>
  <si>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</si>
  <si>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</si>
  <si>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</si>
  <si>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</si>
  <si>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</si>
  <si>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</si>
  <si>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</si>
  <si>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</si>
  <si>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</si>
  <si>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</si>
  <si>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</si>
  <si>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</si>
  <si>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</si>
  <si>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</si>
  <si>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</si>
  <si>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</si>
  <si>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</si>
  <si>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</si>
  <si>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</si>
  <si>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</si>
  <si>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</si>
  <si>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</si>
  <si>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</si>
  <si>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</si>
  <si>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</si>
  <si>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</si>
  <si>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</si>
  <si>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</si>
  <si>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</si>
  <si>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</si>
  <si>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</si>
  <si>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</si>
  <si>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</si>
  <si>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</si>
  <si>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</si>
  <si>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</si>
  <si>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</si>
  <si>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</si>
  <si>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</si>
  <si>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</si>
  <si>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</si>
  <si>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</si>
  <si>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</si>
  <si>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</si>
  <si>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</si>
  <si>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</si>
  <si>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</si>
  <si>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</si>
  <si>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</si>
  <si>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</si>
  <si>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</si>
  <si>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</si>
  <si>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</si>
  <si>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</si>
  <si>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</si>
  <si>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</si>
  <si>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</si>
  <si>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</si>
  <si>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</si>
  <si>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</si>
  <si>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</si>
  <si>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</si>
  <si>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</si>
  <si>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</si>
  <si>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</si>
  <si>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</si>
  <si>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</si>
  <si>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</si>
  <si>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</si>
  <si>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</si>
  <si>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</si>
  <si>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</si>
  <si>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</si>
  <si>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</si>
  <si>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</si>
  <si>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</si>
  <si>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</si>
  <si>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</si>
  <si>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</si>
  <si>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</si>
  <si>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</si>
  <si>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</si>
  <si>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</si>
  <si>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</si>
  <si>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</si>
  <si>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</si>
  <si>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</si>
  <si>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</si>
  <si>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</si>
  <si>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</si>
  <si>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</si>
  <si>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</si>
  <si>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</si>
  <si>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</si>
  <si>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</si>
  <si>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</si>
  <si>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</si>
  <si>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</si>
  <si>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</si>
  <si>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</si>
  <si>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</si>
  <si>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</si>
  <si>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</si>
  <si>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</si>
  <si>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</si>
  <si>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</si>
  <si>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</si>
  <si>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</si>
  <si>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</si>
  <si>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</si>
  <si>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</si>
  <si>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</si>
  <si>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</si>
  <si>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</si>
  <si>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</si>
  <si>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</si>
  <si>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</si>
  <si>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</si>
  <si>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</si>
  <si>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</si>
  <si>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</si>
  <si>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</si>
  <si>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</si>
  <si>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</si>
  <si>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</si>
  <si>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</si>
  <si>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</si>
  <si>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</si>
  <si>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</si>
  <si>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</si>
  <si>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</si>
  <si>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</si>
  <si>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</si>
  <si>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</si>
  <si>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</si>
  <si>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</si>
  <si>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</si>
  <si>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</si>
  <si>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</si>
  <si>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</si>
  <si>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</si>
  <si>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</si>
  <si>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</si>
  <si>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</si>
  <si>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</si>
  <si>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</si>
  <si>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</si>
  <si>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</si>
  <si>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</si>
  <si>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</si>
  <si>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</si>
  <si>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</si>
  <si>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</si>
  <si>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</si>
  <si>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</si>
  <si>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</si>
  <si>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</si>
  <si>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</si>
  <si>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</si>
  <si>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</si>
  <si>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</si>
  <si>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</si>
  <si>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</si>
  <si>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</si>
  <si>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</si>
  <si>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</si>
  <si>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</si>
  <si>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</si>
  <si>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</si>
  <si>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</si>
  <si>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</si>
  <si>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</si>
  <si>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</si>
  <si>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</si>
  <si>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</si>
  <si>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</si>
  <si>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</si>
  <si>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</si>
  <si>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</si>
  <si>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</si>
  <si>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</si>
  <si>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</si>
  <si>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</si>
  <si>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</si>
  <si>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</si>
  <si>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</si>
  <si>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</si>
  <si>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</si>
  <si>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</si>
  <si>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</si>
  <si>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</si>
  <si>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</si>
  <si>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</si>
  <si>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</si>
  <si>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</si>
  <si>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</si>
  <si>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</si>
  <si>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</si>
  <si>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</si>
  <si>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</si>
  <si>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</si>
  <si>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</si>
  <si>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</si>
  <si>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</si>
  <si>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</si>
  <si>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</si>
  <si>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</si>
  <si>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</si>
  <si>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</si>
  <si>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</si>
  <si>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</si>
  <si>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</si>
  <si>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</si>
  <si>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</si>
  <si>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</si>
  <si>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</si>
  <si>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</si>
  <si>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</si>
  <si>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</si>
  <si>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</si>
  <si>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</si>
  <si>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</si>
  <si>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</si>
  <si>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</si>
  <si>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</si>
  <si>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</si>
  <si>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</si>
  <si>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</si>
  <si>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</si>
  <si>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</si>
  <si>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</si>
  <si>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</si>
  <si>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</si>
  <si>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</si>
  <si>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</si>
  <si>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</si>
  <si>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</si>
  <si>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</si>
  <si>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</si>
  <si>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</si>
  <si>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</si>
  <si>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</si>
  <si>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</si>
  <si>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</si>
  <si>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</si>
  <si>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</si>
  <si>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</si>
  <si>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</si>
  <si>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</si>
  <si>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</si>
  <si>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</si>
  <si>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</si>
  <si>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</si>
  <si>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</si>
  <si>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</si>
  <si>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</si>
  <si>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</si>
  <si>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</si>
  <si>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</si>
  <si>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</si>
  <si>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</si>
  <si>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</si>
  <si>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</si>
  <si>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</si>
  <si>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</si>
  <si>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</si>
  <si>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</si>
  <si>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</si>
  <si>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</si>
  <si>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</si>
  <si>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</si>
  <si>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</si>
  <si>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</si>
  <si>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</si>
  <si>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</si>
  <si>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</si>
  <si>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</si>
  <si>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</si>
  <si>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</si>
  <si>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</si>
  <si>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</si>
  <si>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</si>
  <si>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</si>
  <si>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</si>
  <si>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</si>
  <si>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</si>
  <si>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</si>
  <si>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</si>
  <si>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</si>
  <si>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</si>
  <si>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</si>
  <si>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</si>
  <si>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</si>
  <si>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</si>
  <si>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</si>
  <si>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</si>
  <si>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</si>
  <si>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</si>
  <si>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</si>
  <si>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</si>
  <si>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</si>
  <si>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</si>
  <si>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</si>
  <si>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</si>
  <si>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</si>
  <si>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</si>
  <si>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</si>
  <si>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</si>
  <si>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</si>
  <si>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</si>
  <si>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</si>
  <si>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</si>
  <si>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</si>
  <si>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</si>
  <si>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</si>
  <si>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</si>
  <si>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</si>
  <si>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</si>
  <si>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</si>
  <si>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</si>
  <si>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</si>
  <si>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</si>
  <si>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</si>
  <si>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</si>
  <si>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</si>
  <si>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</si>
  <si>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</si>
  <si>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</si>
  <si>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</si>
  <si>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</si>
  <si>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</si>
  <si>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</si>
  <si>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</si>
  <si>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</si>
  <si>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</si>
  <si>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</si>
  <si>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</si>
  <si>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</si>
  <si>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</si>
  <si>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</si>
  <si>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</si>
  <si>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</si>
  <si>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</si>
  <si>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</si>
  <si>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</si>
  <si>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</si>
  <si>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</si>
  <si>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</si>
  <si>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</si>
  <si>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</si>
  <si>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</si>
  <si>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</si>
  <si>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</si>
  <si>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</si>
  <si>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</si>
  <si>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</si>
  <si>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</si>
  <si>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</si>
  <si>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</si>
  <si>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</si>
  <si>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</si>
  <si>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</si>
  <si>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</si>
  <si>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</si>
  <si>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</si>
  <si>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</si>
  <si>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</si>
  <si>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</si>
  <si>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</si>
  <si>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</si>
  <si>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</si>
  <si>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</si>
  <si>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</si>
  <si>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</si>
  <si>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</si>
  <si>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</si>
  <si>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</si>
  <si>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</si>
  <si>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</si>
  <si>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</si>
  <si>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</si>
  <si>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</si>
  <si>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</si>
  <si>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</si>
  <si>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</si>
  <si>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</si>
  <si>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</si>
  <si>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</si>
  <si>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</si>
  <si>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</si>
  <si>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</si>
  <si>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</si>
  <si>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</si>
  <si>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</si>
  <si>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</si>
  <si>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</si>
  <si>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</si>
  <si>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</si>
  <si>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</si>
  <si>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</si>
  <si>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</si>
  <si>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</si>
  <si>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</si>
  <si>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</si>
  <si>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</si>
  <si>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</si>
  <si>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</si>
  <si>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</si>
  <si>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</si>
  <si>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</si>
  <si>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</si>
  <si>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</si>
  <si>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</si>
  <si>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</si>
  <si>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</si>
  <si>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</si>
  <si>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</si>
  <si>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</si>
  <si>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</si>
  <si>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</si>
  <si>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</si>
  <si>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</si>
  <si>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</si>
  <si>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</si>
  <si>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</si>
  <si>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</si>
  <si>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</si>
  <si>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</si>
  <si>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</si>
  <si>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</si>
  <si>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</si>
  <si>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</si>
  <si>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</si>
  <si>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</si>
  <si>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</si>
  <si>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</si>
  <si>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</si>
  <si>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</si>
  <si>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</si>
  <si>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</si>
  <si>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</si>
  <si>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</si>
  <si>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</si>
  <si>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</si>
  <si>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</si>
  <si>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</si>
  <si>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</si>
  <si>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</si>
  <si>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</si>
  <si>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</si>
  <si>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</si>
  <si>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</si>
  <si>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</si>
  <si>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</si>
  <si>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</si>
  <si>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</si>
  <si>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</si>
  <si>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</si>
  <si>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</si>
  <si>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</si>
  <si>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</si>
  <si>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</si>
  <si>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</si>
  <si>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</si>
  <si>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</si>
  <si>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</si>
  <si>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</si>
  <si>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</si>
  <si>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</si>
  <si>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</si>
  <si>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</si>
  <si>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</si>
  <si>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</si>
  <si>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</si>
  <si>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</si>
  <si>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</si>
  <si>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</si>
  <si>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</si>
  <si>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</si>
  <si>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</si>
  <si>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</si>
  <si>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</si>
  <si>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</si>
  <si>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</si>
  <si>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</si>
  <si>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</si>
  <si>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</si>
  <si>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</si>
  <si>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</si>
  <si>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</si>
  <si>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</si>
  <si>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</si>
  <si>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</si>
  <si>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</si>
  <si>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</si>
  <si>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</si>
  <si>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</si>
  <si>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</si>
  <si>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</si>
  <si>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</si>
  <si>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</si>
  <si>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</si>
  <si>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</si>
  <si>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</si>
  <si>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</si>
  <si>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</si>
  <si>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</si>
  <si>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</si>
  <si>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</si>
  <si>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</si>
  <si>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</si>
  <si>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</si>
  <si>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</si>
  <si>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</si>
  <si>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</si>
  <si>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</si>
  <si>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</si>
  <si>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</si>
  <si>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</si>
  <si>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</si>
  <si>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</si>
  <si>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</si>
  <si>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</si>
  <si>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</si>
  <si>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</si>
  <si>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</si>
  <si>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</si>
  <si>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</si>
  <si>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</si>
  <si>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</si>
  <si>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</si>
  <si>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</si>
  <si>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</si>
  <si>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</si>
  <si>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</si>
  <si>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</si>
  <si>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</si>
  <si>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</si>
  <si>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</si>
  <si>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</si>
  <si>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</si>
  <si>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</si>
  <si>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</si>
  <si>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</si>
  <si>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</si>
  <si>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</si>
  <si>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</si>
  <si>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</si>
  <si>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</si>
  <si>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</si>
  <si>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</si>
  <si>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</si>
  <si>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</si>
  <si>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</si>
  <si>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</si>
  <si>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</si>
  <si>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</si>
  <si>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</si>
  <si>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</si>
  <si>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</si>
  <si>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</si>
  <si>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</si>
  <si>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</si>
  <si>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</si>
  <si>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</si>
  <si>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</si>
  <si>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</si>
  <si>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</si>
  <si>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</si>
  <si>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</si>
  <si>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</si>
  <si>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</si>
  <si>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</si>
  <si>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</si>
  <si>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</si>
  <si>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</si>
  <si>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</si>
  <si>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</si>
  <si>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</si>
  <si>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</si>
  <si>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</si>
  <si>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</si>
  <si>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</si>
  <si>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</si>
  <si>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</si>
  <si>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</si>
  <si>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</si>
  <si>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</si>
  <si>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</si>
  <si>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</si>
  <si>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</si>
  <si>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</si>
  <si>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</si>
  <si>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</si>
  <si>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</si>
  <si>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</si>
  <si>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</si>
  <si>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</si>
  <si>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</si>
  <si>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</si>
  <si>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</si>
  <si>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</si>
  <si>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</si>
  <si>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</si>
  <si>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</si>
  <si>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</si>
  <si>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</si>
  <si>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</si>
  <si>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</si>
  <si>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</si>
  <si>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</si>
  <si>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</si>
  <si>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</si>
  <si>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</si>
  <si>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</si>
  <si>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</si>
  <si>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</si>
  <si>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</si>
  <si>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</si>
  <si>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</si>
  <si>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</si>
  <si>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</si>
  <si>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</si>
  <si>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</si>
  <si>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</si>
  <si>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</si>
  <si>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</si>
  <si>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</si>
  <si>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</si>
  <si>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</si>
  <si>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</si>
  <si>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</si>
  <si>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</si>
  <si>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</si>
  <si>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</si>
  <si>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</si>
  <si>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</si>
  <si>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</si>
  <si>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</si>
  <si>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</si>
  <si>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</si>
  <si>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</si>
  <si>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</si>
  <si>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</si>
  <si>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</si>
  <si>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</si>
  <si>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</si>
  <si>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</si>
  <si>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</si>
  <si>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</si>
  <si>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</si>
  <si>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</si>
  <si>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</si>
  <si>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</si>
  <si>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</si>
  <si>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</si>
  <si>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</si>
  <si>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</si>
  <si>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</si>
  <si>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</si>
  <si>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</si>
  <si>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</si>
  <si>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</si>
  <si>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</si>
  <si>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</si>
  <si>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</si>
  <si>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</si>
  <si>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</si>
  <si>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</si>
  <si>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</si>
  <si>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</si>
  <si>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</si>
  <si>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</si>
  <si>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</si>
  <si>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</si>
  <si>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</si>
  <si>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</si>
  <si>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</si>
  <si>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</si>
  <si>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</si>
  <si>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</si>
  <si>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</si>
  <si>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</si>
  <si>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</si>
  <si>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</si>
  <si>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</si>
  <si>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</si>
  <si>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</si>
  <si>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</si>
  <si>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</si>
  <si>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</si>
  <si>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</si>
  <si>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</si>
  <si>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</si>
  <si>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</si>
  <si>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</si>
  <si>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</si>
  <si>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</si>
  <si>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</si>
  <si>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</si>
  <si>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</si>
  <si>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</si>
  <si>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</si>
  <si>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</si>
  <si>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</si>
  <si>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</si>
  <si>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</si>
  <si>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</si>
  <si>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</si>
  <si>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</si>
  <si>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</si>
  <si>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</si>
  <si>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</si>
  <si>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</si>
  <si>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</si>
  <si>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</si>
  <si>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</si>
  <si>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</si>
  <si>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</si>
  <si>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</si>
  <si>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</si>
  <si>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</si>
  <si>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</si>
  <si>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</si>
  <si>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</si>
  <si>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</si>
  <si>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</si>
  <si>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</si>
  <si>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</si>
  <si>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</si>
  <si>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</si>
  <si>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</si>
  <si>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</si>
  <si>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</si>
  <si>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</si>
  <si>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</si>
  <si>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</si>
  <si>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</si>
  <si>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</si>
  <si>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</si>
  <si>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</si>
  <si>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</si>
  <si>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</si>
  <si>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</si>
  <si>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</si>
  <si>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</si>
  <si>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</si>
  <si>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</si>
  <si>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</si>
  <si>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</si>
  <si>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</si>
  <si>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</si>
  <si>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</si>
  <si>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</si>
  <si>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</si>
  <si>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</si>
  <si>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</si>
  <si>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</si>
  <si>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</si>
  <si>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</si>
  <si>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</si>
  <si>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</si>
  <si>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</si>
  <si>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</si>
  <si>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</si>
  <si>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</si>
  <si>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</si>
  <si>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</si>
  <si>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</si>
  <si>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</si>
  <si>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</si>
  <si>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</si>
  <si>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</si>
  <si>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</si>
  <si>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</si>
  <si>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</si>
  <si>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</si>
  <si>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</si>
  <si>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</si>
  <si>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</si>
  <si>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</si>
  <si>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</si>
  <si>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</si>
  <si>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</si>
  <si>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</si>
  <si>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</si>
  <si>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</si>
  <si>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</si>
  <si>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</si>
  <si>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</si>
  <si>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</si>
  <si>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</si>
  <si>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</si>
  <si>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</si>
  <si>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</si>
  <si>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</si>
  <si>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</si>
  <si>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</si>
  <si>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</si>
  <si>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</si>
  <si>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</si>
  <si>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</si>
  <si>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</si>
  <si>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</si>
  <si>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</si>
  <si>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</si>
  <si>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</si>
  <si>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</si>
  <si>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</si>
  <si>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</si>
  <si>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</si>
  <si>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</si>
  <si>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</si>
  <si>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</si>
  <si>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</si>
  <si>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</si>
  <si>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</si>
  <si>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</si>
  <si>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</si>
  <si>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</si>
  <si>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</si>
  <si>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</si>
  <si>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</si>
  <si>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</si>
  <si>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</si>
  <si>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</si>
  <si>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</si>
  <si>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</si>
  <si>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</si>
  <si>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</si>
  <si>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</si>
  <si>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</si>
  <si>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</si>
  <si>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</si>
  <si>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</si>
  <si>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</si>
  <si>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</si>
  <si>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</si>
  <si>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</si>
  <si>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</si>
  <si>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</si>
  <si>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</si>
  <si>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</si>
  <si>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</si>
  <si>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</si>
  <si>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</si>
  <si>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</si>
  <si>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</si>
  <si>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</si>
  <si>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</si>
  <si>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</si>
  <si>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</si>
  <si>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</si>
  <si>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</si>
  <si>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</si>
  <si>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</si>
  <si>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</si>
  <si>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</si>
  <si>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</si>
  <si>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</si>
  <si>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</si>
  <si>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</si>
  <si>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</si>
  <si>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</si>
  <si>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</si>
  <si>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</si>
  <si>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</si>
  <si>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</si>
  <si>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</si>
  <si>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</si>
  <si>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</si>
  <si>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</si>
  <si>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</si>
  <si>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</si>
  <si>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</si>
  <si>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</si>
  <si>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</si>
  <si>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</si>
  <si>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</si>
  <si>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</si>
  <si>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</si>
  <si>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</si>
  <si>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</si>
  <si>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</si>
  <si>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</si>
  <si>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</si>
  <si>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</si>
  <si>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</si>
  <si>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</si>
  <si>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</si>
  <si>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</si>
  <si>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</si>
  <si>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</si>
  <si>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</si>
  <si>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</si>
  <si>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</si>
  <si>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</si>
  <si>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</si>
  <si>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</si>
  <si>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</si>
  <si>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</si>
  <si>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</si>
  <si>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</si>
  <si>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</si>
  <si>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</si>
  <si>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</si>
  <si>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</si>
  <si>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</si>
  <si>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</si>
  <si>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</si>
  <si>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</si>
  <si>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</si>
  <si>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</si>
  <si>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</si>
  <si>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</si>
  <si>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</si>
  <si>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</si>
  <si>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</si>
  <si>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</si>
  <si>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</si>
  <si>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</si>
  <si>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</si>
  <si>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</si>
  <si>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</si>
  <si>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</si>
  <si>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</si>
  <si>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</si>
  <si>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</si>
  <si>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</si>
  <si>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</si>
  <si>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</si>
  <si>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</si>
  <si>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</si>
  <si>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</si>
  <si>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</si>
  <si>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</si>
  <si>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</si>
  <si>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</si>
  <si>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</si>
  <si>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</si>
  <si>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</si>
  <si>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</si>
  <si>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</si>
  <si>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</si>
  <si>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</si>
  <si>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</si>
  <si>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</si>
  <si>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</si>
  <si>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</si>
  <si>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</si>
  <si>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</si>
  <si>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</si>
  <si>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</si>
  <si>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</si>
  <si>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</si>
  <si>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</si>
  <si>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</si>
  <si>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</si>
  <si>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</si>
  <si>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</si>
  <si>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</si>
  <si>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</si>
  <si>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</si>
  <si>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</si>
  <si>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</si>
  <si>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</si>
  <si>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</si>
  <si>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</si>
  <si>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</si>
  <si>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</si>
  <si>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</si>
  <si>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</si>
  <si>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</si>
  <si>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</si>
  <si>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</si>
  <si>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</si>
  <si>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</si>
  <si>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</si>
  <si>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</si>
  <si>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</si>
  <si>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</si>
  <si>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</si>
  <si>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</si>
  <si>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</si>
  <si>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</si>
  <si>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</si>
  <si>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</si>
  <si>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</si>
  <si>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</si>
  <si>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</si>
  <si>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</si>
  <si>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</si>
  <si>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</si>
  <si>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</si>
  <si>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</si>
  <si>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</si>
  <si>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</si>
  <si>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</si>
  <si>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</si>
  <si>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</si>
  <si>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</si>
  <si>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</si>
  <si>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</si>
  <si>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</si>
  <si>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</si>
  <si>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</si>
  <si>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</si>
  <si>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</si>
  <si>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</si>
  <si>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</si>
  <si>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</si>
  <si>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</si>
  <si>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</si>
  <si>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</si>
  <si>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</si>
  <si>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</si>
  <si>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</si>
  <si>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</si>
  <si>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</si>
  <si>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</si>
  <si>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</si>
  <si>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</si>
  <si>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</si>
  <si>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</si>
  <si>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</si>
  <si>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</si>
  <si>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</si>
  <si>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</si>
  <si>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</si>
  <si>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</si>
  <si>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</si>
  <si>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</si>
  <si>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</si>
  <si>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</si>
  <si>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</si>
  <si>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</si>
  <si>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</si>
  <si>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</si>
  <si>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</si>
  <si>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</si>
  <si>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</si>
  <si>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</si>
  <si>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</si>
  <si>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</si>
  <si>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</si>
  <si>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</si>
  <si>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</si>
  <si>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</si>
  <si>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</si>
  <si>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</si>
  <si>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</si>
  <si>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</si>
  <si>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</si>
  <si>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</si>
  <si>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</si>
  <si>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</si>
  <si>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</si>
  <si>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</si>
  <si>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</si>
  <si>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</si>
  <si>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</si>
  <si>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</si>
  <si>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</si>
  <si>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</si>
  <si>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</si>
  <si>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</si>
  <si>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</si>
  <si>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</si>
  <si>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</si>
  <si>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</si>
  <si>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</si>
  <si>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</si>
  <si>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</si>
  <si>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</si>
  <si>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</si>
  <si>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</si>
  <si>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</si>
  <si>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</si>
  <si>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</si>
  <si>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</si>
  <si>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</si>
  <si>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</si>
  <si>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</si>
  <si>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</si>
  <si>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</si>
  <si>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</si>
  <si>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</si>
  <si>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</si>
  <si>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</si>
  <si>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</si>
  <si>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</si>
  <si>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</si>
  <si>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</si>
  <si>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</si>
  <si>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</si>
  <si>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</si>
  <si>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</si>
  <si>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</si>
  <si>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</si>
  <si>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</si>
  <si>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</si>
  <si>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</si>
  <si>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</si>
  <si>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</si>
  <si>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</si>
  <si>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</si>
  <si>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</si>
  <si>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</si>
  <si>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</si>
  <si>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</si>
  <si>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</si>
  <si>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</si>
  <si>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</si>
  <si>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</si>
  <si>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</si>
  <si>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</si>
  <si>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</si>
  <si>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</si>
  <si>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</si>
  <si>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</si>
  <si>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</si>
  <si>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</si>
  <si>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</si>
  <si>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</si>
  <si>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</si>
  <si>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</si>
  <si>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</si>
  <si>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</si>
  <si>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</si>
  <si>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</si>
  <si>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</si>
  <si>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</si>
  <si>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</si>
  <si>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</si>
  <si>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</si>
  <si>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</si>
  <si>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</si>
  <si>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</si>
  <si>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</si>
  <si>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</si>
  <si>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</si>
  <si>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</si>
  <si>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</si>
  <si>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</si>
  <si>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</si>
  <si>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</si>
  <si>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</si>
  <si>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</si>
  <si>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</si>
  <si>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</si>
  <si>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</si>
  <si>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</si>
  <si>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</si>
  <si>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</si>
  <si>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</si>
  <si>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</si>
  <si>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</si>
  <si>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</si>
  <si>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</si>
  <si>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</si>
  <si>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</si>
  <si>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</si>
  <si>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</si>
  <si>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</si>
  <si>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</si>
  <si>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</si>
  <si>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</si>
  <si>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</si>
  <si>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</si>
  <si>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</si>
  <si>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</si>
  <si>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</si>
  <si>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</si>
  <si>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</si>
  <si>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</si>
  <si>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</si>
  <si>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</si>
  <si>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</si>
  <si>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</si>
  <si>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</si>
  <si>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</si>
  <si>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</si>
  <si>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</si>
  <si>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</si>
  <si>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</si>
  <si>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</si>
  <si>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</si>
  <si>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</si>
  <si>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</si>
  <si>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</si>
  <si>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</si>
  <si>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</si>
  <si>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</si>
  <si>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</si>
  <si>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</si>
  <si>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</si>
  <si>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</si>
  <si>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</si>
  <si>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</si>
  <si>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</si>
  <si>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</si>
  <si>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</si>
  <si>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</si>
  <si>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</si>
  <si>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様式第１（１２）</t>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</si>
  <si>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</si>
  <si>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</si>
  <si>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</si>
  <si>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</si>
  <si>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</si>
  <si>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特別地域内</t>
    <rPh sb="0" eb="4">
      <t>トクベツチイキ</t>
    </rPh>
    <phoneticPr fontId="1"/>
  </si>
  <si>
    <t>動物の捕獲（殺傷）（動物の卵の採取（損傷））</t>
  </si>
  <si>
    <t>特別保護地区内</t>
    <rPh sb="0" eb="2">
      <t>トクベツ</t>
    </rPh>
    <rPh sb="2" eb="4">
      <t>ホゴ</t>
    </rPh>
    <rPh sb="4" eb="6">
      <t>チク</t>
    </rPh>
    <phoneticPr fontId="1"/>
  </si>
  <si>
    <t>動物の捕獲</t>
    <phoneticPr fontId="1"/>
  </si>
  <si>
    <t>捕獲</t>
    <phoneticPr fontId="1"/>
  </si>
  <si>
    <t>行為</t>
    <rPh sb="0" eb="2">
      <t>コウイ</t>
    </rPh>
    <phoneticPr fontId="1"/>
  </si>
  <si>
    <t>動物の殺傷</t>
    <phoneticPr fontId="1"/>
  </si>
  <si>
    <t>殺傷</t>
    <phoneticPr fontId="1"/>
  </si>
  <si>
    <t>動物の卵の採取</t>
    <phoneticPr fontId="1"/>
  </si>
  <si>
    <t>採取</t>
    <phoneticPr fontId="1"/>
  </si>
  <si>
    <t>の許可を受けたく、次のとおり申請します。</t>
    <rPh sb="1" eb="3">
      <t>キョカ</t>
    </rPh>
    <rPh sb="4" eb="5">
      <t>ウ</t>
    </rPh>
    <rPh sb="9" eb="10">
      <t>ツギ</t>
    </rPh>
    <rPh sb="14" eb="16">
      <t>シンセイ</t>
    </rPh>
    <phoneticPr fontId="1"/>
  </si>
  <si>
    <t>動物の捕獲</t>
  </si>
  <si>
    <t>動物の卵の損傷</t>
    <phoneticPr fontId="1"/>
  </si>
  <si>
    <t>損傷</t>
    <phoneticPr fontId="1"/>
  </si>
  <si>
    <t>動物の殺傷</t>
  </si>
  <si>
    <t>動物の卵の採取</t>
  </si>
  <si>
    <t>動物の卵の損傷</t>
  </si>
  <si>
    <t>動物の捕獲及び動物の殺傷</t>
  </si>
  <si>
    <t>動物の捕獲及び動物の卵の採取</t>
  </si>
  <si>
    <t>動物の捕獲及び動物の卵の損傷</t>
  </si>
  <si>
    <t>動物の殺傷及び動物の卵の採取</t>
  </si>
  <si>
    <t>動物の殺傷及び動物の卵の損傷</t>
  </si>
  <si>
    <t>動物の卵の採取及び動物の卵の損傷</t>
  </si>
  <si>
    <t>動物の捕獲、動物の殺傷及び動物の卵の採取</t>
  </si>
  <si>
    <t>動物の捕獲、動物の卵の採取及び動物の卵の損傷</t>
  </si>
  <si>
    <t>動物の捕獲、動物の殺傷及び動物の卵の損傷</t>
  </si>
  <si>
    <t>動物の殺傷、動物の卵の採取及び動物の卵の損傷</t>
  </si>
  <si>
    <t xml:space="preserve">
</t>
    <phoneticPr fontId="1"/>
  </si>
  <si>
    <t>目的</t>
    <rPh sb="0" eb="2">
      <t>モクテキ</t>
    </rPh>
    <phoneticPr fontId="1"/>
  </si>
  <si>
    <t>動物の捕獲、動物の殺傷、動物の卵の採取及び動物の卵の損傷</t>
  </si>
  <si>
    <t>場所</t>
    <rPh sb="0" eb="2">
      <t>バショ</t>
    </rPh>
    <phoneticPr fontId="1"/>
  </si>
  <si>
    <t>行為地及びその
付近の状況</t>
    <rPh sb="0" eb="2">
      <t>コウイ</t>
    </rPh>
    <rPh sb="2" eb="3">
      <t>チ</t>
    </rPh>
    <rPh sb="3" eb="4">
      <t>オヨ</t>
    </rPh>
    <rPh sb="8" eb="10">
      <t>フキン</t>
    </rPh>
    <rPh sb="11" eb="13">
      <t>ジョウキョウ</t>
    </rPh>
    <phoneticPr fontId="1"/>
  </si>
  <si>
    <t>動物（卵）の種類</t>
    <rPh sb="0" eb="2">
      <t>ドウブツ</t>
    </rPh>
    <rPh sb="3" eb="4">
      <t>タマゴ</t>
    </rPh>
    <rPh sb="6" eb="8">
      <t>シュルイ</t>
    </rPh>
    <phoneticPr fontId="1"/>
  </si>
  <si>
    <t>施行方法</t>
    <rPh sb="0" eb="2">
      <t>セコウ</t>
    </rPh>
    <phoneticPr fontId="26"/>
  </si>
  <si>
    <t>捕獲（殺傷）
（採取（損傷））物の数量</t>
    <rPh sb="0" eb="2">
      <t>ホカク</t>
    </rPh>
    <rPh sb="3" eb="5">
      <t>サッショウ</t>
    </rPh>
    <rPh sb="8" eb="10">
      <t>サイシュ</t>
    </rPh>
    <rPh sb="11" eb="13">
      <t>ソンショウ</t>
    </rPh>
    <rPh sb="15" eb="16">
      <t>モノ</t>
    </rPh>
    <rPh sb="17" eb="19">
      <t>スウリョウ</t>
    </rPh>
    <phoneticPr fontId="1"/>
  </si>
  <si>
    <t>捕獲（殺傷）
（採取（損傷））の方法</t>
    <rPh sb="0" eb="2">
      <t>ホカク</t>
    </rPh>
    <rPh sb="3" eb="5">
      <t>サッショウ</t>
    </rPh>
    <rPh sb="8" eb="10">
      <t>サイシュ</t>
    </rPh>
    <rPh sb="11" eb="13">
      <t>ソンショウ</t>
    </rPh>
    <rPh sb="16" eb="18">
      <t>ホウホウ</t>
    </rPh>
    <phoneticPr fontId="1"/>
  </si>
  <si>
    <t>関連行為の概要</t>
    <rPh sb="5" eb="7">
      <t>ガイヨウ</t>
    </rPh>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</si>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</sst>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
      <sz val="6"/>
      <name val="Meiryo UI"/>
      <family val="2"/>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8">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49" fontId="5" fillId="4" borderId="0" xfId="2" applyNumberFormat="1" applyFont="1" applyFill="1" applyAlignment="1" applyProtection="1">
      <alignment horizontal="left" shrinkToFit="1"/>
      <protection locked="0"/>
    </xf>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4" borderId="0" xfId="2" applyFont="1" applyFill="1" applyAlignment="1" applyProtection="1">
      <alignment horizontal="left" shrinkToFit="1"/>
      <protection locked="0"/>
    </xf>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4" borderId="0" xfId="2" applyFont="1" applyFill="1" applyAlignment="1" applyProtection="1">
      <alignment horizontal="left"/>
      <protection locked="0"/>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5" fillId="0" borderId="20" xfId="2" applyFont="1" applyBorder="1"/>
    <xf numFmtId="0" fontId="25" fillId="0" borderId="0" xfId="2" applyFont="1"/>
    <xf numFmtId="0" fontId="5" fillId="0" borderId="1" xfId="2" applyFont="1" applyBorder="1" applyAlignment="1">
      <alignment horizontal="center" vertical="distributed" wrapText="1" shrinkToFit="1"/>
    </xf>
    <xf numFmtId="0" fontId="5" fillId="0" borderId="2" xfId="2" applyFont="1" applyBorder="1" applyAlignment="1">
      <alignment horizontal="distributed" vertical="center" wrapText="1" shrinkToFit="1"/>
    </xf>
    <xf numFmtId="0" fontId="5" fillId="0" borderId="1" xfId="2" applyFont="1" applyBorder="1" applyAlignment="1">
      <alignment horizontal="center" vertical="distributed"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16952D7C-2AEE-4326-A272-8F0D0D89BAF0}"/>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0</xdr:rowOff>
    </xdr:from>
    <xdr:to>
      <xdr:col>19</xdr:col>
      <xdr:colOff>545464</xdr:colOff>
      <xdr:row>38</xdr:row>
      <xdr:rowOff>52918</xdr:rowOff>
    </xdr:to>
    <xdr:sp macro="" textlink="">
      <xdr:nvSpPr>
        <xdr:cNvPr id="3" name="正方形/長方形 2">
          <a:extLst>
            <a:ext uri="{FF2B5EF4-FFF2-40B4-BE49-F238E27FC236}">
              <a16:creationId xmlns:a16="http://schemas.microsoft.com/office/drawing/2014/main" id="{D536D306-E395-432E-994A-7B91427B40AA}"/>
            </a:ext>
          </a:extLst>
        </xdr:cNvPr>
        <xdr:cNvSpPr/>
      </xdr:nvSpPr>
      <xdr:spPr>
        <a:xfrm>
          <a:off x="7077075" y="3429000"/>
          <a:ext cx="7102474" cy="4590628"/>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「場所」欄には、都道府県、市郡、町村、大字、小字、地番（地先）等を記入すること。</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「行為地及びその付近の状況」欄には、地形、植生等周辺の状況を示す上で必要な事項を記入すること。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「捕獲（殺傷）（採取（損傷））の方法」欄には、捕獲（殺傷）（採取（損傷））の方法、</a:t>
          </a:r>
        </a:p>
        <a:p>
          <a:pPr algn="l"/>
          <a:r>
            <a:rPr kumimoji="1" lang="ja-JP" altLang="en-US" sz="1000">
              <a:latin typeface="Meiryo UI" panose="020B0604030504040204" pitchFamily="50" charset="-128"/>
              <a:ea typeface="Meiryo UI" panose="020B0604030504040204" pitchFamily="50" charset="-128"/>
            </a:rPr>
            <a:t>　　　使用器具の名称等を記入すること。</a:t>
          </a:r>
        </a:p>
        <a:p>
          <a:pPr algn="l"/>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「関連行為の概要」欄には、支障木の伐採（樹種、本数、面積等）、支障となる動植物の除去等、</a:t>
          </a:r>
        </a:p>
        <a:p>
          <a:pPr algn="l"/>
          <a:r>
            <a:rPr kumimoji="1" lang="ja-JP" altLang="en-US" sz="1000">
              <a:latin typeface="Meiryo UI" panose="020B0604030504040204" pitchFamily="50" charset="-128"/>
              <a:ea typeface="Meiryo UI" panose="020B0604030504040204" pitchFamily="50" charset="-128"/>
            </a:rPr>
            <a:t>　　　申請行為に伴う行為の内容を具体的に記入するとともに、</a:t>
          </a:r>
        </a:p>
        <a:p>
          <a:pPr algn="l"/>
          <a:r>
            <a:rPr kumimoji="1" lang="ja-JP" altLang="en-US" sz="1000">
              <a:latin typeface="Meiryo UI" panose="020B0604030504040204" pitchFamily="50" charset="-128"/>
              <a:ea typeface="Meiryo UI" panose="020B0604030504040204" pitchFamily="50" charset="-128"/>
            </a:rPr>
            <a:t>　　　特別地域（特別保護地区）内で捕獲した動物を再度放つ予定となっている場合、時期及び詳細を記入すること。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a:t>
          </a:r>
        </a:p>
        <a:p>
          <a:pPr algn="l"/>
          <a:r>
            <a:rPr kumimoji="1" lang="ja-JP" altLang="en-US" sz="1000">
              <a:latin typeface="Meiryo UI" panose="020B0604030504040204" pitchFamily="50" charset="-128"/>
              <a:ea typeface="Meiryo UI" panose="020B0604030504040204" pitchFamily="50" charset="-128"/>
            </a:rPr>
            <a:t>　　　　　届出を必要とするものであるときは、その手続きの進捗状況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申請者以外に当該行為を行う者がいる場合は、その名前</a:t>
          </a:r>
        </a:p>
        <a:p>
          <a:pPr algn="l"/>
          <a:r>
            <a:rPr kumimoji="1" lang="ja-JP" altLang="en-US" sz="1000">
              <a:latin typeface="Meiryo UI" panose="020B0604030504040204" pitchFamily="50" charset="-128"/>
              <a:ea typeface="Meiryo UI" panose="020B0604030504040204" pitchFamily="50" charset="-128"/>
            </a:rPr>
            <a:t>　　　オ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en-US" altLang="ja-JP" sz="1000">
              <a:latin typeface="Meiryo UI" panose="020B0604030504040204" pitchFamily="50" charset="-128"/>
              <a:ea typeface="Meiryo UI" panose="020B0604030504040204" pitchFamily="50" charset="-128"/>
            </a:rPr>
            <a:t>(6)</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p>
      </xdr:txBody>
    </xdr:sp>
    <xdr:clientData/>
  </xdr:twoCellAnchor>
  <xdr:twoCellAnchor>
    <xdr:from>
      <xdr:col>12</xdr:col>
      <xdr:colOff>0</xdr:colOff>
      <xdr:row>38</xdr:row>
      <xdr:rowOff>138642</xdr:rowOff>
    </xdr:from>
    <xdr:to>
      <xdr:col>19</xdr:col>
      <xdr:colOff>542289</xdr:colOff>
      <xdr:row>45</xdr:row>
      <xdr:rowOff>0</xdr:rowOff>
    </xdr:to>
    <xdr:sp macro="" textlink="">
      <xdr:nvSpPr>
        <xdr:cNvPr id="4" name="正方形/長方形 3">
          <a:extLst>
            <a:ext uri="{FF2B5EF4-FFF2-40B4-BE49-F238E27FC236}">
              <a16:creationId xmlns:a16="http://schemas.microsoft.com/office/drawing/2014/main" id="{DCDEA337-7816-4CAB-83A4-202F12C2F201}"/>
            </a:ext>
          </a:extLst>
        </xdr:cNvPr>
        <xdr:cNvSpPr/>
      </xdr:nvSpPr>
      <xdr:spPr>
        <a:xfrm>
          <a:off x="7077075" y="8097732"/>
          <a:ext cx="7097394" cy="1065318"/>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a:t>
          </a:r>
          <a:r>
            <a:rPr kumimoji="1" lang="ja-JP" altLang="en-US" sz="1000">
              <a:latin typeface="Meiryo UI" panose="020B0604030504040204" pitchFamily="50" charset="-128"/>
              <a:ea typeface="Meiryo UI" panose="020B0604030504040204" pitchFamily="50" charset="-128"/>
            </a:rPr>
            <a:t>程度の地形図</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その他、行為の施行方法の表示に必要な図面</a:t>
          </a:r>
        </a:p>
        <a:p>
          <a:pPr algn="l"/>
          <a:endParaRPr kumimoji="1" lang="ja-JP" altLang="en-US" sz="1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25AF8-9D1E-4F76-A265-39427C0738E9}">
  <sheetPr codeName="Sheet14">
    <pageSetUpPr fitToPage="1"/>
  </sheetPr>
  <dimension ref="A1:AC31"/>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61.796875" style="142" bestFit="1" customWidth="1"/>
    <col min="24" max="24" width="2" style="142" customWidth="1"/>
    <col min="25" max="25" width="14.19921875" style="142" bestFit="1" customWidth="1"/>
    <col min="26" max="26" width="13.796875" style="142" bestFit="1" customWidth="1"/>
    <col min="27" max="27" width="18.3984375" style="142" customWidth="1"/>
    <col min="28" max="28" width="5.19921875" style="142" bestFit="1" customWidth="1"/>
    <col min="29" max="29" width="2.3984375" style="142" bestFit="1" customWidth="1"/>
    <col min="30" max="30" width="10" style="142" customWidth="1"/>
    <col min="31" max="16384" width="9" style="142"/>
  </cols>
  <sheetData>
    <row r="1" spans="1:29">
      <c r="A1" s="143" t="s">
        <v>1776</v>
      </c>
      <c r="E1" s="235"/>
      <c r="M1" s="236">
        <v>47</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【動物（卵）の種類】
【捕獲（殺傷）（採取（損傷））物の数量】
【捕獲（殺傷）（採取（損傷））の方法】
【関連行為の概要】
</v>
      </c>
    </row>
    <row r="4" spans="1:29">
      <c r="C4" s="242" t="s">
        <v>1780</v>
      </c>
      <c r="D4" s="242"/>
      <c r="E4" s="242"/>
      <c r="F4" s="242"/>
      <c r="G4" s="242"/>
      <c r="H4" s="242"/>
      <c r="I4" s="242"/>
      <c r="J4" s="142" t="s">
        <v>1781</v>
      </c>
      <c r="W4" s="243" t="s">
        <v>1782</v>
      </c>
      <c r="Y4" s="143" t="s">
        <v>1536</v>
      </c>
      <c r="Z4" s="143" t="s">
        <v>1581</v>
      </c>
      <c r="AA4" s="142" t="s">
        <v>1783</v>
      </c>
    </row>
    <row r="5" spans="1:29">
      <c r="M5" s="142" t="s">
        <v>1148</v>
      </c>
      <c r="N5" s="244"/>
      <c r="W5" s="243" t="s">
        <v>1784</v>
      </c>
      <c r="Y5" s="143" t="s">
        <v>1536</v>
      </c>
      <c r="Z5" s="143" t="s">
        <v>1582</v>
      </c>
      <c r="AA5" s="142" t="s">
        <v>1785</v>
      </c>
      <c r="AB5" s="142" t="s">
        <v>1786</v>
      </c>
      <c r="AC5" s="142">
        <f>IF(ISBLANK(AA5),0, COUNTIF($C$4, "*"&amp;AB5&amp;"*"))</f>
        <v>0</v>
      </c>
    </row>
    <row r="6" spans="1:29">
      <c r="C6" s="245" t="str">
        <f>IF(C3="特別地域内","自然公園法第20条",IF(C3="特別保護地区内","自然公園法第21条",IF(C3="海域公園地区内","自然公園法第22条","")))</f>
        <v/>
      </c>
      <c r="D6" s="245"/>
      <c r="E6" s="245"/>
      <c r="F6" s="245"/>
      <c r="G6" s="245"/>
      <c r="H6" s="245"/>
      <c r="I6" s="245"/>
      <c r="J6" s="142" t="s">
        <v>1</v>
      </c>
      <c r="W6" s="239" t="s">
        <v>1787</v>
      </c>
      <c r="Y6" s="143" t="s">
        <v>1536</v>
      </c>
      <c r="Z6" s="143" t="s">
        <v>1583</v>
      </c>
      <c r="AA6" s="142" t="s">
        <v>1788</v>
      </c>
      <c r="AB6" s="142" t="s">
        <v>1789</v>
      </c>
      <c r="AC6" s="142">
        <f>IF(ISBLANK(AA6),0, COUNTIF($C$4, "*"&amp;AB6&amp;"*"))</f>
        <v>0</v>
      </c>
    </row>
    <row r="7" spans="1:29">
      <c r="C7" s="240" t="s">
        <v>220</v>
      </c>
      <c r="D7" s="240"/>
      <c r="E7" s="240"/>
      <c r="F7" s="240"/>
      <c r="G7" s="240"/>
      <c r="H7" s="240"/>
      <c r="I7" s="240"/>
      <c r="J7" s="142" t="str">
        <f>CONCATENATE("の",C3,"における")</f>
        <v>の→地域を選択してくださいにおける</v>
      </c>
      <c r="W7" s="241" t="s">
        <v>1780</v>
      </c>
      <c r="Y7" s="143" t="s">
        <v>1536</v>
      </c>
      <c r="Z7" s="143" t="s">
        <v>1584</v>
      </c>
      <c r="AA7" s="142" t="s">
        <v>1790</v>
      </c>
      <c r="AB7" s="142" t="s">
        <v>1791</v>
      </c>
      <c r="AC7" s="142">
        <f>IF(ISBLANK(AA7),0, COUNTIF($C$4, "*"&amp;AB7&amp;"*"))</f>
        <v>0</v>
      </c>
    </row>
    <row r="8" spans="1:29">
      <c r="C8" s="246" t="str">
        <f>CONCATENATE("",C4)</f>
        <v>→行為を選択してください</v>
      </c>
      <c r="D8" s="246"/>
      <c r="E8" s="246"/>
      <c r="F8" s="246"/>
      <c r="G8" s="246"/>
      <c r="H8" s="246"/>
      <c r="I8" s="246"/>
      <c r="J8" s="142" t="s">
        <v>1792</v>
      </c>
      <c r="W8" s="243" t="s">
        <v>1793</v>
      </c>
      <c r="Y8" s="143" t="s">
        <v>1536</v>
      </c>
      <c r="Z8" s="143" t="s">
        <v>1585</v>
      </c>
      <c r="AA8" s="142" t="s">
        <v>1794</v>
      </c>
      <c r="AB8" s="142" t="s">
        <v>1795</v>
      </c>
      <c r="AC8" s="142">
        <f>IF(ISBLANK(AA8),0, COUNTIF($C$4, "*"&amp;AB8&amp;"*"))</f>
        <v>0</v>
      </c>
    </row>
    <row r="9" spans="1:29">
      <c r="W9" s="243" t="s">
        <v>1796</v>
      </c>
      <c r="Y9" s="143" t="s">
        <v>1537</v>
      </c>
      <c r="Z9" s="143" t="s">
        <v>1581</v>
      </c>
    </row>
    <row r="10" spans="1:29">
      <c r="C10" s="142" t="str">
        <f>IF(N5&lt;&gt;"","文書番号：" &amp;N5,"")</f>
        <v/>
      </c>
      <c r="W10" s="243" t="s">
        <v>1797</v>
      </c>
      <c r="Y10" s="143" t="s">
        <v>1537</v>
      </c>
      <c r="Z10" s="143" t="s">
        <v>1582</v>
      </c>
    </row>
    <row r="11" spans="1:29">
      <c r="C11" s="247" t="s">
        <v>37</v>
      </c>
      <c r="D11" s="248"/>
      <c r="E11" s="249" t="s">
        <v>2</v>
      </c>
      <c r="F11" s="248"/>
      <c r="G11" s="249" t="s">
        <v>3</v>
      </c>
      <c r="H11" s="248"/>
      <c r="I11" s="249" t="s">
        <v>4</v>
      </c>
      <c r="J11" s="250"/>
      <c r="W11" s="243" t="s">
        <v>1798</v>
      </c>
      <c r="Y11" s="143" t="s">
        <v>1537</v>
      </c>
      <c r="Z11" s="143" t="s">
        <v>1583</v>
      </c>
    </row>
    <row r="12" spans="1:29">
      <c r="W12" s="243" t="s">
        <v>1799</v>
      </c>
      <c r="Y12" s="143" t="s">
        <v>1537</v>
      </c>
      <c r="Z12" s="143" t="s">
        <v>1584</v>
      </c>
    </row>
    <row r="13" spans="1:29">
      <c r="C13" s="251" t="s">
        <v>6</v>
      </c>
      <c r="D13" s="251"/>
      <c r="E13" s="251"/>
      <c r="F13" s="251"/>
      <c r="G13" s="251"/>
      <c r="H13" s="251"/>
      <c r="I13" s="251"/>
      <c r="J13" s="252"/>
      <c r="W13" s="243" t="s">
        <v>1800</v>
      </c>
      <c r="Y13" s="143" t="s">
        <v>1537</v>
      </c>
      <c r="Z13" s="143" t="s">
        <v>1585</v>
      </c>
    </row>
    <row r="14" spans="1:29">
      <c r="C14" s="251" t="s">
        <v>1188</v>
      </c>
      <c r="D14" s="251"/>
      <c r="E14" s="251"/>
      <c r="F14" s="251"/>
      <c r="G14" s="251"/>
      <c r="H14" s="251"/>
      <c r="I14" s="251"/>
      <c r="J14" s="252" t="s">
        <v>1187</v>
      </c>
      <c r="W14" s="243" t="s">
        <v>1801</v>
      </c>
      <c r="Y14" s="143" t="s">
        <v>1538</v>
      </c>
      <c r="Z14" s="143" t="s">
        <v>1581</v>
      </c>
    </row>
    <row r="15" spans="1:29">
      <c r="C15" s="251" t="s">
        <v>1189</v>
      </c>
      <c r="D15" s="251"/>
      <c r="E15" s="251"/>
      <c r="F15" s="251"/>
      <c r="G15" s="251"/>
      <c r="H15" s="251"/>
      <c r="I15" s="251"/>
      <c r="J15" s="253"/>
      <c r="W15" s="243" t="s">
        <v>1802</v>
      </c>
      <c r="Y15" s="143" t="s">
        <v>1538</v>
      </c>
      <c r="Z15" s="143" t="s">
        <v>1582</v>
      </c>
    </row>
    <row r="16" spans="1:29">
      <c r="C16" s="251" t="s">
        <v>8</v>
      </c>
      <c r="D16" s="251"/>
      <c r="E16" s="251"/>
      <c r="F16" s="251"/>
      <c r="G16" s="251"/>
      <c r="H16" s="251"/>
      <c r="I16" s="251"/>
      <c r="J16" s="252"/>
      <c r="W16" s="243" t="s">
        <v>1803</v>
      </c>
      <c r="Y16" s="143" t="s">
        <v>1538</v>
      </c>
      <c r="Z16" s="143" t="s">
        <v>1583</v>
      </c>
    </row>
    <row r="17" spans="1:27">
      <c r="C17" s="254" t="s">
        <v>7</v>
      </c>
      <c r="D17" s="254"/>
      <c r="E17" s="254"/>
      <c r="F17" s="254"/>
      <c r="G17" s="254"/>
      <c r="H17" s="254"/>
      <c r="I17" s="254"/>
      <c r="W17" s="243" t="s">
        <v>1804</v>
      </c>
      <c r="Y17" s="143" t="s">
        <v>1538</v>
      </c>
      <c r="Z17" s="143" t="s">
        <v>1584</v>
      </c>
    </row>
    <row r="18" spans="1:27">
      <c r="W18" s="243" t="s">
        <v>1805</v>
      </c>
      <c r="Y18" s="143" t="s">
        <v>1538</v>
      </c>
      <c r="Z18" s="143" t="s">
        <v>1585</v>
      </c>
    </row>
    <row r="19" spans="1:27">
      <c r="C19" s="255" t="s">
        <v>219</v>
      </c>
      <c r="D19" s="255"/>
      <c r="E19" s="255"/>
      <c r="F19" s="255"/>
      <c r="G19" s="255"/>
      <c r="H19" s="255"/>
      <c r="I19" s="255"/>
      <c r="J19" s="142" t="s">
        <v>5</v>
      </c>
      <c r="W19" s="243" t="s">
        <v>1806</v>
      </c>
    </row>
    <row r="20" spans="1:27">
      <c r="W20" s="243" t="s">
        <v>1807</v>
      </c>
      <c r="Y20" s="143"/>
      <c r="Z20" s="143"/>
    </row>
    <row r="21" spans="1:27" ht="19.05" hidden="1" customHeight="1">
      <c r="W21" s="243" t="s">
        <v>1808</v>
      </c>
      <c r="Y21" s="143"/>
      <c r="Z21" s="143"/>
    </row>
    <row r="22" spans="1:27" ht="26.4">
      <c r="A22" s="256" t="s">
        <v>1809</v>
      </c>
      <c r="B22" s="257" t="s">
        <v>1810</v>
      </c>
      <c r="C22" s="258"/>
      <c r="D22" s="258"/>
      <c r="E22" s="258"/>
      <c r="F22" s="258"/>
      <c r="G22" s="258"/>
      <c r="H22" s="258"/>
      <c r="I22" s="259"/>
      <c r="J22" s="260"/>
      <c r="W22" s="261" t="s">
        <v>1811</v>
      </c>
      <c r="AA22" s="262" t="str">
        <f>"【目的】"&amp;CHAR(10)&amp;J22&amp;CHAR(10)&amp;"【行為地及びその付近の状況】"&amp;CHAR(10)&amp;J24&amp;CHAR(10)&amp;"【動物（卵）の種類】"&amp;CHAR(10)&amp;J25&amp;CHAR(10)&amp;"【捕獲（殺傷）（採取（損傷））物の数量】"&amp;CHAR(10)&amp;J26&amp;CHAR(10)&amp;"【捕獲（殺傷）（採取（損傷））の方法】"&amp;CHAR(10)&amp;J27&amp;CHAR(10)&amp;"【関連行為の概要】"&amp;CHAR(10)&amp;J28&amp;CHAR(10)</f>
        <v xml:space="preserve">【目的】
【行為地及びその付近の状況】
【動物（卵）の種類】
【捕獲（殺傷）（採取（損傷））物の数量】
【捕獲（殺傷）（採取（損傷））の方法】
【関連行為の概要】
</v>
      </c>
    </row>
    <row r="23" spans="1:27" ht="26.4">
      <c r="A23" s="256" t="s">
        <v>1809</v>
      </c>
      <c r="B23" s="257" t="s">
        <v>1812</v>
      </c>
      <c r="C23" s="258"/>
      <c r="D23" s="258"/>
      <c r="E23" s="258"/>
      <c r="F23" s="258"/>
      <c r="G23" s="258"/>
      <c r="H23" s="258"/>
      <c r="I23" s="259"/>
      <c r="J23" s="260"/>
    </row>
    <row r="24" spans="1:27" ht="26.4">
      <c r="A24" s="256" t="s">
        <v>1809</v>
      </c>
      <c r="B24" s="257" t="s">
        <v>1813</v>
      </c>
      <c r="C24" s="258"/>
      <c r="D24" s="258"/>
      <c r="E24" s="258"/>
      <c r="F24" s="258"/>
      <c r="G24" s="258"/>
      <c r="H24" s="258"/>
      <c r="I24" s="259"/>
      <c r="J24" s="260"/>
    </row>
    <row r="25" spans="1:27" ht="26.4">
      <c r="A25" s="256" t="s">
        <v>1809</v>
      </c>
      <c r="B25" s="257" t="s">
        <v>1814</v>
      </c>
      <c r="C25" s="258"/>
      <c r="D25" s="258"/>
      <c r="E25" s="258"/>
      <c r="F25" s="258"/>
      <c r="G25" s="258"/>
      <c r="H25" s="258"/>
      <c r="I25" s="259"/>
      <c r="J25" s="260"/>
    </row>
    <row r="26" spans="1:27" ht="26.4">
      <c r="A26" s="256" t="s">
        <v>1809</v>
      </c>
      <c r="B26" s="263" t="s">
        <v>1815</v>
      </c>
      <c r="C26" s="264" t="s">
        <v>1816</v>
      </c>
      <c r="D26" s="258"/>
      <c r="E26" s="258"/>
      <c r="F26" s="258"/>
      <c r="G26" s="258"/>
      <c r="H26" s="258"/>
      <c r="I26" s="259"/>
      <c r="J26" s="260"/>
    </row>
    <row r="27" spans="1:27" ht="26.4">
      <c r="A27" s="256" t="s">
        <v>1809</v>
      </c>
      <c r="B27" s="265"/>
      <c r="C27" s="264" t="s">
        <v>1817</v>
      </c>
      <c r="D27" s="258"/>
      <c r="E27" s="258"/>
      <c r="F27" s="258"/>
      <c r="G27" s="258"/>
      <c r="H27" s="258"/>
      <c r="I27" s="259"/>
      <c r="J27" s="260"/>
    </row>
    <row r="28" spans="1:27" ht="26.4">
      <c r="A28" s="256" t="s">
        <v>1809</v>
      </c>
      <c r="B28" s="265"/>
      <c r="C28" s="257" t="s">
        <v>1818</v>
      </c>
      <c r="D28" s="258"/>
      <c r="E28" s="258"/>
      <c r="F28" s="258"/>
      <c r="G28" s="258"/>
      <c r="H28" s="258"/>
      <c r="I28" s="259"/>
      <c r="J28" s="260"/>
    </row>
    <row r="29" spans="1:27" ht="26.4">
      <c r="A29" s="256" t="s">
        <v>1809</v>
      </c>
      <c r="B29" s="266" t="s">
        <v>1819</v>
      </c>
      <c r="C29" s="257" t="s">
        <v>1820</v>
      </c>
      <c r="D29" s="258"/>
      <c r="E29" s="258"/>
      <c r="F29" s="258"/>
      <c r="G29" s="258"/>
      <c r="H29" s="258"/>
      <c r="I29" s="259"/>
      <c r="J29" s="260" t="s">
        <v>1821</v>
      </c>
    </row>
    <row r="30" spans="1:27" ht="26.4">
      <c r="A30" s="256" t="s">
        <v>1809</v>
      </c>
      <c r="B30" s="266"/>
      <c r="C30" s="257" t="s">
        <v>1822</v>
      </c>
      <c r="D30" s="258"/>
      <c r="E30" s="258"/>
      <c r="F30" s="258"/>
      <c r="G30" s="258"/>
      <c r="H30" s="258"/>
      <c r="I30" s="259"/>
      <c r="J30" s="260" t="s">
        <v>1821</v>
      </c>
    </row>
    <row r="31" spans="1:27" ht="26.4">
      <c r="A31" s="256" t="s">
        <v>1809</v>
      </c>
      <c r="B31" s="257" t="s">
        <v>1823</v>
      </c>
      <c r="C31" s="258"/>
      <c r="D31" s="258"/>
      <c r="E31" s="258"/>
      <c r="F31" s="258"/>
      <c r="G31" s="258"/>
      <c r="H31" s="258"/>
      <c r="I31" s="259"/>
      <c r="J31" s="267"/>
    </row>
  </sheetData>
  <sheetProtection algorithmName="SHA-512" hashValue="tuM48HVNpYo00IaFAH7GxJDcx27MUJ1sobTstFthc9GyYtQX8B/tK4CERHN7cYIoZfqLMNXh6hIZ6BlIhN00uw==" saltValue="IkZjMieeK6kdc2JX59+kkg==" spinCount="100000" sheet="1" objects="1" scenarios="1"/>
  <mergeCells count="23">
    <mergeCell ref="B29:B30"/>
    <mergeCell ref="C29:I29"/>
    <mergeCell ref="C30:I30"/>
    <mergeCell ref="B31:I31"/>
    <mergeCell ref="B23:I23"/>
    <mergeCell ref="B24:I24"/>
    <mergeCell ref="B25:I25"/>
    <mergeCell ref="B26:B28"/>
    <mergeCell ref="C26:I26"/>
    <mergeCell ref="C27:I27"/>
    <mergeCell ref="C28:I28"/>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list" allowBlank="1" showInputMessage="1" showErrorMessage="1" sqref="C4:I4" xr:uid="{F3A44164-6999-4C18-9F9B-14AB817F2229}">
      <formula1>$W$7:$W$22</formula1>
    </dataValidation>
    <dataValidation type="whole" allowBlank="1" showInputMessage="1" showErrorMessage="1" sqref="H11" xr:uid="{7975B86C-D509-4995-B97A-ACC21A64FA17}">
      <formula1>1</formula1>
      <formula2>31</formula2>
    </dataValidation>
    <dataValidation type="whole" allowBlank="1" showInputMessage="1" showErrorMessage="1" sqref="F11" xr:uid="{0EFA81F0-87B4-41C2-9C61-BBA4C13DDBDC}">
      <formula1>1</formula1>
      <formula2>12</formula2>
    </dataValidation>
    <dataValidation type="list" allowBlank="1" showInputMessage="1" showErrorMessage="1" sqref="C19:I19" xr:uid="{568EAC57-E45E-41DA-A592-F70B1897BD75}">
      <formula1>申請書_宛先</formula1>
    </dataValidation>
    <dataValidation type="list" allowBlank="1" showInputMessage="1" showErrorMessage="1" sqref="J14" xr:uid="{7D717C19-7CD0-4752-9DAD-CFE0CC861CF7}">
      <formula1>申請書_都道府県</formula1>
    </dataValidation>
    <dataValidation type="list" allowBlank="1" showInputMessage="1" showErrorMessage="1" sqref="C7:I7" xr:uid="{929A69B3-E86F-43F0-AC8B-3541621F414A}">
      <formula1>申請書_国立公園名</formula1>
    </dataValidation>
    <dataValidation type="list" allowBlank="1" showInputMessage="1" showErrorMessage="1" sqref="C11" xr:uid="{64A3353C-8977-4F53-8CE0-B31400D74D23}">
      <formula1>#REF!</formula1>
    </dataValidation>
    <dataValidation type="whole" allowBlank="1" showInputMessage="1" showErrorMessage="1" sqref="D11 D29:D30" xr:uid="{123ABF4E-D367-41CB-B84C-60AAD716FFA6}">
      <formula1>1</formula1>
      <formula2>99</formula2>
    </dataValidation>
    <dataValidation type="whole" showInputMessage="1" showErrorMessage="1" sqref="H29:H30" xr:uid="{33333363-3B52-456E-98CA-F5C2C919FEAE}">
      <formula1>1</formula1>
      <formula2>31</formula2>
    </dataValidation>
    <dataValidation type="whole" showInputMessage="1" showErrorMessage="1" sqref="F29:F30" xr:uid="{517C8E86-D0AF-419E-B99F-A31112BBA4B1}">
      <formula1>1</formula1>
      <formula2>12</formula2>
    </dataValidation>
    <dataValidation type="list" allowBlank="1" showInputMessage="1" showErrorMessage="1" sqref="C3:I3" xr:uid="{58AFE08D-B470-4C54-B67D-90AD86E825D6}">
      <formula1>$W$3:$W$5</formula1>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動物の捕獲（殺傷）（動物の卵の採取（損傷））</v>
      </c>
      <c r="Y25" s="94"/>
    </row>
    <row r="26" spans="2:27">
      <c r="B26" s="5"/>
      <c r="C26" s="95"/>
      <c r="D26" s="140" t="str" cm="1">
        <f t="array" aca="1" ref="D26" ca="1">IF(INDIRECT("許可申請書!AC5")=1,"✓","")</f>
        <v/>
      </c>
      <c r="E26" s="2" t="str" cm="1">
        <f t="array" aca="1" ref="E26" ca="1">INDIRECT("許可申請書!AA5")&amp;""</f>
        <v>動物の捕獲</v>
      </c>
      <c r="Y26" s="94"/>
    </row>
    <row r="27" spans="2:27">
      <c r="B27" s="93"/>
      <c r="C27" s="95"/>
      <c r="D27" s="140" t="str" cm="1">
        <f t="array" aca="1" ref="D27" ca="1">IF(INDIRECT("許可申請書!AC6")=1,"✓","")</f>
        <v/>
      </c>
      <c r="E27" s="2" t="str" cm="1">
        <f t="array" aca="1" ref="E27" ca="1">INDIRECT("許可申請書!AA6")&amp;""</f>
        <v>動物の殺傷</v>
      </c>
      <c r="Y27" s="94"/>
    </row>
    <row r="28" spans="2:27">
      <c r="B28" s="93"/>
      <c r="C28" s="95"/>
      <c r="D28" s="140" t="str" cm="1">
        <f t="array" aca="1" ref="D28" ca="1">IF(INDIRECT("許可申請書!AC7")=1,"✓","")</f>
        <v/>
      </c>
      <c r="E28" s="2" t="str" cm="1">
        <f t="array" aca="1" ref="E28" ca="1">INDIRECT("許可申請書!AA7")&amp;""</f>
        <v>動物の卵の採取</v>
      </c>
      <c r="Y28" s="94"/>
    </row>
    <row r="29" spans="2:27">
      <c r="B29" s="93"/>
      <c r="C29" s="95"/>
      <c r="D29" s="140" t="str" cm="1">
        <f t="array" aca="1" ref="D29" ca="1">IF(INDIRECT("許可申請書!AC8")=1,"✓","")</f>
        <v/>
      </c>
      <c r="E29" s="2" t="str" cm="1">
        <f t="array" aca="1" ref="E29" ca="1">INDIRECT("許可申請書!AA8")&amp;""</f>
        <v>動物の卵の損傷</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【動物（卵）の種類】
【捕獲（殺傷）（採取（損傷））物の数量】
【捕獲（殺傷）（採取（損傷））の方法】
【関連行為の概要】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【動物（卵）の種類】
【捕獲（殺傷）（採取（損傷））物の数量】
【捕獲（殺傷）（採取（損傷））の方法】
【関連行為の概要】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2024-12-02T00:24:43Z</dcterms:modified>
</cp:coreProperties>
</file>