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FBF0D131-FA2B-4D7F-82B9-93881FF481B7}" xr6:coauthVersionLast="47" xr6:coauthVersionMax="47" xr10:uidLastSave="{00000000-0000-0000-0000-000000000000}"/>
  <workbookProtection workbookAlgorithmName="SHA-512" workbookHashValue="euhcNOnWA2Ypba+/1Yow5Da7HtgEzt4y2ynEwXyWyVRrAnhUtyzz59oUpGuqm8BzQvAxCgkuVlCZs5R47OkVdA==" workbookSaltValue="OtCETYpmRoCBl4L10rNvKg=="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許可申請書!$A$1:$K$33</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AC6" i="43"/>
  <c r="C6" i="43"/>
  <c r="AC5" i="43"/>
  <c r="AA4" i="43"/>
  <c r="AA2" i="43" s="1"/>
  <c r="D235" i="27" a="1"/>
  <c r="D235" i="27" s="1"/>
  <c r="N20" i="36"/>
  <c r="N19" i="36"/>
  <c r="N18" i="36"/>
  <c r="B271" i="27"/>
  <c r="B266" i="27"/>
  <c r="D55" i="27" a="1"/>
  <c r="D55" i="27" l="1"/>
  <c r="N17" i="36"/>
  <c r="N16" i="36"/>
  <c r="N15" i="36"/>
  <c r="N14" i="36"/>
  <c r="N13" i="36"/>
  <c r="N12" i="36"/>
  <c r="N11" i="36"/>
  <c r="N10" i="36"/>
  <c r="N9" i="36"/>
  <c r="N8" i="36"/>
  <c r="N7" i="36"/>
  <c r="N5" i="36"/>
  <c r="N4" i="36"/>
  <c r="N3" i="36"/>
  <c r="D56" i="36"/>
  <c r="D134" i="27" a="1"/>
  <c r="F12" i="27" a="1"/>
  <c r="D8" i="36" a="1"/>
  <c r="D138" i="27" a="1"/>
  <c r="D121" i="27" a="1"/>
  <c r="D12" i="27" a="1"/>
  <c r="D3" i="36" a="1"/>
  <c r="D16" i="27" a="1"/>
  <c r="D13" i="36" a="1"/>
  <c r="D136" i="27" a="1"/>
  <c r="D18" i="27" a="1"/>
  <c r="D14" i="27" a="1"/>
  <c r="H12" i="27" a="1"/>
  <c r="E99" i="27" a="1"/>
  <c r="D6" i="27" a="1"/>
  <c r="J12"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D78" i="27" a="1"/>
  <c r="D35" i="27" a="1"/>
  <c r="D33" i="27" a="1"/>
  <c r="E33" i="27" a="1"/>
  <c r="D37" i="27" a="1"/>
  <c r="D34" i="27" a="1"/>
  <c r="E34" i="27" a="1"/>
  <c r="E39" i="27" a="1"/>
  <c r="E38" i="27" a="1"/>
  <c r="D41" i="27" a="1"/>
  <c r="E27" i="27" a="1"/>
  <c r="E28" i="27" a="1"/>
  <c r="D4" i="27" a="1"/>
  <c r="E26" i="27" a="1"/>
  <c r="D38" i="27" a="1"/>
  <c r="E35" i="27" a="1"/>
  <c r="D29" i="27" a="1"/>
  <c r="E41" i="27" a="1"/>
  <c r="E32" i="27" a="1"/>
  <c r="D25" i="27" a="1"/>
  <c r="D31" i="27" a="1"/>
  <c r="E40" i="27" a="1"/>
  <c r="D32" i="27" a="1"/>
  <c r="D26" i="27" a="1"/>
  <c r="D28" i="27" a="1"/>
  <c r="E29" i="27" a="1"/>
  <c r="D39" i="27" a="1"/>
  <c r="D27" i="27" a="1"/>
  <c r="D40"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<sst xmlns="http://schemas.openxmlformats.org/spreadsheetml/2006/main" count="2577" uniqueCount="1804">
  <si>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</si>
  <si>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</si>
  <si>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</si>
  <si>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</si>
  <si>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</si>
  <si>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</si>
  <si>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</si>
  <si>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</si>
  <si>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</si>
  <si>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</si>
  <si>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</si>
  <si>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</si>
  <si>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</si>
  <si>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</si>
  <si>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</si>
  <si>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</si>
  <si>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</si>
  <si>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</si>
  <si>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</si>
  <si>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</si>
  <si>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</si>
  <si>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</si>
  <si>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</si>
  <si>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</si>
  <si>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</si>
  <si>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</si>
  <si>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</si>
  <si>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</si>
  <si>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</si>
  <si>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</si>
  <si>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</si>
  <si>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</si>
  <si>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</si>
  <si>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</si>
  <si>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</si>
  <si>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</si>
  <si>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</si>
  <si>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</si>
  <si>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</si>
  <si>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</si>
  <si>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</si>
  <si>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</si>
  <si>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</si>
  <si>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</si>
  <si>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</si>
  <si>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</si>
  <si>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</si>
  <si>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</si>
  <si>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</si>
  <si>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</si>
  <si>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</si>
  <si>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</si>
  <si>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</si>
  <si>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</si>
  <si>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</si>
  <si>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</si>
  <si>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</si>
  <si>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</si>
  <si>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</si>
  <si>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</si>
  <si>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</si>
  <si>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</si>
  <si>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</si>
  <si>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</si>
  <si>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</si>
  <si>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</si>
  <si>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</si>
  <si>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</si>
  <si>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</si>
  <si>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</si>
  <si>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</si>
  <si>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</si>
  <si>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</si>
  <si>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</si>
  <si>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</si>
  <si>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</si>
  <si>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</si>
  <si>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</si>
  <si>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</si>
  <si>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</si>
  <si>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</si>
  <si>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</si>
  <si>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</si>
  <si>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</si>
  <si>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</si>
  <si>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</si>
  <si>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</si>
  <si>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</si>
  <si>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</si>
  <si>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</si>
  <si>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</si>
  <si>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</si>
  <si>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</si>
  <si>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</si>
  <si>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</si>
  <si>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</si>
  <si>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</si>
  <si>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</si>
  <si>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</si>
  <si>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</si>
  <si>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</si>
  <si>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</si>
  <si>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</si>
  <si>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</si>
  <si>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</si>
  <si>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</si>
  <si>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</si>
  <si>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</si>
  <si>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</si>
  <si>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</si>
  <si>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</si>
  <si>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</si>
  <si>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</si>
  <si>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</si>
  <si>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</si>
  <si>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</si>
  <si>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</si>
  <si>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</si>
  <si>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</si>
  <si>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</si>
  <si>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</si>
  <si>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</si>
  <si>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</si>
  <si>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</si>
  <si>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</si>
  <si>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</si>
  <si>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</si>
  <si>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</si>
  <si>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</si>
  <si>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</si>
  <si>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</si>
  <si>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</si>
  <si>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</si>
  <si>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</si>
  <si>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</si>
  <si>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</si>
  <si>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</si>
  <si>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</si>
  <si>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</si>
  <si>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</si>
  <si>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</si>
  <si>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</si>
  <si>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</si>
  <si>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</si>
  <si>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</si>
  <si>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</si>
  <si>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</si>
  <si>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</si>
  <si>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</si>
  <si>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</si>
  <si>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</si>
  <si>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</si>
  <si>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</si>
  <si>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</si>
  <si>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</si>
  <si>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</si>
  <si>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</si>
  <si>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</si>
  <si>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</si>
  <si>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</si>
  <si>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</si>
  <si>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</si>
  <si>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</si>
  <si>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</si>
  <si>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</si>
  <si>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</si>
  <si>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</si>
  <si>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</si>
  <si>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</si>
  <si>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</si>
  <si>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</si>
  <si>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</si>
  <si>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</si>
  <si>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</si>
  <si>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</si>
  <si>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</si>
  <si>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</si>
  <si>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</si>
  <si>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</si>
  <si>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</si>
  <si>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</si>
  <si>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</si>
  <si>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</si>
  <si>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</si>
  <si>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</si>
  <si>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</si>
  <si>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</si>
  <si>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</si>
  <si>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</si>
  <si>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</si>
  <si>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</si>
  <si>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</si>
  <si>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</si>
  <si>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</si>
  <si>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</si>
  <si>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</si>
  <si>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</si>
  <si>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</si>
  <si>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</si>
  <si>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</si>
  <si>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</si>
  <si>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</si>
  <si>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</si>
  <si>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</si>
  <si>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</si>
  <si>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</si>
  <si>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</si>
  <si>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</si>
  <si>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</si>
  <si>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</si>
  <si>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</si>
  <si>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</si>
  <si>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</si>
  <si>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</si>
  <si>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</si>
  <si>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</si>
  <si>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</si>
  <si>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</si>
  <si>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</si>
  <si>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</si>
  <si>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</si>
  <si>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</si>
  <si>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</si>
  <si>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</si>
  <si>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</si>
  <si>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</si>
  <si>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</si>
  <si>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</si>
  <si>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</si>
  <si>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</si>
  <si>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</si>
  <si>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</si>
  <si>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</si>
  <si>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</si>
  <si>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</si>
  <si>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</si>
  <si>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</si>
  <si>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</si>
  <si>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</si>
  <si>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</si>
  <si>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</si>
  <si>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</si>
  <si>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</si>
  <si>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</si>
  <si>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</si>
  <si>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</si>
  <si>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</si>
  <si>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</si>
  <si>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</si>
  <si>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</si>
  <si>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</si>
  <si>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</si>
  <si>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</si>
  <si>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</si>
  <si>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</si>
  <si>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</si>
  <si>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</si>
  <si>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</si>
  <si>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</si>
  <si>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</si>
  <si>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</si>
  <si>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</si>
  <si>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</si>
  <si>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</si>
  <si>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</si>
  <si>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</si>
  <si>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</si>
  <si>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</si>
  <si>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</si>
  <si>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</si>
  <si>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</si>
  <si>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</si>
  <si>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</si>
  <si>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</si>
  <si>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</si>
  <si>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</si>
  <si>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</si>
  <si>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</si>
  <si>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</si>
  <si>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</si>
  <si>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</si>
  <si>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</si>
  <si>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</si>
  <si>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</si>
  <si>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</si>
  <si>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</si>
  <si>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</si>
  <si>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</si>
  <si>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</si>
  <si>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</si>
  <si>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</si>
  <si>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</si>
  <si>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</si>
  <si>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</si>
  <si>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</si>
  <si>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</si>
  <si>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</si>
  <si>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</si>
  <si>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</si>
  <si>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</si>
  <si>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</si>
  <si>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</si>
  <si>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</si>
  <si>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</si>
  <si>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</si>
  <si>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</si>
  <si>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</si>
  <si>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</si>
  <si>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</si>
  <si>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</si>
  <si>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</si>
  <si>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</si>
  <si>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</si>
  <si>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</si>
  <si>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</si>
  <si>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</si>
  <si>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</si>
  <si>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</si>
  <si>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</si>
  <si>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</si>
  <si>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</si>
  <si>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</si>
  <si>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</si>
  <si>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</si>
  <si>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</si>
  <si>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</si>
  <si>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</si>
  <si>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</si>
  <si>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</si>
  <si>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</si>
  <si>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</si>
  <si>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</si>
  <si>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</si>
  <si>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</si>
  <si>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</si>
  <si>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</si>
  <si>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</si>
  <si>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</si>
  <si>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</si>
  <si>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</si>
  <si>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</si>
  <si>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</si>
  <si>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</si>
  <si>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</si>
  <si>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</si>
  <si>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</si>
  <si>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</si>
  <si>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</si>
  <si>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</si>
  <si>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</si>
  <si>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</si>
  <si>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</si>
  <si>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</si>
  <si>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</si>
  <si>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</si>
  <si>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</si>
  <si>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</si>
  <si>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</si>
  <si>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</si>
  <si>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</si>
  <si>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</si>
  <si>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</si>
  <si>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</si>
  <si>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</si>
  <si>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</si>
  <si>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</si>
  <si>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</si>
  <si>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</si>
  <si>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</si>
  <si>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</si>
  <si>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</si>
  <si>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</si>
  <si>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</si>
  <si>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</si>
  <si>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</si>
  <si>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</si>
  <si>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</si>
  <si>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</si>
  <si>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</si>
  <si>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</si>
  <si>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</si>
  <si>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</si>
  <si>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</si>
  <si>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</si>
  <si>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</si>
  <si>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</si>
  <si>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</si>
  <si>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</si>
  <si>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</si>
  <si>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</si>
  <si>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</si>
  <si>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</si>
  <si>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</si>
  <si>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</si>
  <si>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</si>
  <si>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</si>
  <si>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</si>
  <si>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</si>
  <si>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</si>
  <si>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</si>
  <si>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</si>
  <si>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</si>
  <si>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</si>
  <si>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</si>
  <si>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</si>
  <si>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</si>
  <si>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</si>
  <si>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</si>
  <si>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</si>
  <si>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</si>
  <si>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</si>
  <si>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</si>
  <si>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</si>
  <si>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</si>
  <si>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</si>
  <si>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</si>
  <si>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</si>
  <si>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</si>
  <si>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</si>
  <si>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</si>
  <si>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</si>
  <si>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</si>
  <si>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</si>
  <si>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</si>
  <si>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</si>
  <si>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</si>
  <si>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</si>
  <si>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</si>
  <si>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</si>
  <si>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</si>
  <si>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</si>
  <si>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</si>
  <si>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</si>
  <si>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</si>
  <si>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</si>
  <si>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</si>
  <si>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</si>
  <si>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</si>
  <si>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</si>
  <si>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</si>
  <si>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</si>
  <si>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</si>
  <si>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</si>
  <si>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</si>
  <si>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</si>
  <si>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</si>
  <si>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</si>
  <si>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</si>
  <si>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</si>
  <si>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</si>
  <si>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</si>
  <si>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</si>
  <si>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</si>
  <si>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</si>
  <si>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</si>
  <si>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</si>
  <si>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</si>
  <si>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</si>
  <si>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</si>
  <si>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</si>
  <si>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</si>
  <si>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</si>
  <si>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</si>
  <si>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</si>
  <si>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</si>
  <si>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</si>
  <si>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</si>
  <si>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</si>
  <si>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</si>
  <si>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</si>
  <si>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</si>
  <si>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</si>
  <si>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</si>
  <si>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</si>
  <si>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</si>
  <si>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</si>
  <si>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</si>
  <si>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</si>
  <si>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</si>
  <si>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</si>
  <si>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</si>
  <si>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</si>
  <si>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</si>
  <si>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</si>
  <si>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</si>
  <si>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</si>
  <si>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</si>
  <si>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</si>
  <si>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</si>
  <si>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</si>
  <si>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</si>
  <si>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</si>
  <si>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</si>
  <si>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</si>
  <si>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</si>
  <si>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</si>
  <si>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</si>
  <si>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</si>
  <si>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</si>
  <si>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</si>
  <si>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</si>
  <si>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</si>
  <si>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</si>
  <si>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</si>
  <si>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</si>
  <si>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</si>
  <si>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</si>
  <si>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</si>
  <si>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</si>
  <si>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</si>
  <si>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</si>
  <si>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</si>
  <si>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</si>
  <si>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</si>
  <si>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</si>
  <si>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</si>
  <si>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</si>
  <si>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</si>
  <si>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</si>
  <si>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</si>
  <si>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</si>
  <si>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</si>
  <si>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</si>
  <si>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</si>
  <si>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</si>
  <si>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</si>
  <si>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</si>
  <si>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</si>
  <si>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</si>
  <si>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</si>
  <si>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</si>
  <si>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</si>
  <si>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</si>
  <si>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</si>
  <si>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</si>
  <si>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</si>
  <si>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</si>
  <si>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</si>
  <si>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</si>
  <si>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</si>
  <si>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</si>
  <si>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</si>
  <si>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</si>
  <si>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</si>
  <si>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</si>
  <si>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</si>
  <si>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</si>
  <si>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</si>
  <si>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</si>
  <si>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</si>
  <si>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</si>
  <si>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</si>
  <si>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</si>
  <si>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</si>
  <si>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</si>
  <si>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</si>
  <si>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</si>
  <si>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</si>
  <si>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</si>
  <si>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</si>
  <si>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</si>
  <si>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</si>
  <si>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</si>
  <si>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</si>
  <si>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</si>
  <si>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</si>
  <si>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</si>
  <si>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</si>
  <si>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</si>
  <si>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</si>
  <si>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</si>
  <si>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</si>
  <si>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</si>
  <si>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</si>
  <si>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</si>
  <si>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</si>
  <si>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</si>
  <si>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</si>
  <si>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</si>
  <si>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</si>
  <si>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</si>
  <si>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</si>
  <si>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</si>
  <si>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</si>
  <si>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</si>
  <si>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</si>
  <si>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</si>
  <si>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</si>
  <si>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</si>
  <si>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</si>
  <si>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</si>
  <si>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</si>
  <si>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</si>
  <si>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</si>
  <si>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</si>
  <si>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</si>
  <si>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</si>
  <si>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</si>
  <si>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</si>
  <si>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</si>
  <si>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</si>
  <si>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</si>
  <si>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</si>
  <si>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</si>
  <si>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</si>
  <si>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</si>
  <si>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</si>
  <si>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</si>
  <si>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</si>
  <si>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</si>
  <si>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</si>
  <si>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</si>
  <si>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</si>
  <si>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</si>
  <si>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</si>
  <si>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</si>
  <si>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</si>
  <si>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</si>
  <si>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</si>
  <si>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</si>
  <si>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</si>
  <si>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</si>
  <si>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</si>
  <si>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</si>
  <si>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</si>
  <si>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</si>
  <si>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</si>
  <si>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</si>
  <si>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</si>
  <si>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</si>
  <si>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</si>
  <si>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</si>
  <si>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</si>
  <si>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</si>
  <si>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</si>
  <si>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</si>
  <si>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</si>
  <si>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</si>
  <si>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</si>
  <si>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</si>
  <si>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</si>
  <si>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</si>
  <si>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</si>
  <si>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</si>
  <si>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</si>
  <si>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</si>
  <si>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</si>
  <si>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</si>
  <si>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</si>
  <si>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</si>
  <si>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</si>
  <si>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</si>
  <si>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</si>
  <si>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</si>
  <si>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</si>
  <si>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</si>
  <si>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</si>
  <si>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</si>
  <si>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</si>
  <si>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</si>
  <si>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</si>
  <si>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</si>
  <si>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</si>
  <si>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</si>
  <si>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</si>
  <si>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</si>
  <si>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</si>
  <si>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</si>
  <si>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</si>
  <si>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</si>
  <si>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</si>
  <si>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</si>
  <si>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</si>
  <si>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</si>
  <si>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</si>
  <si>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</si>
  <si>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</si>
  <si>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</si>
  <si>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</si>
  <si>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</si>
  <si>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</si>
  <si>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</si>
  <si>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</si>
  <si>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</si>
  <si>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</si>
  <si>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</si>
  <si>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</si>
  <si>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</si>
  <si>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</si>
  <si>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</si>
  <si>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</si>
  <si>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</si>
  <si>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</si>
  <si>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</si>
  <si>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</si>
  <si>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</si>
  <si>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</si>
  <si>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</si>
  <si>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</si>
  <si>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</si>
  <si>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</si>
  <si>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</si>
  <si>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</si>
  <si>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</si>
  <si>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</si>
  <si>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</si>
  <si>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</si>
  <si>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</si>
  <si>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</si>
  <si>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</si>
  <si>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</si>
  <si>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</si>
  <si>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</si>
  <si>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</si>
  <si>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</si>
  <si>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</si>
  <si>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</si>
  <si>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</si>
  <si>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</si>
  <si>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</si>
  <si>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</si>
  <si>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</si>
  <si>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</si>
  <si>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</si>
  <si>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</si>
  <si>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</si>
  <si>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</si>
  <si>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</si>
  <si>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</si>
  <si>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</si>
  <si>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</si>
  <si>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</si>
  <si>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</si>
  <si>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</si>
  <si>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</si>
  <si>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</si>
  <si>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</si>
  <si>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</si>
  <si>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</si>
  <si>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</si>
  <si>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</si>
  <si>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</si>
  <si>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</si>
  <si>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</si>
  <si>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</si>
  <si>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</si>
  <si>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</si>
  <si>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</si>
  <si>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</si>
  <si>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</si>
  <si>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</si>
  <si>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</si>
  <si>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</si>
  <si>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</si>
  <si>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</si>
  <si>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</si>
  <si>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</si>
  <si>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</si>
  <si>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</si>
  <si>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</si>
  <si>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</si>
  <si>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</si>
  <si>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</si>
  <si>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</si>
  <si>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</si>
  <si>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</si>
  <si>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</si>
  <si>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</si>
  <si>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</si>
  <si>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</si>
  <si>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</si>
  <si>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</si>
  <si>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</si>
  <si>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</si>
  <si>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</si>
  <si>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</si>
  <si>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</si>
  <si>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</si>
  <si>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</si>
  <si>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</si>
  <si>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</si>
  <si>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</si>
  <si>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</si>
  <si>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</si>
  <si>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</si>
  <si>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</si>
  <si>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</si>
  <si>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</si>
  <si>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</si>
  <si>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</si>
  <si>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</si>
  <si>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</si>
  <si>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</si>
  <si>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</si>
  <si>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</si>
  <si>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</si>
  <si>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</si>
  <si>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</si>
  <si>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</si>
  <si>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</si>
  <si>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</si>
  <si>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</si>
  <si>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</si>
  <si>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</si>
  <si>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</si>
  <si>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</si>
  <si>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</si>
  <si>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</si>
  <si>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</si>
  <si>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</si>
  <si>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</si>
  <si>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</si>
  <si>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</si>
  <si>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</si>
  <si>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</si>
  <si>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</si>
  <si>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</si>
  <si>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</si>
  <si>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</si>
  <si>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</si>
  <si>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</si>
  <si>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</si>
  <si>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</si>
  <si>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</si>
  <si>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</si>
  <si>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</si>
  <si>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</si>
  <si>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</si>
  <si>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</si>
  <si>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</si>
  <si>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</si>
  <si>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</si>
  <si>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</si>
  <si>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</si>
  <si>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</si>
  <si>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</si>
  <si>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</si>
  <si>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</si>
  <si>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</si>
  <si>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</si>
  <si>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</si>
  <si>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</si>
  <si>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</si>
  <si>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</si>
  <si>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</si>
  <si>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</si>
  <si>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</si>
  <si>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</si>
  <si>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</si>
  <si>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</si>
  <si>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</si>
  <si>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</si>
  <si>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</si>
  <si>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</si>
  <si>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</si>
  <si>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</si>
  <si>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</si>
  <si>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</si>
  <si>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</si>
  <si>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</si>
  <si>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</si>
  <si>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</si>
  <si>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</si>
  <si>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</si>
  <si>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</si>
  <si>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</si>
  <si>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</si>
  <si>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</si>
  <si>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</si>
  <si>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</si>
  <si>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</si>
  <si>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</si>
  <si>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</si>
  <si>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</si>
  <si>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</si>
  <si>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</si>
  <si>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</si>
  <si>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</si>
  <si>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</si>
  <si>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</si>
  <si>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</si>
  <si>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</si>
  <si>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</si>
  <si>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</si>
  <si>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</si>
  <si>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</si>
  <si>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</si>
  <si>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</si>
  <si>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</si>
  <si>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</si>
  <si>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</si>
  <si>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</si>
  <si>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</si>
  <si>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</si>
  <si>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</si>
  <si>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</si>
  <si>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</si>
  <si>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</si>
  <si>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</si>
  <si>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</si>
  <si>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</si>
  <si>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</si>
  <si>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</si>
  <si>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</si>
  <si>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</si>
  <si>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</si>
  <si>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</si>
  <si>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</si>
  <si>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</si>
  <si>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</si>
  <si>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</si>
  <si>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</si>
  <si>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</si>
  <si>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</si>
  <si>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</si>
  <si>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</si>
  <si>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</si>
  <si>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</si>
  <si>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</si>
  <si>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</si>
  <si>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</si>
  <si>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</si>
  <si>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</si>
  <si>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</si>
  <si>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</si>
  <si>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</si>
  <si>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</si>
  <si>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</si>
  <si>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</si>
  <si>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</si>
  <si>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</si>
  <si>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</si>
  <si>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</si>
  <si>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</si>
  <si>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</si>
  <si>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</si>
  <si>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</si>
  <si>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</si>
  <si>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</si>
  <si>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</si>
  <si>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</si>
  <si>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</si>
  <si>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</si>
  <si>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</si>
  <si>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</si>
  <si>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</si>
  <si>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</si>
  <si>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</si>
  <si>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</si>
  <si>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</si>
  <si>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</si>
  <si>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</si>
  <si>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</si>
  <si>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</si>
  <si>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</si>
  <si>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</si>
  <si>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</si>
  <si>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</si>
  <si>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</si>
  <si>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</si>
  <si>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</si>
  <si>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</si>
  <si>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</si>
  <si>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</si>
  <si>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</si>
  <si>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</si>
  <si>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</si>
  <si>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</si>
  <si>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</si>
  <si>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</si>
  <si>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</si>
  <si>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</si>
  <si>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</si>
  <si>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</si>
  <si>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</si>
  <si>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</si>
  <si>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</si>
  <si>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</si>
  <si>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</si>
  <si>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</si>
  <si>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</si>
  <si>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</si>
  <si>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</si>
  <si>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</si>
  <si>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</si>
  <si>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</si>
  <si>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</si>
  <si>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</si>
  <si>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</si>
  <si>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</si>
  <si>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</si>
  <si>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</si>
  <si>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</si>
  <si>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</si>
  <si>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</si>
  <si>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</si>
  <si>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</si>
  <si>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</si>
  <si>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</si>
  <si>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</si>
  <si>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</si>
  <si>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</si>
  <si>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</si>
  <si>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</si>
  <si>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</si>
  <si>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</si>
  <si>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</si>
  <si>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</si>
  <si>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</si>
  <si>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</si>
  <si>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</si>
  <si>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</si>
  <si>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</si>
  <si>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</si>
  <si>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</si>
  <si>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</si>
  <si>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</si>
  <si>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</si>
  <si>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</si>
  <si>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</si>
  <si>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</si>
  <si>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</si>
  <si>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</si>
  <si>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</si>
  <si>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</si>
  <si>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</si>
  <si>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</si>
  <si>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</si>
  <si>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</si>
  <si>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</si>
  <si>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</si>
  <si>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</si>
  <si>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</si>
  <si>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</si>
  <si>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</si>
  <si>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</si>
  <si>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</si>
  <si>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</si>
  <si>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</si>
  <si>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</si>
  <si>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</si>
  <si>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</si>
  <si>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</si>
  <si>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</si>
  <si>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</si>
  <si>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</si>
  <si>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</si>
  <si>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</si>
  <si>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</si>
  <si>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</si>
  <si>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</si>
  <si>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</si>
  <si>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</si>
  <si>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</si>
  <si>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</si>
  <si>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</si>
  <si>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</si>
  <si>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</si>
  <si>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</si>
  <si>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</si>
  <si>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</si>
  <si>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</si>
  <si>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</si>
  <si>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</si>
  <si>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</si>
  <si>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</si>
  <si>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</si>
  <si>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</si>
  <si>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</si>
  <si>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</si>
  <si>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</si>
  <si>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</si>
  <si>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</si>
  <si>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</si>
  <si>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</si>
  <si>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</si>
  <si>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</si>
  <si>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</si>
  <si>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</si>
  <si>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</si>
  <si>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</si>
  <si>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</si>
  <si>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</si>
  <si>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</si>
  <si>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</si>
  <si>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</si>
  <si>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</si>
  <si>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</si>
  <si>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</si>
  <si>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</si>
  <si>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</si>
  <si>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</si>
  <si>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</si>
  <si>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</si>
  <si>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</si>
  <si>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</si>
  <si>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</si>
  <si>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</si>
  <si>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</si>
  <si>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</si>
  <si>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</si>
  <si>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</si>
  <si>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</si>
  <si>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</si>
  <si>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</si>
  <si>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</si>
  <si>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</si>
  <si>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</si>
  <si>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</si>
  <si>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</si>
  <si>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</si>
  <si>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</si>
  <si>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</si>
  <si>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</si>
  <si>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</si>
  <si>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</si>
  <si>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</si>
  <si>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</si>
  <si>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</si>
  <si>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</si>
  <si>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</si>
  <si>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</si>
  <si>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</si>
  <si>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</si>
  <si>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</si>
  <si>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</si>
  <si>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</si>
  <si>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</si>
  <si>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</si>
  <si>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</si>
  <si>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</si>
  <si>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</si>
  <si>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</si>
  <si>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</si>
  <si>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</si>
  <si>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</si>
  <si>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</si>
  <si>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</si>
  <si>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</si>
  <si>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</si>
  <si>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</si>
  <si>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</si>
  <si>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</si>
  <si>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</si>
  <si>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</si>
  <si>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</si>
  <si>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</si>
  <si>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</si>
  <si>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</si>
  <si>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</si>
  <si>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</si>
  <si>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</si>
  <si>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</si>
  <si>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</si>
  <si>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</si>
  <si>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</si>
  <si>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</si>
  <si>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</si>
  <si>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</si>
  <si>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</si>
  <si>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</si>
  <si>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</si>
  <si>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</si>
  <si>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</si>
  <si>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</si>
  <si>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</si>
  <si>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</si>
  <si>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</si>
  <si>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</si>
  <si>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</si>
  <si>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</si>
  <si>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</si>
  <si>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</si>
  <si>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</si>
  <si>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</si>
  <si>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</si>
  <si>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</si>
  <si>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</si>
  <si>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</si>
  <si>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</si>
  <si>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</si>
  <si>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</si>
  <si>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</si>
  <si>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</si>
  <si>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</si>
  <si>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</si>
  <si>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</si>
  <si>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</si>
  <si>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</si>
  <si>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</si>
  <si>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</si>
  <si>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</si>
  <si>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</si>
  <si>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</si>
  <si>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</si>
  <si>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</si>
  <si>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</si>
  <si>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</si>
  <si>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</si>
  <si>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</si>
  <si>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</si>
  <si>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</si>
  <si>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</si>
  <si>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</si>
  <si>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</si>
  <si>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</si>
  <si>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</si>
  <si>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</si>
  <si>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</si>
  <si>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</si>
  <si>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</si>
  <si>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</si>
  <si>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</si>
  <si>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</si>
  <si>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</si>
  <si>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</si>
  <si>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</si>
  <si>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</si>
  <si>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</si>
  <si>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</si>
  <si>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</si>
  <si>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</si>
  <si>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</si>
  <si>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</si>
  <si>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</si>
  <si>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</si>
  <si>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</si>
  <si>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</si>
  <si>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</si>
  <si>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</si>
  <si>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</si>
  <si>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</si>
  <si>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</si>
  <si>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</si>
  <si>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</si>
  <si>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</si>
  <si>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</si>
  <si>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</si>
  <si>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</si>
  <si>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</si>
  <si>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</si>
  <si>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</si>
  <si>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</si>
  <si>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</si>
  <si>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</si>
  <si>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</si>
  <si>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</si>
  <si>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</si>
  <si>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</si>
  <si>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</si>
  <si>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</si>
  <si>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</si>
  <si>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</si>
  <si>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</si>
  <si>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</si>
  <si>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</si>
  <si>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</si>
  <si>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</si>
  <si>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</si>
  <si>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</si>
  <si>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</si>
  <si>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</si>
  <si>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</si>
  <si>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</si>
  <si>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</si>
  <si>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</si>
  <si>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</si>
  <si>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</si>
  <si>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</si>
  <si>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</si>
  <si>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</si>
  <si>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</si>
  <si>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</si>
  <si>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</si>
  <si>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</si>
  <si>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</si>
  <si>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</si>
  <si>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</si>
  <si>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</si>
  <si>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</si>
  <si>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</si>
  <si>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</si>
  <si>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</si>
  <si>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</si>
  <si>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</si>
  <si>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</si>
  <si>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</si>
  <si>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</si>
  <si>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</si>
  <si>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</si>
  <si>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</si>
  <si>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</si>
  <si>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</si>
  <si>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</si>
  <si>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</si>
  <si>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</si>
  <si>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</si>
  <si>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</si>
  <si>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</si>
  <si>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</si>
  <si>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</si>
  <si>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</si>
  <si>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</si>
  <si>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</si>
  <si>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</si>
  <si>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</si>
  <si>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</si>
  <si>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</si>
  <si>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</si>
  <si>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</si>
  <si>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</si>
  <si>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</si>
  <si>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</si>
  <si>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</si>
  <si>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</si>
  <si>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</si>
  <si>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</si>
  <si>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</si>
  <si>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</si>
  <si>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</si>
  <si>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</si>
  <si>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</si>
  <si>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</si>
  <si>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</si>
  <si>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</si>
  <si>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</si>
  <si>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</si>
  <si>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</si>
  <si>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</si>
  <si>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</si>
  <si>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</si>
  <si>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</si>
  <si>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</si>
  <si>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</si>
  <si>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</si>
  <si>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</si>
  <si>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</si>
  <si>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</si>
  <si>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</si>
  <si>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</si>
  <si>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</si>
  <si>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</si>
  <si>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</si>
  <si>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</si>
  <si>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</si>
  <si>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</si>
  <si>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</si>
  <si>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</si>
  <si>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</si>
  <si>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</si>
  <si>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</si>
  <si>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</si>
  <si>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</si>
  <si>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</si>
  <si>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</si>
  <si>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</si>
  <si>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</si>
  <si>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</si>
  <si>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</si>
  <si>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</si>
  <si>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</si>
  <si>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</si>
  <si>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</si>
  <si>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</si>
  <si>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</si>
  <si>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</si>
  <si>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</si>
  <si>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</si>
  <si>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</si>
  <si>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</si>
  <si>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</si>
  <si>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</si>
  <si>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</si>
  <si>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</si>
  <si>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</si>
  <si>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</si>
  <si>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</si>
  <si>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</si>
  <si>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</si>
  <si>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</si>
  <si>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</si>
  <si>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</si>
  <si>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</si>
  <si>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</si>
  <si>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</si>
  <si>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</si>
  <si>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</si>
  <si>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</si>
  <si>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</si>
  <si>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</si>
  <si>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</si>
  <si>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</si>
  <si>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</si>
  <si>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</si>
  <si>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</si>
  <si>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</si>
  <si>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</si>
  <si>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</si>
  <si>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</si>
  <si>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</si>
  <si>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</si>
  <si>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</si>
  <si>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</si>
  <si>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</si>
  <si>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</si>
  <si>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</si>
  <si>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</si>
  <si>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</si>
  <si>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</si>
  <si>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</si>
  <si>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</si>
  <si>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</si>
  <si>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</si>
  <si>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</si>
  <si>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</si>
  <si>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</si>
  <si>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</si>
  <si>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</si>
  <si>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</si>
  <si>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</si>
  <si>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</si>
  <si>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</si>
  <si>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</si>
  <si>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</si>
  <si>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</si>
  <si>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</si>
  <si>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</si>
  <si>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</si>
  <si>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</si>
  <si>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</si>
  <si>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</si>
  <si>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</si>
  <si>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</si>
  <si>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</si>
  <si>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</si>
  <si>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</si>
  <si>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</si>
  <si>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</si>
  <si>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</si>
  <si>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</si>
  <si>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</si>
  <si>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</si>
  <si>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</si>
  <si>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</si>
  <si>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</si>
  <si>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</si>
  <si>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</si>
  <si>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</si>
  <si>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</si>
  <si>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</si>
  <si>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</si>
  <si>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</si>
  <si>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</si>
  <si>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</si>
  <si>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</si>
  <si>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</si>
  <si>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</si>
  <si>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</si>
  <si>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</si>
  <si>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</si>
  <si>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</si>
  <si>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</si>
  <si>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</si>
  <si>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</si>
  <si>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</si>
  <si>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</si>
  <si>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</si>
  <si>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</si>
  <si>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</si>
  <si>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</si>
  <si>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</si>
  <si>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</si>
  <si>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</si>
  <si>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</si>
  <si>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</si>
  <si>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</si>
  <si>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</si>
  <si>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</si>
  <si>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</si>
  <si>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</si>
  <si>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</si>
  <si>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</si>
  <si>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</si>
  <si>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</si>
  <si>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</si>
  <si>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</si>
  <si>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</si>
  <si>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</si>
  <si>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</si>
  <si>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</si>
  <si>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</si>
  <si>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</si>
  <si>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</si>
  <si>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</si>
  <si>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</si>
  <si>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</si>
  <si>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</si>
  <si>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</si>
  <si>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</si>
  <si>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</si>
  <si>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</si>
  <si>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</si>
  <si>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</si>
  <si>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</si>
  <si>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</si>
  <si>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</si>
  <si>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</si>
  <si>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</si>
  <si>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</si>
  <si>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</si>
  <si>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</si>
  <si>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</si>
  <si>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</si>
  <si>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</si>
  <si>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</si>
  <si>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</si>
  <si>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</si>
  <si>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</si>
  <si>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</si>
  <si>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</si>
  <si>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</si>
  <si>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</si>
  <si>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</si>
  <si>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</si>
  <si>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</si>
  <si>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</si>
  <si>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</si>
  <si>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</si>
  <si>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</si>
  <si>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</si>
  <si>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</si>
  <si>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</si>
  <si>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</si>
  <si>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</si>
  <si>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</si>
  <si>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</si>
  <si>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</si>
  <si>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</si>
  <si>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</si>
  <si>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</si>
  <si>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</si>
  <si>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</si>
  <si>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</si>
  <si>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</si>
  <si>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</si>
  <si>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</si>
  <si>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</si>
  <si>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</si>
  <si>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</si>
  <si>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</si>
  <si>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</si>
  <si>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</si>
  <si>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</si>
  <si>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</si>
  <si>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</si>
  <si>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</si>
  <si>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</si>
  <si>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</si>
  <si>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</si>
  <si>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</si>
  <si>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</si>
  <si>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</si>
  <si>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</si>
  <si>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</si>
  <si>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</si>
  <si>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</si>
  <si>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</si>
  <si>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</si>
  <si>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</si>
  <si>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</si>
  <si>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</si>
  <si>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</si>
  <si>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</si>
  <si>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</si>
  <si>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</si>
  <si>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</si>
  <si>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</si>
  <si>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</si>
  <si>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</si>
  <si>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</si>
  <si>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</si>
  <si>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</si>
  <si>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</si>
  <si>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</si>
  <si>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</si>
  <si>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</si>
  <si>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</si>
  <si>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</si>
  <si>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</si>
  <si>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</si>
  <si>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</si>
  <si>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</si>
  <si>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</si>
  <si>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</si>
  <si>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</si>
  <si>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</si>
  <si>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</si>
  <si>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</si>
  <si>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</si>
  <si>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</si>
  <si>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</si>
  <si>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</si>
  <si>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</si>
  <si>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</si>
  <si>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</si>
  <si>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</si>
  <si>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</si>
  <si>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</si>
  <si>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</si>
  <si>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</si>
  <si>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</si>
  <si>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</si>
  <si>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</si>
  <si>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</si>
  <si>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</si>
  <si>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</si>
  <si>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</si>
  <si>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</si>
  <si>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</si>
  <si>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</si>
  <si>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</si>
  <si>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</si>
  <si>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</si>
  <si>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</si>
  <si>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</si>
  <si>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</si>
  <si>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</si>
  <si>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</si>
  <si>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</si>
  <si>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</si>
  <si>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</si>
  <si>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</si>
  <si>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</si>
  <si>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</si>
  <si>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</si>
  <si>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</si>
  <si>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</si>
  <si>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</si>
  <si>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</si>
  <si>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</si>
  <si>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</si>
  <si>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</si>
  <si>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</si>
  <si>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</si>
  <si>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</si>
  <si>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</si>
  <si>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</si>
  <si>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</si>
  <si>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</si>
  <si>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</si>
  <si>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</si>
  <si>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</si>
  <si>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</si>
  <si>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</si>
  <si>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</si>
  <si>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</si>
  <si>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</si>
  <si>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</si>
  <si>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</si>
  <si>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</si>
  <si>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</si>
  <si>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</si>
  <si>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</si>
  <si>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</si>
  <si>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</si>
  <si>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</si>
  <si>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</si>
  <si>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</si>
  <si>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</si>
  <si>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</si>
  <si>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</si>
  <si>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</si>
  <si>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</si>
  <si>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</si>
  <si>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</si>
  <si>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</si>
  <si>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</si>
  <si>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</si>
  <si>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</si>
  <si>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</si>
  <si>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</si>
  <si>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</si>
  <si>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</si>
  <si>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</si>
  <si>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</si>
  <si>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</si>
  <si>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</si>
  <si>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</si>
  <si>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</si>
  <si>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</si>
  <si>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</si>
  <si>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</si>
  <si>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</si>
  <si>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</si>
  <si>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</si>
  <si>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</si>
  <si>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</si>
  <si>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</si>
  <si>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</si>
  <si>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</si>
  <si>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</si>
  <si>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</si>
  <si>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</si>
  <si>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</si>
  <si>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</si>
  <si>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</si>
  <si>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</si>
  <si>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</si>
  <si>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</si>
  <si>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</si>
  <si>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</si>
  <si>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</si>
  <si>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</si>
  <si>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</si>
  <si>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</si>
  <si>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</si>
  <si>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</si>
  <si>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</si>
  <si>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</si>
  <si>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</si>
  <si>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</si>
  <si>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</si>
  <si>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</si>
  <si>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</si>
  <si>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</si>
  <si>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</si>
  <si>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</si>
  <si>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</si>
  <si>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</si>
  <si>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</si>
  <si>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</si>
  <si>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</si>
  <si>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</si>
  <si>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</si>
  <si>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</si>
  <si>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</si>
  <si>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</si>
  <si>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</si>
  <si>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</si>
  <si>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</si>
  <si>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</si>
  <si>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</si>
  <si>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</si>
  <si>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</si>
  <si>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</si>
  <si>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</si>
  <si>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</si>
  <si>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</si>
  <si>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</si>
  <si>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</si>
  <si>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</si>
  <si>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</si>
  <si>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</si>
  <si>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</si>
  <si>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</si>
  <si>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</si>
  <si>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</si>
  <si>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</si>
  <si>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</si>
  <si>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</si>
  <si>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</si>
  <si>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</si>
  <si>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</si>
  <si>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</si>
  <si>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</si>
  <si>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</si>
  <si>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</si>
  <si>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</si>
  <si>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</si>
  <si>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</si>
  <si>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</si>
  <si>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</si>
  <si>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</si>
  <si>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</si>
  <si>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</si>
  <si>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</si>
  <si>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様式第１（１０）</t>
    <rPh sb="0" eb="2">
      <t>ヨウシキ</t>
    </rPh>
    <rPh sb="2" eb="3">
      <t>ダイ</t>
    </rPh>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</si>
  <si>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</si>
  <si>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</si>
  <si>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</si>
  <si>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</si>
  <si>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</si>
  <si>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rPh sb="0" eb="4">
      <t>トクベツチイキ</t>
    </rPh>
    <phoneticPr fontId="1"/>
  </si>
  <si>
    <t>特別保護地区内</t>
    <rPh sb="0" eb="2">
      <t>トクベツ</t>
    </rPh>
    <rPh sb="2" eb="4">
      <t>ホゴ</t>
    </rPh>
    <rPh sb="4" eb="6">
      <t>チク</t>
    </rPh>
    <phoneticPr fontId="1"/>
  </si>
  <si>
    <t>海域公園地区内</t>
    <rPh sb="0" eb="2">
      <t>カイイキ</t>
    </rPh>
    <rPh sb="2" eb="6">
      <t>コウエンチク</t>
    </rPh>
    <phoneticPr fontId="1"/>
  </si>
  <si>
    <t>行為</t>
    <rPh sb="0" eb="2">
      <t>コウイ</t>
    </rPh>
    <phoneticPr fontId="1"/>
  </si>
  <si>
    <t>の許可を受けたく、次のとおり申請します。</t>
    <rPh sb="1" eb="3">
      <t>キョカ</t>
    </rPh>
    <rPh sb="4" eb="5">
      <t>ウ</t>
    </rPh>
    <rPh sb="9" eb="10">
      <t>ツギ</t>
    </rPh>
    <rPh sb="14" eb="16">
      <t>シンセイ</t>
    </rPh>
    <phoneticPr fontId="1"/>
  </si>
  <si>
    <t>土地の形状変更</t>
    <phoneticPr fontId="1"/>
  </si>
  <si>
    <t>海底の形状変更</t>
  </si>
  <si>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</si>
  <si>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</si>
  <si>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</si>
  <si>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</si>
  <si>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施行方法</t>
    <rPh sb="0" eb="2">
      <t>セコウ</t>
    </rPh>
    <rPh sb="2" eb="4">
      <t>ホウホウ</t>
    </rPh>
    <phoneticPr fontId="1"/>
  </si>
  <si>
    <t>土地の形状を
変更する面積</t>
    <phoneticPr fontId="1"/>
  </si>
  <si>
    <t>工事の方法</t>
    <phoneticPr fontId="1"/>
  </si>
  <si>
    <t>変更後の土地の
形状</t>
    <phoneticPr fontId="1"/>
  </si>
  <si>
    <t>関連行為の概要</t>
    <phoneticPr fontId="1"/>
  </si>
  <si>
    <t>変更後の取扱</t>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</si>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</sst>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5">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0" borderId="20" xfId="2" applyFont="1" applyBorder="1"/>
    <xf numFmtId="0" fontId="5" fillId="4" borderId="0" xfId="2" applyFont="1" applyFill="1" applyAlignment="1" applyProtection="1">
      <alignment horizontal="left"/>
      <protection locked="0"/>
    </xf>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1" xfId="2" applyFont="1" applyBorder="1" applyAlignment="1">
      <alignment horizontal="center" vertical="distributed" shrinkToFit="1"/>
    </xf>
    <xf numFmtId="0" fontId="5" fillId="0" borderId="2" xfId="2" applyFont="1" applyBorder="1" applyAlignment="1">
      <alignment horizontal="distributed" vertical="center" wrapText="1"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83DC47EB-CE13-4471-98EA-E1B87C458200}"/>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10583</xdr:rowOff>
    </xdr:from>
    <xdr:to>
      <xdr:col>19</xdr:col>
      <xdr:colOff>540807</xdr:colOff>
      <xdr:row>33</xdr:row>
      <xdr:rowOff>87841</xdr:rowOff>
    </xdr:to>
    <xdr:sp macro="" textlink="">
      <xdr:nvSpPr>
        <xdr:cNvPr id="3" name="正方形/長方形 2">
          <a:extLst>
            <a:ext uri="{FF2B5EF4-FFF2-40B4-BE49-F238E27FC236}">
              <a16:creationId xmlns:a16="http://schemas.microsoft.com/office/drawing/2014/main" id="{7550880D-9E6B-4B75-9D71-0963BB9B00B5}"/>
            </a:ext>
          </a:extLst>
        </xdr:cNvPr>
        <xdr:cNvSpPr/>
      </xdr:nvSpPr>
      <xdr:spPr>
        <a:xfrm>
          <a:off x="7077075" y="3460538"/>
          <a:ext cx="7095912" cy="380343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「行為地及びその付近の状況」欄には、地形、植生等、海域公園地区にあっては、海底の形状、着生する動植物、水深（干満）、　　</a:t>
          </a:r>
        </a:p>
        <a:p>
          <a:pPr algn="l"/>
          <a:r>
            <a:rPr kumimoji="1" lang="ja-JP" altLang="en-US" sz="1000">
              <a:latin typeface="Meiryo UI" panose="020B0604030504040204" pitchFamily="50" charset="-128"/>
              <a:ea typeface="Meiryo UI" panose="020B0604030504040204" pitchFamily="50" charset="-128"/>
            </a:rPr>
            <a:t>　　　潮流等周辺の状況を示す上で必要な事項を記入すること。なお、必要に応じてその詳細を、添付図面に表示すること。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「関連行為の概要」欄には、支障木の伐採、支障となる動植物の除去、工事用仮工作物の設置等、</a:t>
          </a:r>
        </a:p>
        <a:p>
          <a:pPr algn="l"/>
          <a:r>
            <a:rPr kumimoji="1" lang="ja-JP" altLang="en-US" sz="1000">
              <a:latin typeface="Meiryo UI" panose="020B0604030504040204" pitchFamily="50" charset="-128"/>
              <a:ea typeface="Meiryo UI" panose="020B0604030504040204" pitchFamily="50" charset="-128"/>
            </a:rPr>
            <a:t>　　　申請行為に伴う行為の内容を具体的に記入すること。なお、必要に応じてその詳細を添付図面に表示すること。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「変更後の取扱」欄には、土地の形状変更後の用途、風致景観の保護のために行う措置を記入すること。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他の法令の規定により、当該行為が行政庁の許可、認可その他の処分又は届出を必要とするものであるときは、</a:t>
          </a:r>
        </a:p>
        <a:p>
          <a:pPr algn="l"/>
          <a:r>
            <a:rPr kumimoji="1" lang="ja-JP" altLang="en-US" sz="1000">
              <a:latin typeface="Meiryo UI" panose="020B0604030504040204" pitchFamily="50" charset="-128"/>
              <a:ea typeface="Meiryo UI" panose="020B0604030504040204" pitchFamily="50" charset="-128"/>
            </a:rPr>
            <a:t>　　　　　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34</xdr:row>
      <xdr:rowOff>0</xdr:rowOff>
    </xdr:from>
    <xdr:to>
      <xdr:col>19</xdr:col>
      <xdr:colOff>543982</xdr:colOff>
      <xdr:row>44</xdr:row>
      <xdr:rowOff>37676</xdr:rowOff>
    </xdr:to>
    <xdr:sp macro="" textlink="">
      <xdr:nvSpPr>
        <xdr:cNvPr id="4" name="正方形/長方形 3">
          <a:extLst>
            <a:ext uri="{FF2B5EF4-FFF2-40B4-BE49-F238E27FC236}">
              <a16:creationId xmlns:a16="http://schemas.microsoft.com/office/drawing/2014/main" id="{3975C481-DA8B-47C2-8864-CE746881C6FA}"/>
            </a:ext>
          </a:extLst>
        </xdr:cNvPr>
        <xdr:cNvSpPr/>
      </xdr:nvSpPr>
      <xdr:spPr>
        <a:xfrm>
          <a:off x="7077075" y="7343775"/>
          <a:ext cx="7099087" cy="1752176"/>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行為の施行方法を明らかにした縮尺</a:t>
          </a:r>
          <a:r>
            <a:rPr kumimoji="1" lang="en-US" altLang="ja-JP" sz="1000">
              <a:latin typeface="Meiryo UI" panose="020B0604030504040204" pitchFamily="50" charset="-128"/>
              <a:ea typeface="Meiryo UI" panose="020B0604030504040204" pitchFamily="50" charset="-128"/>
            </a:rPr>
            <a:t>1:1,000</a:t>
          </a:r>
          <a:r>
            <a:rPr kumimoji="1" lang="ja-JP" altLang="en-US" sz="1000">
              <a:latin typeface="Meiryo UI" panose="020B0604030504040204" pitchFamily="50" charset="-128"/>
              <a:ea typeface="Meiryo UI" panose="020B0604030504040204" pitchFamily="50" charset="-128"/>
            </a:rPr>
            <a:t>程度の平面図、断面図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行為終了後における植栽その他修景の方法を明らかにした縮尺</a:t>
          </a:r>
          <a:r>
            <a:rPr kumimoji="1" lang="en-US" altLang="ja-JP" sz="1000">
              <a:latin typeface="Meiryo UI" panose="020B0604030504040204" pitchFamily="50" charset="-128"/>
              <a:ea typeface="Meiryo UI" panose="020B0604030504040204" pitchFamily="50" charset="-128"/>
            </a:rPr>
            <a:t>1:1,000</a:t>
          </a:r>
          <a:r>
            <a:rPr kumimoji="1" lang="ja-JP" altLang="en-US" sz="1000">
              <a:latin typeface="Meiryo UI" panose="020B0604030504040204" pitchFamily="50" charset="-128"/>
              <a:ea typeface="Meiryo UI" panose="020B0604030504040204" pitchFamily="50" charset="-128"/>
            </a:rPr>
            <a:t>程度の修景図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その他、行為の施行方法の表示に必要な図面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8DEAD-7C39-4D99-A4E0-A673AC5AF6A7}">
  <sheetPr codeName="Sheet11">
    <pageSetUpPr fitToPage="1"/>
  </sheetPr>
  <dimension ref="A1:AC46"/>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27.29687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46</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【土地の形状を変更する面積】
【工事の方法】
【変更後の土地の形状】
【関連行為の概要】
【変更後の取扱】
</v>
      </c>
    </row>
    <row r="4" spans="1:29">
      <c r="C4" s="240" t="s">
        <v>1780</v>
      </c>
      <c r="D4" s="240"/>
      <c r="E4" s="240"/>
      <c r="F4" s="240"/>
      <c r="G4" s="240"/>
      <c r="H4" s="240"/>
      <c r="I4" s="240"/>
      <c r="J4" s="142" t="s">
        <v>1781</v>
      </c>
      <c r="W4" s="242" t="s">
        <v>1782</v>
      </c>
      <c r="Y4" s="143" t="s">
        <v>1536</v>
      </c>
      <c r="Z4" s="143" t="s">
        <v>1581</v>
      </c>
      <c r="AA4" s="142" t="str">
        <f>IF(OR(C3=W4, C3=W5), "土地の形状変更", IF(C3=W6, "海底の形状変更", ""))</f>
        <v/>
      </c>
    </row>
    <row r="5" spans="1:29">
      <c r="M5" s="142" t="s">
        <v>1148</v>
      </c>
      <c r="N5" s="243"/>
      <c r="W5" s="242" t="s">
        <v>1783</v>
      </c>
      <c r="Y5" s="143" t="s">
        <v>1536</v>
      </c>
      <c r="Z5" s="143" t="s">
        <v>1582</v>
      </c>
      <c r="AC5" s="142">
        <f>IF(ISBLANK(AA5),0, COUNTIF($C$4, "*"&amp;AB5&amp;"*"))</f>
        <v>0</v>
      </c>
    </row>
    <row r="6" spans="1:29">
      <c r="C6" s="244" t="str">
        <f>IF(C3="特別地域内","自然公園法第20条",IF(C3="特別保護地区内","自然公園法第21条",IF(C3="海域公園地区内","自然公園法第22条","")))</f>
        <v/>
      </c>
      <c r="D6" s="244"/>
      <c r="E6" s="244"/>
      <c r="F6" s="244"/>
      <c r="G6" s="244"/>
      <c r="H6" s="244"/>
      <c r="I6" s="244"/>
      <c r="J6" s="142" t="s">
        <v>1</v>
      </c>
      <c r="W6" s="245" t="s">
        <v>1784</v>
      </c>
      <c r="Y6" s="143" t="s">
        <v>1536</v>
      </c>
      <c r="Z6" s="143" t="s">
        <v>1583</v>
      </c>
      <c r="AC6" s="142">
        <f>IF(ISBLANK(AA6),0, COUNTIF($C$4, "*"&amp;AB6&amp;"*"))</f>
        <v>0</v>
      </c>
    </row>
    <row r="7" spans="1:29">
      <c r="C7" s="240" t="s">
        <v>220</v>
      </c>
      <c r="D7" s="240"/>
      <c r="E7" s="240"/>
      <c r="F7" s="240"/>
      <c r="G7" s="240"/>
      <c r="H7" s="240"/>
      <c r="I7" s="240"/>
      <c r="J7" s="142" t="str">
        <f>CONCATENATE("の",C3,"における")</f>
        <v>の→地域を選択してくださいにおける</v>
      </c>
      <c r="W7" s="239" t="s">
        <v>1785</v>
      </c>
      <c r="Y7" s="143" t="s">
        <v>1536</v>
      </c>
      <c r="Z7" s="143" t="s">
        <v>1584</v>
      </c>
      <c r="AC7" s="142">
        <f>IF(ISBLANK(AA7),0, COUNTIF($C$4, "*"&amp;AB7&amp;"*"))</f>
        <v>0</v>
      </c>
    </row>
    <row r="8" spans="1:29">
      <c r="C8" s="246" t="str">
        <f>CONCATENATE("",C4)</f>
        <v>→行為を選択してください</v>
      </c>
      <c r="D8" s="246"/>
      <c r="E8" s="246"/>
      <c r="F8" s="246"/>
      <c r="G8" s="246"/>
      <c r="H8" s="246"/>
      <c r="I8" s="246"/>
      <c r="J8" s="142" t="s">
        <v>1786</v>
      </c>
      <c r="W8" s="241" t="s">
        <v>1780</v>
      </c>
      <c r="Y8" s="143" t="s">
        <v>1536</v>
      </c>
      <c r="Z8" s="143" t="s">
        <v>1585</v>
      </c>
      <c r="AC8" s="142">
        <f>IF(ISBLANK(AA8),0, COUNTIF($C$4, "*"&amp;AB8&amp;"*"))</f>
        <v>0</v>
      </c>
    </row>
    <row r="9" spans="1:29">
      <c r="W9" s="242" t="s">
        <v>1787</v>
      </c>
      <c r="Y9" s="143" t="s">
        <v>1537</v>
      </c>
      <c r="Z9" s="143" t="s">
        <v>1581</v>
      </c>
    </row>
    <row r="10" spans="1:29">
      <c r="C10" s="142" t="str">
        <f>IF(N5&lt;&gt;"","文書番号：" &amp;N5,"")</f>
        <v/>
      </c>
      <c r="W10" s="245" t="s">
        <v>1788</v>
      </c>
      <c r="Y10" s="143" t="s">
        <v>1537</v>
      </c>
      <c r="Z10" s="143" t="s">
        <v>1582</v>
      </c>
    </row>
    <row r="11" spans="1:29">
      <c r="C11" s="247" t="s">
        <v>37</v>
      </c>
      <c r="D11" s="248"/>
      <c r="E11" s="249" t="s">
        <v>2</v>
      </c>
      <c r="F11" s="248"/>
      <c r="G11" s="249" t="s">
        <v>3</v>
      </c>
      <c r="H11" s="248"/>
      <c r="I11" s="249" t="s">
        <v>4</v>
      </c>
      <c r="J11" s="250"/>
      <c r="Y11" s="143" t="s">
        <v>1537</v>
      </c>
      <c r="Z11" s="143" t="s">
        <v>1583</v>
      </c>
    </row>
    <row r="12" spans="1:29">
      <c r="Y12" s="143" t="s">
        <v>1537</v>
      </c>
      <c r="Z12" s="143" t="s">
        <v>1584</v>
      </c>
    </row>
    <row r="13" spans="1:29">
      <c r="C13" s="251" t="s">
        <v>6</v>
      </c>
      <c r="D13" s="251"/>
      <c r="E13" s="251"/>
      <c r="F13" s="251"/>
      <c r="G13" s="251"/>
      <c r="H13" s="251"/>
      <c r="I13" s="251"/>
      <c r="J13" s="252"/>
      <c r="Y13" s="143" t="s">
        <v>1537</v>
      </c>
      <c r="Z13" s="143" t="s">
        <v>1585</v>
      </c>
    </row>
    <row r="14" spans="1:29">
      <c r="C14" s="251" t="s">
        <v>1188</v>
      </c>
      <c r="D14" s="251"/>
      <c r="E14" s="251"/>
      <c r="F14" s="251"/>
      <c r="G14" s="251"/>
      <c r="H14" s="251"/>
      <c r="I14" s="251"/>
      <c r="J14" s="252" t="s">
        <v>1187</v>
      </c>
      <c r="Y14" s="143" t="s">
        <v>1538</v>
      </c>
      <c r="Z14" s="143" t="s">
        <v>1581</v>
      </c>
    </row>
    <row r="15" spans="1:29">
      <c r="C15" s="251" t="s">
        <v>1189</v>
      </c>
      <c r="D15" s="251"/>
      <c r="E15" s="251"/>
      <c r="F15" s="251"/>
      <c r="G15" s="251"/>
      <c r="H15" s="251"/>
      <c r="I15" s="251"/>
      <c r="J15" s="253"/>
      <c r="Y15" s="143" t="s">
        <v>1538</v>
      </c>
      <c r="Z15" s="143" t="s">
        <v>1582</v>
      </c>
    </row>
    <row r="16" spans="1:29">
      <c r="C16" s="251" t="s">
        <v>8</v>
      </c>
      <c r="D16" s="251"/>
      <c r="E16" s="251"/>
      <c r="F16" s="251"/>
      <c r="G16" s="251"/>
      <c r="H16" s="251"/>
      <c r="I16" s="251"/>
      <c r="J16" s="252"/>
      <c r="Y16" s="143" t="s">
        <v>1538</v>
      </c>
      <c r="Z16" s="143" t="s">
        <v>1583</v>
      </c>
    </row>
    <row r="17" spans="1:27">
      <c r="C17" s="254" t="s">
        <v>7</v>
      </c>
      <c r="D17" s="254"/>
      <c r="E17" s="254"/>
      <c r="F17" s="254"/>
      <c r="G17" s="254"/>
      <c r="H17" s="254"/>
      <c r="I17" s="254"/>
      <c r="Y17" s="143" t="s">
        <v>1538</v>
      </c>
      <c r="Z17" s="143" t="s">
        <v>1584</v>
      </c>
    </row>
    <row r="18" spans="1:27">
      <c r="Y18" s="143" t="s">
        <v>1538</v>
      </c>
      <c r="Z18" s="143" t="s">
        <v>1585</v>
      </c>
    </row>
    <row r="19" spans="1:27">
      <c r="C19" s="246" t="s">
        <v>219</v>
      </c>
      <c r="D19" s="246"/>
      <c r="E19" s="246"/>
      <c r="F19" s="246"/>
      <c r="G19" s="246"/>
      <c r="H19" s="246"/>
      <c r="I19" s="246"/>
      <c r="J19" s="142" t="s">
        <v>5</v>
      </c>
    </row>
    <row r="20" spans="1:27">
      <c r="Y20" s="143"/>
      <c r="Z20" s="143"/>
    </row>
    <row r="21" spans="1:27" ht="1.2" customHeight="1">
      <c r="Y21" s="143"/>
      <c r="Z21" s="143"/>
    </row>
    <row r="22" spans="1:27" ht="26.4">
      <c r="A22" s="255" t="s">
        <v>1789</v>
      </c>
      <c r="B22" s="256" t="s">
        <v>1790</v>
      </c>
      <c r="C22" s="257"/>
      <c r="D22" s="257"/>
      <c r="E22" s="257"/>
      <c r="F22" s="257"/>
      <c r="G22" s="257"/>
      <c r="H22" s="257"/>
      <c r="I22" s="258"/>
      <c r="J22" s="259"/>
      <c r="AA22" s="260" t="str">
        <f>"【目的】"&amp;CHAR(10)&amp;J22&amp;CHAR(10)&amp;"【行為地及びその付近の状況】"&amp;CHAR(10)&amp;J24&amp;CHAR(10)&amp;"【土地の形状を変更する面積】"&amp;CHAR(10)&amp;J25&amp;CHAR(10)&amp;"【工事の方法】"&amp;CHAR(10)&amp;J26&amp;CHAR(10)&amp;"【変更後の土地の形状】"&amp;CHAR(10)&amp;J27&amp;CHAR(10)&amp;"【関連行為の概要】"&amp;CHAR(10)&amp;J28&amp;CHAR(10)&amp;"【変更後の取扱】"&amp;CHAR(10)&amp;J29&amp;CHAR(10)</f>
        <v xml:space="preserve">【目的】
【行為地及びその付近の状況】
【土地の形状を変更する面積】
【工事の方法】
【変更後の土地の形状】
【関連行為の概要】
【変更後の取扱】
</v>
      </c>
    </row>
    <row r="23" spans="1:27" ht="26.4">
      <c r="A23" s="255" t="s">
        <v>1789</v>
      </c>
      <c r="B23" s="256" t="s">
        <v>1791</v>
      </c>
      <c r="C23" s="257"/>
      <c r="D23" s="257"/>
      <c r="E23" s="257"/>
      <c r="F23" s="257"/>
      <c r="G23" s="257"/>
      <c r="H23" s="257"/>
      <c r="I23" s="258"/>
      <c r="J23" s="259"/>
    </row>
    <row r="24" spans="1:27" ht="25.05" customHeight="1">
      <c r="A24" s="255" t="s">
        <v>1789</v>
      </c>
      <c r="B24" s="256" t="s">
        <v>1792</v>
      </c>
      <c r="C24" s="257"/>
      <c r="D24" s="257"/>
      <c r="E24" s="257"/>
      <c r="F24" s="257"/>
      <c r="G24" s="257"/>
      <c r="H24" s="257"/>
      <c r="I24" s="258"/>
      <c r="J24" s="259"/>
    </row>
    <row r="25" spans="1:27" ht="25.05" customHeight="1">
      <c r="A25" s="255" t="s">
        <v>1789</v>
      </c>
      <c r="B25" s="261" t="s">
        <v>1793</v>
      </c>
      <c r="C25" s="262" t="s">
        <v>1794</v>
      </c>
      <c r="D25" s="257"/>
      <c r="E25" s="257"/>
      <c r="F25" s="257"/>
      <c r="G25" s="257"/>
      <c r="H25" s="257"/>
      <c r="I25" s="258"/>
      <c r="J25" s="259"/>
    </row>
    <row r="26" spans="1:27" ht="25.05" customHeight="1">
      <c r="A26" s="255" t="s">
        <v>1789</v>
      </c>
      <c r="B26" s="261"/>
      <c r="C26" s="262" t="s">
        <v>1795</v>
      </c>
      <c r="D26" s="257"/>
      <c r="E26" s="257"/>
      <c r="F26" s="257"/>
      <c r="G26" s="257"/>
      <c r="H26" s="257"/>
      <c r="I26" s="258"/>
      <c r="J26" s="259"/>
    </row>
    <row r="27" spans="1:27" ht="26.4">
      <c r="A27" s="255" t="s">
        <v>1789</v>
      </c>
      <c r="B27" s="261"/>
      <c r="C27" s="262" t="s">
        <v>1796</v>
      </c>
      <c r="D27" s="257"/>
      <c r="E27" s="257"/>
      <c r="F27" s="257"/>
      <c r="G27" s="257"/>
      <c r="H27" s="257"/>
      <c r="I27" s="258"/>
      <c r="J27" s="259"/>
    </row>
    <row r="28" spans="1:27" ht="26.4">
      <c r="A28" s="255" t="s">
        <v>1789</v>
      </c>
      <c r="B28" s="261"/>
      <c r="C28" s="256" t="s">
        <v>1797</v>
      </c>
      <c r="D28" s="257"/>
      <c r="E28" s="257"/>
      <c r="F28" s="257"/>
      <c r="G28" s="257"/>
      <c r="H28" s="257"/>
      <c r="I28" s="258"/>
      <c r="J28" s="259"/>
    </row>
    <row r="29" spans="1:27" ht="26.4">
      <c r="A29" s="255" t="s">
        <v>1789</v>
      </c>
      <c r="B29" s="261"/>
      <c r="C29" s="262" t="s">
        <v>1798</v>
      </c>
      <c r="D29" s="257"/>
      <c r="E29" s="257"/>
      <c r="F29" s="257"/>
      <c r="G29" s="257"/>
      <c r="H29" s="257"/>
      <c r="I29" s="258"/>
      <c r="J29" s="259"/>
    </row>
    <row r="30" spans="1:27" ht="25.05" customHeight="1">
      <c r="A30" s="255" t="s">
        <v>1789</v>
      </c>
      <c r="B30" s="263" t="s">
        <v>1799</v>
      </c>
      <c r="C30" s="256" t="s">
        <v>1800</v>
      </c>
      <c r="D30" s="257"/>
      <c r="E30" s="257"/>
      <c r="F30" s="257"/>
      <c r="G30" s="257"/>
      <c r="H30" s="257"/>
      <c r="I30" s="258"/>
      <c r="J30" s="259" t="s">
        <v>1801</v>
      </c>
    </row>
    <row r="31" spans="1:27" ht="25.05" customHeight="1">
      <c r="A31" s="255" t="s">
        <v>1789</v>
      </c>
      <c r="B31" s="263"/>
      <c r="C31" s="256" t="s">
        <v>1802</v>
      </c>
      <c r="D31" s="257"/>
      <c r="E31" s="257"/>
      <c r="F31" s="257"/>
      <c r="G31" s="257"/>
      <c r="H31" s="257"/>
      <c r="I31" s="258"/>
      <c r="J31" s="259" t="s">
        <v>1801</v>
      </c>
    </row>
    <row r="32" spans="1:27" ht="25.05" customHeight="1">
      <c r="A32" s="255" t="s">
        <v>1789</v>
      </c>
      <c r="B32" s="256" t="s">
        <v>1803</v>
      </c>
      <c r="C32" s="257"/>
      <c r="D32" s="257"/>
      <c r="E32" s="257"/>
      <c r="F32" s="257"/>
      <c r="G32" s="257"/>
      <c r="H32" s="257"/>
      <c r="I32" s="258"/>
      <c r="J32" s="264"/>
    </row>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sheetData>
  <sheetProtection algorithmName="SHA-512" hashValue="5462yHRbLUaTSLyVt/KnBolU+XDQwP0zt3l6tApPKuPLjHg6FI7sPrjw3SlerXrR0quG6HpNn48lXtXvQHy4FA==" saltValue="B7Go6+fioCjq7bJePCdXaA==" spinCount="100000" sheet="1" objects="1" scenarios="1"/>
  <mergeCells count="24">
    <mergeCell ref="B30:B31"/>
    <mergeCell ref="C30:I30"/>
    <mergeCell ref="C31:I31"/>
    <mergeCell ref="B32:I32"/>
    <mergeCell ref="B23:I23"/>
    <mergeCell ref="B24:I24"/>
    <mergeCell ref="B25:B29"/>
    <mergeCell ref="C25:I25"/>
    <mergeCell ref="C26:I26"/>
    <mergeCell ref="C27:I27"/>
    <mergeCell ref="C28:I28"/>
    <mergeCell ref="C29:I29"/>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showInputMessage="1" showErrorMessage="1" sqref="F30:F31" xr:uid="{D1D66C51-82A1-46B5-8F9D-77CD6B824FDA}">
      <formula1>1</formula1>
      <formula2>12</formula2>
    </dataValidation>
    <dataValidation type="whole" showInputMessage="1" showErrorMessage="1" sqref="H30:H31" xr:uid="{E2800155-BF24-4841-9515-ED6DB0F0E4C3}">
      <formula1>1</formula1>
      <formula2>31</formula2>
    </dataValidation>
    <dataValidation type="whole" allowBlank="1" showInputMessage="1" showErrorMessage="1" sqref="D11 D30:D31" xr:uid="{9D4D7940-0B71-4732-B931-28B035421A73}">
      <formula1>1</formula1>
      <formula2>99</formula2>
    </dataValidation>
    <dataValidation type="list" allowBlank="1" showInputMessage="1" showErrorMessage="1" sqref="C11" xr:uid="{F3AEF991-C202-4E92-944E-C3BA764558DA}">
      <formula1>#REF!</formula1>
    </dataValidation>
    <dataValidation type="list" allowBlank="1" showInputMessage="1" showErrorMessage="1" sqref="C3:I3" xr:uid="{348A9415-619B-42F3-B076-E7641ABABF12}">
      <formula1>$W$3:$W$6</formula1>
    </dataValidation>
    <dataValidation type="list" allowBlank="1" showInputMessage="1" showErrorMessage="1" sqref="C7:I7" xr:uid="{CED2EF65-9DFE-4808-AC3B-070042E6F02F}">
      <formula1>申請書_国立公園名</formula1>
    </dataValidation>
    <dataValidation type="list" allowBlank="1" showInputMessage="1" showErrorMessage="1" sqref="J14" xr:uid="{03251B93-1F18-408A-B39F-90A4C90B29E2}">
      <formula1>申請書_都道府県</formula1>
    </dataValidation>
    <dataValidation type="list" allowBlank="1" showInputMessage="1" showErrorMessage="1" sqref="C19:I19" xr:uid="{09318146-D175-4278-B61E-D8F2BFD3407F}">
      <formula1>申請書_宛先</formula1>
    </dataValidation>
    <dataValidation type="whole" allowBlank="1" showInputMessage="1" showErrorMessage="1" sqref="F11" xr:uid="{EA044267-C4E0-4D95-A49C-2128C259C93F}">
      <formula1>1</formula1>
      <formula2>12</formula2>
    </dataValidation>
    <dataValidation type="whole" allowBlank="1" showInputMessage="1" showErrorMessage="1" sqref="H11" xr:uid="{5AE8F516-A1E4-4842-86E3-13439297276E}">
      <formula1>1</formula1>
      <formula2>31</formula2>
    </dataValidation>
    <dataValidation type="list" allowBlank="1" showInputMessage="1" showErrorMessage="1" sqref="C4:I4" xr:uid="{EBE7FDC7-D885-42AE-96E5-16F717479961}">
      <formula1>IF(OR(C3=$W$4, C3=$W$5), $W$9, IF(C3=$W$6, $W$10, IF(C3=$W$3, $W$8, "")))</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
      </c>
      <c r="Y25" s="94"/>
    </row>
    <row r="26" spans="2:27">
      <c r="B26" s="5"/>
      <c r="C26" s="95"/>
      <c r="D26" s="140" t="str" cm="1">
        <f t="array" aca="1" ref="D26" ca="1">IF(INDIRECT("許可申請書!AC5")=1,"✓","")</f>
        <v/>
      </c>
      <c r="E26" s="2" t="str" cm="1">
        <f t="array" aca="1" ref="E26" ca="1">INDIRECT("許可申請書!AA5")&amp;""</f>
        <v/>
      </c>
      <c r="Y26" s="94"/>
    </row>
    <row r="27" spans="2:27">
      <c r="B27" s="93"/>
      <c r="C27" s="95"/>
      <c r="D27" s="140" t="str" cm="1">
        <f t="array" aca="1" ref="D27" ca="1">IF(INDIRECT("許可申請書!AC6")=1,"✓","")</f>
        <v/>
      </c>
      <c r="E27" s="2" t="str" cm="1">
        <f t="array" aca="1" ref="E27" ca="1">INDIRECT("許可申請書!AA6")&amp;""</f>
        <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【土地の形状を変更する面積】
【工事の方法】
【変更後の土地の形状】
【関連行為の概要】
【変更後の取扱】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【土地の形状を変更する面積】
【工事の方法】
【変更後の土地の形状】
【関連行為の概要】
【変更後の取扱】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2024-12-02T00:24:40Z</dcterms:modified>
</cp:coreProperties>
</file>